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57dd284021c94c/Documents/Projects/Customer Churn Analysis Portfolio Project/"/>
    </mc:Choice>
  </mc:AlternateContent>
  <xr:revisionPtr revIDLastSave="528" documentId="13_ncr:1_{0D684B91-E152-4500-927F-FF9F85DE4EA7}" xr6:coauthVersionLast="47" xr6:coauthVersionMax="47" xr10:uidLastSave="{E5017B74-26E4-433C-9503-7BCB583177C8}"/>
  <bookViews>
    <workbookView xWindow="-255" yWindow="1005" windowWidth="25125" windowHeight="17610" activeTab="2" xr2:uid="{00000000-000D-0000-FFFF-FFFF00000000}"/>
  </bookViews>
  <sheets>
    <sheet name="Data" sheetId="1" r:id="rId1"/>
    <sheet name="KPIs" sheetId="3" r:id="rId2"/>
    <sheet name="Pivot Tables" sheetId="2" r:id="rId3"/>
    <sheet name="Key Findings &amp; Recommendations" sheetId="6" r:id="rId4"/>
  </sheets>
  <definedNames>
    <definedName name="_xlnm._FilterDatabase" localSheetId="0" hidden="1">Data!$A$1:$AG$7044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2" l="1"/>
  <c r="L28" i="2"/>
  <c r="L27" i="2"/>
  <c r="E12" i="3"/>
  <c r="L21" i="2"/>
  <c r="L20" i="2"/>
  <c r="L14" i="2"/>
  <c r="L13" i="2"/>
  <c r="L12" i="2"/>
  <c r="L6" i="2"/>
  <c r="L5" i="2"/>
  <c r="L4" i="2"/>
  <c r="E35" i="2"/>
  <c r="E34" i="2"/>
  <c r="E33" i="2"/>
  <c r="E36" i="2" s="1"/>
  <c r="E27" i="2"/>
  <c r="E26" i="2"/>
  <c r="E25" i="2"/>
  <c r="E28" i="2" s="1"/>
  <c r="E24" i="2"/>
  <c r="E11" i="3"/>
  <c r="E6" i="2"/>
  <c r="E5" i="2"/>
  <c r="E4" i="2"/>
  <c r="E7" i="2" s="1"/>
  <c r="E10" i="3"/>
  <c r="E7" i="3"/>
  <c r="B10" i="3"/>
  <c r="E6" i="3"/>
  <c r="E5" i="3"/>
  <c r="E4" i="3"/>
  <c r="B12" i="3"/>
  <c r="B11" i="3"/>
  <c r="B6" i="3"/>
  <c r="B5" i="3"/>
  <c r="B7" i="3" s="1"/>
  <c r="B4" i="3"/>
  <c r="L22" i="2" l="1"/>
  <c r="L15" i="2"/>
  <c r="L7" i="2"/>
</calcChain>
</file>

<file path=xl/sharedStrings.xml><?xml version="1.0" encoding="utf-8"?>
<sst xmlns="http://schemas.openxmlformats.org/spreadsheetml/2006/main" count="157032" uniqueCount="9964">
  <si>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</si>
  <si>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</si>
  <si>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</si>
  <si>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</si>
  <si>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</si>
  <si>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</si>
  <si>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</si>
  <si>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</si>
  <si>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</si>
  <si>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</si>
  <si>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</si>
  <si>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</si>
  <si>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</si>
  <si>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</si>
  <si>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</si>
  <si>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</si>
  <si>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</si>
  <si>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</si>
  <si>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</si>
  <si>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</si>
  <si>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</si>
  <si>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</si>
  <si>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</si>
  <si>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</si>
  <si>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</si>
  <si>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</si>
  <si>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</si>
  <si>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</si>
  <si>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</si>
  <si>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</si>
  <si>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</si>
  <si>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</si>
  <si>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</si>
  <si>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</si>
  <si>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</si>
  <si>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</si>
  <si>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</si>
  <si>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</si>
  <si>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</si>
  <si>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</si>
  <si>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</si>
  <si>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</si>
  <si>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</si>
  <si>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</si>
  <si>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</si>
  <si>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</si>
  <si>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</si>
  <si>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</si>
  <si>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</si>
  <si>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</si>
  <si>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</si>
  <si>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</si>
  <si>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</si>
  <si>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</si>
  <si>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</si>
  <si>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</si>
  <si>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</si>
  <si>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</si>
  <si>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</si>
  <si>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</si>
  <si>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</si>
  <si>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</si>
  <si>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</si>
  <si>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</si>
  <si>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</si>
  <si>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</si>
  <si>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</si>
  <si>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</si>
  <si>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</si>
  <si>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</si>
  <si>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</si>
  <si>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</si>
  <si>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</si>
  <si>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</si>
  <si>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</si>
  <si>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</si>
  <si>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</si>
  <si>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</si>
  <si>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</si>
  <si>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</si>
  <si>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</si>
  <si>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</si>
  <si>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</si>
  <si>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</si>
  <si>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</si>
  <si>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</si>
  <si>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</si>
  <si>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</si>
  <si>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</si>
  <si>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</si>
  <si>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</si>
  <si>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</si>
  <si>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</si>
  <si>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</si>
  <si>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</si>
  <si>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</si>
  <si>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</si>
  <si>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</si>
  <si>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</si>
  <si>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</si>
  <si>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</si>
  <si>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</si>
  <si>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</si>
  <si>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</si>
  <si>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</si>
  <si>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</si>
  <si>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</si>
  <si>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</si>
  <si>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</si>
  <si>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</si>
  <si>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</si>
  <si>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</si>
  <si>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</si>
  <si>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</si>
  <si>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</si>
  <si>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</si>
  <si>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</si>
  <si>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</si>
  <si>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</si>
  <si>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</si>
  <si>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</si>
  <si>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</si>
  <si>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</si>
  <si>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</si>
  <si>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</si>
  <si>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</si>
  <si>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</si>
  <si>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</si>
  <si>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</si>
  <si>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</si>
  <si>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</si>
  <si>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</si>
  <si>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</si>
  <si>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</si>
  <si>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</si>
  <si>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</si>
  <si>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</si>
  <si>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</si>
  <si>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</si>
  <si>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</si>
  <si>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</si>
  <si>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</si>
  <si>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</si>
  <si>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</si>
  <si>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</si>
  <si>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</si>
  <si>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</si>
  <si>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</si>
  <si>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</si>
  <si>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</si>
  <si>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</si>
  <si>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</si>
  <si>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</si>
  <si>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</si>
  <si>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</si>
  <si>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</si>
  <si>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</si>
  <si>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</si>
  <si>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</si>
  <si>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</si>
  <si>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</si>
  <si>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</si>
  <si>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</si>
  <si>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</si>
  <si>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</si>
  <si>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</si>
  <si>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</si>
  <si>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</si>
  <si>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</si>
  <si>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</si>
  <si>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</si>
  <si>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</si>
  <si>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</si>
  <si>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</si>
  <si>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</si>
  <si>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</si>
  <si>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</si>
  <si>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</si>
  <si>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</si>
  <si>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</si>
  <si>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</si>
  <si>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</si>
  <si>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</si>
  <si>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</si>
  <si>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</si>
  <si>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</si>
  <si>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</si>
  <si>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</si>
  <si>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</si>
  <si>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</si>
  <si>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</si>
  <si>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</si>
  <si>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</si>
  <si>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</si>
  <si>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</si>
  <si>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</si>
  <si>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</si>
  <si>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</si>
  <si>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</si>
  <si>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</si>
  <si>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</si>
  <si>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</si>
  <si>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</si>
  <si>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</si>
  <si>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</si>
  <si>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</si>
  <si>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</si>
  <si>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</si>
  <si>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</si>
  <si>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</si>
  <si>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</si>
  <si>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</si>
  <si>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</si>
  <si>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</si>
  <si>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</si>
  <si>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</si>
  <si>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</si>
  <si>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</si>
  <si>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</si>
  <si>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</si>
  <si>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</si>
  <si>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</si>
  <si>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</si>
  <si>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</si>
  <si>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</si>
  <si>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</si>
  <si>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</si>
  <si>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</si>
  <si>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</si>
  <si>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</si>
  <si>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</si>
  <si>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</si>
  <si>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</si>
  <si>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</si>
  <si>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</si>
  <si>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</si>
  <si>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</si>
  <si>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</si>
  <si>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</si>
  <si>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</si>
  <si>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</si>
  <si>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</si>
  <si>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</si>
  <si>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</si>
  <si>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</si>
  <si>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</si>
  <si>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</si>
  <si>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</si>
  <si>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</si>
  <si>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</si>
  <si>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</si>
  <si>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</si>
  <si>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</si>
  <si>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</si>
  <si>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</si>
  <si>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</si>
  <si>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</si>
  <si>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</si>
  <si>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</si>
  <si>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</si>
  <si>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</si>
  <si>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</si>
  <si>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</si>
  <si>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</si>
  <si>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</si>
  <si>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</si>
  <si>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</si>
  <si>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</si>
  <si>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</si>
  <si>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</si>
  <si>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</si>
  <si>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</si>
  <si>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</si>
  <si>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</si>
  <si>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</si>
  <si>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</si>
  <si>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</si>
  <si>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</si>
  <si>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</si>
  <si>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</si>
  <si>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</si>
  <si>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</si>
  <si>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</si>
  <si>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</si>
  <si>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</si>
  <si>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</si>
  <si>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</si>
  <si>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</si>
  <si>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</si>
  <si>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</si>
  <si>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</si>
  <si>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</si>
  <si>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</si>
  <si>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</si>
  <si>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</si>
  <si>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</si>
  <si>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</si>
  <si>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</si>
  <si>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</si>
  <si>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</si>
  <si>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</si>
  <si>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</si>
  <si>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</si>
  <si>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</si>
  <si>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</si>
  <si>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</si>
  <si>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</si>
  <si>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</si>
  <si>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</si>
  <si>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</si>
  <si>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</si>
  <si>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</si>
  <si>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</si>
  <si>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</si>
  <si>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</si>
  <si>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</si>
  <si>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</si>
  <si>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</si>
  <si>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</si>
  <si>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</si>
  <si>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</si>
  <si>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</si>
  <si>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</si>
  <si>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</si>
  <si>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</si>
  <si>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</si>
  <si>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</si>
  <si>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</si>
  <si>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</si>
  <si>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</si>
  <si>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</si>
  <si>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</si>
  <si>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</si>
  <si>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</si>
  <si>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</si>
  <si>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</si>
  <si>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</si>
  <si>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</si>
  <si>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</si>
  <si>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</si>
  <si>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</si>
  <si>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</si>
  <si>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</si>
  <si>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</si>
  <si>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</si>
  <si>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</si>
  <si>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</si>
  <si>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</si>
  <si>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</si>
  <si>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</si>
  <si>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</si>
  <si>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</si>
  <si>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</si>
  <si>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</si>
  <si>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</si>
  <si>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</si>
  <si>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</si>
  <si>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</si>
  <si>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</si>
  <si>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</si>
  <si>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</si>
  <si>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</si>
  <si>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</si>
  <si>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</si>
  <si>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</si>
  <si>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</si>
  <si>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</si>
  <si>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</si>
  <si>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</si>
  <si>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</si>
  <si>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</si>
  <si>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</si>
  <si>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</si>
  <si>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</si>
  <si>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</si>
  <si>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</si>
  <si>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</si>
  <si>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</si>
  <si>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</si>
  <si>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</si>
  <si>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</si>
  <si>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</si>
  <si>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</si>
  <si>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</si>
  <si>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</si>
  <si>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</si>
  <si>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</si>
  <si>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</si>
  <si>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</si>
  <si>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</si>
  <si>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</si>
  <si>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</si>
  <si>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</si>
  <si>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</si>
  <si>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</si>
  <si>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</si>
  <si>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</si>
  <si>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</si>
  <si>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</si>
  <si>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</si>
  <si>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</si>
  <si>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</si>
  <si>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</si>
  <si>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</si>
  <si>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</si>
  <si>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</si>
  <si>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</si>
  <si>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</si>
  <si>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</si>
  <si>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</si>
  <si>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</si>
  <si>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</si>
  <si>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</si>
  <si>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</si>
  <si>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</si>
  <si>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</si>
  <si>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</si>
  <si>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</si>
  <si>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</si>
  <si>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</si>
  <si>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</si>
  <si>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</si>
  <si>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</si>
  <si>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</si>
  <si>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</si>
  <si>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</si>
  <si>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</si>
  <si>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</si>
  <si>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</si>
  <si>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</si>
  <si>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</si>
  <si>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</si>
  <si>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</si>
  <si>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</si>
  <si>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</si>
  <si>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</si>
  <si>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</si>
  <si>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</si>
  <si>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</si>
  <si>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</si>
  <si>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</si>
  <si>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</si>
  <si>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</si>
  <si>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</si>
  <si>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</si>
  <si>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</si>
  <si>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</si>
  <si>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</si>
  <si>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</si>
  <si>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</si>
  <si>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</si>
  <si>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</si>
  <si>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</si>
  <si>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</si>
  <si>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</si>
  <si>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</si>
  <si>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</si>
  <si>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</si>
  <si>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</si>
  <si>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</si>
  <si>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</si>
  <si>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</si>
  <si>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</si>
  <si>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</si>
  <si>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</si>
  <si>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</si>
  <si>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</si>
  <si>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</si>
  <si>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</si>
  <si>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</si>
  <si>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</si>
  <si>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</si>
  <si>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</si>
  <si>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</si>
  <si>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</si>
  <si>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</si>
  <si>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</si>
  <si>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</si>
  <si>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</si>
  <si>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</si>
  <si>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</si>
  <si>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</si>
  <si>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</si>
  <si>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</si>
  <si>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</si>
  <si>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</si>
  <si>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</si>
  <si>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</si>
  <si>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</si>
  <si>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</si>
  <si>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</si>
  <si>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</si>
  <si>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</si>
  <si>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</si>
  <si>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</si>
  <si>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</si>
  <si>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</si>
  <si>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</si>
  <si>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</si>
  <si>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</si>
  <si>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</si>
  <si>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</si>
  <si>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</si>
  <si>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</si>
  <si>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</si>
  <si>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</si>
  <si>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</si>
  <si>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</si>
  <si>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</si>
  <si>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</si>
  <si>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</si>
  <si>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</si>
  <si>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</si>
  <si>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</si>
  <si>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</si>
  <si>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</si>
  <si>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</si>
  <si>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</si>
  <si>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</si>
  <si>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</si>
  <si>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</si>
  <si>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</si>
  <si>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</si>
  <si>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</si>
  <si>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</si>
  <si>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</si>
  <si>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</si>
  <si>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</si>
  <si>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</si>
  <si>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</si>
  <si>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</si>
  <si>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</si>
  <si>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</si>
  <si>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</si>
  <si>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</si>
  <si>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</si>
  <si>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</si>
  <si>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</si>
  <si>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</si>
  <si>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</si>
  <si>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</si>
  <si>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</si>
  <si>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</si>
  <si>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</si>
  <si>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</si>
  <si>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</si>
  <si>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</si>
  <si>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</si>
  <si>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</si>
  <si>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</si>
  <si>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</si>
  <si>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</si>
  <si>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</si>
  <si>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</si>
  <si>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</si>
  <si>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</si>
  <si>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</si>
  <si>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</si>
  <si>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</si>
  <si>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</si>
  <si>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</si>
  <si>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</si>
  <si>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</si>
  <si>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</si>
  <si>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</si>
  <si>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</si>
  <si>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</si>
  <si>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</si>
  <si>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</si>
  <si>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</si>
  <si>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</si>
  <si>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</si>
  <si>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</si>
  <si>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</si>
  <si>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</si>
  <si>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</si>
  <si>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</si>
  <si>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</si>
  <si>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</si>
  <si>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</si>
  <si>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</si>
  <si>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</si>
  <si>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</si>
  <si>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</si>
  <si>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</si>
  <si>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</si>
  <si>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</si>
  <si>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</si>
  <si>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</si>
  <si>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</si>
  <si>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</si>
  <si>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</si>
  <si>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</si>
  <si>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</si>
  <si>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</si>
  <si>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</si>
  <si>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</si>
  <si>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</si>
  <si>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</si>
  <si>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</si>
  <si>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</si>
  <si>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</si>
  <si>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</si>
  <si>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</si>
  <si>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</si>
  <si>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</si>
  <si>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</si>
  <si>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</si>
  <si>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</si>
  <si>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</si>
  <si>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</si>
  <si>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</si>
  <si>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</si>
  <si>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</si>
  <si>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</si>
  <si>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</si>
  <si>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</si>
  <si>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</si>
  <si>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</si>
  <si>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</si>
  <si>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</si>
  <si>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</si>
  <si>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</si>
  <si>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</si>
  <si>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</si>
  <si>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</si>
  <si>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</si>
  <si>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</si>
  <si>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</si>
  <si>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</si>
  <si>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</si>
  <si>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</si>
  <si>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</si>
  <si>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</si>
  <si>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</si>
  <si>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</si>
  <si>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</si>
  <si>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</si>
  <si>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</si>
  <si>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</si>
  <si>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</si>
  <si>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</si>
  <si>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</si>
  <si>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</si>
  <si>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</si>
  <si>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</si>
  <si>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</si>
  <si>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</si>
  <si>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</si>
  <si>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</si>
  <si>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</si>
  <si>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</si>
  <si>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</si>
  <si>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</si>
  <si>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</si>
  <si>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</si>
  <si>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</si>
  <si>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</si>
  <si>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</si>
  <si>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</si>
  <si>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</si>
  <si>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</si>
  <si>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</si>
  <si>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</si>
  <si>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</si>
  <si>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</si>
  <si>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</si>
  <si>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</si>
  <si>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</si>
  <si>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</si>
  <si>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</si>
  <si>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</si>
  <si>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</si>
  <si>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</si>
  <si>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</si>
  <si>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</si>
  <si>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</si>
  <si>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</si>
  <si>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</si>
  <si>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</si>
  <si>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</si>
  <si>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</si>
  <si>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</si>
  <si>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</si>
  <si>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</si>
  <si>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</si>
  <si>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</si>
  <si>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</si>
  <si>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</si>
  <si>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</si>
  <si>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</si>
  <si>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</si>
  <si>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</si>
  <si>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</si>
  <si>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</si>
  <si>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</si>
  <si>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</si>
  <si>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</si>
  <si>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</si>
  <si>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</si>
  <si>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</si>
  <si>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</si>
  <si>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</si>
  <si>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</si>
  <si>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</si>
  <si>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</si>
  <si>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</si>
  <si>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</si>
  <si>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</si>
  <si>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</si>
  <si>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</si>
  <si>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</si>
  <si>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</si>
  <si>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</si>
  <si>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</si>
  <si>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</si>
  <si>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</si>
  <si>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</si>
  <si>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</si>
  <si>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</si>
  <si>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</si>
  <si>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</si>
  <si>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</si>
  <si>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</si>
  <si>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</si>
  <si>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</si>
  <si>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</si>
  <si>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</si>
  <si>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</si>
  <si>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</si>
  <si>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</si>
  <si>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</si>
  <si>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</si>
  <si>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</si>
  <si>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</si>
  <si>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</si>
  <si>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</si>
  <si>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</si>
  <si>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</si>
  <si>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</si>
  <si>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</si>
  <si>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</si>
  <si>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</si>
  <si>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</si>
  <si>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</si>
  <si>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</si>
  <si>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</si>
  <si>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</si>
  <si>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</si>
  <si>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</si>
  <si>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</si>
  <si>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</si>
  <si>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</si>
  <si>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</si>
  <si>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</si>
  <si>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</si>
  <si>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</si>
  <si>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</si>
  <si>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</si>
  <si>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</si>
  <si>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</si>
  <si>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</si>
  <si>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</si>
  <si>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</si>
  <si>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</si>
  <si>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</si>
  <si>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</si>
  <si>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</si>
  <si>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</si>
  <si>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</si>
  <si>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</si>
  <si>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</si>
  <si>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</si>
  <si>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</si>
  <si>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</si>
  <si>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</si>
  <si>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</si>
  <si>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</si>
  <si>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</si>
  <si>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</si>
  <si>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</si>
  <si>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</si>
  <si>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</si>
  <si>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</si>
  <si>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</si>
  <si>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</si>
  <si>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</si>
  <si>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</si>
  <si>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</si>
  <si>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</si>
  <si>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</si>
  <si>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</si>
  <si>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</si>
  <si>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</si>
  <si>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</si>
  <si>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</si>
  <si>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</si>
  <si>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</si>
  <si>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</si>
  <si>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</si>
  <si>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</si>
  <si>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</si>
  <si>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</si>
  <si>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</si>
  <si>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</si>
  <si>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</si>
  <si>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</si>
  <si>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</si>
  <si>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</si>
  <si>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</si>
  <si>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</si>
  <si>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</si>
  <si>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</si>
  <si>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</si>
  <si>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</si>
  <si>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</si>
  <si>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</si>
  <si>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</si>
  <si>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</si>
  <si>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</si>
  <si>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</si>
  <si>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</si>
  <si>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</si>
  <si>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</si>
  <si>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</si>
  <si>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</si>
  <si>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</si>
  <si>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</si>
  <si>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</si>
  <si>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</si>
  <si>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</si>
  <si>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</si>
  <si>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</si>
  <si>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</si>
  <si>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</si>
  <si>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</si>
  <si>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</si>
  <si>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</si>
  <si>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</si>
  <si>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</si>
  <si>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</si>
  <si>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</si>
  <si>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</si>
  <si>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</si>
  <si>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</si>
  <si>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</si>
  <si>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</si>
  <si>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</si>
  <si>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</si>
  <si>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</si>
  <si>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</si>
  <si>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</si>
  <si>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</si>
  <si>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</si>
  <si>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</si>
  <si>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</si>
  <si>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</si>
  <si>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</si>
  <si>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</si>
  <si>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</si>
  <si>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</si>
  <si>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</si>
  <si>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</si>
  <si>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</si>
  <si>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</si>
  <si>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</si>
  <si>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</si>
  <si>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</si>
  <si>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</si>
  <si>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</si>
  <si>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</si>
  <si>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</si>
  <si>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</si>
  <si>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</si>
  <si>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</si>
  <si>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</si>
  <si>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</si>
  <si>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</si>
  <si>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</si>
  <si>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</si>
  <si>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</si>
  <si>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</si>
  <si>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</si>
  <si>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</si>
  <si>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</si>
  <si>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</si>
  <si>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</si>
  <si>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</si>
  <si>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</si>
  <si>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</si>
  <si>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</si>
  <si>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</si>
  <si>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</si>
  <si>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</si>
  <si>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</si>
  <si>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</si>
  <si>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</si>
  <si>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</si>
  <si>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</si>
  <si>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</si>
  <si>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</si>
  <si>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</si>
  <si>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</si>
  <si>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</si>
  <si>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</si>
  <si>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</si>
  <si>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</si>
  <si>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</si>
  <si>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</si>
  <si>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</si>
  <si>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</si>
  <si>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</si>
  <si>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</si>
  <si>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</si>
  <si>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</si>
  <si>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</si>
  <si>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</si>
  <si>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</si>
  <si>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</si>
  <si>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</si>
  <si>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</si>
  <si>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</si>
  <si>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</si>
  <si>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</si>
  <si>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</si>
  <si>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</si>
  <si>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</si>
  <si>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</si>
  <si>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</si>
  <si>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</si>
  <si>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</si>
  <si>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</si>
  <si>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</si>
  <si>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</si>
  <si>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</si>
  <si>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</si>
  <si>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</si>
  <si>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</si>
  <si>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</si>
  <si>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</si>
  <si>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</si>
  <si>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</si>
  <si>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</si>
  <si>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</si>
  <si>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</si>
  <si>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</si>
  <si>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</si>
  <si>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</si>
  <si>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</si>
  <si>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</si>
  <si>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</si>
  <si>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</si>
  <si>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</si>
  <si>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</si>
  <si>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</si>
  <si>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</si>
  <si>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</si>
  <si>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</si>
  <si>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</si>
  <si>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</si>
  <si>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</si>
  <si>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</si>
  <si>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</si>
  <si>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</si>
  <si>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</si>
  <si>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</si>
  <si>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</si>
  <si>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</si>
  <si>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</si>
  <si>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</si>
  <si>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</si>
  <si>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</si>
  <si>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</si>
  <si>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</si>
  <si>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</si>
  <si>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</si>
  <si>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</si>
  <si>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</si>
  <si>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</si>
  <si>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</si>
  <si>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</si>
  <si>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</si>
  <si>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</si>
  <si>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</si>
  <si>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</si>
  <si>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</si>
  <si>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</si>
  <si>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</si>
  <si>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</si>
  <si>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</si>
  <si>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</si>
  <si>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</si>
  <si>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</si>
  <si>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</si>
  <si>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</si>
  <si>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</si>
  <si>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</si>
  <si>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</si>
  <si>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</si>
  <si>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</si>
  <si>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</si>
  <si>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</si>
  <si>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</si>
  <si>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</si>
  <si>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</si>
  <si>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</si>
  <si>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</si>
  <si>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</si>
  <si>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</si>
  <si>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</si>
  <si>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</si>
  <si>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</si>
  <si>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</si>
  <si>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</si>
  <si>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</si>
  <si>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</si>
  <si>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</si>
  <si>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</si>
  <si>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</si>
  <si>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</si>
  <si>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</si>
  <si>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</si>
  <si>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</si>
  <si>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</si>
  <si>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</si>
  <si>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</si>
  <si>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</si>
  <si>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</si>
  <si>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</si>
  <si>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</si>
  <si>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</si>
  <si>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</si>
  <si>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</si>
  <si>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</si>
  <si>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</si>
  <si>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</si>
  <si>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</si>
  <si>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</si>
  <si>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</si>
  <si>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</si>
  <si>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</si>
  <si>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</si>
  <si>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</si>
  <si>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</si>
  <si>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</si>
  <si>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</si>
  <si>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</si>
  <si>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</si>
  <si>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</si>
  <si>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</si>
  <si>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</si>
  <si>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</si>
  <si>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</si>
  <si>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</si>
  <si>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</si>
  <si>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</si>
  <si>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</si>
  <si>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</si>
  <si>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</si>
  <si>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</si>
  <si>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</si>
  <si>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</si>
  <si>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</si>
  <si>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</si>
  <si>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</si>
  <si>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</si>
  <si>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</si>
  <si>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</si>
  <si>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</si>
  <si>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</si>
  <si>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</si>
  <si>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</si>
  <si>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</si>
  <si>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</si>
  <si>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</si>
  <si>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</si>
  <si>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</si>
  <si>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</si>
  <si>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</si>
  <si>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</si>
  <si>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</si>
  <si>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</si>
  <si>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</si>
  <si>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</si>
  <si>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</si>
  <si>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</si>
  <si>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</si>
  <si>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</si>
  <si>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</si>
  <si>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</si>
  <si>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</si>
  <si>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</si>
  <si>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</si>
  <si>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</si>
  <si>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</si>
  <si>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</si>
  <si>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</si>
  <si>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</si>
  <si>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</si>
  <si>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</si>
  <si>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</si>
  <si>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</si>
  <si>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</si>
  <si>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</si>
  <si>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</si>
  <si>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</si>
  <si>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</si>
  <si>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</si>
  <si>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</si>
  <si>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</si>
  <si>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</si>
  <si>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</si>
  <si>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</si>
  <si>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</si>
  <si>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</si>
  <si>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</si>
  <si>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</si>
  <si>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</si>
  <si>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</si>
  <si>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</si>
  <si>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</si>
  <si>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</si>
  <si>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</si>
  <si>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</si>
  <si>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</si>
  <si>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</si>
  <si>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</si>
  <si>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</si>
  <si>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</si>
  <si>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</si>
  <si>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</si>
  <si>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</si>
  <si>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</si>
  <si>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</si>
  <si>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</si>
  <si>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</si>
  <si>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</si>
  <si>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</si>
  <si>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</si>
  <si>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</si>
  <si>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</si>
  <si>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</si>
  <si>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</si>
  <si>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</si>
  <si>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</si>
  <si>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</si>
  <si>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</si>
  <si>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</si>
  <si>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</si>
  <si>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</si>
  <si>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</si>
  <si>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</si>
  <si>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</si>
  <si>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</si>
  <si>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</si>
  <si>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</si>
  <si>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</si>
  <si>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</si>
  <si>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</si>
  <si>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</si>
  <si>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</si>
  <si>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</si>
  <si>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</si>
  <si>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</si>
  <si>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</si>
  <si>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</si>
  <si>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</si>
  <si>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</si>
  <si>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</si>
  <si>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</si>
  <si>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</si>
  <si>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</si>
  <si>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</si>
  <si>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</si>
  <si>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</si>
  <si>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</si>
  <si>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</si>
  <si>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</si>
  <si>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</si>
  <si>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</si>
  <si>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</si>
  <si>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</si>
  <si>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</si>
  <si>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</si>
  <si>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</si>
  <si>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</si>
  <si>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</si>
  <si>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</si>
  <si>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</si>
  <si>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</si>
  <si>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</si>
  <si>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</si>
  <si>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</si>
  <si>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</si>
  <si>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</si>
  <si>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</si>
  <si>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</si>
  <si>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</si>
  <si>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</si>
  <si>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</si>
  <si>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</si>
  <si>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</si>
  <si>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</si>
  <si>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</si>
  <si>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</si>
  <si>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</si>
  <si>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</si>
  <si>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</si>
  <si>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</si>
  <si>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</si>
  <si>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</si>
  <si>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</si>
  <si>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</si>
  <si>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</si>
  <si>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</si>
  <si>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</si>
  <si>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</si>
  <si>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</si>
  <si>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</si>
  <si>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</si>
  <si>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</si>
  <si>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</si>
  <si>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</si>
  <si>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</si>
  <si>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</si>
  <si>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</si>
  <si>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</si>
  <si>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</si>
  <si>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</si>
  <si>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</si>
  <si>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</si>
  <si>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</si>
  <si>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</si>
  <si>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</si>
  <si>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</si>
  <si>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</si>
  <si>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</si>
  <si>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</si>
  <si>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</si>
  <si>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</si>
  <si>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</si>
  <si>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</si>
  <si>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</si>
  <si>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</si>
  <si>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</si>
  <si>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</si>
  <si>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</si>
  <si>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</si>
  <si>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</si>
  <si>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</si>
  <si>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</si>
  <si>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</si>
  <si>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</si>
  <si>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</si>
  <si>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</si>
  <si>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</si>
  <si>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</si>
  <si>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</si>
  <si>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</si>
  <si>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</si>
  <si>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</si>
  <si>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</si>
  <si>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</si>
  <si>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</si>
  <si>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</si>
  <si>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</si>
  <si>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</si>
  <si>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</si>
  <si>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</si>
  <si>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</si>
  <si>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</si>
  <si>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</si>
  <si>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</si>
  <si>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</si>
  <si>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</si>
  <si>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</si>
  <si>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</si>
  <si>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</si>
  <si>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</si>
  <si>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</si>
  <si>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</si>
  <si>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</si>
  <si>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</si>
  <si>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</si>
  <si>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</si>
  <si>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</si>
  <si>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</si>
  <si>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</si>
  <si>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</si>
  <si>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</si>
  <si>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</si>
  <si>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</si>
  <si>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</si>
  <si>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</si>
  <si>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</si>
  <si>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</si>
  <si>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</si>
  <si>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</si>
  <si>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</si>
  <si>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</si>
  <si>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</si>
  <si>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</si>
  <si>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</si>
  <si>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</si>
  <si>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</si>
  <si>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</si>
  <si>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</si>
  <si>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</si>
  <si>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</si>
  <si>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</si>
  <si>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</si>
  <si>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</si>
  <si>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</si>
  <si>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</si>
  <si>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</si>
  <si>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</si>
  <si>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</si>
  <si>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</si>
  <si>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</si>
  <si>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</si>
  <si>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</si>
  <si>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</si>
  <si>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</si>
  <si>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</si>
  <si>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</si>
  <si>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</si>
  <si>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</si>
  <si>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</si>
  <si>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</si>
  <si>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</si>
  <si>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</si>
  <si>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</si>
  <si>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</si>
  <si>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</si>
  <si>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</si>
  <si>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</si>
  <si>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</si>
  <si>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</si>
  <si>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</si>
  <si>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</si>
  <si>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</si>
  <si>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</si>
  <si>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</si>
  <si>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</si>
  <si>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</si>
  <si>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</si>
  <si>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</si>
  <si>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</si>
  <si>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</si>
  <si>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</si>
  <si>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</si>
  <si>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</si>
  <si>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</si>
  <si>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</si>
  <si>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</si>
  <si>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</si>
  <si>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</si>
  <si>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</si>
  <si>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</si>
  <si>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</si>
  <si>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</si>
  <si>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</si>
  <si>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</si>
  <si>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</si>
  <si>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</si>
  <si>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</si>
  <si>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</si>
  <si>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</si>
  <si>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</si>
  <si>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</si>
  <si>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</si>
  <si>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</si>
  <si>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</si>
  <si>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</si>
  <si>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</si>
  <si>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</si>
  <si>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</si>
  <si>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</si>
  <si>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</si>
  <si>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</si>
  <si>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</si>
  <si>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</si>
  <si>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</si>
  <si>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</si>
  <si>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</si>
  <si>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</si>
  <si>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</si>
  <si>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</si>
  <si>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</si>
  <si>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</si>
  <si>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</si>
  <si>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</si>
  <si>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</si>
  <si>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</si>
  <si>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</si>
  <si>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</si>
  <si>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</si>
  <si>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</si>
  <si>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</si>
  <si>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</si>
  <si>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</si>
  <si>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</si>
  <si>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</si>
  <si>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</si>
  <si>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</si>
  <si>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</si>
  <si>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</si>
  <si>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</si>
  <si>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</si>
  <si>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</si>
  <si>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</si>
  <si>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</si>
  <si>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</si>
  <si>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</si>
  <si>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</si>
  <si>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</si>
  <si>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</si>
  <si>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</si>
  <si>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</si>
  <si>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</si>
  <si>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</si>
  <si>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</si>
  <si>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</si>
  <si>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</si>
  <si>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</si>
  <si>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</si>
  <si>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</si>
  <si>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</si>
  <si>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</si>
  <si>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</si>
  <si>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</si>
  <si>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</si>
  <si>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</si>
  <si>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</si>
  <si>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</si>
  <si>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</si>
  <si>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</si>
  <si>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</si>
  <si>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</si>
  <si>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</si>
  <si>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</si>
  <si>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</si>
  <si>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</si>
  <si>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</si>
  <si>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</si>
  <si>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</si>
  <si>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</si>
  <si>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</si>
  <si>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</si>
  <si>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</si>
  <si>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</si>
  <si>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</si>
  <si>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</si>
  <si>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</si>
  <si>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</si>
  <si>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</si>
  <si>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</si>
  <si>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</si>
  <si>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</si>
  <si>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</si>
  <si>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</si>
  <si>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</si>
  <si>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</si>
  <si>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</si>
  <si>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</si>
  <si>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</si>
  <si>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</si>
  <si>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</si>
  <si>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</si>
  <si>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</si>
  <si>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</si>
  <si>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</si>
  <si>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</si>
  <si>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</si>
  <si>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</si>
  <si>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</si>
  <si>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</si>
  <si>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</si>
  <si>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</si>
  <si>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</si>
  <si>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</si>
  <si>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</si>
  <si>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</si>
  <si>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</si>
  <si>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</si>
  <si>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</si>
  <si>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</si>
  <si>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</si>
  <si>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</si>
  <si>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</si>
  <si>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</si>
  <si>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</si>
  <si>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</si>
  <si>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</si>
  <si>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</si>
  <si>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</si>
  <si>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</si>
  <si>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</si>
  <si>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</si>
  <si>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</si>
  <si>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</si>
  <si>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</si>
  <si>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</si>
  <si>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</si>
  <si>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</si>
  <si>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</si>
  <si>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</si>
  <si>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</si>
  <si>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</si>
  <si>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</si>
  <si>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</si>
  <si>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</si>
  <si>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</si>
  <si>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</si>
  <si>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</si>
  <si>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</si>
  <si>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</si>
  <si>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</si>
  <si>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</si>
  <si>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</si>
  <si>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</si>
  <si>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</si>
  <si>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</si>
  <si>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</si>
  <si>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</si>
  <si>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</si>
  <si>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</si>
  <si>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</si>
  <si>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</si>
  <si>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</si>
  <si>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</si>
  <si>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</si>
  <si>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</si>
  <si>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</si>
  <si>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</si>
  <si>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</si>
  <si>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</si>
  <si>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</si>
  <si>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</si>
  <si>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</si>
  <si>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</si>
  <si>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</si>
  <si>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</si>
  <si>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</si>
  <si>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</si>
  <si>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</si>
  <si>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</si>
  <si>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</si>
  <si>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</si>
  <si>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</si>
  <si>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</si>
  <si>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</si>
  <si>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</si>
  <si>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</si>
  <si>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</si>
  <si>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</si>
  <si>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</si>
  <si>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</si>
  <si>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</si>
  <si>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</si>
  <si>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</si>
  <si>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</si>
  <si>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</si>
  <si>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</si>
  <si>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</si>
  <si>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</si>
  <si>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</si>
  <si>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</si>
  <si>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</si>
  <si>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</si>
  <si>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</si>
  <si>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</si>
  <si>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</si>
  <si>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</si>
  <si>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</si>
  <si>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</si>
  <si>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</si>
  <si>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</si>
  <si>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</si>
  <si>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</si>
  <si>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</si>
  <si>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</si>
  <si>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</si>
  <si>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</si>
  <si>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</si>
  <si>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</si>
  <si>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</si>
  <si>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</si>
  <si>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</si>
  <si>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</si>
  <si>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</si>
  <si>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</si>
  <si>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</si>
  <si>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</si>
  <si>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</si>
  <si>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</si>
  <si>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</si>
  <si>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</si>
  <si>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</si>
  <si>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</si>
  <si>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</si>
  <si>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</si>
  <si>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</si>
  <si>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</si>
  <si>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</si>
  <si>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</si>
  <si>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</si>
  <si>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</si>
  <si>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</si>
  <si>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</si>
  <si>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</si>
  <si>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</si>
  <si>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</si>
  <si>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</si>
  <si>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</si>
  <si>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</si>
  <si>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</si>
  <si>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</si>
  <si>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</si>
  <si>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</si>
  <si>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</si>
  <si>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</si>
  <si>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</si>
  <si>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</si>
  <si>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</si>
  <si>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</si>
  <si>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</si>
  <si>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</si>
  <si>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</si>
  <si>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</si>
  <si>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</si>
  <si>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</si>
  <si>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</si>
  <si>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</si>
  <si>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</si>
  <si>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</si>
  <si>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</si>
  <si>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</si>
  <si>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</si>
  <si>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</si>
  <si>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</si>
  <si>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</si>
  <si>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</si>
  <si>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</si>
  <si>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</si>
  <si>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</si>
  <si>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</si>
  <si>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</si>
  <si>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</si>
  <si>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</si>
  <si>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</si>
  <si>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</si>
  <si>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</si>
  <si>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</si>
  <si>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</si>
  <si>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</si>
  <si>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</si>
  <si>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</si>
  <si>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</si>
  <si>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</si>
  <si>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</si>
  <si>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</si>
  <si>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</si>
  <si>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</si>
  <si>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</si>
  <si>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</si>
  <si>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</si>
  <si>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</si>
  <si>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</si>
  <si>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</si>
  <si>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</si>
  <si>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</si>
  <si>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</si>
  <si>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</si>
  <si>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</si>
  <si>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</si>
  <si>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</si>
  <si>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</si>
  <si>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</si>
  <si>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</si>
  <si>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</si>
  <si>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</si>
  <si>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</si>
  <si>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</si>
  <si>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</si>
  <si>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</si>
  <si>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</si>
  <si>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</si>
  <si>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</si>
  <si>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</si>
  <si>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</si>
  <si>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</si>
  <si>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</si>
  <si>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</si>
  <si>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</si>
  <si>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</si>
  <si>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</si>
  <si>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</si>
  <si>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</si>
  <si>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</si>
  <si>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</si>
  <si>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</si>
  <si>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</si>
  <si>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</si>
  <si>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</si>
  <si>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</si>
  <si>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</si>
  <si>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</si>
  <si>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</si>
  <si>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</si>
  <si>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</si>
  <si>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</si>
  <si>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</si>
  <si>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</si>
  <si>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</si>
  <si>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</si>
  <si>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</si>
  <si>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</si>
  <si>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</si>
  <si>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</si>
  <si>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</si>
  <si>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</si>
  <si>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</si>
  <si>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</si>
  <si>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</si>
  <si>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</si>
  <si>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</si>
  <si>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</si>
  <si>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</si>
  <si>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</si>
  <si>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</si>
  <si>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</si>
  <si>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</si>
  <si>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</si>
  <si>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</si>
  <si>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</si>
  <si>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</si>
  <si>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</si>
  <si>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</si>
  <si>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</si>
  <si>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</si>
  <si>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</si>
  <si>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</si>
  <si>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</si>
  <si>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</si>
  <si>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</si>
  <si>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</si>
  <si>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</si>
  <si>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</si>
  <si>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</si>
  <si>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</si>
  <si>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</si>
  <si>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</si>
  <si>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</si>
  <si>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</si>
  <si>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</si>
  <si>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</si>
  <si>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</si>
  <si>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</si>
  <si>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</si>
  <si>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</si>
  <si>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</si>
  <si>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</si>
  <si>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</si>
  <si>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</si>
  <si>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</si>
  <si>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</si>
  <si>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</si>
  <si>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</si>
  <si>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</si>
  <si>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</si>
  <si>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</si>
  <si>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</si>
  <si>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</si>
  <si>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</si>
  <si>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</si>
  <si>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</si>
  <si>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</si>
  <si>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</si>
  <si>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</si>
  <si>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</si>
  <si>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</si>
  <si>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</si>
  <si>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</si>
  <si>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</si>
  <si>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</si>
  <si>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</si>
  <si>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</si>
  <si>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</si>
  <si>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</si>
  <si>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</si>
  <si>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</si>
  <si>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</si>
  <si>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</si>
  <si>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</si>
  <si>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</si>
  <si>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</si>
  <si>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</si>
  <si>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</si>
  <si>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</si>
  <si>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</si>
  <si>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</si>
  <si>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</si>
  <si>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</si>
  <si>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</si>
  <si>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</si>
  <si>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</si>
  <si>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</si>
  <si>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</si>
  <si>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</si>
  <si>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</si>
  <si>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</si>
  <si>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</si>
  <si>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</si>
  <si>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</si>
  <si>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</si>
  <si>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</si>
  <si>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</si>
  <si>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</si>
  <si>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</si>
  <si>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</si>
  <si>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</si>
  <si>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</si>
  <si>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</si>
  <si>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</si>
  <si>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</si>
  <si>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</si>
  <si>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</si>
  <si>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</si>
  <si>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</si>
  <si>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</si>
  <si>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</si>
  <si>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</si>
  <si>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</si>
  <si>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</si>
  <si>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</si>
  <si>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</si>
  <si>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</si>
  <si>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</si>
  <si>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</si>
  <si>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</si>
  <si>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</si>
  <si>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</si>
  <si>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</si>
  <si>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</si>
  <si>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</si>
  <si>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</si>
  <si>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</si>
  <si>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</si>
  <si>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</si>
  <si>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</si>
  <si>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</si>
  <si>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</si>
  <si>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</si>
  <si>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</si>
  <si>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</si>
  <si>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</si>
  <si>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</si>
  <si>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</si>
  <si>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</si>
  <si>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</si>
  <si>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</si>
  <si>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</si>
  <si>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</si>
  <si>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</si>
  <si>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</si>
  <si>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</si>
  <si>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</si>
  <si>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</si>
  <si>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</si>
  <si>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</si>
  <si>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</si>
  <si>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</si>
  <si>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</si>
  <si>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</si>
  <si>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</si>
  <si>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</si>
  <si>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</si>
  <si>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</si>
  <si>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</si>
  <si>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</si>
  <si>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</si>
  <si>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</si>
  <si>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</si>
  <si>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</si>
  <si>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</si>
  <si>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</si>
  <si>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</si>
  <si>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</si>
  <si>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</si>
  <si>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</si>
  <si>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</si>
  <si>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</si>
  <si>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</si>
  <si>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</si>
  <si>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</si>
  <si>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</si>
  <si>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</si>
  <si>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</si>
  <si>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</si>
  <si>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</si>
  <si>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</si>
  <si>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</si>
  <si>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</si>
  <si>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</si>
  <si>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</si>
  <si>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</si>
  <si>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</si>
  <si>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</si>
  <si>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</si>
  <si>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</si>
  <si>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</si>
  <si>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</si>
  <si>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</si>
  <si>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</si>
  <si>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</si>
  <si>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</si>
  <si>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</si>
  <si>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</si>
  <si>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</si>
  <si>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</si>
  <si>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</si>
  <si>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</si>
  <si>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</si>
  <si>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</si>
  <si>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</si>
  <si>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</si>
  <si>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</si>
  <si>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</si>
  <si>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</si>
  <si>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</si>
  <si>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</si>
  <si>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</si>
  <si>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</si>
  <si>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</si>
  <si>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</si>
  <si>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</si>
  <si>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</si>
  <si>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</si>
  <si>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</si>
  <si>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</si>
  <si>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</si>
  <si>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</si>
  <si>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</si>
  <si>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</si>
  <si>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</si>
  <si>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</si>
  <si>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</si>
  <si>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</si>
  <si>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</si>
  <si>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</si>
  <si>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</si>
  <si>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</si>
  <si>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</si>
  <si>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</si>
  <si>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</si>
  <si>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</si>
  <si>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</si>
  <si>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</si>
  <si>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</si>
  <si>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</si>
  <si>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</si>
  <si>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</si>
  <si>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</si>
  <si>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</si>
  <si>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</si>
  <si>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</si>
  <si>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</si>
  <si>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</si>
  <si>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</si>
  <si>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</si>
  <si>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</si>
  <si>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</si>
  <si>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</si>
  <si>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</si>
  <si>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</si>
  <si>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</si>
  <si>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</si>
  <si>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</si>
  <si>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</si>
  <si>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</si>
  <si>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</si>
  <si>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</si>
  <si>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</si>
  <si>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</si>
  <si>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</si>
  <si>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</si>
  <si>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</si>
  <si>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</si>
  <si>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</si>
  <si>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</si>
  <si>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</si>
  <si>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</si>
  <si>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</si>
  <si>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</si>
  <si>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</si>
  <si>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</si>
  <si>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</si>
  <si>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</si>
  <si>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</si>
  <si>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</si>
  <si>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</si>
  <si>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</si>
  <si>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</si>
  <si>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</si>
  <si>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</si>
  <si>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</si>
  <si>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</si>
  <si>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</si>
  <si>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</si>
  <si>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</si>
  <si>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</si>
  <si>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</si>
  <si>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</si>
  <si>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</si>
  <si>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</si>
  <si>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</si>
  <si>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</si>
  <si>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</si>
  <si>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</si>
  <si>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</si>
  <si>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</si>
  <si>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</si>
  <si>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</si>
  <si>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</si>
  <si>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</si>
  <si>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</si>
  <si>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</si>
  <si>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</si>
  <si>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</si>
  <si>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</si>
  <si>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</si>
  <si>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</si>
  <si>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</si>
  <si>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</si>
  <si>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</si>
  <si>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</si>
  <si>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</si>
  <si>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</si>
  <si>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</si>
  <si>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</si>
  <si>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</si>
  <si>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</si>
  <si>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</si>
  <si>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</si>
  <si>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</si>
  <si>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</si>
  <si>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</si>
  <si>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</si>
  <si>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</si>
  <si>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</si>
  <si>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</si>
  <si>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</si>
  <si>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</si>
  <si>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</si>
  <si>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</si>
  <si>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</si>
  <si>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</si>
  <si>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</si>
  <si>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</si>
  <si>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</si>
  <si>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</si>
  <si>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</si>
  <si>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</si>
  <si>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</si>
  <si>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</si>
  <si>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</si>
  <si>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</si>
  <si>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</si>
  <si>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</si>
  <si>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</si>
  <si>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</si>
  <si>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</si>
  <si>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</si>
  <si>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</si>
  <si>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</si>
  <si>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</si>
  <si>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</si>
  <si>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</si>
  <si>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</si>
  <si>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</si>
  <si>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</si>
  <si>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</si>
  <si>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</si>
  <si>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</si>
  <si>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</si>
  <si>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</si>
  <si>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</si>
  <si>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</si>
  <si>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</si>
  <si>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</si>
  <si>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</si>
  <si>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</si>
  <si>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</si>
  <si>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</si>
  <si>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</si>
  <si>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</si>
  <si>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</si>
  <si>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</si>
  <si>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</si>
  <si>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</si>
  <si>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</si>
  <si>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</si>
  <si>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</si>
  <si>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</si>
  <si>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</si>
  <si>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</si>
  <si>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</si>
  <si>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</si>
  <si>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</si>
  <si>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</si>
  <si>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</si>
  <si>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</si>
  <si>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</si>
  <si>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</si>
  <si>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</si>
  <si>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</si>
  <si>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</si>
  <si>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</si>
  <si>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</si>
  <si>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</si>
  <si>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</si>
  <si>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</si>
  <si>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</si>
  <si>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</si>
  <si>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</si>
  <si>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</si>
  <si>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</si>
  <si>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</si>
  <si>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</si>
  <si>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</si>
  <si>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</si>
  <si>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</si>
  <si>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</si>
  <si>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</si>
  <si>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</si>
  <si>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</si>
  <si>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</si>
  <si>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</si>
  <si>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</si>
  <si>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</si>
  <si>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</si>
  <si>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</si>
  <si>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</si>
  <si>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</si>
  <si>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</si>
  <si>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</si>
  <si>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</si>
  <si>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</si>
  <si>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</si>
  <si>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</si>
  <si>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</si>
  <si>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</si>
  <si>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</si>
  <si>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</si>
  <si>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</si>
  <si>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</si>
  <si>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</si>
  <si>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</si>
  <si>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</si>
  <si>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</si>
  <si>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</si>
  <si>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</si>
  <si>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</si>
  <si>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</si>
  <si>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</si>
  <si>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</si>
  <si>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</si>
  <si>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</si>
  <si>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</si>
  <si>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</si>
  <si>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</si>
  <si>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</si>
  <si>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</si>
  <si>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</si>
  <si>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</si>
  <si>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</si>
  <si>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</si>
  <si>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</si>
  <si>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</si>
  <si>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</si>
  <si>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</si>
  <si>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</si>
  <si>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</si>
  <si>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</si>
  <si>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</si>
  <si>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</si>
  <si>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</si>
  <si>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</si>
  <si>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</si>
  <si>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</si>
  <si>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</si>
  <si>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</si>
  <si>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</si>
  <si>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</si>
  <si>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</si>
  <si>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</si>
  <si>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</si>
  <si>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</si>
  <si>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</si>
  <si>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</si>
  <si>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</si>
  <si>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</si>
  <si>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</si>
  <si>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</si>
  <si>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</si>
  <si>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</si>
  <si>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</si>
  <si>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</si>
  <si>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</si>
  <si>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</si>
  <si>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</si>
  <si>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</si>
  <si>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</si>
  <si>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</si>
  <si>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</si>
  <si>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</si>
  <si>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</si>
  <si>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</si>
  <si>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</si>
  <si>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</si>
  <si>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</si>
  <si>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</si>
  <si>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</si>
  <si>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</si>
  <si>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</si>
  <si>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</si>
  <si>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</si>
  <si>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</si>
  <si>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</si>
  <si>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</si>
  <si>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</si>
  <si>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</si>
  <si>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</si>
  <si>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</si>
  <si>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</si>
  <si>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</si>
  <si>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</si>
  <si>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</si>
  <si>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</si>
  <si>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</si>
  <si>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</si>
  <si>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</si>
  <si>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</si>
  <si>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</si>
  <si>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</si>
  <si>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</si>
  <si>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</si>
  <si>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</si>
  <si>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</si>
  <si>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</si>
  <si>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</si>
  <si>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</si>
  <si>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</si>
  <si>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</si>
  <si>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</si>
  <si>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</si>
  <si>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</si>
  <si>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</si>
  <si>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</si>
  <si>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</si>
  <si>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</si>
  <si>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</si>
  <si>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</si>
  <si>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</si>
  <si>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</si>
  <si>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</si>
  <si>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</si>
  <si>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</si>
  <si>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</si>
  <si>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</si>
  <si>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</si>
  <si>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</si>
  <si>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</si>
  <si>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</si>
  <si>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</si>
  <si>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</si>
  <si>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</si>
  <si>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</si>
  <si>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</si>
  <si>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</si>
  <si>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</si>
  <si>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</si>
  <si>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</si>
  <si>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</si>
  <si>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</si>
  <si>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</si>
  <si>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</si>
  <si>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</si>
  <si>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</si>
  <si>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</si>
  <si>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</si>
  <si>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</si>
  <si>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</si>
  <si>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</si>
  <si>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</si>
  <si>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</si>
  <si>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</si>
  <si>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</si>
  <si>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</si>
  <si>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</si>
  <si>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</si>
  <si>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</si>
  <si>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</si>
  <si>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</si>
  <si>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</si>
  <si>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</si>
  <si>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</si>
  <si>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</si>
  <si>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</si>
  <si>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</si>
  <si>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</si>
  <si>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</si>
  <si>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</si>
  <si>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</si>
  <si>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</si>
  <si>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</si>
  <si>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</si>
  <si>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</si>
  <si>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</si>
  <si>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</si>
  <si>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</si>
  <si>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</si>
  <si>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</si>
  <si>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</si>
  <si>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</si>
  <si>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</si>
  <si>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</si>
  <si>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</si>
  <si>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</si>
  <si>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</si>
  <si>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</si>
  <si>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</si>
  <si>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</si>
  <si>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</si>
  <si>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</si>
  <si>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</si>
  <si>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</si>
  <si>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</si>
  <si>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</si>
  <si>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</si>
  <si>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</si>
  <si>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</si>
  <si>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</si>
  <si>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</si>
  <si>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</si>
  <si>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</si>
  <si>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</si>
  <si>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</si>
  <si>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</si>
  <si>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</si>
  <si>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</si>
  <si>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</si>
  <si>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</si>
  <si>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</si>
  <si>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</si>
  <si>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</si>
  <si>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</si>
  <si>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</si>
  <si>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</si>
  <si>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</si>
  <si>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</si>
  <si>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</si>
  <si>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</si>
  <si>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</si>
  <si>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</si>
  <si>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</si>
  <si>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</si>
  <si>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</si>
  <si>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</si>
  <si>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</si>
  <si>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</si>
  <si>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</si>
  <si>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</si>
  <si>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</si>
  <si>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</si>
  <si>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</si>
  <si>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</si>
  <si>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</si>
  <si>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</si>
  <si>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</si>
  <si>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</si>
  <si>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</si>
  <si>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</si>
  <si>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</si>
  <si>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</si>
  <si>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</si>
  <si>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</si>
  <si>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</si>
  <si>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</si>
  <si>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</si>
  <si>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</si>
  <si>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</si>
  <si>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</si>
  <si>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</si>
  <si>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</si>
  <si>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</si>
  <si>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</si>
  <si>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</si>
  <si>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</si>
  <si>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</si>
  <si>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</si>
  <si>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</si>
  <si>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</si>
  <si>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</si>
  <si>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</si>
  <si>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</si>
  <si>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</si>
  <si>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</si>
  <si>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</si>
  <si>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</si>
  <si>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</si>
  <si>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</si>
  <si>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</si>
  <si>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</si>
  <si>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</si>
  <si>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</si>
  <si>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</si>
  <si>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</si>
  <si>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</si>
  <si>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</si>
  <si>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</si>
  <si>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</si>
  <si>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</si>
  <si>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</si>
  <si>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</si>
  <si>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</si>
  <si>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</si>
  <si>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</si>
  <si>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</si>
  <si>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</si>
  <si>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</si>
  <si>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</si>
  <si>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</si>
  <si>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</si>
  <si>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</si>
  <si>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</si>
  <si>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</si>
  <si>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</si>
  <si>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</si>
  <si>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</si>
  <si>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</si>
  <si>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</si>
  <si>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</si>
  <si>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</si>
  <si>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</si>
  <si>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</si>
  <si>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</si>
  <si>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</si>
  <si>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</si>
  <si>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</si>
  <si>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</si>
  <si>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</si>
  <si>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</si>
  <si>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</si>
  <si>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</si>
  <si>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</si>
  <si>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</si>
  <si>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</si>
  <si>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</si>
  <si>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</si>
  <si>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</si>
  <si>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</si>
  <si>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</si>
  <si>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</si>
  <si>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</si>
  <si>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</si>
  <si>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</si>
  <si>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</si>
  <si>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</si>
  <si>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</si>
  <si>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</si>
  <si>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</si>
  <si>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</si>
  <si>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</si>
  <si>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</si>
  <si>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</si>
  <si>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</si>
  <si>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</si>
  <si>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</si>
  <si>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</si>
  <si>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</si>
  <si>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</si>
  <si>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</si>
  <si>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</si>
  <si>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</si>
  <si>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</si>
  <si>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</si>
  <si>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</si>
  <si>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</si>
  <si>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</si>
  <si>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</si>
  <si>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</si>
  <si>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</si>
  <si>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</si>
  <si>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</si>
  <si>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</si>
  <si>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</si>
  <si>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</si>
  <si>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</si>
  <si>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</si>
  <si>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</si>
  <si>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</si>
  <si>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</si>
  <si>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</si>
  <si>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</si>
  <si>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</si>
  <si>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</si>
  <si>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</si>
  <si>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</si>
  <si>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</si>
  <si>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</si>
  <si>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</si>
  <si>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</si>
  <si>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</si>
  <si>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</si>
  <si>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</si>
  <si>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</si>
  <si>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</si>
  <si>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</si>
  <si>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</si>
  <si>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</si>
  <si>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</si>
  <si>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</si>
  <si>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</si>
  <si>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</si>
  <si>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</si>
  <si>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</si>
  <si>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</si>
  <si>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</si>
  <si>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</si>
  <si>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</si>
  <si>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</si>
  <si>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</si>
  <si>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</si>
  <si>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</si>
  <si>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</si>
  <si>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</si>
  <si>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</si>
  <si>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</si>
  <si>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</si>
  <si>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</si>
  <si>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</si>
  <si>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</si>
  <si>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</si>
  <si>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</si>
  <si>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</si>
  <si>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</si>
  <si>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</si>
  <si>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</si>
  <si>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</si>
  <si>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</si>
  <si>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</si>
  <si>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</si>
  <si>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</si>
  <si>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</si>
  <si>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</si>
  <si>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</si>
  <si>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</si>
  <si>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</si>
  <si>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</si>
  <si>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</si>
  <si>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</si>
  <si>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</si>
  <si>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</si>
  <si>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</si>
  <si>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</si>
  <si>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</si>
  <si>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</si>
  <si>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</si>
  <si>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</si>
  <si>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</si>
  <si>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</si>
  <si>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</si>
  <si>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</si>
  <si>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</si>
  <si>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</si>
  <si>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</si>
  <si>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</si>
  <si>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</si>
  <si>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</si>
  <si>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</si>
  <si>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</si>
  <si>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</si>
  <si>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</si>
  <si>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</si>
  <si>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</si>
  <si>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</si>
  <si>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</si>
  <si>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</si>
  <si>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</si>
  <si>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</si>
  <si>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</si>
  <si>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</si>
  <si>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</si>
  <si>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</si>
  <si>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</si>
  <si>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</si>
  <si>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</si>
  <si>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</si>
  <si>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</si>
  <si>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</si>
  <si>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</si>
  <si>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</si>
  <si>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</si>
  <si>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</si>
  <si>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</si>
  <si>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</si>
  <si>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</si>
  <si>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</si>
  <si>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</si>
  <si>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</si>
  <si>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</si>
  <si>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</si>
  <si>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</si>
  <si>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</si>
  <si>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</si>
  <si>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</si>
  <si>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</si>
  <si>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</si>
  <si>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</si>
  <si>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</si>
  <si>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</si>
  <si>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</si>
  <si>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</si>
  <si>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</si>
  <si>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</si>
  <si>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</si>
  <si>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</si>
  <si>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</si>
  <si>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</si>
  <si>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</si>
  <si>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</si>
  <si>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</si>
  <si>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</si>
  <si>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</si>
  <si>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</si>
  <si>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</si>
  <si>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</si>
  <si>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</si>
  <si>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</si>
  <si>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</si>
  <si>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</si>
  <si>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</si>
  <si>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</si>
  <si>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</si>
  <si>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</si>
  <si>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</si>
  <si>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</si>
  <si>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</si>
  <si>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</si>
  <si>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</si>
  <si>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</si>
  <si>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</si>
  <si>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</si>
  <si>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</si>
  <si>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</si>
  <si>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</si>
  <si>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</si>
  <si>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</si>
  <si>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</si>
  <si>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</si>
  <si>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</si>
  <si>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</si>
  <si>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</si>
  <si>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</si>
  <si>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</si>
  <si>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</si>
  <si>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</si>
  <si>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</si>
  <si>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</si>
  <si>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</si>
  <si>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</si>
  <si>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</si>
  <si>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</si>
  <si>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</si>
  <si>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</si>
  <si>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</si>
  <si>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</si>
  <si>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</si>
  <si>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</si>
  <si>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</si>
  <si>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</si>
  <si>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</si>
  <si>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</si>
  <si>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</si>
  <si>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</si>
  <si>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</si>
  <si>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</si>
  <si>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</si>
  <si>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</si>
  <si>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</si>
  <si>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</si>
  <si>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</si>
  <si>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</si>
  <si>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</si>
  <si>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</si>
  <si>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</si>
  <si>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</si>
  <si>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</si>
  <si>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</si>
  <si>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</si>
  <si>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</si>
  <si>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</si>
  <si>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</si>
  <si>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</si>
  <si>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</si>
  <si>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</si>
  <si>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</si>
  <si>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</si>
  <si>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</si>
  <si>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</si>
  <si>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</si>
  <si>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</si>
  <si>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</si>
  <si>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</si>
  <si>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</si>
  <si>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</si>
  <si>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</si>
  <si>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</si>
  <si>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</si>
  <si>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</si>
  <si>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</si>
  <si>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</si>
  <si>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</si>
  <si>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</si>
  <si>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</si>
  <si>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</si>
  <si>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</si>
  <si>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</si>
  <si>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</si>
  <si>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</si>
  <si>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</si>
  <si>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</si>
  <si>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</si>
  <si>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</si>
  <si>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</si>
  <si>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</si>
  <si>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</si>
  <si>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</si>
  <si>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</si>
  <si>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</si>
  <si>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</si>
  <si>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</si>
  <si>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</si>
  <si>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</si>
  <si>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</si>
  <si>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</si>
  <si>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</si>
  <si>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</si>
  <si>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</si>
  <si>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</si>
  <si>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</si>
  <si>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</si>
  <si>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</si>
  <si>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</si>
  <si>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</si>
  <si>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</si>
  <si>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</si>
  <si>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</si>
  <si>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</si>
  <si>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</si>
  <si>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</si>
  <si>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</si>
  <si>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</si>
  <si>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</si>
  <si>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</si>
  <si>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</si>
  <si>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</si>
  <si>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</si>
  <si>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</si>
  <si>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</si>
  <si>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</si>
  <si>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</si>
  <si>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</si>
  <si>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</si>
  <si>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</si>
  <si>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</si>
  <si>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</si>
  <si>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</si>
  <si>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</si>
  <si>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</si>
  <si>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</si>
  <si>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</si>
  <si>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</si>
  <si>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</si>
  <si>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</si>
  <si>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</si>
  <si>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</si>
  <si>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</si>
  <si>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</si>
  <si>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</si>
  <si>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</si>
  <si>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</si>
  <si>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</si>
  <si>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</si>
  <si>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</si>
  <si>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</si>
  <si>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</si>
  <si>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</si>
  <si>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</si>
  <si>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</si>
  <si>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</si>
  <si>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</si>
  <si>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</si>
  <si>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</si>
  <si>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</si>
  <si>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</si>
  <si>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</si>
  <si>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</si>
  <si>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</si>
  <si>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</si>
  <si>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</si>
  <si>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</si>
  <si>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</si>
  <si>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</si>
  <si>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</si>
  <si>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</si>
  <si>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</si>
  <si>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</si>
  <si>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</si>
  <si>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</si>
  <si>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</si>
  <si>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</si>
  <si>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</si>
  <si>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</si>
  <si>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</si>
  <si>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</si>
  <si>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</si>
  <si>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</si>
  <si>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</si>
  <si>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</si>
  <si>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</si>
  <si>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</si>
  <si>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</si>
  <si>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</si>
  <si>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</si>
  <si>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</si>
  <si>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</si>
  <si>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</si>
  <si>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</si>
  <si>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</si>
  <si>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</si>
  <si>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</si>
  <si>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</si>
  <si>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</si>
  <si>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</si>
  <si>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</si>
  <si>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</si>
  <si>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</si>
  <si>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</si>
  <si>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</si>
  <si>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</si>
  <si>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</si>
  <si>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</si>
  <si>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</si>
  <si>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</si>
  <si>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</si>
  <si>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</si>
  <si>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</si>
  <si>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</si>
  <si>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</si>
  <si>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</si>
  <si>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</si>
  <si>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</si>
  <si>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</si>
  <si>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</si>
  <si>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</si>
  <si>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</si>
  <si>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</si>
  <si>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</si>
  <si>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</si>
  <si>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</si>
  <si>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</si>
  <si>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</si>
  <si>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</si>
  <si>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</si>
  <si>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</si>
  <si>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</si>
  <si>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</si>
  <si>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</si>
  <si>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</si>
  <si>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</si>
  <si>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</si>
  <si>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</si>
  <si>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</si>
  <si>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</si>
  <si>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</si>
  <si>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</si>
  <si>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</si>
  <si>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</si>
  <si>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</si>
  <si>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</si>
  <si>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</si>
  <si>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</si>
  <si>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</si>
  <si>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</si>
  <si>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</si>
  <si>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</si>
  <si>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</si>
  <si>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</si>
  <si>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</si>
  <si>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</si>
  <si>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</si>
  <si>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</si>
  <si>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</si>
  <si>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</si>
  <si>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</si>
  <si>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</si>
  <si>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</si>
  <si>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</si>
  <si>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</si>
  <si>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</si>
  <si>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</si>
  <si>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</si>
  <si>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</si>
  <si>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</si>
  <si>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</si>
  <si>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</si>
  <si>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</si>
  <si>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</si>
  <si>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</si>
  <si>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</si>
  <si>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</si>
  <si>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</si>
  <si>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</si>
  <si>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</si>
  <si>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</si>
  <si>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</si>
  <si>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</si>
  <si>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</si>
  <si>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</si>
  <si>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</si>
  <si>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</si>
  <si>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</si>
  <si>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</si>
  <si>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</si>
  <si>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</si>
  <si>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</si>
  <si>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</si>
  <si>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</si>
  <si>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</si>
  <si>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</si>
  <si>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</si>
  <si>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</si>
  <si>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</si>
  <si>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</si>
  <si>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</si>
  <si>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</si>
  <si>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</si>
  <si>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</si>
  <si>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</si>
  <si>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</si>
  <si>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</si>
  <si>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</si>
  <si>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</si>
  <si>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</si>
  <si>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</si>
  <si>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</si>
  <si>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</si>
  <si>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</si>
  <si>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</si>
  <si>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</si>
  <si>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</si>
  <si>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</si>
  <si>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</si>
  <si>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</si>
  <si>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</si>
  <si>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</si>
  <si>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</si>
  <si>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</si>
  <si>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</si>
  <si>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</si>
  <si>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</si>
  <si>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</si>
  <si>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</si>
  <si>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</si>
  <si>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</si>
  <si>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</si>
  <si>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</si>
  <si>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</si>
  <si>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</si>
  <si>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</si>
  <si>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</si>
  <si>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</si>
  <si>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</si>
  <si>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</si>
  <si>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</si>
  <si>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</si>
  <si>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</si>
  <si>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</si>
  <si>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</si>
  <si>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</si>
  <si>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</si>
  <si>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</si>
  <si>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</si>
  <si>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</si>
  <si>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</si>
  <si>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</si>
  <si>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</si>
  <si>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</si>
  <si>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</si>
  <si>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</si>
  <si>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</si>
  <si>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</si>
  <si>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</si>
  <si>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</si>
  <si>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</si>
  <si>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</si>
  <si>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</si>
  <si>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</si>
  <si>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</si>
  <si>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</si>
  <si>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</si>
  <si>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</si>
  <si>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</si>
  <si>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</si>
  <si>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</si>
  <si>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</si>
  <si>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</si>
  <si>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</si>
  <si>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</si>
  <si>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</si>
  <si>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</si>
  <si>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</si>
  <si>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</si>
  <si>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</si>
  <si>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</si>
  <si>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</si>
  <si>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</si>
  <si>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</si>
  <si>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</si>
  <si>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</si>
  <si>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</si>
  <si>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</si>
  <si>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</si>
  <si>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</si>
  <si>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</si>
  <si>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</si>
  <si>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</si>
  <si>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</si>
  <si>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</si>
  <si>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</si>
  <si>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</si>
  <si>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</si>
  <si>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</si>
  <si>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</si>
  <si>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</si>
  <si>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</si>
  <si>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</si>
  <si>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</si>
  <si>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</si>
  <si>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</si>
  <si>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</si>
  <si>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</si>
  <si>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</si>
  <si>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</si>
  <si>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</si>
  <si>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</si>
  <si>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</si>
  <si>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</si>
  <si>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</si>
  <si>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</si>
  <si>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</si>
  <si>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</si>
  <si>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</si>
  <si>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</si>
  <si>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</si>
  <si>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</si>
  <si>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</si>
  <si>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</si>
  <si>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</si>
  <si>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</si>
  <si>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</si>
  <si>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</si>
  <si>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</si>
  <si>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</si>
  <si>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</si>
  <si>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</si>
  <si>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</si>
  <si>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</si>
  <si>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</si>
  <si>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</si>
  <si>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</si>
  <si>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</si>
  <si>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</si>
  <si>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</si>
  <si>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</si>
  <si>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</si>
  <si>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</si>
  <si>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</si>
  <si>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</si>
  <si>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</si>
  <si>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</si>
  <si>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</si>
  <si>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</si>
  <si>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</si>
  <si>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</si>
  <si>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</si>
  <si>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</si>
  <si>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</si>
  <si>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</si>
  <si>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</si>
  <si>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</si>
  <si>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</si>
  <si>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</si>
  <si>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</si>
  <si>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</si>
  <si>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</si>
  <si>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</si>
  <si>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</si>
  <si>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</si>
  <si>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</si>
  <si>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</si>
  <si>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</si>
  <si>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</si>
  <si>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</si>
  <si>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</si>
  <si>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</si>
  <si>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</si>
  <si>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</si>
  <si>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</si>
  <si>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</si>
  <si>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</si>
  <si>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</si>
  <si>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</si>
  <si>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</si>
  <si>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</si>
  <si>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</si>
  <si>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</si>
  <si>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</si>
  <si>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</si>
  <si>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</si>
  <si>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</si>
  <si>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</si>
  <si>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</si>
  <si>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</si>
  <si>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</si>
  <si>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</si>
  <si>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</si>
  <si>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</si>
  <si>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</si>
  <si>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</si>
  <si>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</si>
  <si>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</si>
  <si>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</si>
  <si>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</si>
  <si>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</si>
  <si>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</si>
  <si>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</si>
  <si>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</si>
  <si>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</si>
  <si>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</si>
  <si>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</si>
  <si>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</si>
  <si>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</si>
  <si>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</si>
  <si>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</si>
  <si>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</si>
  <si>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</si>
  <si>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</si>
  <si>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</si>
  <si>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</si>
  <si>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</si>
  <si>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</si>
  <si>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</si>
  <si>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</si>
  <si>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</si>
  <si>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</si>
  <si>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</si>
  <si>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</si>
  <si>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</si>
  <si>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</si>
  <si>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</si>
  <si>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</si>
  <si>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</si>
  <si>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</si>
  <si>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</si>
  <si>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</si>
  <si>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</si>
  <si>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</si>
  <si>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</si>
  <si>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</si>
  <si>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</si>
  <si>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</si>
  <si>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</si>
  <si>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</si>
  <si>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</si>
  <si>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</si>
  <si>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</si>
  <si>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</si>
  <si>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</si>
  <si>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</si>
  <si>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</si>
  <si>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</si>
  <si>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</si>
  <si>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</si>
  <si>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</si>
  <si>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</si>
  <si>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</si>
  <si>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</si>
  <si>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</si>
  <si>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</si>
  <si>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</si>
  <si>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</si>
  <si>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</si>
  <si>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</si>
  <si>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</si>
  <si>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</si>
  <si>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</si>
  <si>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</si>
  <si>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</si>
  <si>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</si>
  <si>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</si>
  <si>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</si>
  <si>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</si>
  <si>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</si>
  <si>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</si>
  <si>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</si>
  <si>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</si>
  <si>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</si>
  <si>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</si>
  <si>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</si>
  <si>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</si>
  <si>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</si>
  <si>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</si>
  <si>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</si>
  <si>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</si>
  <si>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</si>
  <si>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</si>
  <si>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</si>
  <si>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</si>
  <si>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</si>
  <si>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</si>
  <si>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</si>
  <si>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</si>
  <si>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</si>
  <si>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</si>
  <si>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</si>
  <si>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</si>
  <si>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</si>
  <si>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</si>
  <si>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</si>
  <si>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</si>
  <si>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</si>
  <si>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</si>
  <si>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</si>
  <si>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</si>
  <si>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</si>
  <si>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</si>
  <si>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</si>
  <si>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</si>
  <si>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</si>
  <si>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</si>
  <si>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</si>
  <si>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</si>
  <si>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</si>
  <si>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</si>
  <si>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</si>
  <si>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</si>
  <si>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</si>
  <si>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</si>
  <si>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</si>
  <si>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</si>
  <si>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</si>
  <si>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</si>
  <si>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</si>
  <si>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</si>
  <si>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</si>
  <si>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</si>
  <si>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</si>
  <si>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</si>
  <si>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</si>
  <si>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</si>
  <si>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</si>
  <si>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</si>
  <si>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</si>
  <si>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</si>
  <si>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</si>
  <si>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</si>
  <si>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</si>
  <si>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</si>
  <si>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</si>
  <si>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</si>
  <si>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</si>
  <si>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</si>
  <si>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</si>
  <si>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</si>
  <si>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</si>
  <si>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</si>
  <si>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</si>
  <si>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</si>
  <si>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</si>
  <si>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</si>
  <si>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</si>
  <si>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</si>
  <si>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</si>
  <si>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</si>
  <si>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</si>
  <si>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</si>
  <si>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</si>
  <si>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</si>
  <si>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</si>
  <si>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</si>
  <si>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</si>
  <si>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</si>
  <si>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</si>
  <si>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</si>
  <si>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</si>
  <si>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</si>
  <si>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</si>
  <si>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</si>
  <si>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</si>
  <si>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</si>
  <si>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</si>
  <si>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</si>
  <si>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</si>
  <si>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</si>
  <si>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</si>
  <si>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</si>
  <si>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</si>
  <si>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</si>
  <si>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</si>
  <si>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</si>
  <si>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</si>
  <si>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</si>
  <si>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</si>
  <si>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</si>
  <si>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</si>
  <si>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</si>
  <si>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</si>
  <si>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</si>
  <si>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</si>
  <si>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</si>
  <si>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</si>
  <si>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</si>
  <si>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</si>
  <si>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</si>
  <si>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</si>
  <si>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</si>
  <si>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</si>
  <si>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</si>
  <si>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</si>
  <si>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</si>
  <si>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</si>
  <si>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</si>
  <si>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</si>
  <si>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</si>
  <si>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</si>
  <si>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</si>
  <si>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</si>
  <si>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</si>
  <si>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</si>
  <si>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</si>
  <si>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</si>
  <si>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</si>
  <si>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</si>
  <si>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</si>
  <si>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</si>
  <si>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</si>
  <si>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</si>
  <si>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</si>
  <si>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</si>
  <si>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</si>
  <si>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</si>
  <si>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</si>
  <si>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</si>
  <si>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</si>
  <si>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</si>
  <si>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</si>
  <si>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</si>
  <si>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</si>
  <si>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</si>
  <si>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</si>
  <si>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</si>
  <si>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</si>
  <si>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</si>
  <si>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</si>
  <si>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</si>
  <si>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</si>
  <si>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</si>
  <si>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</si>
  <si>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</si>
  <si>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</si>
  <si>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</si>
  <si>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</si>
  <si>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</si>
  <si>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</si>
  <si>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</si>
  <si>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</si>
  <si>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</si>
  <si>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</si>
  <si>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</si>
  <si>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</si>
  <si>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</si>
  <si>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</si>
  <si>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</si>
  <si>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</si>
  <si>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</si>
  <si>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</si>
  <si>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</si>
  <si>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</si>
  <si>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</si>
  <si>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</si>
  <si>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</si>
  <si>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</si>
  <si>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</si>
  <si>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</si>
  <si>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</si>
  <si>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</si>
  <si>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</si>
  <si>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</si>
  <si>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</si>
  <si>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</si>
  <si>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</si>
  <si>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</si>
  <si>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</si>
  <si>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</si>
  <si>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</si>
  <si>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</si>
  <si>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</si>
  <si>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</si>
  <si>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</si>
  <si>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</si>
  <si>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</si>
  <si>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</si>
  <si>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</si>
  <si>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</si>
  <si>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</si>
  <si>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</si>
  <si>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</si>
  <si>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</si>
  <si>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</si>
  <si>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</si>
  <si>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</si>
  <si>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</si>
  <si>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</si>
  <si>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</si>
  <si>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</si>
  <si>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</si>
  <si>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</si>
  <si>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</si>
  <si>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</si>
  <si>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</si>
  <si>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</si>
  <si>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</si>
  <si>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</si>
  <si>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</si>
  <si>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</si>
  <si>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</si>
  <si>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</si>
  <si>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</si>
  <si>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</si>
  <si>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</si>
  <si>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</si>
  <si>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</si>
  <si>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</si>
  <si>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</si>
  <si>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</si>
  <si>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</si>
  <si>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</si>
  <si>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</si>
  <si>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</si>
  <si>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</si>
  <si>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</si>
  <si>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</si>
  <si>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</si>
  <si>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</si>
  <si>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</si>
  <si>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</si>
  <si>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</si>
  <si>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</si>
  <si>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</si>
  <si>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</si>
  <si>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</si>
  <si>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</si>
  <si>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</si>
  <si>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</si>
  <si>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</si>
  <si>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</si>
  <si>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</si>
  <si>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</si>
  <si>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</si>
  <si>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</si>
  <si>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</si>
  <si>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</si>
  <si>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</si>
  <si>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</si>
  <si>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</si>
  <si>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</si>
  <si>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</si>
  <si>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</si>
  <si>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</si>
  <si>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</si>
  <si>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</si>
  <si>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</si>
  <si>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</si>
  <si>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</si>
  <si>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</si>
  <si>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</si>
  <si>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</si>
  <si>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</si>
  <si>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</si>
  <si>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</si>
  <si>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</si>
  <si>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</si>
  <si>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</si>
  <si>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</si>
  <si>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</si>
  <si>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</si>
  <si>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</si>
  <si>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</si>
  <si>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</si>
  <si>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</si>
  <si>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</si>
  <si>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</si>
  <si>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</si>
  <si>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</si>
  <si>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</si>
  <si>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</si>
  <si>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</si>
  <si>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</si>
  <si>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</si>
  <si>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</si>
  <si>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</si>
  <si>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</si>
  <si>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</si>
  <si>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</si>
  <si>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</si>
  <si>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</si>
  <si>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</si>
  <si>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</si>
  <si>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</si>
  <si>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</si>
  <si>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</si>
  <si>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</si>
  <si>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</si>
  <si>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</si>
  <si>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</si>
  <si>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</si>
  <si>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</si>
  <si>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</si>
  <si>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</si>
  <si>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</si>
  <si>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</si>
  <si>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</si>
  <si>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</si>
  <si>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</si>
  <si>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</si>
  <si>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</si>
  <si>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</si>
  <si>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</si>
  <si>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</si>
  <si>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</si>
  <si>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</si>
  <si>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</si>
  <si>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</si>
  <si>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</si>
  <si>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</si>
  <si>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</si>
  <si>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</si>
  <si>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</si>
  <si>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</si>
  <si>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</si>
  <si>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</si>
  <si>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</si>
  <si>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</si>
  <si>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</si>
  <si>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</si>
  <si>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</si>
  <si>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</si>
  <si>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</si>
  <si>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</si>
  <si>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</si>
  <si>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</si>
  <si>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</si>
  <si>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</si>
  <si>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</si>
  <si>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</si>
  <si>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</si>
  <si>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</si>
  <si>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</si>
  <si>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</si>
  <si>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</si>
  <si>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</si>
  <si>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</si>
  <si>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</si>
  <si>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</si>
  <si>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</si>
  <si>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</si>
  <si>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</si>
  <si>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</si>
  <si>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</si>
  <si>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</si>
  <si>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</si>
  <si>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</si>
  <si>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</si>
  <si>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</si>
  <si>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</si>
  <si>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</si>
  <si>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</si>
  <si>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</si>
  <si>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</si>
  <si>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</si>
  <si>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</si>
  <si>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</si>
  <si>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</si>
  <si>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</si>
  <si>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</si>
  <si>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</si>
  <si>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</si>
  <si>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</si>
  <si>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</si>
  <si>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</si>
  <si>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</si>
  <si>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</si>
  <si>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</si>
  <si>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</si>
  <si>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</si>
  <si>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</si>
  <si>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</si>
  <si>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</si>
  <si>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</si>
  <si>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</si>
  <si>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</si>
  <si>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</si>
  <si>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</si>
  <si>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</si>
  <si>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</si>
  <si>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</si>
  <si>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</si>
  <si>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</si>
  <si>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</si>
  <si>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</si>
  <si>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</si>
  <si>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</si>
  <si>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</si>
  <si>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</si>
  <si>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</si>
  <si>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</si>
  <si>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</si>
  <si>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</si>
  <si>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</si>
  <si>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</si>
  <si>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</si>
  <si>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</si>
  <si>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</si>
  <si>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</si>
  <si>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</si>
  <si>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</si>
  <si>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</si>
  <si>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</si>
  <si>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</si>
  <si>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</si>
  <si>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</si>
  <si>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</si>
  <si>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</si>
  <si>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</si>
  <si>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</si>
  <si>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</si>
  <si>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</si>
  <si>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</si>
  <si>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</si>
  <si>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</si>
  <si>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</si>
  <si>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</si>
  <si>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</si>
  <si>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</si>
  <si>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</si>
  <si>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</si>
  <si>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</si>
  <si>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</si>
  <si>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</si>
  <si>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</si>
  <si>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</si>
  <si>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</si>
  <si>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</si>
  <si>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</si>
  <si>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</si>
  <si>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</si>
  <si>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</si>
  <si>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</si>
  <si>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</si>
  <si>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</si>
  <si>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</si>
  <si>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</si>
  <si>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</si>
  <si>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</si>
  <si>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</si>
  <si>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</si>
  <si>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</si>
  <si>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</si>
  <si>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</si>
  <si>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</si>
  <si>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</si>
  <si>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</si>
  <si>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</si>
  <si>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</si>
  <si>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</si>
  <si>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</si>
  <si>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</si>
  <si>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</si>
  <si>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</si>
  <si>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</si>
  <si>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</si>
  <si>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</si>
  <si>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</si>
  <si>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</si>
  <si>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</si>
  <si>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</si>
  <si>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</si>
  <si>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</si>
  <si>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</si>
  <si>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</si>
  <si>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</si>
  <si>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</si>
  <si>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</si>
  <si>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</si>
  <si>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</si>
  <si>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</si>
  <si>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</si>
  <si>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</si>
  <si>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</si>
  <si>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</si>
  <si>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</si>
  <si>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</si>
  <si>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</si>
  <si>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</si>
  <si>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</si>
  <si>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</si>
  <si>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</si>
  <si>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</si>
  <si>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</si>
  <si>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</si>
  <si>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</si>
  <si>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</si>
  <si>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</si>
  <si>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</si>
  <si>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</si>
  <si>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</si>
  <si>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</si>
  <si>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</si>
  <si>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</si>
  <si>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</si>
  <si>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</si>
  <si>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</si>
  <si>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</si>
  <si>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</si>
  <si>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</si>
  <si>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</si>
  <si>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</si>
  <si>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</si>
  <si>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</si>
  <si>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</si>
  <si>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</si>
  <si>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</si>
  <si>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</si>
  <si>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</si>
  <si>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</si>
  <si>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</si>
  <si>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</si>
  <si>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</si>
  <si>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</si>
  <si>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</si>
  <si>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</si>
  <si>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</si>
  <si>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</si>
  <si>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</si>
  <si>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</si>
  <si>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</si>
  <si>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</si>
  <si>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</si>
  <si>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</si>
  <si>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</si>
  <si>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</si>
  <si>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</si>
  <si>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</si>
  <si>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</si>
  <si>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</si>
  <si>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</si>
  <si>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</si>
  <si>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</si>
  <si>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</si>
  <si>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</si>
  <si>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</si>
  <si>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</si>
  <si>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</si>
  <si>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</si>
  <si>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</si>
  <si>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</si>
  <si>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</si>
  <si>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</si>
  <si>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</si>
  <si>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</si>
  <si>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</si>
  <si>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</si>
  <si>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</si>
  <si>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</si>
  <si>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</si>
  <si>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</si>
  <si>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</si>
  <si>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</si>
  <si>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</si>
  <si>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</si>
  <si>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</si>
  <si>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</si>
  <si>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</si>
  <si>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</si>
  <si>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</si>
  <si>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</si>
  <si>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</si>
  <si>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</si>
  <si>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</si>
  <si>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</si>
  <si>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</si>
  <si>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</si>
  <si>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</si>
  <si>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</si>
  <si>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</si>
  <si>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</si>
  <si>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</si>
  <si>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</si>
  <si>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</si>
  <si>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</si>
  <si>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</si>
  <si>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</si>
  <si>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</si>
  <si>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</si>
  <si>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</si>
  <si>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</si>
  <si>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</si>
  <si>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</si>
  <si>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</si>
  <si>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</si>
  <si>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</si>
  <si>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</si>
  <si>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</si>
  <si>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</si>
  <si>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</si>
  <si>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</si>
  <si>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</si>
  <si>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</si>
  <si>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</si>
  <si>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</si>
  <si>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</si>
  <si>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</si>
  <si>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</si>
  <si>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</si>
  <si>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</si>
  <si>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</si>
  <si>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</si>
  <si>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</si>
  <si>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</si>
  <si>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</si>
  <si>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</si>
  <si>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</si>
  <si>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</si>
  <si>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</si>
  <si>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</si>
  <si>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</si>
  <si>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</si>
  <si>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</si>
  <si>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</si>
  <si>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</si>
  <si>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</si>
  <si>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</si>
  <si>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</si>
  <si>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</si>
  <si>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</si>
  <si>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</si>
  <si>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</si>
  <si>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</si>
  <si>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</si>
  <si>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</si>
  <si>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</si>
  <si>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</si>
  <si>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</si>
  <si>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</si>
  <si>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</si>
  <si>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</si>
  <si>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</si>
  <si>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</si>
  <si>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</si>
  <si>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</si>
  <si>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</si>
  <si>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</si>
  <si>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</si>
  <si>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</si>
  <si>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</si>
  <si>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</si>
  <si>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</si>
  <si>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</si>
  <si>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</si>
  <si>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</si>
  <si>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</si>
  <si>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</si>
  <si>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</si>
  <si>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</si>
  <si>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</si>
  <si>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</si>
  <si>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</si>
  <si>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</si>
  <si>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</si>
  <si>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</si>
  <si>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</si>
  <si>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</si>
  <si>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</si>
  <si>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</si>
  <si>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</si>
  <si>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</si>
  <si>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</si>
  <si>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</si>
  <si>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</si>
  <si>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</si>
  <si>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</si>
  <si>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</si>
  <si>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</si>
  <si>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</si>
  <si>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</si>
  <si>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</si>
  <si>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</si>
  <si>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</si>
  <si>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</si>
  <si>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</si>
  <si>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</si>
  <si>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</si>
  <si>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</si>
  <si>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</si>
  <si>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</si>
  <si>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</si>
  <si>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</si>
  <si>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</si>
  <si>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</si>
  <si>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</si>
  <si>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</si>
  <si>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</si>
  <si>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</si>
  <si>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</si>
  <si>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</si>
  <si>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</si>
  <si>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</si>
  <si>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</si>
  <si>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</si>
  <si>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</si>
  <si>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</si>
  <si>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</si>
  <si>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</si>
  <si>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</si>
  <si>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</si>
  <si>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</si>
  <si>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</si>
  <si>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</si>
  <si>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</si>
  <si>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</si>
  <si>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</si>
  <si>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</si>
  <si>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</si>
  <si>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</si>
  <si>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</si>
  <si>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</si>
  <si>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</si>
  <si>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</si>
  <si>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</si>
  <si>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</si>
  <si>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</si>
  <si>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</si>
  <si>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</si>
  <si>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</si>
  <si>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</si>
  <si>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</si>
  <si>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</si>
  <si>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</si>
  <si>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</si>
  <si>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</si>
  <si>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</si>
  <si>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</si>
  <si>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</si>
  <si>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</si>
  <si>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</si>
  <si>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</si>
  <si>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</si>
  <si>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</si>
  <si>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</si>
  <si>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</si>
  <si>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</si>
  <si>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</si>
  <si>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</si>
  <si>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</si>
  <si>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</si>
  <si>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</si>
  <si>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</si>
  <si>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</si>
  <si>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</si>
  <si>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</si>
  <si>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</si>
  <si>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</si>
  <si>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</si>
  <si>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</si>
  <si>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</si>
  <si>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</si>
  <si>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</si>
  <si>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</si>
  <si>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</si>
  <si>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</si>
  <si>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</si>
  <si>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</si>
  <si>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</si>
  <si>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</si>
  <si>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</si>
  <si>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</si>
  <si>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</si>
  <si>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</si>
  <si>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</si>
  <si>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</si>
  <si>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</si>
  <si>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</si>
  <si>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</si>
  <si>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</si>
  <si>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</si>
  <si>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</si>
  <si>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</si>
  <si>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</si>
  <si>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</si>
  <si>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</si>
  <si>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</si>
  <si>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</si>
  <si>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</si>
  <si>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</si>
  <si>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</si>
  <si>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</si>
  <si>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</si>
  <si>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</si>
  <si>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</si>
  <si>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</si>
  <si>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</si>
  <si>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</si>
  <si>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</si>
  <si>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</si>
  <si>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</si>
  <si>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</si>
  <si>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</si>
  <si>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</si>
  <si>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</si>
  <si>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</si>
  <si>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</si>
  <si>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</si>
  <si>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</si>
  <si>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</si>
  <si>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</si>
  <si>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</si>
  <si>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</si>
  <si>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</si>
  <si>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</si>
  <si>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</si>
  <si>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</si>
  <si>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</si>
  <si>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</si>
  <si>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</si>
  <si>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</si>
  <si>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</si>
  <si>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</si>
  <si>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</si>
  <si>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</si>
  <si>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</si>
  <si>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</si>
  <si>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</si>
  <si>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</si>
  <si>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</si>
  <si>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</si>
  <si>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</si>
  <si>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</si>
  <si>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</si>
  <si>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</si>
  <si>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</si>
  <si>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</si>
  <si>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</si>
  <si>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</si>
  <si>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</si>
  <si>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</si>
  <si>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</si>
  <si>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</si>
  <si>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</si>
  <si>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</si>
  <si>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</si>
  <si>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</si>
  <si>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</si>
  <si>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</si>
  <si>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</si>
  <si>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</si>
  <si>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</si>
  <si>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</si>
  <si>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</si>
  <si>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</si>
  <si>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</si>
  <si>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</si>
  <si>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</si>
  <si>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</si>
  <si>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</si>
  <si>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</si>
  <si>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</si>
  <si>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</si>
  <si>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</si>
  <si>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</si>
  <si>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</si>
  <si>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</si>
  <si>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</si>
  <si>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</si>
  <si>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</si>
  <si>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</si>
  <si>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</si>
  <si>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</si>
  <si>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</si>
  <si>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</si>
  <si>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</si>
  <si>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</si>
  <si>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</si>
  <si>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</si>
  <si>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</si>
  <si>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</si>
  <si>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</si>
  <si>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</si>
  <si>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</si>
  <si>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</si>
  <si>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</si>
  <si>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</si>
  <si>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</si>
  <si>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</si>
  <si>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</si>
  <si>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</si>
  <si>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</si>
  <si>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</si>
  <si>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</si>
  <si>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</si>
  <si>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</si>
  <si>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</si>
  <si>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</si>
  <si>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</si>
  <si>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</si>
  <si>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</si>
  <si>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</si>
  <si>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</si>
  <si>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</si>
  <si>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</si>
  <si>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</si>
  <si>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</si>
  <si>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</si>
  <si>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</si>
  <si>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</si>
  <si>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</si>
  <si>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</si>
  <si>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</si>
  <si>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</si>
  <si>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</si>
  <si>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</si>
  <si>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</si>
  <si>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</si>
  <si>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</si>
  <si>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</si>
  <si>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</si>
  <si>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</si>
  <si>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</si>
  <si>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</si>
  <si>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</si>
  <si>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</si>
  <si>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</si>
  <si>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</si>
  <si>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</si>
  <si>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</si>
  <si>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</si>
  <si>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</si>
  <si>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</si>
  <si>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</si>
  <si>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</si>
  <si>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</si>
  <si>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</si>
  <si>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</si>
  <si>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</si>
  <si>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</si>
  <si>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</si>
  <si>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</si>
  <si>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</si>
  <si>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</si>
  <si>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</si>
  <si>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</si>
  <si>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</si>
  <si>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</si>
  <si>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</si>
  <si>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</si>
  <si>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</si>
  <si>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</si>
  <si>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</si>
  <si>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</si>
  <si>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</si>
  <si>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</si>
  <si>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</si>
  <si>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</si>
  <si>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</si>
  <si>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</si>
  <si>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</si>
  <si>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</si>
  <si>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</si>
  <si>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</si>
  <si>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</si>
  <si>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</si>
  <si>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</si>
  <si>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</si>
  <si>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</si>
  <si>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</si>
  <si>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</si>
  <si>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</si>
  <si>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</si>
  <si>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</si>
  <si>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</si>
  <si>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</si>
  <si>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</si>
  <si>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</si>
  <si>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</si>
  <si>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</si>
  <si>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</si>
  <si>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</si>
  <si>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</si>
  <si>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</si>
  <si>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</si>
  <si>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</si>
  <si>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</si>
  <si>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</si>
  <si>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</si>
  <si>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</si>
  <si>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</si>
  <si>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</si>
  <si>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</si>
  <si>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</si>
  <si>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</si>
  <si>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</si>
  <si>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</si>
  <si>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</si>
  <si>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</si>
  <si>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</si>
  <si>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</si>
  <si>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</si>
  <si>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</si>
  <si>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</si>
  <si>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</si>
  <si>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</si>
  <si>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</si>
  <si>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</si>
  <si>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</si>
  <si>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</si>
  <si>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</si>
  <si>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</si>
  <si>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</si>
  <si>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</si>
  <si>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</si>
  <si>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</si>
  <si>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</si>
  <si>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</si>
  <si>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</si>
  <si>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</si>
  <si>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</si>
  <si>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</si>
  <si>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</si>
  <si>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</si>
  <si>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</si>
  <si>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</si>
  <si>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</si>
  <si>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</si>
  <si>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</si>
  <si>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</si>
  <si>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</si>
  <si>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</si>
  <si>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</si>
  <si>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</si>
  <si>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</si>
  <si>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</si>
  <si>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</si>
  <si>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</si>
  <si>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</si>
  <si>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</si>
  <si>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</si>
  <si>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</si>
  <si>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</si>
  <si>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</si>
  <si>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</si>
  <si>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</si>
  <si>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</si>
  <si>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</si>
  <si>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</si>
  <si>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</si>
  <si>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</si>
  <si>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</si>
  <si>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</si>
  <si>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</si>
  <si>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</si>
  <si>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</si>
  <si>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</si>
  <si>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</si>
  <si>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</si>
  <si>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</si>
  <si>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</si>
  <si>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</si>
  <si>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</si>
  <si>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</si>
  <si>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</si>
  <si>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</si>
  <si>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</si>
  <si>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</si>
  <si>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</si>
  <si>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</si>
  <si>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</si>
  <si>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</si>
  <si>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</si>
  <si>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</si>
  <si>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</si>
  <si>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</si>
  <si>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</si>
  <si>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</si>
  <si>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</si>
  <si>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</si>
  <si>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</si>
  <si>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</si>
  <si>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</si>
  <si>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</si>
  <si>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</si>
  <si>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</si>
  <si>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</si>
  <si>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</si>
  <si>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</si>
  <si>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</si>
  <si>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</si>
  <si>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</si>
  <si>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</si>
  <si>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</si>
  <si>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</si>
  <si>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</si>
  <si>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</si>
  <si>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</si>
  <si>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</si>
  <si>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</si>
  <si>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</si>
  <si>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</si>
  <si>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</si>
  <si>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</si>
  <si>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</si>
  <si>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</si>
  <si>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</si>
  <si>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</si>
  <si>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</si>
  <si>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</si>
  <si>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</si>
  <si>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</si>
  <si>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</si>
  <si>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</si>
  <si>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</si>
  <si>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</si>
  <si>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</si>
  <si>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</si>
  <si>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</si>
  <si>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</si>
  <si>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</si>
  <si>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</si>
  <si>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</si>
  <si>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</si>
  <si>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</si>
  <si>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</si>
  <si>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</si>
  <si>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</si>
  <si>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</si>
  <si>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</si>
  <si>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</si>
  <si>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</si>
  <si>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</si>
  <si>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</si>
  <si>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</si>
  <si>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</si>
  <si>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</si>
  <si>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</si>
  <si>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</si>
  <si>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</si>
  <si>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</si>
  <si>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</si>
  <si>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</si>
  <si>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</si>
  <si>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</si>
  <si>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</si>
  <si>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</si>
  <si>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</si>
  <si>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</si>
  <si>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</si>
  <si>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</si>
  <si>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</si>
  <si>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</si>
  <si>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</si>
  <si>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</si>
  <si>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</si>
  <si>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</si>
  <si>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</si>
  <si>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</si>
  <si>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</si>
  <si>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</si>
  <si>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</si>
  <si>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</si>
  <si>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</si>
  <si>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</si>
  <si>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</si>
  <si>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</si>
  <si>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</si>
  <si>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</si>
  <si>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</si>
  <si>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</si>
  <si>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</si>
  <si>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</si>
  <si>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</si>
  <si>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</si>
  <si>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</si>
  <si>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</si>
  <si>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</si>
  <si>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</si>
  <si>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</si>
  <si>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</si>
  <si>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</si>
  <si>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</si>
  <si>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</si>
  <si>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</si>
  <si>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</si>
  <si>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</si>
  <si>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</si>
  <si>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</si>
  <si>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</si>
  <si>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</si>
  <si>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</si>
  <si>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</si>
  <si>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</si>
  <si>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</si>
  <si>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</si>
  <si>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</si>
  <si>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</si>
  <si>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</si>
  <si>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</si>
  <si>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</si>
  <si>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</si>
  <si>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</si>
  <si>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</si>
  <si>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</si>
  <si>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</si>
  <si>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</si>
  <si>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</si>
  <si>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</si>
  <si>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</si>
  <si>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</si>
  <si>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</si>
  <si>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</si>
  <si>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</si>
  <si>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</si>
  <si>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</si>
  <si>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</si>
  <si>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</si>
  <si>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</si>
  <si>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</si>
  <si>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</si>
  <si>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</si>
  <si>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</si>
  <si>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</si>
  <si>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</si>
  <si>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</si>
  <si>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</si>
  <si>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</si>
  <si>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</si>
  <si>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</si>
  <si>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</si>
  <si>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</si>
  <si>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</si>
  <si>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</si>
  <si>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</si>
  <si>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</si>
  <si>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</si>
  <si>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</si>
  <si>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</si>
  <si>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</si>
  <si>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</si>
  <si>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</si>
  <si>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</si>
  <si>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</si>
  <si>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</si>
  <si>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</si>
  <si>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</si>
  <si>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</si>
  <si>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</si>
  <si>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</si>
  <si>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</si>
  <si>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</si>
  <si>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</si>
  <si>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</si>
  <si>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</si>
  <si>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</si>
  <si>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</si>
  <si>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</si>
  <si>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</si>
  <si>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</si>
  <si>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</si>
  <si>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</si>
  <si>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</si>
  <si>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</si>
  <si>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</si>
  <si>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</si>
  <si>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</si>
  <si>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</si>
  <si>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</si>
  <si>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</si>
  <si>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</si>
  <si>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</si>
  <si>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</si>
  <si>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</si>
  <si>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</si>
  <si>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</si>
  <si>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</si>
  <si>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</si>
  <si>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</si>
  <si>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</si>
  <si>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</si>
  <si>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</si>
  <si>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</si>
  <si>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</si>
  <si>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</si>
  <si>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</si>
  <si>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</si>
  <si>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</si>
  <si>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</si>
  <si>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</si>
  <si>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</si>
  <si>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</si>
  <si>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</si>
  <si>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</si>
  <si>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</si>
  <si>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</si>
  <si>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</si>
  <si>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</si>
  <si>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</si>
  <si>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</si>
  <si>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</si>
  <si>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</si>
  <si>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</si>
  <si>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</si>
  <si>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</si>
  <si>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</si>
  <si>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</si>
  <si>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</si>
  <si>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</si>
  <si>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</si>
  <si>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</si>
  <si>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</si>
  <si>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</si>
  <si>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</si>
  <si>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</si>
  <si>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</si>
  <si>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</si>
  <si>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</si>
  <si>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</si>
  <si>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</si>
  <si>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</si>
  <si>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</si>
  <si>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</si>
  <si>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</si>
  <si>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</si>
  <si>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</si>
  <si>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</si>
  <si>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</si>
  <si>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</si>
  <si>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</si>
  <si>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</si>
  <si>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</si>
  <si>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</si>
  <si>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</si>
  <si>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</si>
  <si>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</si>
  <si>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</si>
  <si>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</si>
  <si>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</si>
  <si>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</si>
  <si>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</si>
  <si>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</si>
  <si>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</si>
  <si>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</si>
  <si>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</si>
  <si>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</si>
  <si>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</si>
  <si>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</si>
  <si>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</si>
  <si>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</si>
  <si>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</si>
  <si>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</si>
  <si>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</si>
  <si>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</si>
  <si>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</si>
  <si>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</si>
  <si>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</si>
  <si>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</si>
  <si>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</si>
  <si>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</si>
  <si>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</si>
  <si>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</si>
  <si>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</si>
  <si>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</si>
  <si>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</si>
  <si>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</si>
  <si>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</si>
  <si>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</si>
  <si>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</si>
  <si>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</si>
  <si>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</si>
  <si>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</si>
  <si>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</si>
  <si>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</si>
  <si>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</si>
  <si>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</si>
  <si>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</si>
  <si>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</si>
  <si>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</si>
  <si>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</si>
  <si>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</si>
  <si>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</si>
  <si>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</si>
  <si>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</si>
  <si>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</si>
  <si>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</si>
  <si>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</si>
  <si>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</si>
  <si>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</si>
  <si>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</si>
  <si>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</si>
  <si>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</si>
  <si>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</si>
  <si>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</si>
  <si>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</si>
  <si>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</si>
  <si>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</si>
  <si>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</si>
  <si>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</si>
  <si>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</si>
  <si>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</si>
  <si>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</si>
  <si>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</si>
  <si>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</si>
  <si>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</si>
  <si>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</si>
  <si>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</si>
  <si>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</si>
  <si>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</si>
  <si>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</si>
  <si>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</si>
  <si>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</si>
  <si>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</si>
  <si>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</si>
  <si>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</si>
  <si>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</si>
  <si>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</si>
  <si>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</si>
  <si>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</si>
  <si>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</si>
  <si>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</si>
  <si>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</si>
  <si>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</si>
  <si>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</si>
  <si>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</si>
  <si>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</si>
  <si>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</si>
  <si>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</si>
  <si>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</si>
  <si>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</si>
  <si>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</si>
  <si>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</si>
  <si>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</si>
  <si>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</si>
  <si>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</si>
  <si>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</si>
  <si>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</si>
  <si>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</si>
  <si>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</si>
  <si>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</si>
  <si>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</si>
  <si>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</si>
  <si>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</si>
  <si>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</si>
  <si>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</si>
  <si>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</si>
  <si>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</si>
  <si>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</si>
  <si>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</si>
  <si>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</si>
  <si>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</si>
  <si>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</si>
  <si>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</si>
  <si>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</si>
  <si>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</si>
  <si>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</si>
  <si>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</si>
  <si>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</si>
  <si>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</si>
  <si>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</si>
  <si>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</si>
  <si>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</si>
  <si>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</si>
  <si>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</si>
  <si>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</si>
  <si>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</si>
  <si>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</si>
  <si>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</si>
  <si>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</si>
  <si>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</si>
  <si>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</si>
  <si>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</si>
  <si>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</si>
  <si>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</si>
  <si>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</si>
  <si>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</si>
  <si>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</si>
  <si>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</si>
  <si>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</si>
  <si>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</si>
  <si>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</si>
  <si>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</si>
  <si>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</si>
  <si>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</si>
  <si>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</si>
  <si>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</si>
  <si>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</si>
  <si>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</si>
  <si>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</si>
  <si>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</si>
  <si>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</si>
  <si>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</si>
  <si>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</si>
  <si>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</si>
  <si>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</si>
  <si>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</si>
  <si>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</si>
  <si>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</si>
  <si>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</si>
  <si>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</si>
  <si>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</si>
  <si>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</si>
  <si>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</si>
  <si>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</si>
  <si>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</si>
  <si>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</si>
  <si>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</si>
  <si>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</si>
  <si>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</si>
  <si>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</si>
  <si>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</si>
  <si>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</si>
  <si>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</si>
  <si>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</si>
  <si>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</si>
  <si>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</si>
  <si>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</si>
  <si>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</si>
  <si>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</si>
  <si>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</si>
  <si>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</si>
  <si>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</si>
  <si>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</si>
  <si>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</si>
  <si>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</si>
  <si>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</si>
  <si>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</si>
  <si>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</si>
  <si>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</si>
  <si>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</si>
  <si>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</si>
  <si>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</si>
  <si>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</si>
  <si>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</si>
  <si>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</si>
  <si>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</si>
  <si>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</si>
  <si>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</si>
  <si>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</si>
  <si>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</si>
  <si>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</si>
  <si>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</si>
  <si>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</si>
  <si>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</si>
  <si>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</si>
  <si>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</si>
  <si>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</si>
  <si>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</si>
  <si>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</si>
  <si>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</si>
  <si>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</si>
  <si>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</si>
  <si>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</si>
  <si>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</si>
  <si>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</si>
  <si>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</si>
  <si>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</si>
  <si>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</si>
  <si>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</si>
  <si>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</si>
  <si>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</si>
  <si>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</si>
  <si>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</si>
  <si>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</si>
  <si>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</si>
  <si>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</si>
  <si>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</si>
  <si>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</si>
  <si>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</si>
  <si>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</si>
  <si>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</si>
  <si>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</si>
  <si>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</si>
  <si>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</si>
  <si>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</si>
  <si>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</si>
  <si>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</si>
  <si>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</si>
  <si>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</si>
  <si>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</si>
  <si>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</si>
  <si>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</si>
  <si>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</si>
  <si>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</si>
  <si>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</si>
  <si>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</si>
  <si>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</si>
  <si>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</si>
  <si>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</si>
  <si>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</si>
  <si>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</si>
  <si>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</si>
  <si>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</si>
  <si>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</si>
  <si>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</si>
  <si>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</si>
  <si>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</si>
  <si>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</si>
  <si>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</si>
  <si>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</si>
  <si>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</si>
  <si>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</si>
  <si>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</si>
  <si>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</si>
  <si>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</si>
  <si>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</si>
  <si>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</si>
  <si>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</si>
  <si>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</si>
  <si>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</si>
  <si>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</si>
  <si>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</si>
  <si>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</si>
  <si>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</si>
  <si>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</si>
  <si>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</si>
  <si>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</si>
  <si>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</si>
  <si>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</si>
  <si>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</si>
  <si>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</si>
  <si>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</si>
  <si>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</si>
  <si>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</si>
  <si>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</si>
  <si>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</si>
  <si>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</si>
  <si>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</si>
  <si>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</si>
  <si>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</si>
  <si>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</si>
  <si>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</si>
  <si>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</si>
  <si>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</si>
  <si>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</si>
  <si>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</si>
  <si>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</si>
  <si>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</si>
  <si>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</si>
  <si>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</si>
  <si>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</si>
  <si>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</si>
  <si>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</si>
  <si>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</si>
  <si>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</si>
  <si>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</si>
  <si>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</si>
  <si>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</si>
  <si>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</si>
  <si>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</si>
  <si>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</si>
  <si>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</si>
  <si>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</si>
  <si>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</si>
  <si>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</si>
  <si>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</si>
  <si>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</si>
  <si>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</si>
  <si>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</si>
  <si>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</si>
  <si>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</si>
  <si>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</si>
  <si>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</si>
  <si>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</si>
  <si>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</si>
  <si>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</si>
  <si>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</si>
  <si>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</si>
  <si>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</si>
  <si>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</si>
  <si>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</si>
  <si>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</si>
  <si>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</si>
  <si>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</si>
  <si>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</si>
  <si>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</si>
  <si>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</si>
  <si>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</si>
  <si>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</si>
  <si>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</si>
  <si>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</si>
  <si>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</si>
  <si>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</si>
  <si>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</si>
  <si>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</si>
  <si>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</si>
  <si>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</si>
  <si>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</si>
  <si>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</si>
  <si>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</si>
  <si>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</si>
  <si>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</si>
  <si>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</si>
  <si>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</si>
  <si>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</si>
  <si>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</si>
  <si>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</si>
  <si>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</si>
  <si>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</si>
  <si>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</si>
  <si>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</si>
  <si>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</si>
  <si>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</si>
  <si>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</si>
  <si>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</si>
  <si>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</si>
  <si>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</si>
  <si>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</si>
  <si>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</si>
  <si>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</si>
  <si>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</si>
  <si>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</si>
  <si>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</si>
  <si>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</si>
  <si>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</si>
  <si>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</si>
  <si>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</si>
  <si>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</si>
  <si>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</si>
  <si>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</si>
  <si>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</si>
  <si>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</si>
  <si>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</si>
  <si>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</si>
  <si>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</si>
  <si>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</si>
  <si>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</si>
  <si>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</si>
  <si>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</si>
  <si>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</si>
  <si>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</si>
  <si>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</si>
  <si>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</si>
  <si>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</si>
  <si>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</si>
  <si>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</si>
  <si>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</si>
  <si>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</si>
  <si>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</si>
  <si>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</si>
  <si>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</si>
  <si>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</si>
  <si>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</si>
  <si>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</si>
  <si>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</si>
  <si>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</si>
  <si>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</si>
  <si>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</si>
  <si>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</si>
  <si>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</si>
  <si>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</si>
  <si>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</si>
  <si>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</si>
  <si>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</si>
  <si>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</si>
  <si>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</si>
  <si>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</si>
  <si>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</si>
  <si>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</si>
  <si>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</si>
  <si>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</si>
  <si>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</si>
  <si>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</si>
  <si>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</si>
  <si>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</si>
  <si>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</si>
  <si>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</si>
  <si>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</si>
  <si>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</si>
  <si>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</si>
  <si>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</si>
  <si>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</si>
  <si>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</si>
  <si>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</si>
  <si>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</si>
  <si>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</si>
  <si>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</si>
  <si>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</si>
  <si>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</si>
  <si>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</si>
  <si>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</si>
  <si>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</si>
  <si>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</si>
  <si>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</si>
  <si>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</si>
  <si>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</si>
  <si>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</si>
  <si>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</si>
  <si>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</si>
  <si>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</si>
  <si>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</si>
  <si>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</si>
  <si>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</si>
  <si>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</si>
  <si>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</si>
  <si>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</si>
  <si>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</si>
  <si>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</si>
  <si>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</si>
  <si>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</si>
  <si>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</si>
  <si>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</si>
  <si>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</si>
  <si>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</si>
  <si>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</si>
  <si>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</si>
  <si>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</si>
  <si>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</si>
  <si>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</si>
  <si>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</si>
  <si>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</si>
  <si>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</si>
  <si>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</si>
  <si>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</si>
  <si>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</si>
  <si>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</si>
  <si>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</si>
  <si>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</si>
  <si>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</si>
  <si>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</si>
  <si>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</si>
  <si>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</si>
  <si>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</si>
  <si>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</si>
  <si>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</si>
  <si>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</si>
  <si>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</si>
  <si>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</si>
  <si>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</si>
  <si>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</si>
  <si>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</si>
  <si>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</si>
  <si>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</si>
  <si>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</si>
  <si>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</si>
  <si>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</si>
  <si>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</si>
  <si>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</si>
  <si>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</si>
  <si>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</si>
  <si>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</si>
  <si>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</si>
  <si>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</si>
  <si>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</si>
  <si>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</si>
  <si>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</si>
  <si>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</si>
  <si>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</si>
  <si>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</si>
  <si>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</si>
  <si>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</si>
  <si>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</si>
  <si>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</si>
  <si>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</si>
  <si>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</si>
  <si>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</si>
  <si>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</si>
  <si>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</si>
  <si>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</si>
  <si>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</si>
  <si>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</si>
  <si>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</si>
  <si>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</si>
  <si>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</si>
  <si>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</si>
  <si>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</si>
  <si>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</si>
  <si>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</si>
  <si>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</si>
  <si>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</si>
  <si>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</si>
  <si>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</si>
  <si>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</si>
  <si>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</si>
  <si>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</si>
  <si>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</si>
  <si>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</si>
  <si>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</si>
  <si>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</si>
  <si>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</si>
  <si>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</si>
  <si>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</si>
  <si>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</si>
  <si>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</si>
  <si>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</si>
  <si>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</si>
  <si>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</si>
  <si>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</si>
  <si>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</si>
  <si>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</si>
  <si>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</si>
  <si>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</si>
  <si>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</si>
  <si>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</si>
  <si>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</si>
  <si>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</si>
  <si>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</si>
  <si>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</si>
  <si>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</si>
  <si>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</si>
  <si>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</si>
  <si>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</si>
  <si>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</si>
  <si>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</si>
  <si>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</si>
  <si>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</si>
  <si>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</si>
  <si>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</si>
  <si>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</si>
  <si>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</si>
  <si>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</si>
  <si>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</si>
  <si>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</si>
  <si>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</si>
  <si>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</si>
  <si>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</si>
  <si>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</si>
  <si>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</si>
  <si>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</si>
  <si>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</si>
  <si>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</si>
  <si>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</si>
  <si>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</si>
  <si>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</si>
  <si>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</si>
  <si>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</si>
  <si>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</si>
  <si>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</si>
  <si>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</si>
  <si>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</si>
  <si>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</si>
  <si>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</si>
  <si>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</si>
  <si>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</si>
  <si>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</si>
  <si>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</si>
  <si>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</si>
  <si>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</si>
  <si>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</si>
  <si>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</si>
  <si>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</si>
  <si>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</si>
  <si>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</si>
  <si>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</si>
  <si>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</si>
  <si>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</si>
  <si>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</si>
  <si>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</si>
  <si>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</si>
  <si>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</si>
  <si>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</si>
  <si>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</si>
  <si>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</si>
  <si>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</si>
  <si>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</si>
  <si>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</si>
  <si>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</si>
  <si>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</si>
  <si>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</si>
  <si>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</si>
  <si>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</si>
  <si>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</si>
  <si>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</si>
  <si>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</si>
  <si>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</si>
  <si>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</si>
  <si>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</si>
  <si>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</si>
  <si>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</si>
  <si>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</si>
  <si>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</si>
  <si>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</si>
  <si>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</si>
  <si>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</si>
  <si>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</si>
  <si>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</si>
  <si>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</si>
  <si>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</si>
  <si>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</si>
  <si>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</si>
  <si>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</si>
  <si>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</si>
  <si>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</si>
  <si>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</si>
  <si>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</si>
  <si>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</si>
  <si>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</si>
  <si>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</si>
  <si>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</si>
  <si>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</si>
  <si>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</si>
  <si>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</si>
  <si>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</si>
  <si>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</si>
  <si>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</si>
  <si>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</si>
  <si>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</si>
  <si>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</si>
  <si>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</si>
  <si>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</si>
  <si>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</si>
  <si>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</si>
  <si>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</si>
  <si>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</si>
  <si>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</si>
  <si>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</si>
  <si>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</si>
  <si>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</si>
  <si>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</si>
  <si>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</si>
  <si>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</si>
  <si>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</si>
  <si>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</si>
  <si>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</si>
  <si>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</si>
  <si>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</si>
  <si>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</si>
  <si>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</si>
  <si>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</si>
  <si>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</si>
  <si>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</si>
  <si>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</si>
  <si>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</si>
  <si>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</si>
  <si>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</si>
  <si>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</si>
  <si>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</si>
  <si>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</si>
  <si>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</si>
  <si>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</si>
  <si>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</si>
  <si>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</si>
  <si>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</si>
  <si>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</si>
  <si>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</si>
  <si>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</si>
  <si>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</si>
  <si>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</si>
  <si>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</si>
  <si>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</si>
  <si>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</si>
  <si>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</si>
  <si>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</si>
  <si>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</si>
  <si>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</si>
  <si>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</si>
  <si>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</si>
  <si>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</si>
  <si>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</si>
  <si>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</si>
  <si>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</si>
  <si>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</si>
  <si>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</si>
  <si>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</si>
  <si>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</si>
  <si>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</si>
  <si>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</si>
  <si>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</si>
  <si>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</si>
  <si>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</si>
  <si>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</si>
  <si>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</si>
  <si>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</si>
  <si>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</si>
  <si>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</si>
  <si>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</si>
  <si>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</si>
  <si>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</si>
  <si>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</si>
  <si>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</si>
  <si>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</si>
  <si>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</si>
  <si>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</si>
  <si>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</si>
  <si>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</si>
  <si>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</si>
  <si>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</si>
  <si>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</si>
  <si>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</si>
  <si>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</si>
  <si>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</si>
  <si>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</si>
  <si>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</si>
  <si>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</si>
  <si>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</si>
  <si>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</si>
  <si>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</si>
  <si>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</si>
  <si>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</si>
  <si>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</si>
  <si>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</si>
  <si>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</si>
  <si>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</si>
  <si>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</si>
  <si>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</si>
  <si>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</si>
  <si>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</si>
  <si>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</si>
  <si>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</si>
  <si>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</si>
  <si>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</si>
  <si>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</si>
  <si>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</si>
  <si>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</si>
  <si>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</si>
  <si>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</si>
  <si>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</si>
  <si>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</si>
  <si>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</si>
  <si>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</si>
  <si>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</si>
  <si>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</si>
  <si>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</si>
  <si>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</si>
  <si>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</si>
  <si>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</si>
  <si>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</si>
  <si>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</si>
  <si>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</si>
  <si>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</si>
  <si>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</si>
  <si>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</si>
  <si>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</si>
  <si>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</si>
  <si>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</si>
  <si>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</si>
  <si>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</si>
  <si>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</si>
  <si>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</si>
  <si>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</si>
  <si>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</si>
  <si>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</si>
  <si>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</si>
  <si>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</si>
  <si>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</si>
  <si>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</si>
  <si>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</si>
  <si>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</si>
  <si>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</si>
  <si>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</si>
  <si>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</si>
  <si>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</si>
  <si>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</si>
  <si>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</si>
  <si>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</si>
  <si>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</si>
  <si>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</si>
  <si>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</si>
  <si>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</si>
  <si>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</si>
  <si>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</si>
  <si>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</si>
  <si>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</si>
  <si>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</si>
  <si>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</si>
  <si>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</si>
  <si>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</si>
  <si>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</si>
  <si>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</si>
  <si>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</si>
  <si>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</si>
  <si>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</si>
  <si>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</si>
  <si>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</si>
  <si>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</si>
  <si>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</si>
  <si>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</si>
  <si>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</si>
  <si>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</si>
  <si>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</si>
  <si>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</si>
  <si>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</si>
  <si>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</si>
  <si>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</si>
  <si>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</si>
  <si>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</si>
  <si>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</si>
  <si>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</si>
  <si>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</si>
  <si>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</si>
  <si>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</si>
  <si>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</si>
  <si>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</si>
  <si>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</si>
  <si>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</si>
  <si>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</si>
  <si>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</si>
  <si>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</si>
  <si>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</si>
  <si>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</si>
  <si>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</si>
  <si>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</si>
  <si>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</si>
  <si>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</si>
  <si>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</si>
  <si>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</si>
  <si>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</si>
  <si>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</si>
  <si>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</si>
  <si>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</si>
  <si>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</si>
  <si>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</si>
  <si>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</si>
  <si>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</si>
  <si>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</si>
  <si>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</si>
  <si>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</si>
  <si>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</si>
  <si>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</si>
  <si>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</si>
  <si>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</si>
  <si>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</si>
  <si>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</si>
  <si>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</si>
  <si>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</si>
  <si>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</si>
  <si>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</si>
  <si>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</si>
  <si>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</si>
  <si>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</si>
  <si>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</si>
  <si>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</si>
  <si>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</si>
  <si>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</si>
  <si>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</si>
  <si>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</si>
  <si>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</si>
  <si>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</si>
  <si>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</si>
  <si>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</si>
  <si>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</si>
  <si>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</si>
  <si>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</si>
  <si>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</si>
  <si>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</si>
  <si>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</si>
  <si>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</si>
  <si>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</si>
  <si>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</si>
  <si>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</si>
  <si>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</si>
  <si>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</si>
  <si>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</si>
  <si>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</si>
  <si>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</si>
  <si>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</si>
  <si>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</si>
  <si>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</si>
  <si>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</si>
  <si>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</si>
  <si>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</si>
  <si>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</si>
  <si>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</si>
  <si>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</si>
  <si>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</si>
  <si>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</si>
  <si>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</si>
  <si>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</si>
  <si>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</si>
  <si>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</si>
  <si>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</si>
  <si>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</si>
  <si>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</si>
  <si>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</si>
  <si>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</si>
  <si>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</si>
  <si>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</si>
  <si>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</si>
  <si>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</si>
  <si>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</si>
  <si>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</si>
  <si>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</si>
  <si>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</si>
  <si>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</si>
  <si>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</si>
  <si>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</si>
  <si>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</si>
  <si>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</si>
  <si>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</si>
  <si>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</si>
  <si>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</si>
  <si>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</si>
  <si>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</si>
  <si>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</si>
  <si>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</si>
  <si>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</si>
  <si>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</si>
  <si>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</si>
  <si>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</si>
  <si>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</si>
  <si>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</si>
  <si>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</si>
  <si>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</si>
  <si>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</si>
  <si>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</si>
  <si>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</si>
  <si>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</si>
  <si>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</si>
  <si>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</si>
  <si>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</si>
  <si>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</si>
  <si>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</si>
  <si>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</si>
  <si>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</si>
  <si>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</si>
  <si>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</si>
  <si>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</si>
  <si>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</si>
  <si>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</si>
  <si>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</si>
  <si>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</si>
  <si>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</si>
  <si>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</si>
  <si>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</si>
  <si>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</si>
  <si>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</si>
  <si>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</si>
  <si>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</si>
  <si>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</si>
  <si>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</si>
  <si>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</si>
  <si>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</si>
  <si>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</si>
  <si>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</si>
  <si>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</si>
  <si>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</si>
  <si>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</si>
  <si>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</si>
  <si>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</si>
  <si>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</si>
  <si>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</si>
  <si>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</si>
  <si>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</si>
  <si>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</si>
  <si>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</si>
  <si>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</si>
  <si>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</si>
  <si>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</si>
  <si>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</si>
  <si>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</si>
  <si>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</si>
  <si>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</si>
  <si>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</si>
  <si>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</si>
  <si>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</si>
  <si>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</si>
  <si>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</si>
  <si>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</si>
  <si>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</si>
  <si>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</si>
  <si>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</si>
  <si>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</si>
  <si>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</si>
  <si>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</si>
  <si>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</si>
  <si>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</si>
  <si>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</si>
  <si>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</si>
  <si>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</si>
  <si>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</si>
  <si>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</si>
  <si>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</si>
  <si>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</si>
  <si>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</si>
  <si>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</si>
  <si>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</si>
  <si>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</si>
  <si>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</si>
  <si>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</si>
  <si>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</si>
  <si>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</si>
  <si>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</si>
  <si>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</si>
  <si>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</si>
  <si>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</si>
  <si>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</si>
  <si>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</si>
  <si>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</si>
  <si>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</si>
  <si>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</si>
  <si>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</si>
  <si>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</si>
  <si>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</si>
  <si>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</si>
  <si>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</si>
  <si>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</si>
  <si>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</si>
  <si>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</si>
  <si>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</si>
  <si>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</si>
  <si>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</si>
  <si>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</si>
  <si>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</si>
  <si>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</si>
  <si>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</si>
  <si>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</si>
  <si>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</si>
  <si>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</si>
  <si>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</si>
  <si>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</si>
  <si>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</si>
  <si>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</si>
  <si>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</si>
  <si>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</si>
  <si>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</si>
  <si>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</si>
  <si>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</si>
  <si>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</si>
  <si>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</si>
  <si>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</si>
  <si>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</si>
  <si>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</si>
  <si>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</si>
  <si>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</si>
  <si>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</si>
  <si>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</si>
  <si>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</si>
  <si>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</si>
  <si>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</si>
  <si>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</si>
  <si>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</si>
  <si>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</si>
  <si>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</si>
  <si>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</si>
  <si>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</si>
  <si>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</si>
  <si>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</si>
  <si>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</si>
  <si>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</si>
  <si>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</si>
  <si>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</si>
  <si>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</si>
  <si>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</si>
  <si>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</si>
  <si>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</si>
  <si>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</si>
  <si>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</si>
  <si>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</si>
  <si>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</si>
  <si>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</si>
  <si>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</si>
  <si>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</si>
  <si>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</si>
  <si>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</si>
  <si>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</si>
  <si>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</si>
  <si>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</si>
  <si>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</si>
  <si>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</si>
  <si>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</si>
  <si>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</si>
  <si>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</si>
  <si>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</si>
  <si>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</si>
  <si>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</si>
  <si>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</si>
  <si>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</si>
  <si>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</si>
  <si>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</si>
  <si>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</si>
  <si>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</si>
  <si>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</si>
  <si>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</si>
  <si>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</si>
  <si>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</si>
  <si>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</si>
  <si>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</si>
  <si>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</si>
  <si>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</si>
  <si>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</si>
  <si>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</si>
  <si>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</si>
  <si>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</si>
  <si>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</si>
  <si>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</si>
  <si>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</si>
  <si>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</si>
  <si>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</si>
  <si>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</si>
  <si>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</si>
  <si>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</si>
  <si>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</si>
  <si>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</si>
  <si>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</si>
  <si>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</si>
  <si>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</si>
  <si>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</si>
  <si>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</si>
  <si>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</si>
  <si>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</si>
  <si>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</si>
  <si>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</si>
  <si>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</si>
  <si>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</si>
  <si>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</si>
  <si>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</si>
  <si>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</si>
  <si>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</si>
  <si>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</si>
  <si>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</si>
  <si>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</si>
  <si>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</si>
  <si>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</si>
  <si>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</si>
  <si>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</si>
  <si>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</si>
  <si>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</si>
  <si>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</si>
  <si>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</si>
  <si>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</si>
  <si>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</si>
  <si>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</si>
  <si>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</si>
  <si>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</si>
  <si>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</si>
  <si>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</si>
  <si>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</si>
  <si>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</si>
  <si>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</si>
  <si>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</si>
  <si>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</si>
  <si>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</si>
  <si>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</si>
  <si>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</si>
  <si>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</si>
  <si>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</si>
  <si>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</si>
  <si>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</si>
  <si>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</si>
  <si>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</si>
  <si>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</si>
  <si>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</si>
  <si>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</si>
  <si>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</si>
  <si>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</si>
  <si>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</si>
  <si>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</si>
  <si>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</si>
  <si>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</si>
  <si>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</si>
  <si>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</si>
  <si>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</si>
  <si>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</si>
  <si>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</si>
  <si>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</si>
  <si>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</si>
  <si>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</si>
  <si>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</si>
  <si>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</si>
  <si>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</si>
  <si>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</si>
  <si>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</si>
  <si>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</si>
  <si>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</si>
  <si>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</si>
  <si>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</si>
  <si>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</si>
  <si>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</si>
  <si>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</si>
  <si>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</si>
  <si>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</si>
  <si>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</si>
  <si>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</si>
  <si>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</si>
  <si>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</si>
  <si>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</si>
  <si>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</si>
  <si>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</si>
  <si>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</si>
  <si>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</si>
  <si>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</si>
  <si>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</si>
  <si>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</si>
  <si>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</si>
  <si>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</si>
  <si>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</si>
  <si>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</si>
  <si>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</si>
  <si>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</si>
  <si>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</si>
  <si>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</si>
  <si>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</si>
  <si>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</si>
  <si>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</si>
  <si>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</si>
  <si>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</si>
  <si>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</si>
  <si>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</si>
  <si>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</si>
  <si>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</si>
  <si>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</si>
  <si>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</si>
  <si>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</si>
  <si>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</si>
  <si>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</si>
  <si>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</si>
  <si>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</si>
  <si>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</si>
  <si>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</si>
  <si>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</si>
  <si>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</si>
  <si>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</si>
  <si>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</si>
  <si>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</si>
  <si>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</si>
  <si>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</si>
  <si>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</si>
  <si>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</si>
  <si>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</si>
  <si>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</si>
  <si>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</si>
  <si>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</si>
  <si>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</si>
  <si>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</si>
  <si>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</si>
  <si>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</si>
  <si>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</si>
  <si>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</si>
  <si>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</si>
  <si>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</si>
  <si>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</si>
  <si>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</si>
  <si>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</si>
  <si>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</si>
  <si>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</si>
  <si>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</si>
  <si>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</si>
  <si>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</si>
  <si>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</si>
  <si>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</si>
  <si>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</si>
  <si>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</si>
  <si>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</si>
  <si>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</si>
  <si>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</si>
  <si>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</si>
  <si>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</si>
  <si>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</si>
  <si>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</si>
  <si>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</si>
  <si>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</si>
  <si>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</si>
  <si>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</si>
  <si>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</si>
  <si>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</si>
  <si>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</si>
  <si>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</si>
  <si>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</si>
  <si>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</si>
  <si>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</si>
  <si>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</si>
  <si>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</si>
  <si>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</si>
  <si>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</si>
  <si>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</si>
  <si>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</si>
  <si>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</si>
  <si>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</si>
  <si>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</si>
  <si>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</si>
  <si>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</si>
  <si>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</si>
  <si>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</si>
  <si>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</si>
  <si>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</si>
  <si>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</si>
  <si>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</si>
  <si>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</si>
  <si>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</si>
  <si>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</si>
  <si>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</si>
  <si>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</si>
  <si>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</si>
  <si>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</si>
  <si>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</si>
  <si>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</si>
  <si>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</si>
  <si>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</si>
  <si>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</si>
  <si>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</si>
  <si>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</si>
  <si>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</si>
  <si>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</si>
  <si>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</si>
  <si>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</si>
  <si>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</si>
  <si>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</si>
  <si>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</si>
  <si>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</si>
  <si>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</si>
  <si>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</si>
  <si>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</si>
  <si>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</si>
  <si>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</si>
  <si>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</si>
  <si>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</si>
  <si>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</si>
  <si>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</si>
  <si>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</si>
  <si>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</si>
  <si>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</si>
  <si>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</si>
  <si>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</si>
  <si>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</si>
  <si>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</si>
  <si>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</si>
  <si>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</si>
  <si>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</si>
  <si>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</si>
  <si>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</si>
  <si>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</si>
  <si>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</si>
  <si>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</si>
  <si>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</si>
  <si>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</si>
  <si>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</si>
  <si>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</si>
  <si>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</si>
  <si>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</si>
  <si>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</si>
  <si>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</si>
  <si>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</si>
  <si>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</si>
  <si>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</si>
  <si>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</si>
  <si>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</si>
  <si>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</si>
  <si>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</si>
  <si>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</si>
  <si>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</si>
  <si>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</si>
  <si>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</si>
  <si>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</si>
  <si>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</si>
  <si>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</si>
  <si>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</si>
  <si>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</si>
  <si>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</si>
  <si>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</si>
  <si>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</si>
  <si>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</si>
  <si>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</si>
  <si>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</si>
  <si>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</si>
  <si>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</si>
  <si>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</si>
  <si>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</si>
  <si>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</si>
  <si>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</si>
  <si>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</si>
  <si>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</si>
  <si>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</si>
  <si>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</si>
  <si>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</si>
  <si>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</si>
  <si>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</si>
  <si>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</si>
  <si>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</si>
  <si>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</si>
  <si>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</si>
  <si>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</si>
  <si>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</si>
  <si>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</si>
  <si>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</si>
  <si>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</si>
  <si>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</si>
  <si>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</si>
  <si>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</si>
  <si>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</si>
  <si>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</si>
  <si>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</si>
  <si>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</si>
  <si>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</si>
  <si>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</si>
  <si>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</si>
  <si>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</si>
  <si>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</si>
  <si>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</si>
  <si>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</si>
  <si>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</si>
  <si>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</si>
  <si>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</si>
  <si>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</si>
  <si>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</si>
  <si>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</si>
  <si>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</si>
  <si>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</si>
  <si>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</si>
  <si>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</si>
  <si>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</si>
  <si>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</si>
  <si>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</si>
  <si>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</si>
  <si>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</si>
  <si>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</si>
  <si>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</si>
  <si>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</si>
  <si>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</si>
  <si>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</si>
  <si>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</si>
  <si>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</si>
  <si>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</si>
  <si>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</si>
  <si>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</si>
  <si>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</si>
  <si>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</si>
  <si>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</si>
  <si>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</si>
  <si>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</si>
  <si>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</si>
  <si>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</si>
  <si>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</si>
  <si>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</si>
  <si>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</si>
  <si>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</si>
  <si>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</si>
  <si>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</si>
  <si>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</si>
  <si>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</si>
  <si>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</si>
  <si>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</si>
  <si>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</si>
  <si>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</si>
  <si>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</si>
  <si>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</si>
  <si>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</si>
  <si>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</si>
  <si>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</si>
  <si>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</si>
  <si>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</si>
  <si>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</si>
  <si>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</si>
  <si>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</si>
  <si>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</si>
  <si>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</si>
  <si>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</si>
  <si>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</si>
  <si>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</si>
  <si>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</si>
  <si>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</si>
  <si>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</si>
  <si>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</si>
  <si>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</si>
  <si>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</si>
  <si>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</si>
  <si>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</si>
  <si>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</si>
  <si>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</si>
  <si>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</si>
  <si>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</si>
  <si>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</si>
  <si>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</si>
  <si>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</si>
  <si>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</si>
  <si>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</si>
  <si>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</si>
  <si>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</si>
  <si>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</si>
  <si>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</si>
  <si>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</si>
  <si>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</si>
  <si>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</si>
  <si>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</si>
  <si>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</si>
  <si>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</si>
  <si>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</si>
  <si>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</si>
  <si>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</si>
  <si>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</si>
  <si>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</si>
  <si>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</si>
  <si>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</si>
  <si>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</si>
  <si>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</si>
  <si>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</si>
  <si>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</si>
  <si>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</si>
  <si>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</si>
  <si>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</si>
  <si>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</si>
  <si>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</si>
  <si>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</si>
  <si>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</si>
  <si>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</si>
  <si>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</si>
  <si>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</si>
  <si>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</si>
  <si>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</si>
  <si>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</si>
  <si>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</si>
  <si>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</si>
  <si>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</si>
  <si>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</si>
  <si>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</si>
  <si>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</si>
  <si>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</si>
  <si>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</si>
  <si>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</si>
  <si>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</si>
  <si>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</si>
  <si>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</si>
  <si>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</si>
  <si>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</si>
  <si>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</si>
  <si>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</si>
  <si>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</si>
  <si>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</si>
  <si>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</si>
  <si>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</si>
  <si>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</si>
  <si>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</si>
  <si>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</si>
  <si>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</si>
  <si>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</si>
  <si>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</si>
  <si>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</si>
  <si>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</si>
  <si>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</si>
  <si>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</si>
  <si>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</si>
  <si>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</si>
  <si>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</si>
  <si>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</si>
  <si>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</si>
  <si>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</si>
  <si>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</si>
  <si>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</si>
  <si>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</si>
  <si>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</si>
  <si>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</si>
  <si>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</si>
  <si>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</si>
  <si>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</si>
  <si>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</si>
  <si>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</si>
  <si>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</si>
  <si>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</si>
  <si>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</si>
  <si>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</si>
  <si>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</si>
  <si>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</si>
  <si>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</si>
  <si>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</si>
  <si>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</si>
  <si>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</si>
  <si>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</si>
  <si>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</si>
  <si>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</si>
  <si>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</si>
  <si>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</si>
  <si>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</si>
  <si>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</si>
  <si>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</si>
  <si>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</si>
  <si>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</si>
  <si>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</si>
  <si>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</si>
  <si>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</si>
  <si>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</si>
  <si>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</si>
  <si>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</si>
  <si>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</si>
  <si>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</si>
  <si>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</si>
  <si>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</si>
  <si>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</si>
  <si>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</si>
  <si>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</si>
  <si>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</si>
  <si>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</si>
  <si>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</si>
  <si>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</si>
  <si>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</si>
  <si>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</si>
  <si>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</si>
  <si>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</si>
  <si>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</si>
  <si>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</si>
  <si>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</si>
  <si>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</si>
  <si>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</si>
  <si>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</si>
  <si>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</si>
  <si>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</si>
  <si>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</si>
  <si>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</si>
  <si>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</si>
  <si>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</si>
  <si>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</si>
  <si>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</si>
  <si>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</si>
  <si>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</si>
  <si>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</si>
  <si>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</si>
  <si>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</si>
  <si>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</si>
  <si>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</si>
  <si>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</si>
  <si>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</si>
  <si>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</si>
  <si>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</si>
  <si>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</si>
  <si>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</si>
  <si>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</si>
  <si>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</si>
  <si>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</si>
  <si>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</si>
  <si>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</si>
  <si>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</si>
  <si>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</si>
  <si>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</si>
  <si>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</si>
  <si>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</si>
  <si>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</si>
  <si>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</si>
  <si>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</si>
  <si>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</si>
  <si>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</si>
  <si>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</si>
  <si>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</si>
  <si>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</si>
  <si>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</si>
  <si>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</si>
  <si>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</si>
  <si>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</si>
  <si>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</si>
  <si>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</si>
  <si>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</si>
  <si>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</si>
  <si>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</si>
  <si>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</si>
  <si>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</si>
  <si>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</si>
  <si>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</si>
  <si>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</si>
  <si>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</si>
  <si>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</si>
  <si>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</si>
  <si>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</si>
  <si>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</si>
  <si>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</si>
  <si>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</si>
  <si>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</si>
  <si>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</si>
  <si>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</si>
  <si>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</si>
  <si>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</si>
  <si>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</si>
  <si>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</si>
  <si>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</si>
  <si>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</si>
  <si>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</si>
  <si>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</si>
  <si>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</si>
  <si>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</si>
  <si>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</si>
  <si>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</si>
  <si>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</si>
  <si>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</si>
  <si>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</si>
  <si>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</si>
  <si>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</si>
  <si>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</si>
  <si>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</si>
  <si>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</si>
  <si>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</si>
  <si>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</si>
  <si>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</si>
  <si>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</si>
  <si>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</si>
  <si>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</si>
  <si>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</si>
  <si>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</si>
  <si>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</si>
  <si>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</si>
  <si>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</si>
  <si>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</si>
  <si>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</si>
  <si>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</si>
  <si>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</si>
  <si>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</si>
  <si>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</si>
  <si>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</si>
  <si>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</si>
  <si>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</si>
  <si>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</si>
  <si>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</si>
  <si>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</si>
  <si>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</si>
  <si>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</si>
  <si>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</si>
  <si>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</si>
  <si>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</si>
  <si>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</si>
  <si>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</si>
  <si>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</si>
  <si>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</si>
  <si>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</si>
  <si>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</si>
  <si>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</si>
  <si>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</si>
  <si>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</si>
  <si>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</si>
  <si>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</si>
  <si>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</si>
  <si>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</si>
  <si>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</si>
  <si>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</si>
  <si>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</si>
  <si>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</si>
  <si>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</si>
  <si>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</si>
  <si>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</si>
  <si>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</si>
  <si>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</si>
  <si>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</si>
  <si>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</si>
  <si>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</si>
  <si>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</si>
  <si>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</si>
  <si>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</si>
  <si>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</si>
  <si>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</si>
  <si>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</si>
  <si>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</si>
  <si>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</si>
  <si>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</si>
  <si>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</si>
  <si>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</si>
  <si>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</si>
  <si>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</si>
  <si>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</si>
  <si>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</si>
  <si>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</si>
  <si>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</si>
  <si>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</si>
  <si>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</si>
  <si>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</si>
  <si>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</si>
  <si>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</si>
  <si>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</si>
  <si>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</si>
  <si>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</si>
  <si>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</si>
  <si>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</si>
  <si>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</si>
  <si>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</si>
  <si>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</si>
  <si>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</si>
  <si>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</si>
  <si>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</si>
  <si>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</si>
  <si>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</si>
  <si>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</si>
  <si>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</si>
  <si>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</si>
  <si>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</si>
  <si>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</si>
  <si>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</si>
  <si>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</si>
  <si>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</si>
  <si>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</si>
  <si>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</si>
  <si>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</si>
  <si>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</si>
  <si>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</si>
  <si>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</si>
  <si>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</si>
  <si>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</si>
  <si>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</si>
  <si>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</si>
  <si>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</si>
  <si>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</si>
  <si>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</si>
  <si>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</si>
  <si>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</si>
  <si>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</si>
  <si>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</si>
  <si>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</si>
  <si>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</si>
  <si>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</si>
  <si>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</si>
  <si>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</si>
  <si>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</si>
  <si>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</si>
  <si>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</si>
  <si>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</si>
  <si>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</si>
  <si>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</si>
  <si>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</si>
  <si>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</si>
  <si>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</si>
  <si>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</si>
  <si>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</si>
  <si>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</si>
  <si>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</si>
  <si>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</si>
  <si>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</si>
  <si>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</si>
  <si>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</si>
  <si>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</si>
  <si>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</si>
  <si>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</si>
  <si>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</si>
  <si>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</si>
  <si>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</si>
  <si>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</si>
  <si>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</si>
  <si>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</si>
  <si>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</si>
  <si>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</si>
  <si>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</si>
  <si>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</si>
  <si>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</si>
  <si>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</si>
  <si>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</si>
  <si>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</si>
  <si>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</si>
  <si>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</si>
  <si>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</si>
  <si>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</si>
  <si>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</si>
  <si>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</si>
  <si>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</si>
  <si>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</si>
  <si>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</si>
  <si>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</si>
  <si>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</si>
  <si>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</si>
  <si>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</si>
  <si>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</si>
  <si>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</si>
  <si>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</si>
  <si>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</si>
  <si>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</si>
  <si>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</si>
  <si>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</si>
  <si>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</si>
  <si>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</si>
  <si>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</si>
  <si>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</si>
  <si>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</si>
  <si>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</si>
  <si>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</si>
  <si>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</si>
  <si>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</si>
  <si>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</si>
  <si>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</si>
  <si>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</si>
  <si>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</si>
  <si>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</si>
  <si>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</si>
  <si>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</si>
  <si>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</si>
  <si>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</si>
  <si>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</si>
  <si>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</si>
  <si>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</si>
  <si>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</si>
  <si>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</si>
  <si>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</si>
  <si>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</si>
  <si>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</si>
  <si>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</si>
  <si>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</si>
  <si>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</si>
  <si>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</si>
  <si>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</si>
  <si>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</si>
  <si>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</si>
  <si>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</si>
  <si>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</si>
  <si>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</si>
  <si>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</si>
  <si>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</si>
  <si>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</si>
  <si>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</si>
  <si>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</si>
  <si>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</si>
  <si>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</si>
  <si>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</si>
  <si>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</si>
  <si>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</si>
  <si>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</si>
  <si>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</si>
  <si>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</si>
  <si>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</si>
  <si>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</si>
  <si>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</si>
  <si>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</si>
  <si>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</si>
  <si>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</si>
  <si>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</si>
  <si>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</si>
  <si>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</si>
  <si>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</si>
  <si>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</si>
  <si>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</si>
  <si>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</si>
  <si>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</si>
  <si>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</si>
  <si>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</si>
  <si>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</si>
  <si>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</si>
  <si>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</si>
  <si>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</si>
  <si>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</si>
  <si>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</si>
  <si>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</si>
  <si>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</si>
  <si>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</si>
  <si>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</si>
  <si>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</si>
  <si>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</si>
  <si>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</si>
  <si>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</si>
  <si>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</si>
  <si>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</si>
  <si>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</si>
  <si>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</si>
  <si>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</si>
  <si>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</si>
  <si>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</si>
  <si>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</si>
  <si>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</si>
  <si>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</si>
  <si>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</si>
  <si>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</si>
  <si>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</si>
  <si>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</si>
  <si>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</si>
  <si>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</si>
  <si>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</si>
  <si>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</si>
  <si>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</si>
  <si>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</si>
  <si>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</si>
  <si>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</si>
  <si>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</si>
  <si>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</si>
  <si>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</si>
  <si>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</si>
  <si>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</si>
  <si>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</si>
  <si>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</si>
  <si>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</si>
  <si>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</si>
  <si>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</si>
  <si>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</si>
  <si>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</si>
  <si>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</si>
  <si>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</si>
  <si>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</si>
  <si>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</si>
  <si>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</si>
  <si>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</si>
  <si>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</si>
  <si>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</si>
  <si>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</si>
  <si>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</si>
  <si>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</si>
  <si>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</si>
  <si>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</si>
  <si>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</si>
  <si>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</si>
  <si>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</si>
  <si>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</si>
  <si>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</si>
  <si>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</si>
  <si>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</si>
  <si>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</si>
  <si>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</si>
  <si>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</si>
  <si>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</si>
  <si>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</si>
  <si>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</si>
  <si>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</si>
  <si>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</si>
  <si>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</si>
  <si>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</si>
  <si>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</si>
  <si>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</si>
  <si>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</si>
  <si>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</si>
  <si>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</si>
  <si>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</si>
  <si>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</si>
  <si>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</si>
  <si>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</si>
  <si>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</si>
  <si>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</si>
  <si>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</si>
  <si>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</si>
  <si>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</si>
  <si>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</si>
  <si>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</si>
  <si>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</si>
  <si>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</si>
  <si>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</si>
  <si>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</si>
  <si>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</si>
  <si>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</si>
  <si>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</si>
  <si>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</si>
  <si>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</si>
  <si>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</si>
  <si>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</si>
  <si>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</si>
  <si>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</si>
  <si>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</si>
  <si>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</si>
  <si>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</si>
  <si>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</si>
  <si>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</si>
  <si>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</si>
  <si>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</si>
  <si>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</si>
  <si>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</si>
  <si>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</si>
  <si>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</si>
  <si>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</si>
  <si>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</si>
  <si>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</si>
  <si>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</si>
  <si>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</si>
  <si>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</si>
  <si>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</si>
  <si>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</si>
  <si>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</si>
  <si>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</si>
  <si>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</si>
  <si>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</si>
  <si>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</si>
  <si>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</si>
  <si>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</si>
  <si>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</si>
  <si>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</si>
  <si>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</si>
  <si>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</si>
  <si>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</si>
  <si>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</si>
  <si>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</si>
  <si>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</si>
  <si>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</si>
  <si>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</si>
  <si>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</si>
  <si>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</si>
  <si>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</si>
  <si>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</si>
  <si>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</si>
  <si>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</si>
  <si>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</si>
  <si>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</si>
  <si>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</si>
  <si>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</si>
  <si>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</si>
  <si>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</si>
  <si>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</si>
  <si>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</si>
  <si>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</si>
  <si>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</si>
  <si>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</si>
  <si>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</si>
  <si>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</si>
  <si>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</si>
  <si>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</si>
  <si>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</si>
  <si>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</si>
  <si>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</si>
  <si>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</si>
  <si>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</si>
  <si>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</si>
  <si>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</si>
  <si>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</si>
  <si>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</si>
  <si>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</si>
  <si>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</si>
  <si>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</si>
  <si>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</si>
  <si>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</si>
  <si>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</si>
  <si>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</si>
  <si>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</si>
  <si>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</si>
  <si>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</si>
  <si>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</si>
  <si>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</si>
  <si>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</si>
  <si>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</si>
  <si>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</si>
  <si>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</si>
  <si>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</si>
  <si>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</si>
  <si>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</si>
  <si>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</si>
  <si>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</si>
  <si>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</si>
  <si>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</si>
  <si>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</si>
  <si>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</si>
  <si>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</si>
  <si>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</si>
  <si>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</si>
  <si>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</si>
  <si>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</si>
  <si>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</si>
  <si>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</si>
  <si>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</si>
  <si>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</si>
  <si>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</si>
  <si>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</si>
  <si>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</si>
  <si>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</si>
  <si>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</si>
  <si>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</si>
  <si>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</si>
  <si>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</si>
  <si>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</si>
  <si>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</si>
  <si>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</si>
  <si>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</si>
  <si>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</si>
  <si>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</si>
  <si>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</si>
  <si>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</si>
  <si>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</si>
  <si>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</si>
  <si>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</si>
  <si>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</si>
  <si>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</si>
  <si>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</si>
  <si>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</si>
  <si>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</si>
  <si>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</si>
  <si>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</si>
  <si>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</si>
  <si>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</si>
  <si>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</si>
  <si>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</si>
  <si>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</si>
  <si>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</si>
  <si>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</si>
  <si>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</si>
  <si>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</si>
  <si>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</si>
  <si>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</si>
  <si>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</si>
  <si>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</si>
  <si>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</si>
  <si>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</si>
  <si>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</si>
  <si>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</si>
  <si>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</si>
  <si>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</si>
  <si>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</si>
  <si>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</si>
  <si>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</si>
  <si>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</si>
  <si>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</si>
  <si>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</si>
  <si>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</si>
  <si>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</si>
  <si>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</si>
  <si>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</si>
  <si>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</si>
  <si>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</si>
  <si>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</si>
  <si>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</si>
  <si>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</si>
  <si>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</si>
  <si>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</si>
  <si>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</si>
  <si>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</si>
  <si>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</si>
  <si>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</si>
  <si>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</si>
  <si>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</si>
  <si>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</si>
  <si>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</si>
  <si>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</si>
  <si>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</si>
  <si>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</si>
  <si>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</si>
  <si>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</si>
  <si>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</si>
  <si>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</si>
  <si>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</si>
  <si>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</si>
  <si>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</si>
  <si>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</si>
  <si>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</si>
  <si>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</si>
  <si>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</si>
  <si>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</si>
  <si>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</si>
  <si>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</si>
  <si>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</si>
  <si>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</si>
  <si>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</si>
  <si>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</si>
  <si>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</si>
  <si>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</si>
  <si>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</si>
  <si>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</si>
  <si>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</si>
  <si>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</si>
  <si>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</si>
  <si>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</si>
  <si>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</si>
  <si>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</si>
  <si>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</si>
  <si>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</si>
  <si>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</si>
  <si>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</si>
  <si>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</si>
  <si>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</si>
  <si>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</si>
  <si>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</si>
  <si>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</si>
  <si>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</si>
  <si>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</si>
  <si>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</si>
  <si>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</si>
  <si>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</si>
  <si>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</si>
  <si>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</si>
  <si>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</si>
  <si>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</si>
  <si>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</si>
  <si>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</si>
  <si>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</si>
  <si>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</si>
  <si>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</si>
  <si>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</si>
  <si>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</si>
  <si>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</si>
  <si>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</si>
  <si>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</si>
  <si>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</si>
  <si>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</si>
  <si>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</si>
  <si>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</si>
  <si>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</si>
  <si>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</si>
  <si>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</si>
  <si>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</si>
  <si>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</si>
  <si>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</si>
  <si>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</si>
  <si>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</si>
  <si>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</si>
  <si>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</si>
  <si>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</si>
  <si>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</si>
  <si>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</si>
  <si>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</si>
  <si>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</si>
  <si>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</si>
  <si>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</si>
  <si>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</si>
  <si>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</si>
  <si>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</si>
  <si>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</si>
  <si>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</si>
  <si>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</si>
  <si>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</si>
  <si>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</si>
  <si>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</si>
  <si>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</si>
  <si>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</si>
  <si>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</si>
  <si>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</si>
  <si>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</si>
  <si>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</si>
  <si>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</si>
  <si>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</si>
  <si>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</si>
  <si>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</si>
  <si>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</si>
  <si>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</si>
  <si>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</si>
  <si>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</si>
  <si>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</si>
  <si>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</si>
  <si>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</si>
  <si>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</si>
  <si>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</si>
  <si>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</si>
  <si>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</si>
  <si>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</si>
  <si>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</si>
  <si>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</si>
  <si>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</si>
  <si>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</si>
  <si>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</si>
  <si>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</si>
  <si>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</si>
  <si>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</si>
  <si>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</si>
  <si>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</si>
  <si>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</si>
  <si>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</si>
  <si>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</si>
  <si>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</si>
  <si>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</si>
  <si>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</si>
  <si>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</si>
  <si>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</si>
  <si>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</si>
  <si>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</si>
  <si>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</si>
  <si>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</si>
  <si>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</si>
  <si>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</si>
  <si>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</si>
  <si>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</si>
  <si>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</si>
  <si>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</si>
  <si>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</si>
  <si>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</si>
  <si>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</si>
  <si>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</si>
  <si>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</si>
  <si>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</si>
  <si>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</si>
  <si>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</si>
  <si>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</si>
  <si>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</si>
  <si>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</si>
  <si>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</si>
  <si>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</si>
  <si>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</si>
  <si>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</si>
  <si>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</si>
  <si>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</si>
  <si>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</si>
  <si>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</si>
  <si>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</si>
  <si>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</si>
  <si>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</si>
  <si>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</si>
  <si>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</si>
  <si>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</si>
  <si>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</si>
  <si>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</si>
  <si>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</si>
  <si>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</si>
  <si>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</si>
  <si>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</si>
  <si>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</si>
  <si>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</si>
  <si>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</si>
  <si>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</si>
  <si>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</si>
  <si>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</si>
  <si>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</si>
  <si>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</si>
  <si>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</si>
  <si>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</si>
  <si>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</si>
  <si>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</si>
  <si>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</si>
  <si>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</si>
  <si>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</si>
  <si>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</si>
  <si>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</si>
  <si>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</si>
  <si>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</si>
  <si>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</si>
  <si>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</si>
  <si>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</si>
  <si>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</si>
  <si>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</si>
  <si>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</si>
  <si>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</si>
  <si>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</si>
  <si>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</si>
  <si>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</si>
  <si>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</si>
  <si>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</si>
  <si>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</si>
  <si>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</si>
  <si>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</si>
  <si>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</si>
  <si>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</si>
  <si>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</si>
  <si>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</si>
  <si>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</si>
  <si>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</si>
  <si>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</si>
  <si>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</si>
  <si>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</si>
  <si>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</si>
  <si>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</si>
  <si>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</si>
  <si>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</si>
  <si>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</si>
  <si>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</si>
  <si>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</si>
  <si>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</si>
  <si>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</si>
  <si>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</si>
  <si>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</si>
  <si>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</si>
  <si>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</si>
  <si>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</si>
  <si>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</si>
  <si>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</si>
  <si>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</si>
  <si>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</si>
  <si>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</si>
  <si>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</si>
  <si>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</si>
  <si>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</si>
  <si>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</si>
  <si>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</si>
  <si>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</si>
  <si>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</si>
  <si>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</si>
  <si>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</si>
  <si>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</si>
  <si>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</si>
  <si>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</si>
  <si>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</si>
  <si>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</si>
  <si>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</si>
  <si>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</si>
  <si>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</si>
  <si>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</si>
  <si>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</si>
  <si>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</si>
  <si>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</si>
  <si>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</si>
  <si>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</si>
  <si>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</si>
  <si>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</si>
  <si>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</si>
  <si>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</si>
  <si>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</si>
  <si>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</si>
  <si>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</si>
  <si>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</si>
  <si>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</si>
  <si>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</si>
  <si>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</si>
  <si>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</si>
  <si>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</si>
  <si>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</si>
  <si>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</si>
  <si>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</si>
  <si>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</si>
  <si>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</si>
  <si>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</si>
  <si>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</si>
  <si>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</si>
  <si>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</si>
  <si>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</si>
  <si>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</si>
  <si>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</si>
  <si>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</si>
  <si>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</si>
  <si>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</si>
  <si>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</si>
  <si>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</si>
  <si>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</si>
  <si>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</si>
  <si>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</si>
  <si>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</si>
  <si>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</si>
  <si>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</si>
  <si>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</si>
  <si>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</si>
  <si>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</si>
  <si>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</si>
  <si>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</si>
  <si>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</si>
  <si>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</si>
  <si>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</si>
  <si>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</si>
  <si>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</si>
  <si>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</si>
  <si>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</si>
  <si>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</si>
  <si>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</si>
  <si>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</si>
  <si>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</si>
  <si>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</si>
  <si>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</si>
  <si>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</si>
  <si>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</si>
  <si>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</si>
  <si>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</si>
  <si>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</si>
  <si>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</si>
  <si>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</si>
  <si>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</si>
  <si>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</si>
  <si>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</si>
  <si>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</si>
  <si>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</si>
  <si>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</si>
  <si>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</si>
  <si>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</si>
  <si>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</si>
  <si>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</si>
  <si>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</si>
  <si>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</si>
  <si>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</si>
  <si>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</si>
  <si>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</si>
  <si>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</si>
  <si>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</si>
  <si>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</si>
  <si>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</si>
  <si>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</si>
  <si>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</si>
  <si>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</si>
  <si>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</si>
  <si>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</si>
  <si>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</si>
  <si>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</si>
  <si>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</si>
  <si>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</si>
  <si>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</si>
  <si>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</si>
  <si>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</si>
  <si>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</si>
  <si>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</si>
  <si>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</si>
  <si>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</si>
  <si>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</si>
  <si>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</si>
  <si>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</si>
  <si>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</si>
  <si>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</si>
  <si>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</si>
  <si>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</si>
  <si>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</si>
  <si>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</si>
  <si>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</si>
  <si>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</si>
  <si>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</si>
  <si>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</si>
  <si>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</si>
  <si>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</si>
  <si>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</si>
  <si>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</si>
  <si>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</si>
  <si>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</si>
  <si>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</si>
  <si>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</si>
  <si>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</si>
  <si>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</si>
  <si>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</si>
  <si>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</si>
  <si>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</si>
  <si>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</si>
  <si>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</si>
  <si>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</si>
  <si>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</si>
  <si>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</si>
  <si>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</si>
  <si>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</si>
  <si>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</si>
  <si>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</si>
  <si>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</si>
  <si>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</si>
  <si>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</si>
  <si>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</si>
  <si>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</si>
  <si>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</si>
  <si>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</si>
  <si>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</si>
  <si>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</si>
  <si>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</si>
  <si>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</si>
  <si>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</si>
  <si>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</si>
  <si>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</si>
  <si>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</si>
  <si>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</si>
  <si>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</si>
  <si>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</si>
  <si>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</si>
  <si>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</si>
  <si>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</si>
  <si>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</si>
  <si>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</si>
  <si>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</si>
  <si>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</si>
  <si>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</si>
  <si>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</si>
  <si>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</si>
  <si>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</si>
  <si>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</si>
  <si>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</si>
  <si>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</si>
  <si>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</si>
  <si>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</si>
  <si>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</si>
  <si>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</si>
  <si>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</si>
  <si>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</si>
  <si>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</si>
  <si>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</si>
  <si>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</si>
  <si>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</si>
  <si>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</si>
  <si>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</si>
  <si>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</si>
  <si>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</si>
  <si>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</si>
  <si>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</si>
  <si>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</si>
  <si>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</si>
  <si>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</si>
  <si>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</si>
  <si>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</si>
  <si>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</si>
  <si>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</si>
  <si>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</si>
  <si>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</si>
  <si>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</si>
  <si>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</si>
  <si>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</si>
  <si>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</si>
  <si>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</si>
  <si>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</si>
  <si>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</si>
  <si>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</si>
  <si>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</si>
  <si>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</si>
  <si>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</si>
  <si>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</si>
  <si>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</si>
  <si>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</si>
  <si>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</si>
  <si>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</si>
  <si>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</si>
  <si>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</si>
  <si>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</si>
  <si>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</si>
  <si>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</si>
  <si>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</si>
  <si>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</si>
  <si>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</si>
  <si>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</si>
  <si>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</si>
  <si>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</si>
  <si>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</si>
  <si>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</si>
  <si>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</si>
  <si>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</si>
  <si>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</si>
  <si>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</si>
  <si>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</si>
  <si>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</si>
  <si>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</si>
  <si>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</si>
  <si>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</si>
  <si>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</si>
  <si>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</si>
  <si>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</si>
  <si>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</si>
  <si>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</si>
  <si>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</si>
  <si>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</si>
  <si>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</si>
  <si>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</si>
  <si>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</si>
  <si>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</si>
  <si>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</si>
  <si>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</si>
  <si>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</si>
  <si>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</si>
  <si>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</si>
  <si>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</si>
  <si>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</si>
  <si>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</si>
  <si>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</si>
  <si>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</si>
  <si>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</si>
  <si>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</si>
  <si>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</si>
  <si>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</si>
  <si>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</si>
  <si>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</si>
  <si>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</si>
  <si>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</si>
  <si>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</si>
  <si>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</si>
  <si>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</si>
  <si>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</si>
  <si>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</si>
  <si>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</si>
  <si>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</si>
  <si>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</si>
  <si>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</si>
  <si>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</si>
  <si>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</si>
  <si>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</si>
  <si>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</si>
  <si>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</si>
  <si>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</si>
  <si>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</si>
  <si>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</si>
  <si>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</si>
  <si>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</si>
  <si>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</si>
  <si>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</si>
  <si>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</si>
  <si>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</si>
  <si>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</si>
  <si>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</si>
  <si>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</si>
  <si>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</si>
  <si>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</si>
  <si>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</si>
  <si>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</si>
  <si>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</si>
  <si>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</si>
  <si>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</si>
  <si>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</si>
  <si>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</si>
  <si>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</si>
  <si>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</si>
  <si>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</si>
  <si>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</si>
  <si>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</si>
  <si>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</si>
  <si>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</si>
  <si>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</si>
  <si>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</si>
  <si>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</si>
  <si>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</si>
  <si>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</si>
  <si>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</si>
  <si>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</si>
  <si>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</si>
  <si>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</si>
  <si>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</si>
  <si>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</si>
  <si>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</si>
  <si>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</si>
  <si>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</si>
  <si>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</si>
  <si>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</si>
  <si>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</si>
  <si>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</si>
  <si>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</si>
  <si>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</si>
  <si>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</si>
  <si>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</si>
  <si>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</si>
  <si>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</si>
  <si>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</si>
  <si>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</si>
  <si>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</si>
  <si>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</si>
  <si>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</si>
  <si>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</si>
  <si>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</si>
  <si>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</si>
  <si>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</si>
  <si>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</si>
  <si>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</si>
  <si>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</si>
  <si>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</si>
  <si>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</si>
  <si>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</si>
  <si>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</si>
  <si>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</si>
  <si>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</si>
  <si>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</si>
  <si>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</si>
  <si>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</si>
  <si>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</si>
  <si>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</si>
  <si>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</si>
  <si>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</si>
  <si>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</si>
  <si>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</si>
  <si>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</si>
  <si>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</si>
  <si>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</si>
  <si>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</si>
  <si>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</si>
  <si>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</si>
  <si>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</si>
  <si>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</si>
  <si>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</si>
  <si>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</si>
  <si>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</si>
  <si>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</si>
  <si>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</si>
  <si>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</si>
  <si>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</si>
  <si>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</si>
  <si>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</si>
  <si>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</si>
  <si>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</si>
  <si>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</si>
  <si>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</si>
  <si>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</si>
  <si>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</si>
  <si>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</si>
  <si>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</si>
  <si>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</si>
  <si>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</si>
  <si>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</si>
  <si>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</si>
  <si>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</si>
  <si>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</si>
  <si>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</si>
  <si>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</si>
  <si>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</si>
  <si>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</si>
  <si>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</si>
  <si>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</si>
  <si>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</si>
  <si>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</si>
  <si>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</si>
  <si>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</si>
  <si>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</si>
  <si>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</si>
  <si>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</si>
  <si>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</si>
  <si>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</si>
  <si>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</si>
  <si>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</si>
  <si>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</si>
  <si>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</si>
  <si>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</si>
  <si>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</si>
  <si>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</si>
  <si>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</si>
  <si>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</si>
  <si>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</si>
  <si>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</si>
  <si>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</si>
  <si>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</si>
  <si>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</si>
  <si>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</si>
  <si>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</si>
  <si>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</si>
  <si>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</si>
  <si>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</si>
  <si>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</si>
  <si>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</si>
  <si>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</si>
  <si>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</si>
  <si>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</si>
  <si>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</si>
  <si>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</si>
  <si>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</si>
  <si>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</si>
  <si>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</si>
  <si>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</si>
  <si>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</si>
  <si>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</si>
  <si>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</si>
  <si>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</si>
  <si>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</si>
  <si>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</si>
  <si>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</si>
  <si>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</si>
  <si>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</si>
  <si>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</si>
  <si>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</si>
  <si>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</si>
  <si>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</si>
  <si>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</si>
  <si>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</si>
  <si>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</si>
  <si>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</si>
  <si>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</si>
  <si>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</si>
  <si>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</si>
  <si>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</si>
  <si>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</si>
  <si>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</si>
  <si>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</si>
  <si>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</si>
  <si>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</si>
  <si>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</si>
  <si>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</si>
  <si>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</si>
  <si>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</si>
  <si>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</si>
  <si>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</si>
  <si>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</si>
  <si>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</si>
  <si>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</si>
  <si>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</si>
  <si>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</si>
  <si>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</si>
  <si>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</si>
  <si>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</si>
  <si>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</si>
  <si>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</si>
  <si>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</si>
  <si>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</si>
  <si>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</si>
  <si>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</si>
  <si>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</si>
  <si>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</si>
  <si>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</si>
  <si>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</si>
  <si>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</si>
  <si>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</si>
  <si>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</si>
  <si>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</si>
  <si>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</si>
  <si>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</si>
  <si>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</si>
  <si>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</si>
  <si>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</si>
  <si>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</si>
  <si>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</si>
  <si>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</si>
  <si>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</si>
  <si>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</si>
  <si>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</si>
  <si>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</si>
  <si>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</si>
  <si>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</si>
  <si>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</si>
  <si>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</si>
  <si>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</si>
  <si>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</si>
  <si>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</si>
  <si>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</si>
  <si>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</si>
  <si>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</si>
  <si>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</si>
  <si>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</si>
  <si>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</si>
  <si>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</si>
  <si>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</si>
  <si>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</si>
  <si>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</si>
  <si>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</si>
  <si>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</si>
  <si>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</si>
  <si>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</si>
  <si>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</si>
  <si>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</si>
  <si>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</si>
  <si>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</si>
  <si>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</si>
  <si>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</si>
  <si>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</si>
  <si>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</si>
  <si>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</si>
  <si>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</si>
  <si>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</si>
  <si>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</si>
  <si>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</si>
  <si>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</si>
  <si>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</si>
  <si>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</si>
  <si>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</si>
  <si>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</si>
  <si>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</si>
  <si>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</si>
  <si>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</si>
  <si>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</si>
  <si>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</si>
  <si>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</si>
  <si>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</si>
  <si>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</si>
  <si>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</si>
  <si>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</si>
  <si>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</si>
  <si>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</si>
  <si>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</si>
  <si>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</si>
  <si>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</si>
  <si>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</si>
  <si>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</si>
  <si>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</si>
  <si>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</si>
  <si>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</si>
  <si>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</si>
  <si>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</si>
  <si>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</si>
  <si>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</si>
  <si>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</si>
  <si>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</si>
  <si>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</si>
  <si>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</si>
  <si>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</si>
  <si>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</si>
  <si>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</si>
  <si>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</si>
  <si>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</si>
  <si>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</si>
  <si>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</si>
  <si>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</si>
  <si>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</si>
  <si>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</si>
  <si>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</si>
  <si>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</si>
  <si>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</si>
  <si>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</si>
  <si>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</si>
  <si>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</si>
  <si>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</si>
  <si>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</si>
  <si>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</si>
  <si>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</si>
  <si>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</si>
  <si>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</si>
  <si>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</si>
  <si>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</si>
  <si>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</si>
  <si>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</si>
  <si>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</si>
  <si>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</si>
  <si>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</si>
  <si>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</si>
  <si>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</si>
  <si>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</si>
  <si>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</si>
  <si>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</si>
  <si>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</si>
  <si>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</si>
  <si>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</si>
  <si>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</si>
  <si>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</si>
  <si>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</si>
  <si>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</si>
  <si>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</si>
  <si>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</si>
  <si>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</si>
  <si>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</si>
  <si>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</si>
  <si>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</si>
  <si>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</si>
  <si>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</si>
  <si>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</si>
  <si>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</si>
  <si>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</si>
  <si>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</si>
  <si>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</si>
  <si>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</si>
  <si>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</si>
  <si>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</si>
  <si>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</si>
  <si>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</si>
  <si>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</si>
  <si>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</si>
  <si>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</si>
  <si>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</si>
  <si>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</si>
  <si>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</si>
  <si>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</si>
  <si>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</si>
  <si>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</si>
  <si>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</si>
  <si>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</si>
  <si>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</si>
  <si>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</si>
  <si>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</si>
  <si>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</si>
  <si>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</si>
  <si>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</si>
  <si>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</si>
  <si>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</si>
  <si>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</si>
  <si>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</si>
  <si>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</si>
  <si>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</si>
  <si>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</si>
  <si>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</si>
  <si>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</si>
  <si>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</si>
  <si>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</si>
  <si>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</si>
  <si>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</si>
  <si>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</si>
  <si>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</si>
  <si>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</si>
  <si>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</si>
  <si>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</si>
  <si>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</si>
  <si>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</si>
  <si>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</si>
  <si>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</si>
  <si>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</si>
  <si>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</si>
  <si>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</si>
  <si>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</si>
  <si>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</si>
  <si>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</si>
  <si>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</si>
  <si>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</si>
  <si>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</si>
  <si>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</si>
  <si>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</si>
  <si>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</si>
  <si>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</si>
  <si>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</si>
  <si>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</si>
  <si>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</si>
  <si>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</si>
  <si>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</si>
  <si>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</si>
  <si>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</si>
  <si>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</si>
  <si>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</si>
  <si>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</si>
  <si>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</si>
  <si>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</si>
  <si>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</si>
  <si>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</si>
  <si>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</si>
  <si>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</si>
  <si>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</si>
  <si>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</si>
  <si>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</si>
  <si>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</si>
  <si>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</si>
  <si>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</si>
  <si>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</si>
  <si>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</si>
  <si>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</si>
  <si>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</si>
  <si>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</si>
  <si>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</si>
  <si>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</si>
  <si>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</si>
  <si>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</si>
  <si>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</si>
  <si>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</si>
  <si>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</si>
  <si>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</si>
  <si>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</si>
  <si>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</si>
  <si>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</si>
  <si>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</si>
  <si>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</si>
  <si>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</si>
  <si>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</si>
  <si>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</si>
  <si>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</si>
  <si>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</si>
  <si>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</si>
  <si>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</si>
  <si>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</si>
  <si>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</si>
  <si>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</si>
  <si>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</si>
  <si>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</si>
  <si>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</si>
  <si>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</si>
  <si>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</si>
  <si>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</si>
  <si>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</si>
  <si>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</si>
  <si>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</si>
  <si>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</si>
  <si>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</si>
  <si>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</si>
  <si>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</si>
  <si>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</si>
  <si>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</si>
  <si>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</si>
  <si>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</si>
  <si>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</si>
  <si>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</si>
  <si>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</si>
  <si>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</si>
  <si>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</si>
  <si>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</si>
  <si>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</si>
  <si>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</si>
  <si>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</si>
  <si>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</si>
  <si>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</si>
  <si>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</si>
  <si>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</si>
  <si>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</si>
  <si>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</si>
  <si>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</si>
  <si>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</si>
  <si>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</si>
  <si>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</si>
  <si>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</si>
  <si>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</si>
  <si>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</si>
  <si>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</si>
  <si>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</si>
  <si>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</si>
  <si>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</si>
  <si>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</si>
  <si>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</si>
  <si>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</si>
  <si>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</si>
  <si>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</si>
  <si>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</si>
  <si>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</si>
  <si>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</si>
  <si>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</si>
  <si>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</si>
  <si>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</si>
  <si>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</si>
  <si>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</si>
  <si>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</si>
  <si>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</si>
  <si>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</si>
  <si>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</si>
  <si>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</si>
  <si>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</si>
  <si>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</si>
  <si>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</si>
  <si>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</si>
  <si>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</si>
  <si>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</si>
  <si>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</si>
  <si>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</si>
  <si>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</si>
  <si>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</si>
  <si>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</si>
  <si>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</si>
  <si>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</si>
  <si>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</si>
  <si>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</si>
  <si>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</si>
  <si>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</si>
  <si>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</si>
  <si>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</si>
  <si>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</si>
  <si>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</si>
  <si>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</si>
  <si>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</si>
  <si>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</si>
  <si>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</si>
  <si>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</si>
  <si>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</si>
  <si>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</si>
  <si>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</si>
  <si>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</si>
  <si>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</si>
  <si>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</si>
  <si>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</si>
  <si>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</si>
  <si>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</si>
  <si>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</si>
  <si>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</si>
  <si>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</si>
  <si>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</si>
  <si>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</si>
  <si>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</si>
  <si>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</si>
  <si>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</si>
  <si>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</si>
  <si>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</si>
  <si>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</si>
  <si>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</si>
  <si>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</si>
  <si>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</si>
  <si>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</si>
  <si>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</si>
  <si>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</si>
  <si>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</si>
  <si>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</si>
  <si>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</si>
  <si>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</si>
  <si>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</si>
  <si>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</si>
  <si>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</si>
  <si>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</si>
  <si>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</si>
  <si>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</si>
  <si>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</si>
  <si>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</si>
  <si>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</si>
  <si>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</si>
  <si>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</si>
  <si>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</si>
  <si>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</si>
  <si>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</si>
  <si>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</si>
  <si>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</si>
  <si>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</si>
  <si>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</si>
  <si>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</si>
  <si>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</si>
  <si>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</si>
  <si>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</si>
  <si>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</si>
  <si>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</si>
  <si>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</si>
  <si>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</si>
  <si>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</si>
  <si>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</si>
  <si>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</si>
  <si>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</si>
  <si>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</si>
  <si>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</si>
  <si>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</si>
  <si>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</si>
  <si>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</si>
  <si>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</si>
  <si>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</si>
  <si>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</si>
  <si>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</si>
  <si>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</si>
  <si>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</si>
  <si>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</si>
  <si>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</si>
  <si>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</si>
  <si>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</si>
  <si>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</si>
  <si>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</si>
  <si>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</si>
  <si>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</si>
  <si>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</si>
  <si>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</si>
  <si>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</si>
  <si>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</si>
  <si>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</si>
  <si>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</si>
  <si>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</si>
  <si>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</si>
  <si>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</si>
  <si>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</si>
  <si>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</si>
  <si>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</si>
  <si>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</si>
  <si>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</si>
  <si>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</si>
  <si>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</si>
  <si>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</si>
  <si>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</si>
  <si>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</si>
  <si>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</si>
  <si>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</si>
  <si>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</si>
  <si>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</si>
  <si>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</si>
  <si>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</si>
  <si>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</si>
  <si>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</si>
  <si>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</si>
  <si>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</si>
  <si>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</si>
  <si>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</si>
  <si>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</si>
  <si>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</si>
  <si>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</si>
  <si>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</si>
  <si>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</si>
  <si>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</si>
  <si>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</si>
  <si>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</si>
  <si>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</si>
  <si>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</si>
  <si>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</si>
  <si>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</si>
  <si>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</si>
  <si>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</si>
  <si>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</si>
  <si>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</si>
  <si>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</si>
  <si>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</si>
  <si>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</si>
  <si>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</si>
  <si>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</si>
  <si>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</si>
  <si>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</si>
  <si>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</si>
  <si>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</si>
  <si>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</si>
  <si>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</si>
  <si>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</si>
  <si>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</si>
  <si>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</si>
  <si>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</si>
  <si>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</si>
  <si>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</si>
  <si>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</si>
  <si>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</si>
  <si>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</si>
  <si>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</si>
  <si>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</si>
  <si>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</si>
  <si>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</si>
  <si>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</si>
  <si>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</si>
  <si>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</si>
  <si>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</si>
  <si>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</si>
  <si>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</si>
  <si>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</si>
  <si>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</si>
  <si>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</si>
  <si>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</si>
  <si>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</si>
  <si>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</si>
  <si>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</si>
  <si>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</si>
  <si>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</si>
  <si>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</si>
  <si>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</si>
  <si>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</si>
  <si>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</si>
  <si>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</si>
  <si>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</si>
  <si>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</si>
  <si>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</si>
  <si>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</si>
  <si>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</si>
  <si>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</si>
  <si>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</si>
  <si>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</si>
  <si>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</si>
  <si>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</si>
  <si>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</si>
  <si>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</si>
  <si>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</si>
  <si>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</si>
  <si>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</si>
  <si>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</si>
  <si>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</si>
  <si>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</si>
  <si>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</si>
  <si>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</si>
  <si>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</si>
  <si>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</si>
  <si>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</si>
  <si>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</si>
  <si>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</si>
  <si>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</si>
  <si>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</si>
  <si>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</si>
  <si>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</si>
  <si>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</si>
  <si>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</si>
  <si>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</si>
  <si>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</si>
  <si>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</si>
  <si>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</si>
  <si>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</si>
  <si>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</si>
  <si>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</si>
  <si>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</si>
  <si>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</si>
  <si>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</si>
  <si>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</si>
  <si>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</si>
  <si>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</si>
  <si>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</si>
  <si>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</si>
  <si>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</si>
  <si>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</si>
  <si>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</si>
  <si>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</si>
  <si>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</si>
  <si>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</si>
  <si>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</si>
  <si>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</si>
  <si>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</si>
  <si>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</si>
  <si>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</si>
  <si>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</si>
  <si>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</si>
  <si>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</si>
  <si>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</si>
  <si>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</si>
  <si>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</si>
  <si>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</si>
  <si>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</si>
  <si>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</si>
  <si>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</si>
  <si>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</si>
  <si>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</si>
  <si>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</si>
  <si>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</si>
  <si>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</si>
  <si>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</si>
  <si>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</si>
  <si>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</si>
  <si>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</si>
  <si>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</si>
  <si>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</si>
  <si>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</si>
  <si>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</si>
  <si>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</si>
  <si>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</si>
  <si>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</si>
  <si>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</si>
  <si>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</si>
  <si>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</si>
  <si>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</si>
  <si>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</si>
  <si>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</si>
  <si>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</si>
  <si>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</si>
  <si>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</si>
  <si>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</si>
  <si>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</si>
  <si>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</si>
  <si>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</si>
  <si>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</si>
  <si>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</si>
  <si>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</si>
  <si>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</si>
  <si>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</si>
  <si>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</si>
  <si>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</si>
  <si>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</si>
  <si>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</si>
  <si>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</si>
  <si>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</si>
  <si>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</si>
  <si>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</si>
  <si>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</si>
  <si>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</si>
  <si>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</si>
  <si>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</si>
  <si>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</si>
  <si>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</si>
  <si>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</si>
  <si>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</si>
  <si>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</si>
  <si>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</si>
  <si>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</si>
  <si>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</si>
  <si>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</si>
  <si>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</si>
  <si>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</si>
  <si>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</si>
  <si>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</si>
  <si>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</si>
  <si>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</si>
  <si>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</si>
  <si>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</si>
  <si>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</si>
  <si>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</si>
  <si>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</si>
  <si>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</si>
  <si>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</si>
  <si>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</si>
  <si>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</si>
  <si>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</si>
  <si>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</si>
  <si>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</si>
  <si>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</si>
  <si>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</si>
  <si>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</si>
  <si>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</si>
  <si>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</si>
  <si>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</si>
  <si>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</si>
  <si>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</si>
  <si>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</si>
  <si>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</si>
  <si>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</si>
  <si>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</si>
  <si>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</si>
  <si>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</si>
  <si>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</si>
  <si>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</si>
  <si>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</si>
  <si>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</si>
  <si>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</si>
  <si>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</si>
  <si>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</si>
  <si>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</si>
  <si>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</si>
  <si>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</si>
  <si>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</si>
  <si>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</si>
  <si>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</si>
  <si>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</si>
  <si>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</si>
  <si>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</si>
  <si>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</si>
  <si>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</si>
  <si>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</si>
  <si>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</si>
  <si>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</si>
  <si>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</si>
  <si>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</si>
  <si>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</si>
  <si>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</si>
  <si>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</si>
  <si>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</si>
  <si>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</si>
  <si>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</si>
  <si>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</si>
  <si>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</si>
  <si>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</si>
  <si>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</si>
  <si>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</si>
  <si>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</si>
  <si>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</si>
  <si>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</si>
  <si>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</si>
  <si>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</si>
  <si>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</si>
  <si>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</si>
  <si>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</si>
  <si>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</si>
  <si>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</si>
  <si>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</si>
  <si>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</si>
  <si>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</si>
  <si>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</si>
  <si>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</si>
  <si>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</si>
  <si>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</si>
  <si>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</si>
  <si>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</si>
  <si>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</si>
  <si>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</si>
  <si>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</si>
  <si>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</si>
  <si>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</si>
  <si>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</si>
  <si>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</si>
  <si>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</si>
  <si>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</si>
  <si>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</si>
  <si>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</si>
  <si>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</si>
  <si>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</si>
  <si>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</si>
  <si>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</si>
  <si>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</si>
  <si>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</si>
  <si>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</si>
  <si>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</si>
  <si>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</si>
  <si>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</si>
  <si>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</si>
  <si>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</si>
  <si>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</si>
  <si>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</si>
  <si>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</si>
  <si>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</si>
  <si>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</si>
  <si>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</si>
  <si>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</si>
  <si>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</si>
  <si>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</si>
  <si>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</si>
  <si>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</si>
  <si>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</si>
  <si>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</si>
  <si>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</si>
  <si>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</si>
  <si>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</si>
  <si>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</si>
  <si>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</si>
  <si>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</si>
  <si>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</si>
  <si>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</si>
  <si>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</si>
  <si>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</si>
  <si>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</si>
  <si>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</si>
  <si>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</si>
  <si>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</si>
  <si>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</si>
  <si>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</si>
  <si>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</si>
  <si>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</si>
  <si>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</si>
  <si>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</si>
  <si>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</si>
  <si>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</si>
  <si>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</si>
  <si>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</si>
  <si>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</si>
  <si>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</si>
  <si>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</si>
  <si>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</si>
  <si>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</si>
  <si>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</si>
  <si>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</si>
  <si>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</si>
  <si>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</si>
  <si>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</si>
  <si>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</si>
  <si>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</si>
  <si>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</si>
  <si>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</si>
  <si>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</si>
  <si>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</si>
  <si>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</si>
  <si>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</si>
  <si>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</si>
  <si>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</si>
  <si>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</si>
  <si>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</si>
  <si>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</si>
  <si>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</si>
  <si>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</si>
  <si>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</si>
  <si>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</si>
  <si>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</si>
  <si>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</si>
  <si>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</si>
  <si>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</si>
  <si>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</si>
  <si>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</si>
  <si>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</si>
  <si>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</si>
  <si>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</si>
  <si>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</si>
  <si>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</si>
  <si>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</si>
  <si>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</si>
  <si>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</si>
  <si>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</si>
  <si>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</si>
  <si>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</si>
  <si>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</si>
  <si>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</si>
  <si>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</si>
  <si>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</si>
  <si>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</si>
  <si>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</si>
  <si>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</si>
  <si>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</si>
  <si>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</si>
  <si>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</si>
  <si>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</si>
  <si>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</si>
  <si>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</si>
  <si>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</si>
  <si>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</si>
  <si>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</si>
  <si>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</si>
  <si>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</si>
  <si>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</si>
  <si>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</si>
  <si>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</si>
  <si>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</si>
  <si>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</si>
  <si>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</si>
  <si>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</si>
  <si>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</si>
  <si>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</si>
  <si>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</si>
  <si>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</si>
  <si>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</si>
  <si>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</si>
  <si>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</si>
  <si>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</si>
  <si>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</si>
  <si>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</si>
  <si>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</si>
  <si>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</si>
  <si>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</si>
  <si>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</si>
  <si>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</si>
  <si>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</si>
  <si>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</si>
  <si>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</si>
  <si>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</si>
  <si>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</si>
  <si>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</si>
  <si>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</si>
  <si>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</si>
  <si>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</si>
  <si>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</si>
  <si>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</si>
  <si>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</si>
  <si>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</si>
  <si>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</si>
  <si>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</si>
  <si>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</si>
  <si>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</si>
  <si>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</si>
  <si>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</si>
  <si>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</si>
  <si>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</si>
  <si>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</si>
  <si>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</si>
  <si>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</si>
  <si>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</si>
  <si>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</si>
  <si>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</si>
  <si>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</si>
  <si>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</si>
  <si>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</si>
  <si>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</si>
  <si>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</si>
  <si>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</si>
  <si>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</si>
  <si>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</si>
  <si>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</si>
  <si>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</si>
  <si>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</si>
  <si>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</si>
  <si>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</si>
  <si>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</si>
  <si>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</si>
  <si>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</si>
  <si>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</si>
  <si>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</si>
  <si>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</si>
  <si>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</si>
  <si>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</si>
  <si>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</si>
  <si>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</si>
  <si>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</si>
  <si>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</si>
  <si>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</si>
  <si>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</si>
  <si>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</si>
  <si>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</si>
  <si>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</si>
  <si>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</si>
  <si>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</si>
  <si>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</si>
  <si>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</si>
  <si>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</si>
  <si>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</si>
  <si>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</si>
  <si>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</si>
  <si>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</si>
  <si>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</si>
  <si>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</si>
  <si>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</si>
  <si>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</si>
  <si>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</si>
  <si>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</si>
  <si>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</si>
  <si>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</si>
  <si>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</si>
  <si>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</si>
  <si>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</si>
  <si>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</si>
  <si>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</si>
  <si>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</si>
  <si>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</si>
  <si>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</si>
  <si>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</si>
  <si>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</si>
  <si>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</si>
  <si>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</si>
  <si>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</si>
  <si>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</si>
  <si>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</si>
  <si>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</si>
  <si>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</si>
  <si>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</si>
  <si>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</si>
  <si>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</si>
  <si>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</si>
  <si>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</si>
  <si>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</si>
  <si>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</si>
  <si>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</si>
  <si>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</si>
  <si>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</si>
  <si>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</si>
  <si>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</si>
  <si>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</si>
  <si>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</si>
  <si>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</si>
  <si>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</si>
  <si>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</si>
  <si>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</si>
  <si>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</si>
  <si>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</si>
  <si>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</si>
  <si>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</si>
  <si>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</si>
  <si>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</si>
  <si>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</si>
  <si>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</si>
  <si>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</si>
  <si>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</si>
  <si>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</si>
  <si>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</si>
  <si>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</si>
  <si>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</si>
  <si>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</si>
  <si>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</si>
  <si>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</si>
  <si>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</si>
  <si>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</si>
  <si>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</si>
  <si>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</si>
  <si>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</si>
  <si>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</si>
  <si>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</si>
  <si>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</si>
  <si>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</si>
  <si>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</si>
  <si>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</si>
  <si>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</si>
  <si>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</si>
  <si>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</si>
  <si>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</si>
  <si>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</si>
  <si>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</si>
  <si>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</si>
  <si>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</si>
  <si>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</si>
  <si>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</si>
  <si>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</si>
  <si>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</si>
  <si>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</si>
  <si>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</si>
  <si>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</si>
  <si>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</si>
  <si>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</si>
  <si>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</si>
  <si>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</si>
  <si>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</si>
  <si>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</si>
  <si>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</si>
  <si>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</si>
  <si>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</si>
  <si>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</si>
  <si>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</si>
  <si>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</si>
  <si>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</si>
  <si>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</si>
  <si>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</si>
  <si>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</si>
  <si>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</si>
  <si>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</si>
  <si>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</si>
  <si>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</si>
  <si>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</si>
  <si>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</si>
  <si>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</si>
  <si>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</si>
  <si>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</si>
  <si>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</si>
  <si>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</si>
  <si>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</si>
  <si>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</si>
  <si>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</si>
  <si>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</si>
  <si>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</si>
  <si>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</si>
  <si>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</si>
  <si>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</si>
  <si>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</si>
  <si>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</si>
  <si>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</si>
  <si>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</si>
  <si>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</si>
  <si>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</si>
  <si>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</si>
  <si>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</si>
  <si>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</si>
  <si>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</si>
  <si>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</si>
  <si>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</si>
  <si>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</si>
  <si>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</si>
  <si>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</si>
  <si>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</si>
  <si>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</si>
  <si>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</si>
  <si>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</si>
  <si>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</si>
  <si>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</si>
  <si>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</si>
  <si>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</si>
  <si>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</si>
  <si>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</si>
  <si>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</si>
  <si>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</si>
  <si>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</si>
  <si>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</si>
  <si>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</si>
  <si>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</si>
  <si>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</si>
  <si>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</si>
  <si>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</si>
  <si>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</si>
  <si>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</si>
  <si>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</si>
  <si>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</si>
  <si>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</si>
  <si>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</si>
  <si>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</si>
  <si>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</si>
  <si>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</si>
  <si>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</si>
  <si>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</si>
  <si>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</si>
  <si>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</si>
  <si>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</si>
  <si>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</si>
  <si>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</si>
  <si>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</si>
  <si>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</si>
  <si>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</si>
  <si>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</si>
  <si>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</si>
  <si>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</si>
  <si>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</si>
  <si>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</si>
  <si>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</si>
  <si>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</si>
  <si>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</si>
  <si>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</si>
  <si>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</si>
  <si>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</si>
  <si>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</si>
  <si>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</si>
  <si>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</si>
  <si>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</si>
  <si>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</si>
  <si>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</si>
  <si>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</si>
  <si>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</si>
  <si>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</si>
  <si>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</si>
  <si>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</si>
  <si>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</si>
  <si>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</si>
  <si>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</si>
  <si>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</si>
  <si>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</si>
  <si>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</si>
  <si>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</si>
  <si>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</si>
  <si>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</si>
  <si>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</si>
  <si>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</si>
  <si>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</si>
  <si>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</si>
  <si>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</si>
  <si>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</si>
  <si>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</si>
  <si>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</si>
  <si>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</si>
  <si>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</si>
  <si>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</si>
  <si>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</si>
  <si>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</si>
  <si>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</si>
  <si>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</si>
  <si>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</si>
  <si>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</si>
  <si>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</si>
  <si>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</si>
  <si>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</si>
  <si>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</si>
  <si>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</si>
  <si>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</si>
  <si>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</si>
  <si>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</si>
  <si>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</si>
  <si>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</si>
  <si>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</si>
  <si>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</si>
  <si>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</si>
  <si>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</si>
  <si>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</si>
  <si>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</si>
  <si>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</si>
  <si>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</si>
  <si>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</si>
  <si>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</si>
  <si>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</si>
  <si>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</si>
  <si>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</si>
  <si>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</si>
  <si>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</si>
  <si>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</si>
  <si>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</si>
  <si>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</si>
  <si>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</si>
  <si>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</si>
  <si>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</si>
  <si>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</si>
  <si>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</si>
  <si>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</si>
  <si>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</si>
  <si>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</si>
  <si>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</si>
  <si>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</si>
  <si>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</si>
  <si>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</si>
  <si>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</si>
  <si>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</si>
  <si>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</si>
  <si>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</si>
  <si>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</si>
  <si>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</si>
  <si>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</si>
  <si>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</si>
  <si>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</si>
  <si>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</si>
  <si>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</si>
  <si>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</si>
  <si>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</si>
  <si>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</si>
  <si>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</si>
  <si>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</si>
  <si>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</si>
  <si>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</si>
  <si>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</si>
  <si>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</si>
  <si>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</si>
  <si>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</si>
  <si>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</si>
  <si>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</si>
  <si>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</si>
  <si>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</si>
  <si>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</si>
  <si>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</si>
  <si>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</si>
  <si>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</si>
  <si>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</si>
  <si>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</si>
  <si>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</si>
  <si>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</si>
  <si>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</si>
  <si>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</si>
  <si>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</si>
  <si>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</si>
  <si>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</si>
  <si>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</si>
  <si>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</si>
  <si>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</si>
  <si>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</si>
  <si>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</si>
  <si>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</si>
  <si>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</si>
  <si>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</si>
  <si>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</si>
  <si>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</si>
  <si>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</si>
  <si>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</si>
  <si>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</si>
  <si>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</si>
  <si>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</si>
  <si>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</si>
  <si>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</si>
  <si>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</si>
  <si>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</si>
  <si>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</si>
  <si>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</si>
  <si>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</si>
  <si>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</si>
  <si>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</si>
  <si>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</si>
  <si>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</si>
  <si>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</si>
  <si>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</si>
  <si>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</si>
  <si>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</si>
  <si>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</si>
  <si>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</si>
  <si>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</si>
  <si>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</si>
  <si>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</si>
  <si>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</si>
  <si>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</si>
  <si>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</si>
  <si>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</si>
  <si>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</si>
  <si>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</si>
  <si>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</si>
  <si>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</si>
  <si>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</si>
  <si>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</si>
  <si>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</si>
  <si>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</si>
  <si>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</si>
  <si>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</si>
  <si>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</si>
  <si>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</si>
  <si>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</si>
  <si>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</si>
  <si>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</si>
  <si>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</si>
  <si>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</si>
  <si>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</si>
  <si>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</si>
  <si>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</si>
  <si>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</si>
  <si>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</si>
  <si>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</si>
  <si>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</si>
  <si>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</si>
  <si>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</si>
  <si>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</si>
  <si>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</si>
  <si>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</si>
  <si>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</si>
  <si>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</si>
  <si>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</si>
  <si>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</si>
  <si>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</si>
  <si>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</si>
  <si>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</si>
  <si>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</si>
  <si>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</si>
  <si>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</si>
  <si>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</si>
  <si>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</si>
  <si>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</si>
  <si>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</si>
  <si>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</si>
  <si>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</si>
  <si>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</si>
  <si>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</si>
  <si>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</si>
  <si>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</si>
  <si>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</si>
  <si>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</si>
  <si>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</si>
  <si>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</si>
  <si>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</si>
  <si>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</si>
  <si>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</si>
  <si>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</si>
  <si>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</si>
  <si>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</si>
  <si>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</si>
  <si>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</si>
  <si>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</si>
  <si>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</si>
  <si>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</si>
  <si>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</si>
  <si>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</si>
  <si>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</si>
  <si>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</si>
  <si>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</si>
  <si>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</si>
  <si>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</si>
  <si>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</si>
  <si>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</si>
  <si>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</si>
  <si>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</si>
  <si>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</si>
  <si>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</si>
  <si>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</si>
  <si>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</si>
  <si>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</si>
  <si>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</si>
  <si>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</si>
  <si>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</si>
  <si>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</si>
  <si>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</si>
  <si>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</si>
  <si>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</si>
  <si>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</si>
  <si>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</si>
  <si>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</si>
  <si>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</si>
  <si>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</si>
  <si>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</si>
  <si>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</si>
  <si>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</si>
  <si>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</si>
  <si>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</si>
  <si>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</si>
  <si>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</si>
  <si>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</si>
  <si>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</si>
  <si>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</si>
  <si>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</si>
  <si>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</si>
  <si>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</si>
  <si>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</si>
  <si>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</si>
  <si>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</si>
  <si>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</si>
  <si>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</si>
  <si>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</si>
  <si>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</si>
  <si>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</si>
  <si>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</si>
  <si>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</si>
  <si>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</si>
  <si>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</si>
  <si>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</si>
  <si>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</si>
  <si>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</si>
  <si>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</si>
  <si>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</si>
  <si>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</si>
  <si>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</si>
  <si>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</si>
  <si>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</si>
  <si>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</si>
  <si>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</si>
  <si>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</si>
  <si>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</si>
  <si>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</si>
  <si>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</si>
  <si>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</si>
  <si>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</si>
  <si>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</si>
  <si>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</si>
  <si>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</si>
  <si>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</si>
  <si>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</si>
  <si>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</si>
  <si>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</si>
  <si>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</si>
  <si>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</si>
  <si>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</si>
  <si>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</si>
  <si>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</si>
  <si>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</si>
  <si>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</si>
  <si>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</si>
  <si>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</si>
  <si>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</si>
  <si>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</si>
  <si>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</si>
  <si>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</si>
  <si>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</si>
  <si>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</si>
  <si>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</si>
  <si>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</si>
  <si>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</si>
  <si>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</si>
  <si>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</si>
  <si>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</si>
  <si>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</si>
  <si>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</si>
  <si>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</si>
  <si>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</si>
  <si>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</si>
  <si>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</si>
  <si>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</si>
  <si>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</si>
  <si>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</si>
  <si>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</si>
  <si>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</si>
  <si>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</si>
  <si>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</si>
  <si>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</si>
  <si>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</si>
  <si>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</si>
  <si>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</si>
  <si>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</si>
  <si>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</si>
  <si>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</si>
  <si>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</si>
  <si>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</si>
  <si>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</si>
  <si>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</si>
  <si>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</si>
  <si>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</si>
  <si>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</si>
  <si>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</si>
  <si>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</si>
  <si>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</si>
  <si>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</si>
  <si>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</si>
  <si>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</si>
  <si>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</si>
  <si>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</si>
  <si>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</si>
  <si>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</si>
  <si>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</si>
  <si>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</si>
  <si>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</si>
  <si>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</si>
  <si>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</si>
  <si>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</si>
  <si>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</si>
  <si>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</si>
  <si>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</si>
  <si>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</si>
  <si>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</si>
  <si>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</si>
  <si>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</si>
  <si>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</si>
  <si>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</si>
  <si>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</si>
  <si>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</si>
  <si>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</si>
  <si>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</si>
  <si>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</si>
  <si>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</si>
  <si>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</si>
  <si>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</si>
  <si>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</si>
  <si>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</si>
  <si>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</si>
  <si>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</si>
  <si>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</si>
  <si>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</si>
  <si>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</si>
  <si>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</si>
  <si>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</si>
  <si>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</si>
  <si>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</si>
  <si>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</si>
  <si>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</si>
  <si>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</si>
  <si>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</si>
  <si>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</si>
  <si>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</si>
  <si>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</si>
  <si>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</si>
  <si>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</si>
  <si>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</si>
  <si>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</si>
  <si>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</si>
  <si>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</si>
  <si>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</si>
  <si>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</si>
  <si>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</si>
  <si>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</si>
  <si>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</si>
  <si>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</si>
  <si>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</si>
  <si>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</si>
  <si>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</si>
  <si>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</si>
  <si>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</si>
  <si>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</si>
  <si>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</si>
  <si>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</si>
  <si>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</si>
  <si>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</si>
  <si>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</si>
  <si>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</si>
  <si>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</si>
  <si>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</si>
  <si>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</si>
  <si>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</si>
  <si>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</si>
  <si>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</si>
  <si>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</si>
  <si>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</si>
  <si>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</si>
  <si>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</si>
  <si>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</si>
  <si>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</si>
  <si>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</si>
  <si>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</si>
  <si>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</si>
  <si>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</si>
  <si>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</si>
  <si>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</si>
  <si>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</si>
  <si>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</si>
  <si>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</si>
  <si>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</si>
  <si>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</si>
  <si>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</si>
  <si>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</si>
  <si>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</si>
  <si>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</si>
  <si>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</si>
  <si>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</si>
  <si>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</si>
  <si>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</si>
  <si>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</si>
  <si>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</si>
  <si>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</si>
  <si>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</si>
  <si>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</si>
  <si>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</si>
  <si>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</si>
  <si>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</si>
  <si>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</si>
  <si>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</si>
  <si>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</si>
  <si>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</si>
  <si>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</si>
  <si>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</si>
  <si>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</si>
  <si>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</si>
  <si>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</si>
  <si>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</si>
  <si>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</si>
  <si>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</si>
  <si>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</si>
  <si>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</si>
  <si>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</si>
  <si>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</si>
  <si>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</si>
  <si>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</si>
  <si>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</si>
  <si>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</si>
  <si>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</si>
  <si>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</si>
  <si>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</si>
  <si>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</si>
  <si>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</si>
  <si>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</si>
  <si>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</si>
  <si>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</si>
  <si>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</si>
  <si>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</si>
  <si>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</si>
  <si>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</si>
  <si>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</si>
  <si>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</si>
  <si>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</si>
  <si>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</si>
  <si>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</si>
  <si>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</si>
  <si>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</si>
  <si>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</si>
  <si>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</si>
  <si>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</si>
  <si>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</si>
  <si>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</si>
  <si>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</si>
  <si>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</si>
  <si>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</si>
  <si>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</si>
  <si>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</si>
  <si>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</si>
  <si>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</si>
  <si>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</si>
  <si>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</si>
  <si>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</si>
  <si>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</si>
  <si>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</si>
  <si>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</si>
  <si>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</si>
  <si>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</si>
  <si>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</si>
  <si>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</si>
  <si>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</si>
  <si>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</si>
  <si>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</si>
  <si>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</si>
  <si>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</si>
  <si>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</si>
  <si>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</si>
  <si>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</si>
  <si>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</si>
  <si>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</si>
  <si>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</si>
  <si>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</si>
  <si>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</si>
  <si>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</si>
  <si>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</si>
  <si>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</si>
  <si>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</si>
  <si>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</si>
  <si>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</si>
  <si>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</si>
  <si>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</si>
  <si>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</si>
  <si>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</si>
  <si>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</si>
  <si>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</si>
  <si>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</si>
  <si>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</si>
  <si>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</si>
  <si>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</si>
  <si>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</si>
  <si>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</si>
  <si>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</si>
  <si>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</si>
  <si>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</si>
  <si>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</si>
  <si>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</si>
  <si>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</si>
  <si>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</si>
  <si>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</si>
  <si>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</si>
  <si>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</si>
  <si>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</si>
  <si>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</si>
  <si>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</si>
  <si>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</si>
  <si>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</si>
  <si>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</si>
  <si>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</si>
  <si>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</si>
  <si>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</si>
  <si>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</si>
  <si>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</si>
  <si>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</si>
  <si>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</si>
  <si>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</si>
  <si>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</si>
  <si>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</si>
  <si>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</si>
  <si>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</si>
  <si>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</si>
  <si>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</si>
  <si>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</si>
  <si>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</si>
  <si>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</si>
  <si>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</si>
  <si>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</si>
  <si>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</si>
  <si>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</si>
  <si>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</si>
  <si>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</si>
  <si>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</si>
  <si>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</si>
  <si>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</si>
  <si>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</si>
  <si>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</si>
  <si>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</si>
  <si>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</si>
  <si>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</si>
  <si>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</si>
  <si>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</si>
  <si>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</si>
  <si>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</si>
  <si>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</si>
  <si>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</si>
  <si>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</si>
  <si>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</si>
  <si>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</si>
  <si>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</si>
  <si>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</si>
  <si>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</si>
  <si>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</si>
  <si>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</si>
  <si>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</si>
  <si>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</si>
  <si>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</si>
  <si>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</si>
  <si>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</si>
  <si>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</si>
  <si>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</si>
  <si>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</si>
  <si>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</si>
  <si>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</si>
  <si>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</si>
  <si>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</si>
  <si>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</si>
  <si>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</si>
  <si>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</si>
  <si>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</si>
  <si>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</si>
  <si>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</si>
  <si>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</si>
  <si>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</si>
  <si>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</si>
  <si>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</si>
  <si>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</si>
  <si>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</si>
  <si>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</si>
  <si>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</si>
  <si>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</si>
  <si>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</si>
  <si>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</si>
  <si>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</si>
  <si>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</si>
  <si>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</si>
  <si>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</si>
  <si>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</si>
  <si>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</si>
  <si>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</si>
  <si>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</si>
  <si>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</si>
  <si>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</si>
  <si>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</si>
  <si>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</si>
  <si>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</si>
  <si>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</si>
  <si>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</si>
  <si>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</si>
  <si>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</si>
  <si>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</si>
  <si>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</si>
  <si>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</si>
  <si>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</si>
  <si>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</si>
  <si>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</si>
  <si>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</si>
  <si>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</si>
  <si>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</si>
  <si>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</si>
  <si>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</si>
  <si>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</si>
  <si>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</si>
  <si>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</si>
  <si>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</si>
  <si>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</si>
  <si>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</si>
  <si>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</si>
  <si>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</si>
  <si>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</si>
  <si>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</si>
  <si>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</si>
  <si>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</si>
  <si>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</si>
  <si>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</si>
  <si>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</si>
  <si>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</si>
  <si>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</si>
  <si>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</si>
  <si>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</si>
  <si>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</si>
  <si>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</si>
  <si>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</si>
  <si>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</si>
  <si>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</si>
  <si>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</si>
  <si>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</si>
  <si>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</si>
  <si>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</si>
  <si>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</si>
  <si>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</si>
  <si>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</si>
  <si>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</si>
  <si>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</si>
  <si>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</si>
  <si>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</si>
  <si>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</si>
  <si>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</si>
  <si>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</si>
  <si>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</si>
  <si>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</si>
  <si>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</si>
  <si>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</si>
  <si>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</si>
  <si>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</si>
  <si>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</si>
  <si>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</si>
  <si>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</si>
  <si>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</si>
  <si>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</si>
  <si>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</si>
  <si>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</si>
  <si>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</si>
  <si>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</si>
  <si>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</si>
  <si>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</si>
  <si>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</si>
  <si>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</si>
  <si>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</si>
  <si>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</si>
  <si>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</si>
  <si>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</si>
  <si>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</si>
  <si>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</si>
  <si>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</si>
  <si>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</si>
  <si>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</si>
  <si>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</si>
  <si>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</si>
  <si>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</si>
  <si>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</si>
  <si>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</si>
  <si>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</si>
  <si>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</si>
  <si>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</si>
  <si>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</si>
  <si>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</si>
  <si>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</si>
  <si>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</si>
  <si>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</si>
  <si>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</si>
  <si>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</si>
  <si>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</si>
  <si>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</si>
  <si>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</si>
  <si>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</si>
  <si>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</si>
  <si>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</si>
  <si>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</si>
  <si>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</si>
  <si>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</si>
  <si>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</si>
  <si>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</si>
  <si>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</si>
  <si>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</si>
  <si>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</si>
  <si>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</si>
  <si>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</si>
  <si>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</si>
  <si>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</si>
  <si>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</si>
  <si>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</si>
  <si>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</si>
  <si>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</si>
  <si>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</si>
  <si>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</si>
  <si>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</si>
  <si>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</si>
  <si>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</si>
  <si>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</si>
  <si>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</si>
  <si>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</si>
  <si>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</si>
  <si>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</si>
  <si>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</si>
  <si>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</si>
  <si>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</si>
  <si>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</si>
  <si>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</si>
  <si>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</si>
  <si>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</si>
  <si>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</si>
  <si>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</si>
  <si>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</si>
  <si>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</si>
  <si>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</si>
  <si>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</si>
  <si>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</si>
  <si>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</si>
  <si>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</si>
  <si>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</si>
  <si>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</si>
  <si>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</si>
  <si>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</si>
  <si>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</si>
  <si>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</si>
  <si>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</si>
  <si>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</si>
  <si>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</si>
  <si>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</si>
  <si>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</si>
  <si>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</si>
  <si>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</si>
  <si>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</si>
  <si>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</si>
  <si>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</si>
  <si>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</si>
  <si>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</si>
  <si>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</si>
  <si>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</si>
  <si>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</si>
  <si>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</si>
  <si>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</si>
  <si>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</si>
  <si>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</si>
  <si>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</si>
  <si>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</si>
  <si>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</si>
  <si>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</si>
  <si>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</si>
  <si>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</si>
  <si>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</si>
  <si>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</si>
  <si>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</si>
  <si>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</si>
  <si>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</si>
  <si>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</si>
  <si>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</si>
  <si>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</si>
  <si>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</si>
  <si>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</si>
  <si>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</si>
  <si>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</si>
  <si>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</si>
  <si>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</si>
  <si>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</si>
  <si>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</si>
  <si>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</si>
  <si>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</si>
  <si>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</si>
  <si>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</si>
  <si>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</si>
  <si>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</si>
  <si>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</si>
  <si>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</si>
  <si>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</si>
  <si>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</si>
  <si>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</si>
  <si>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</si>
  <si>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</si>
  <si>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</si>
  <si>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</si>
  <si>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</si>
  <si>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</si>
  <si>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</si>
  <si>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</si>
  <si>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</si>
  <si>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</si>
  <si>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</si>
  <si>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</si>
  <si>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</si>
  <si>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</si>
  <si>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</si>
  <si>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</si>
  <si>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</si>
  <si>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</si>
  <si>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</si>
  <si>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</si>
  <si>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</si>
  <si>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</si>
  <si>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</si>
  <si>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</si>
  <si>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</si>
  <si>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</si>
  <si>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</si>
  <si>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</si>
  <si>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</si>
  <si>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</si>
  <si>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</si>
  <si>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</si>
  <si>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</si>
  <si>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</si>
  <si>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</si>
  <si>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</si>
  <si>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</si>
  <si>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</si>
  <si>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</si>
  <si>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</si>
  <si>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</si>
  <si>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</si>
  <si>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</si>
  <si>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</si>
  <si>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</si>
  <si>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</si>
  <si>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</si>
  <si>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</si>
  <si>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</si>
  <si>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</si>
  <si>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</si>
  <si>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</si>
  <si>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</si>
  <si>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</si>
  <si>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</si>
  <si>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</si>
  <si>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</si>
  <si>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</si>
  <si>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</si>
  <si>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</si>
  <si>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</si>
  <si>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</si>
  <si>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</si>
  <si>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</si>
  <si>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</si>
  <si>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</si>
  <si>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</si>
  <si>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</si>
  <si>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</si>
  <si>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</si>
  <si>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</si>
  <si>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</si>
  <si>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</si>
  <si>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</si>
  <si>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</si>
  <si>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</si>
  <si>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</si>
  <si>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</si>
  <si>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</si>
  <si>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</si>
  <si>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</si>
  <si>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</si>
  <si>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</si>
  <si>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</si>
  <si>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</si>
  <si>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</si>
  <si>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</si>
  <si>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</si>
  <si>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</si>
  <si>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</si>
  <si>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</si>
  <si>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</si>
  <si>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</si>
  <si>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</si>
  <si>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</si>
  <si>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</si>
  <si>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</si>
  <si>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</si>
  <si>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</si>
  <si>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</si>
  <si>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</si>
  <si>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</si>
  <si>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</si>
  <si>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</si>
  <si>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</si>
  <si>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</si>
  <si>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</si>
  <si>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</si>
  <si>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</si>
  <si>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</si>
  <si>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</si>
  <si>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</si>
  <si>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</si>
  <si>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</si>
  <si>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</si>
  <si>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</si>
  <si>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</si>
  <si>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</si>
  <si>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</si>
  <si>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</si>
  <si>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</si>
  <si>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</si>
  <si>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</si>
  <si>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</si>
  <si>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</si>
  <si>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</si>
  <si>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</si>
  <si>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</si>
  <si>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</si>
  <si>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</si>
  <si>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</si>
  <si>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</si>
  <si>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</si>
  <si>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</si>
  <si>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</si>
  <si>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</si>
  <si>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</si>
  <si>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</si>
  <si>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</si>
  <si>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</si>
  <si>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</si>
  <si>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</si>
  <si>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</si>
  <si>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</si>
  <si>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</si>
  <si>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</si>
  <si>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</si>
  <si>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</si>
  <si>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</si>
  <si>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</si>
  <si>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</si>
  <si>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</si>
  <si>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</si>
  <si>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</si>
  <si>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</si>
  <si>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</si>
  <si>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</si>
  <si>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</si>
  <si>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</si>
  <si>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</si>
  <si>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</si>
  <si>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</si>
  <si>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</si>
  <si>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</si>
  <si>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</si>
  <si>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</si>
  <si>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</si>
  <si>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</si>
  <si>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</si>
  <si>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</si>
  <si>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</si>
  <si>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</si>
  <si>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</si>
  <si>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</si>
  <si>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</si>
  <si>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</si>
  <si>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</si>
  <si>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</si>
  <si>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</si>
  <si>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</si>
  <si>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</si>
  <si>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</si>
  <si>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</si>
  <si>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</si>
  <si>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</si>
  <si>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</si>
  <si>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</si>
  <si>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</si>
  <si>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</si>
  <si>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</si>
  <si>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</si>
  <si>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</si>
  <si>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</si>
  <si>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</si>
  <si>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</si>
  <si>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</si>
  <si>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</si>
  <si>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</si>
  <si>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</si>
  <si>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</si>
  <si>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</si>
  <si>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</si>
  <si>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</si>
  <si>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</si>
  <si>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</si>
  <si>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</si>
  <si>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</si>
  <si>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</si>
  <si>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</si>
  <si>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</si>
  <si>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</si>
  <si>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</si>
  <si>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</si>
  <si>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</si>
  <si>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</si>
  <si>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</si>
  <si>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</si>
  <si>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</si>
  <si>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</si>
  <si>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</si>
  <si>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</si>
  <si>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</si>
  <si>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</si>
  <si>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</si>
  <si>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</si>
  <si>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</si>
  <si>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</si>
  <si>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</si>
  <si>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</si>
  <si>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</si>
  <si>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</si>
  <si>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</si>
  <si>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</si>
  <si>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</si>
  <si>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</si>
  <si>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</si>
  <si>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</si>
  <si>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</si>
  <si>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</si>
  <si>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</si>
  <si>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</si>
  <si>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</si>
  <si>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</si>
  <si>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</si>
  <si>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</si>
  <si>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</si>
  <si>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</si>
  <si>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</si>
  <si>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</si>
  <si>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</si>
  <si>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</si>
  <si>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</si>
  <si>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</si>
  <si>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</si>
  <si>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</si>
  <si>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</si>
  <si>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</si>
  <si>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</si>
  <si>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</si>
  <si>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</si>
  <si>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</si>
  <si>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</si>
  <si>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</si>
  <si>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</si>
  <si>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</si>
  <si>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</si>
  <si>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</si>
  <si>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</si>
  <si>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</si>
  <si>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</si>
  <si>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</si>
  <si>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</si>
  <si>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</si>
  <si>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</si>
  <si>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</si>
  <si>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</si>
  <si>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</si>
  <si>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</si>
  <si>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</si>
  <si>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</si>
  <si>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</si>
  <si>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</si>
  <si>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</si>
  <si>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</si>
  <si>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</si>
  <si>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</si>
  <si>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</si>
  <si>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</si>
  <si>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</si>
  <si>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</si>
  <si>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</si>
  <si>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</si>
  <si>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</si>
  <si>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</si>
  <si>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</si>
  <si>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</si>
  <si>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</si>
  <si>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</si>
  <si>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</si>
  <si>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</si>
  <si>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</si>
  <si>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</si>
  <si>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</si>
  <si>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</si>
  <si>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</si>
  <si>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</si>
  <si>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</si>
  <si>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</si>
  <si>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</si>
  <si>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</si>
  <si>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</si>
  <si>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</si>
  <si>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</si>
  <si>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</si>
  <si>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</si>
  <si>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</si>
  <si>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</si>
  <si>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</si>
  <si>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</si>
  <si>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</si>
  <si>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</si>
  <si>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</si>
  <si>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</si>
  <si>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</si>
  <si>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</si>
  <si>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</si>
  <si>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</si>
  <si>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</si>
  <si>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</si>
  <si>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</si>
  <si>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</si>
  <si>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</si>
  <si>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</si>
  <si>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</si>
  <si>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</si>
  <si>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</si>
  <si>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</si>
  <si>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</si>
  <si>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</si>
  <si>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</si>
  <si>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</si>
  <si>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</si>
  <si>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</si>
  <si>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</si>
  <si>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</si>
  <si>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</si>
  <si>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</si>
  <si>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</si>
  <si>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</si>
  <si>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</si>
  <si>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</si>
  <si>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</si>
  <si>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</si>
  <si>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</si>
  <si>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</si>
  <si>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</si>
  <si>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</si>
  <si>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</si>
  <si>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</si>
  <si>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</si>
  <si>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</si>
  <si>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</si>
  <si>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</si>
  <si>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</si>
  <si>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</si>
  <si>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</si>
  <si>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</si>
  <si>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</si>
  <si>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</si>
  <si>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</si>
  <si>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</si>
  <si>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</si>
  <si>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</si>
  <si>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</si>
  <si>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</si>
  <si>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</si>
  <si>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</si>
  <si>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</si>
  <si>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</si>
  <si>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</si>
  <si>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</si>
  <si>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</si>
  <si>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</si>
  <si>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</si>
  <si>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</si>
  <si>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</si>
  <si>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</si>
  <si>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</si>
  <si>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</si>
  <si>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</si>
  <si>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</si>
  <si>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Total Customers</t>
  </si>
  <si>
    <t>Average CLTV</t>
  </si>
  <si>
    <t>Average Churn Score</t>
  </si>
  <si>
    <t>Customer Churn Analysis</t>
  </si>
  <si>
    <t>Average Monthly Charges</t>
  </si>
  <si>
    <t>Average Total Charges</t>
  </si>
  <si>
    <t>Average Tenure</t>
  </si>
  <si>
    <t>Churn Rate</t>
  </si>
  <si>
    <t>Active Customers</t>
  </si>
  <si>
    <t>Customers Churned</t>
  </si>
  <si>
    <t>Customer Overview</t>
  </si>
  <si>
    <t>Revenue</t>
  </si>
  <si>
    <t>Customer Profile</t>
  </si>
  <si>
    <t>% Senior Citizens</t>
  </si>
  <si>
    <t>% Customers with Internet Service</t>
  </si>
  <si>
    <t>Subscription Summary</t>
  </si>
  <si>
    <t>Most Common Contract</t>
  </si>
  <si>
    <t>Most Common Payment Method</t>
  </si>
  <si>
    <t>Most Common Internet Service</t>
  </si>
  <si>
    <t>Row Labels</t>
  </si>
  <si>
    <t>Grand Total</t>
  </si>
  <si>
    <t>Count of CustomerID</t>
  </si>
  <si>
    <t>Churn Labels</t>
  </si>
  <si>
    <t>Contract Type vs. Churn</t>
  </si>
  <si>
    <t>Average of Monthly Charges</t>
  </si>
  <si>
    <t>Monthly Charges vs. Churn</t>
  </si>
  <si>
    <t>Average of Tenure Months</t>
  </si>
  <si>
    <t>Average Tenure vs. Churn</t>
  </si>
  <si>
    <t>Payment Method vs. Churn</t>
  </si>
  <si>
    <t>Tech Support vs. Churn</t>
  </si>
  <si>
    <t>Online Security vs. Churn</t>
  </si>
  <si>
    <t>Internet Service vs. Churn</t>
  </si>
  <si>
    <t>Analysis 1: Contract Type vs. Churn</t>
  </si>
  <si>
    <t>Analysis 2: Monthly Charges vs. Churn</t>
  </si>
  <si>
    <t>Analysis 3: Average Tenure vs. Churn</t>
  </si>
  <si>
    <t>Analysis 4: Payment Method vs. Churn</t>
  </si>
  <si>
    <t>Analysis 5: Tech Support vs. Churn</t>
  </si>
  <si>
    <t>Analysis 6: Online Security vs. Churn</t>
  </si>
  <si>
    <t>Analysis 7: Internet Service vs. Churn</t>
  </si>
  <si>
    <t>Analysis 8: Paperless Billing vs. Churn</t>
  </si>
  <si>
    <t>Analysis 9: Senior Citizen vs. Churn</t>
  </si>
  <si>
    <t>Analysis 10: Churn Reason</t>
  </si>
  <si>
    <t>(blank)</t>
  </si>
  <si>
    <t>Analysis</t>
  </si>
  <si>
    <t>Key Finding</t>
  </si>
  <si>
    <t>Business Recommendation</t>
  </si>
  <si>
    <t>Customers with month-to-month contract have the highest churn-rate, and the longer the contract type the less likely to churn.</t>
  </si>
  <si>
    <t>Offer discounts and incentives to encourage customers to switch to one or two year long contracts.</t>
  </si>
  <si>
    <t>Customers who churn have a higher average monthly charges.</t>
  </si>
  <si>
    <t>Review pricing strategies for higher-cost plans and communicate the value of premium services more clearly.</t>
  </si>
  <si>
    <t>Customers who churn have a shorter average tenure, suggesting that newer customers are at greater risk of leaving.</t>
  </si>
  <si>
    <t>Paperless Billing vs. Churn</t>
  </si>
  <si>
    <t>Senior Citizen vs. Churn</t>
  </si>
  <si>
    <t>Encourage customers to enroll in automatic payment methods through incentives.</t>
  </si>
  <si>
    <t>Customers without tech support experience a substantially higher churn rate than customers with tech support.</t>
  </si>
  <si>
    <t>Offer free trials or discounted tech support plans to encourage more customers to use the service and improve retention.</t>
  </si>
  <si>
    <t>Promote online security through bundled plans or introductory offers to encourage more customers to enroll in the service.</t>
  </si>
  <si>
    <t>Customers who pay with electronic checks have a higher churn rate.</t>
  </si>
  <si>
    <t>Customers without online security experience a higher churn rate than customers who subscribe to the service.</t>
  </si>
  <si>
    <t>Customers using Fiber Optic internet have the highest churn rate among internet service types.</t>
  </si>
  <si>
    <t>Investigate potential service quality or pricing concerns for Fiber Optic customers and improve customer support.</t>
  </si>
  <si>
    <t>Customers enrolled in paperless billing have a higher churn rate than those receiving paper statements.</t>
  </si>
  <si>
    <t>Evaluate whether paperless billing is associated with other customer behaviors and improve communication around billing and payment options.</t>
  </si>
  <si>
    <t>Senior citizens have a higher churn rate than non-senior customers.</t>
  </si>
  <si>
    <t>Develop targeted retention programs and support resources tailored to senior customers.</t>
  </si>
  <si>
    <t>The most common reason customers leave is because of an attitude of a support person.</t>
  </si>
  <si>
    <t>Focus retention efforts on addressing the most common reasons for customer churn through targeted improvements and customer outreach.</t>
  </si>
  <si>
    <t>Provide additional support and targeted incentives to help retain new customers during their first year.</t>
  </si>
  <si>
    <t>= significant analysis and business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</si>
</sst>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0"/>
    <numFmt numFmtId="165" formatCode="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6" fillId="0" borderId="0" xfId="0" applyFont="1"/>
    <xf numFmtId="0" fontId="19" fillId="0" borderId="0" xfId="0" applyFont="1"/>
    <xf numFmtId="0" fontId="20" fillId="0" borderId="0" xfId="0" applyFont="1"/>
    <xf numFmtId="10" fontId="20" fillId="0" borderId="0" xfId="43" applyNumberFormat="1" applyFont="1"/>
    <xf numFmtId="2" fontId="20" fillId="0" borderId="0" xfId="0" applyNumberFormat="1" applyFont="1"/>
    <xf numFmtId="44" fontId="20" fillId="0" borderId="0" xfId="42" applyFont="1"/>
    <xf numFmtId="0" fontId="21" fillId="0" borderId="0" xfId="0" applyFont="1"/>
    <xf numFmtId="44" fontId="20" fillId="0" borderId="0" xfId="42" applyFont="1" applyAlignment="1">
      <alignment horizontal="right"/>
    </xf>
    <xf numFmtId="0" fontId="20" fillId="0" borderId="0" xfId="0" pivotButton="1" applyFont="1"/>
    <xf numFmtId="0" fontId="20" fillId="34" borderId="0" xfId="0" applyFont="1" applyFill="1"/>
    <xf numFmtId="0" fontId="20" fillId="0" borderId="0" xfId="0" applyFont="1" applyAlignment="1">
      <alignment horizontal="center"/>
    </xf>
    <xf numFmtId="0" fontId="19" fillId="34" borderId="0" xfId="0" applyFont="1" applyFill="1" applyAlignment="1">
      <alignment horizontal="center"/>
    </xf>
    <xf numFmtId="0" fontId="20" fillId="0" borderId="0" xfId="0" applyFont="1" applyAlignment="1">
      <alignment horizontal="left"/>
    </xf>
    <xf numFmtId="10" fontId="20" fillId="35" borderId="11" xfId="43" applyNumberFormat="1" applyFont="1" applyFill="1" applyBorder="1"/>
    <xf numFmtId="10" fontId="20" fillId="35" borderId="0" xfId="43" applyNumberFormat="1" applyFont="1" applyFill="1"/>
    <xf numFmtId="10" fontId="20" fillId="35" borderId="10" xfId="43" applyNumberFormat="1" applyFont="1" applyFill="1" applyBorder="1"/>
    <xf numFmtId="10" fontId="19" fillId="34" borderId="0" xfId="0" applyNumberFormat="1" applyFont="1" applyFill="1"/>
    <xf numFmtId="44" fontId="20" fillId="0" borderId="0" xfId="0" applyNumberFormat="1" applyFont="1"/>
    <xf numFmtId="0" fontId="20" fillId="0" borderId="12" xfId="0" applyFont="1" applyBorder="1"/>
    <xf numFmtId="10" fontId="20" fillId="35" borderId="0" xfId="43" applyNumberFormat="1" applyFont="1" applyFill="1" applyBorder="1"/>
    <xf numFmtId="0" fontId="20" fillId="0" borderId="0" xfId="0" applyFont="1" applyAlignment="1">
      <alignment vertical="center"/>
    </xf>
    <xf numFmtId="0" fontId="20" fillId="0" borderId="13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36" borderId="13" xfId="0" applyFont="1" applyFill="1" applyBorder="1" applyAlignment="1">
      <alignment horizontal="center" vertical="center"/>
    </xf>
    <xf numFmtId="0" fontId="20" fillId="36" borderId="13" xfId="0" applyFont="1" applyFill="1" applyBorder="1" applyAlignment="1">
      <alignment vertical="center" wrapText="1"/>
    </xf>
    <xf numFmtId="0" fontId="20" fillId="36" borderId="0" xfId="0" applyFont="1" applyFill="1" applyAlignment="1">
      <alignment vertical="center"/>
    </xf>
    <xf numFmtId="0" fontId="20" fillId="0" borderId="0" xfId="0" quotePrefix="1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51"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alignment horizontal="center"/>
    </dxf>
    <dxf>
      <alignment horizontal="center"/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numFmt numFmtId="2" formatCode="0.0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  <dxf>
      <numFmt numFmtId="164" formatCode="#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Lee" refreshedDate="46209.513991087966" createdVersion="8" refreshedVersion="8" minRefreshableVersion="3" recordCount="7043" xr:uid="{470B2CBD-25DA-4E59-85F7-8B50F2082C7B}">
  <cacheSource type="worksheet">
    <worksheetSource name="Table1"/>
  </cacheSource>
  <cacheFields count="33">
    <cacheField name="CustomerID" numFmtId="0">
      <sharedItems/>
    </cacheField>
    <cacheField name="Count" numFmtId="1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164">
      <sharedItems containsSemiMixedTypes="0" containsString="0" containsNumber="1" containsInteger="1" minValue="90001" maxValue="96161"/>
    </cacheField>
    <cacheField name="Lat Long" numFmtId="164">
      <sharedItems/>
    </cacheField>
    <cacheField name="Latitude" numFmtId="165">
      <sharedItems containsSemiMixedTypes="0" containsString="0" containsNumber="1" minValue="32.555827999999998" maxValue="41.962127000000002"/>
    </cacheField>
    <cacheField name="Longitude" numFmtId="165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 count="2">
        <s v="No"/>
        <s v="Yes"/>
      </sharedItems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 count="3">
        <s v="Yes"/>
        <s v="No"/>
        <s v="No internet service"/>
      </sharedItems>
    </cacheField>
    <cacheField name="Online Backup" numFmtId="0">
      <sharedItems/>
    </cacheField>
    <cacheField name="Device Protection" numFmtId="0">
      <sharedItems/>
    </cacheField>
    <cacheField name="Tech Support" numFmtId="0">
      <sharedItems count="3">
        <s v="No"/>
        <s v="Yes"/>
        <s v="No internet service"/>
      </sharedItems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 count="2">
        <s v="Yes"/>
        <s v="No"/>
      </sharedItems>
    </cacheField>
    <cacheField name="Payment Method" numFmtId="0">
      <sharedItems count="4"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 count="2">
        <n v="1"/>
        <n v="0"/>
      </sharedItems>
    </cacheField>
    <cacheField name="Churn Score" numFmtId="0">
      <sharedItems containsSemiMixedTypes="0" containsString="0" containsNumber="1" containsInteger="1" minValue="5" maxValue="100" count="85">
        <n v="86"/>
        <n v="67"/>
        <n v="84"/>
        <n v="89"/>
        <n v="78"/>
        <n v="100"/>
        <n v="92"/>
        <n v="77"/>
        <n v="97"/>
        <n v="74"/>
        <n v="66"/>
        <n v="65"/>
        <n v="70"/>
        <n v="90"/>
        <n v="82"/>
        <n v="69"/>
        <n v="81"/>
        <n v="96"/>
        <n v="87"/>
        <n v="88"/>
        <n v="75"/>
        <n v="76"/>
        <n v="95"/>
        <n v="99"/>
        <n v="80"/>
        <n v="73"/>
        <n v="94"/>
        <n v="83"/>
        <n v="98"/>
        <n v="71"/>
        <n v="85"/>
        <n v="68"/>
        <n v="91"/>
        <n v="93"/>
        <n v="72"/>
        <n v="79"/>
        <n v="27"/>
        <n v="61"/>
        <n v="43"/>
        <n v="51"/>
        <n v="58"/>
        <n v="39"/>
        <n v="35"/>
        <n v="57"/>
        <n v="53"/>
        <n v="21"/>
        <n v="38"/>
        <n v="40"/>
        <n v="41"/>
        <n v="22"/>
        <n v="25"/>
        <n v="64"/>
        <n v="49"/>
        <n v="62"/>
        <n v="52"/>
        <n v="59"/>
        <n v="29"/>
        <n v="33"/>
        <n v="20"/>
        <n v="30"/>
        <n v="26"/>
        <n v="54"/>
        <n v="56"/>
        <n v="55"/>
        <n v="28"/>
        <n v="37"/>
        <n v="9"/>
        <n v="60"/>
        <n v="24"/>
        <n v="63"/>
        <n v="23"/>
        <n v="47"/>
        <n v="32"/>
        <n v="8"/>
        <n v="46"/>
        <n v="42"/>
        <n v="48"/>
        <n v="36"/>
        <n v="34"/>
        <n v="7"/>
        <n v="50"/>
        <n v="44"/>
        <n v="31"/>
        <n v="5"/>
        <n v="45"/>
      </sharedItems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 count="21">
        <s v="Competitor made better offer"/>
        <s v="Moved"/>
        <s v="Competitor had better devices"/>
        <s v="Competitor offered higher download speeds"/>
        <s v="Competitor offered more data"/>
        <s v="Price too high"/>
        <s v="Product dissatisfaction"/>
        <s v="Service dissatisfaction"/>
        <s v="Lack of self-service on Website"/>
        <s v="Network reliability"/>
        <s v="Limited range of services"/>
        <s v="Lack of affordable download/upload speed"/>
        <s v="Long distance charges"/>
        <s v="Extra data charges"/>
        <s v="Don't know"/>
        <s v="Poor expertise of online support"/>
        <s v="Poor expertise of phone support"/>
        <s v="Attitude of service provider"/>
        <s v="Attitude of support person"/>
        <s v="Decea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x v="0"/>
    <s v="No"/>
    <s v="No"/>
    <n v="2"/>
    <s v="Yes"/>
    <s v="No"/>
    <x v="0"/>
    <x v="0"/>
    <s v="Yes"/>
    <s v="No"/>
    <x v="0"/>
    <s v="No"/>
    <s v="No"/>
    <x v="0"/>
    <x v="0"/>
    <x v="0"/>
    <n v="53.85"/>
    <n v="108.15"/>
    <x v="0"/>
    <x v="0"/>
    <x v="0"/>
    <n v="3239"/>
    <x v="0"/>
  </r>
  <r>
    <s v="9237-HQITU"/>
    <n v="1"/>
    <s v="United States"/>
    <s v="California"/>
    <s v="Los Angeles"/>
    <n v="90005"/>
    <s v="34.059281, -118.30742"/>
    <n v="34.059280999999999"/>
    <n v="-118.30741999999999"/>
    <s v="Female"/>
    <x v="0"/>
    <s v="No"/>
    <s v="Yes"/>
    <n v="2"/>
    <s v="Yes"/>
    <s v="No"/>
    <x v="1"/>
    <x v="1"/>
    <s v="No"/>
    <s v="No"/>
    <x v="0"/>
    <s v="No"/>
    <s v="No"/>
    <x v="0"/>
    <x v="0"/>
    <x v="1"/>
    <n v="70.7"/>
    <n v="151.65"/>
    <x v="0"/>
    <x v="0"/>
    <x v="1"/>
    <n v="2701"/>
    <x v="1"/>
  </r>
  <r>
    <s v="9305-CDSKC"/>
    <n v="1"/>
    <s v="United States"/>
    <s v="California"/>
    <s v="Los Angeles"/>
    <n v="90006"/>
    <s v="34.048013, -118.293953"/>
    <n v="34.048012999999997"/>
    <n v="-118.293953"/>
    <s v="Female"/>
    <x v="0"/>
    <s v="No"/>
    <s v="Yes"/>
    <n v="8"/>
    <s v="Yes"/>
    <s v="Yes"/>
    <x v="1"/>
    <x v="1"/>
    <s v="No"/>
    <s v="Yes"/>
    <x v="0"/>
    <s v="Yes"/>
    <s v="Yes"/>
    <x v="0"/>
    <x v="0"/>
    <x v="1"/>
    <n v="99.65"/>
    <n v="820.5"/>
    <x v="0"/>
    <x v="0"/>
    <x v="0"/>
    <n v="5372"/>
    <x v="1"/>
  </r>
  <r>
    <s v="7892-POOKP"/>
    <n v="1"/>
    <s v="United States"/>
    <s v="California"/>
    <s v="Los Angeles"/>
    <n v="90010"/>
    <s v="34.062125, -118.315709"/>
    <n v="34.062125000000002"/>
    <n v="-118.315709"/>
    <s v="Female"/>
    <x v="0"/>
    <s v="Yes"/>
    <s v="Yes"/>
    <n v="28"/>
    <s v="Yes"/>
    <s v="Yes"/>
    <x v="1"/>
    <x v="1"/>
    <s v="No"/>
    <s v="Yes"/>
    <x v="1"/>
    <s v="Yes"/>
    <s v="Yes"/>
    <x v="0"/>
    <x v="0"/>
    <x v="1"/>
    <n v="104.8"/>
    <n v="3046.05"/>
    <x v="0"/>
    <x v="0"/>
    <x v="2"/>
    <n v="5003"/>
    <x v="1"/>
  </r>
  <r>
    <s v="0280-XJGEX"/>
    <n v="1"/>
    <s v="United States"/>
    <s v="California"/>
    <s v="Los Angeles"/>
    <n v="90015"/>
    <s v="34.039224, -118.266293"/>
    <n v="34.039223999999997"/>
    <n v="-118.266293"/>
    <s v="Male"/>
    <x v="0"/>
    <s v="No"/>
    <s v="Yes"/>
    <n v="49"/>
    <s v="Yes"/>
    <s v="Yes"/>
    <x v="1"/>
    <x v="1"/>
    <s v="Yes"/>
    <s v="Yes"/>
    <x v="0"/>
    <s v="Yes"/>
    <s v="Yes"/>
    <x v="0"/>
    <x v="0"/>
    <x v="2"/>
    <n v="103.7"/>
    <n v="5036.3"/>
    <x v="0"/>
    <x v="0"/>
    <x v="3"/>
    <n v="5340"/>
    <x v="2"/>
  </r>
  <r>
    <s v="4190-MFLUW"/>
    <n v="1"/>
    <s v="United States"/>
    <s v="California"/>
    <s v="Los Angeles"/>
    <n v="90020"/>
    <s v="34.066367, -118.309868"/>
    <n v="34.066367"/>
    <n v="-118.30986799999999"/>
    <s v="Female"/>
    <x v="0"/>
    <s v="Yes"/>
    <s v="No"/>
    <n v="10"/>
    <s v="Yes"/>
    <s v="No"/>
    <x v="0"/>
    <x v="1"/>
    <s v="No"/>
    <s v="Yes"/>
    <x v="1"/>
    <s v="No"/>
    <s v="No"/>
    <x v="0"/>
    <x v="1"/>
    <x v="3"/>
    <n v="55.2"/>
    <n v="528.35"/>
    <x v="0"/>
    <x v="0"/>
    <x v="4"/>
    <n v="5925"/>
    <x v="3"/>
  </r>
  <r>
    <s v="8779-QRDMV"/>
    <n v="1"/>
    <s v="United States"/>
    <s v="California"/>
    <s v="Los Angeles"/>
    <n v="90022"/>
    <s v="34.02381, -118.156582"/>
    <n v="34.023809999999997"/>
    <n v="-118.156582"/>
    <s v="Male"/>
    <x v="1"/>
    <s v="No"/>
    <s v="No"/>
    <n v="1"/>
    <s v="No"/>
    <s v="No phone service"/>
    <x v="0"/>
    <x v="1"/>
    <s v="No"/>
    <s v="Yes"/>
    <x v="0"/>
    <s v="No"/>
    <s v="Yes"/>
    <x v="0"/>
    <x v="0"/>
    <x v="1"/>
    <n v="39.65"/>
    <n v="39.65"/>
    <x v="0"/>
    <x v="0"/>
    <x v="5"/>
    <n v="5433"/>
    <x v="4"/>
  </r>
  <r>
    <s v="1066-JKSGK"/>
    <n v="1"/>
    <s v="United States"/>
    <s v="California"/>
    <s v="Los Angeles"/>
    <n v="90024"/>
    <s v="34.066303, -118.435479"/>
    <n v="34.066302999999998"/>
    <n v="-118.43547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149999999999999"/>
    <n v="20.149999999999999"/>
    <x v="0"/>
    <x v="0"/>
    <x v="6"/>
    <n v="4832"/>
    <x v="0"/>
  </r>
  <r>
    <s v="6467-CHFZW"/>
    <n v="1"/>
    <s v="United States"/>
    <s v="California"/>
    <s v="Los Angeles"/>
    <n v="90028"/>
    <s v="34.099869, -118.326843"/>
    <n v="34.099868999999998"/>
    <n v="-118.326843"/>
    <s v="Male"/>
    <x v="0"/>
    <s v="Yes"/>
    <s v="Yes"/>
    <n v="47"/>
    <s v="Yes"/>
    <s v="Yes"/>
    <x v="1"/>
    <x v="1"/>
    <s v="Yes"/>
    <s v="No"/>
    <x v="0"/>
    <s v="Yes"/>
    <s v="Yes"/>
    <x v="0"/>
    <x v="0"/>
    <x v="1"/>
    <n v="99.35"/>
    <n v="4749.1499999999996"/>
    <x v="0"/>
    <x v="0"/>
    <x v="7"/>
    <n v="5789"/>
    <x v="2"/>
  </r>
  <r>
    <s v="8665-UTDHZ"/>
    <n v="1"/>
    <s v="United States"/>
    <s v="California"/>
    <s v="Los Angeles"/>
    <n v="90029"/>
    <s v="34.089953, -118.294824"/>
    <n v="34.089953000000001"/>
    <n v="-118.29482400000001"/>
    <s v="Male"/>
    <x v="0"/>
    <s v="Yes"/>
    <s v="No"/>
    <n v="1"/>
    <s v="No"/>
    <s v="No phone service"/>
    <x v="0"/>
    <x v="1"/>
    <s v="Yes"/>
    <s v="No"/>
    <x v="0"/>
    <s v="No"/>
    <s v="No"/>
    <x v="0"/>
    <x v="1"/>
    <x v="1"/>
    <n v="30.2"/>
    <n v="30.2"/>
    <x v="0"/>
    <x v="0"/>
    <x v="8"/>
    <n v="2915"/>
    <x v="2"/>
  </r>
  <r>
    <s v="8773-HHUOZ"/>
    <n v="1"/>
    <s v="United States"/>
    <s v="California"/>
    <s v="Los Angeles"/>
    <n v="90032"/>
    <s v="34.078821, -118.177576"/>
    <n v="34.078820999999998"/>
    <n v="-118.177576"/>
    <s v="Female"/>
    <x v="0"/>
    <s v="No"/>
    <s v="No"/>
    <n v="17"/>
    <s v="Yes"/>
    <s v="No"/>
    <x v="0"/>
    <x v="1"/>
    <s v="No"/>
    <s v="No"/>
    <x v="0"/>
    <s v="Yes"/>
    <s v="Yes"/>
    <x v="0"/>
    <x v="0"/>
    <x v="0"/>
    <n v="64.7"/>
    <n v="1093.0999999999999"/>
    <x v="0"/>
    <x v="0"/>
    <x v="9"/>
    <n v="3022"/>
    <x v="3"/>
  </r>
  <r>
    <s v="6047-YHPVI"/>
    <n v="1"/>
    <s v="United States"/>
    <s v="California"/>
    <s v="Los Angeles"/>
    <n v="90039"/>
    <s v="34.110845, -118.259595"/>
    <n v="34.110844999999998"/>
    <n v="-118.259595"/>
    <s v="Male"/>
    <x v="0"/>
    <s v="No"/>
    <s v="Yes"/>
    <n v="5"/>
    <s v="Yes"/>
    <s v="No"/>
    <x v="1"/>
    <x v="1"/>
    <s v="No"/>
    <s v="No"/>
    <x v="0"/>
    <s v="No"/>
    <s v="No"/>
    <x v="0"/>
    <x v="0"/>
    <x v="1"/>
    <n v="69.7"/>
    <n v="316.89999999999998"/>
    <x v="0"/>
    <x v="0"/>
    <x v="10"/>
    <n v="2454"/>
    <x v="3"/>
  </r>
  <r>
    <s v="5380-WJKOV"/>
    <n v="1"/>
    <s v="United States"/>
    <s v="California"/>
    <s v="Los Angeles"/>
    <n v="90041"/>
    <s v="34.137412, -118.207607"/>
    <n v="34.137411999999998"/>
    <n v="-118.207607"/>
    <s v="Male"/>
    <x v="0"/>
    <s v="No"/>
    <s v="Yes"/>
    <n v="34"/>
    <s v="Yes"/>
    <s v="Yes"/>
    <x v="1"/>
    <x v="1"/>
    <s v="Yes"/>
    <s v="Yes"/>
    <x v="0"/>
    <s v="Yes"/>
    <s v="Yes"/>
    <x v="0"/>
    <x v="0"/>
    <x v="1"/>
    <n v="106.35"/>
    <n v="3549.25"/>
    <x v="0"/>
    <x v="0"/>
    <x v="11"/>
    <n v="2941"/>
    <x v="3"/>
  </r>
  <r>
    <s v="8168-UQWWF"/>
    <n v="1"/>
    <s v="United States"/>
    <s v="California"/>
    <s v="Los Angeles"/>
    <n v="90042"/>
    <s v="34.11572, -118.192754"/>
    <n v="34.115720000000003"/>
    <n v="-118.19275399999999"/>
    <s v="Female"/>
    <x v="0"/>
    <s v="No"/>
    <s v="Yes"/>
    <n v="11"/>
    <s v="Yes"/>
    <s v="Yes"/>
    <x v="1"/>
    <x v="1"/>
    <s v="No"/>
    <s v="Yes"/>
    <x v="0"/>
    <s v="Yes"/>
    <s v="Yes"/>
    <x v="0"/>
    <x v="0"/>
    <x v="2"/>
    <n v="97.85"/>
    <n v="1105.4000000000001"/>
    <x v="0"/>
    <x v="0"/>
    <x v="12"/>
    <n v="5674"/>
    <x v="4"/>
  </r>
  <r>
    <s v="7760-OYPDY"/>
    <n v="1"/>
    <s v="United States"/>
    <s v="California"/>
    <s v="Los Angeles"/>
    <n v="90056"/>
    <s v="33.987945, -118.370442"/>
    <n v="33.987945000000003"/>
    <n v="-118.370442"/>
    <s v="Female"/>
    <x v="0"/>
    <s v="No"/>
    <s v="Yes"/>
    <n v="2"/>
    <s v="Yes"/>
    <s v="No"/>
    <x v="1"/>
    <x v="1"/>
    <s v="No"/>
    <s v="No"/>
    <x v="0"/>
    <s v="Yes"/>
    <s v="No"/>
    <x v="0"/>
    <x v="0"/>
    <x v="1"/>
    <n v="80.650000000000006"/>
    <n v="144.15"/>
    <x v="0"/>
    <x v="0"/>
    <x v="13"/>
    <n v="5586"/>
    <x v="4"/>
  </r>
  <r>
    <s v="9420-LOJKX"/>
    <n v="1"/>
    <s v="United States"/>
    <s v="California"/>
    <s v="Los Angeles"/>
    <n v="90061"/>
    <s v="33.92128, -118.274186"/>
    <n v="33.921280000000003"/>
    <n v="-118.274186"/>
    <s v="Female"/>
    <x v="0"/>
    <s v="No"/>
    <s v="Yes"/>
    <n v="15"/>
    <s v="Yes"/>
    <s v="No"/>
    <x v="1"/>
    <x v="0"/>
    <s v="Yes"/>
    <s v="No"/>
    <x v="0"/>
    <s v="Yes"/>
    <s v="Yes"/>
    <x v="0"/>
    <x v="0"/>
    <x v="3"/>
    <n v="99.1"/>
    <n v="1426.4"/>
    <x v="0"/>
    <x v="0"/>
    <x v="14"/>
    <n v="2966"/>
    <x v="4"/>
  </r>
  <r>
    <s v="7495-OOKFY"/>
    <n v="1"/>
    <s v="United States"/>
    <s v="California"/>
    <s v="Los Angeles"/>
    <n v="90063"/>
    <s v="34.044271, -118.185237"/>
    <n v="34.044271000000002"/>
    <n v="-118.185237"/>
    <s v="Female"/>
    <x v="1"/>
    <s v="Yes"/>
    <s v="Yes"/>
    <n v="8"/>
    <s v="Yes"/>
    <s v="Yes"/>
    <x v="1"/>
    <x v="1"/>
    <s v="Yes"/>
    <s v="No"/>
    <x v="0"/>
    <s v="No"/>
    <s v="No"/>
    <x v="0"/>
    <x v="0"/>
    <x v="3"/>
    <n v="80.650000000000006"/>
    <n v="633.29999999999995"/>
    <x v="0"/>
    <x v="0"/>
    <x v="15"/>
    <n v="5302"/>
    <x v="0"/>
  </r>
  <r>
    <s v="1658-BYGOY"/>
    <n v="1"/>
    <s v="United States"/>
    <s v="California"/>
    <s v="Los Angeles"/>
    <n v="90065"/>
    <s v="34.108833, -118.229715"/>
    <n v="34.108832999999997"/>
    <n v="-118.229715"/>
    <s v="Male"/>
    <x v="1"/>
    <s v="No"/>
    <s v="Yes"/>
    <n v="18"/>
    <s v="Yes"/>
    <s v="Yes"/>
    <x v="1"/>
    <x v="1"/>
    <s v="No"/>
    <s v="No"/>
    <x v="0"/>
    <s v="Yes"/>
    <s v="Yes"/>
    <x v="0"/>
    <x v="0"/>
    <x v="1"/>
    <n v="95.45"/>
    <n v="1752.55"/>
    <x v="0"/>
    <x v="0"/>
    <x v="16"/>
    <n v="3179"/>
    <x v="0"/>
  </r>
  <r>
    <s v="5698-BQJOH"/>
    <n v="1"/>
    <s v="United States"/>
    <s v="California"/>
    <s v="Beverly Hills"/>
    <n v="90211"/>
    <s v="34.063947, -118.383001"/>
    <n v="34.063946999999999"/>
    <n v="-118.38300099999999"/>
    <s v="Female"/>
    <x v="0"/>
    <s v="No"/>
    <s v="Yes"/>
    <n v="9"/>
    <s v="Yes"/>
    <s v="Yes"/>
    <x v="1"/>
    <x v="1"/>
    <s v="No"/>
    <s v="No"/>
    <x v="0"/>
    <s v="Yes"/>
    <s v="Yes"/>
    <x v="0"/>
    <x v="1"/>
    <x v="1"/>
    <n v="94.4"/>
    <n v="857.25"/>
    <x v="0"/>
    <x v="0"/>
    <x v="17"/>
    <n v="5571"/>
    <x v="5"/>
  </r>
  <r>
    <s v="5919-TMRGD"/>
    <n v="1"/>
    <s v="United States"/>
    <s v="California"/>
    <s v="Huntington Park"/>
    <n v="90255"/>
    <s v="33.97803, -118.217141"/>
    <n v="33.978029999999997"/>
    <n v="-118.217141"/>
    <s v="Female"/>
    <x v="0"/>
    <s v="No"/>
    <s v="Yes"/>
    <n v="1"/>
    <s v="Yes"/>
    <s v="No"/>
    <x v="1"/>
    <x v="1"/>
    <s v="No"/>
    <s v="No"/>
    <x v="0"/>
    <s v="Yes"/>
    <s v="No"/>
    <x v="0"/>
    <x v="0"/>
    <x v="1"/>
    <n v="79.349999999999994"/>
    <n v="79.349999999999994"/>
    <x v="0"/>
    <x v="0"/>
    <x v="18"/>
    <n v="2483"/>
    <x v="6"/>
  </r>
  <r>
    <s v="9191-MYQKX"/>
    <n v="1"/>
    <s v="United States"/>
    <s v="California"/>
    <s v="Lynwood"/>
    <n v="90262"/>
    <s v="33.923573, -118.200669"/>
    <n v="33.923572999999998"/>
    <n v="-118.200669"/>
    <s v="Female"/>
    <x v="0"/>
    <s v="Yes"/>
    <s v="Yes"/>
    <n v="7"/>
    <s v="Yes"/>
    <s v="No"/>
    <x v="1"/>
    <x v="1"/>
    <s v="No"/>
    <s v="Yes"/>
    <x v="0"/>
    <s v="No"/>
    <s v="No"/>
    <x v="0"/>
    <x v="0"/>
    <x v="2"/>
    <n v="75.150000000000006"/>
    <n v="496.9"/>
    <x v="0"/>
    <x v="0"/>
    <x v="12"/>
    <n v="3457"/>
    <x v="7"/>
  </r>
  <r>
    <s v="8637-XJIVR"/>
    <n v="1"/>
    <s v="United States"/>
    <s v="California"/>
    <s v="Marina Del Rey"/>
    <n v="90292"/>
    <s v="33.977468, -118.445475"/>
    <n v="33.977468000000002"/>
    <n v="-118.445475"/>
    <s v="Female"/>
    <x v="0"/>
    <s v="No"/>
    <s v="Yes"/>
    <n v="12"/>
    <s v="Yes"/>
    <s v="Yes"/>
    <x v="1"/>
    <x v="0"/>
    <s v="No"/>
    <s v="No"/>
    <x v="0"/>
    <s v="No"/>
    <s v="No"/>
    <x v="0"/>
    <x v="0"/>
    <x v="1"/>
    <n v="78.95"/>
    <n v="927.35"/>
    <x v="0"/>
    <x v="0"/>
    <x v="0"/>
    <n v="5806"/>
    <x v="8"/>
  </r>
  <r>
    <s v="0278-YXOOG"/>
    <n v="1"/>
    <s v="United States"/>
    <s v="California"/>
    <s v="Inglewood"/>
    <n v="90301"/>
    <s v="33.956445, -118.358634"/>
    <n v="33.956445000000002"/>
    <n v="-118.358634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21.05"/>
    <n v="113.85"/>
    <x v="0"/>
    <x v="0"/>
    <x v="10"/>
    <n v="2604"/>
    <x v="9"/>
  </r>
  <r>
    <s v="4598-XLKNJ"/>
    <n v="1"/>
    <s v="United States"/>
    <s v="California"/>
    <s v="Inglewood"/>
    <n v="90303"/>
    <s v="33.936291, -118.332639"/>
    <n v="33.936290999999997"/>
    <n v="-118.332639"/>
    <s v="Female"/>
    <x v="1"/>
    <s v="Yes"/>
    <s v="Yes"/>
    <n v="25"/>
    <s v="Yes"/>
    <s v="No"/>
    <x v="1"/>
    <x v="1"/>
    <s v="Yes"/>
    <s v="Yes"/>
    <x v="0"/>
    <s v="Yes"/>
    <s v="Yes"/>
    <x v="0"/>
    <x v="0"/>
    <x v="1"/>
    <n v="98.5"/>
    <n v="2514.5"/>
    <x v="0"/>
    <x v="0"/>
    <x v="19"/>
    <n v="5337"/>
    <x v="10"/>
  </r>
  <r>
    <s v="3192-NQECA"/>
    <n v="1"/>
    <s v="United States"/>
    <s v="California"/>
    <s v="Santa Monica"/>
    <n v="90403"/>
    <s v="34.031529, -118.491156"/>
    <n v="34.031528999999999"/>
    <n v="-118.491156"/>
    <s v="Male"/>
    <x v="0"/>
    <s v="Yes"/>
    <s v="No"/>
    <n v="68"/>
    <s v="Yes"/>
    <s v="Yes"/>
    <x v="1"/>
    <x v="1"/>
    <s v="Yes"/>
    <s v="Yes"/>
    <x v="1"/>
    <s v="Yes"/>
    <s v="Yes"/>
    <x v="1"/>
    <x v="0"/>
    <x v="2"/>
    <n v="110"/>
    <n v="7611.85"/>
    <x v="0"/>
    <x v="0"/>
    <x v="0"/>
    <n v="5034"/>
    <x v="11"/>
  </r>
  <r>
    <s v="0486-HECZI"/>
    <n v="1"/>
    <s v="United States"/>
    <s v="California"/>
    <s v="Torrance"/>
    <n v="90504"/>
    <s v="33.867257, -118.330794"/>
    <n v="33.867257000000002"/>
    <n v="-118.330794"/>
    <s v="Male"/>
    <x v="0"/>
    <s v="Yes"/>
    <s v="Yes"/>
    <n v="55"/>
    <s v="Yes"/>
    <s v="Yes"/>
    <x v="1"/>
    <x v="0"/>
    <s v="Yes"/>
    <s v="No"/>
    <x v="0"/>
    <s v="Yes"/>
    <s v="No"/>
    <x v="0"/>
    <x v="0"/>
    <x v="1"/>
    <n v="96.75"/>
    <n v="5238.8999999999996"/>
    <x v="0"/>
    <x v="0"/>
    <x v="20"/>
    <n v="5154"/>
    <x v="12"/>
  </r>
  <r>
    <s v="4846-WHAFZ"/>
    <n v="1"/>
    <s v="United States"/>
    <s v="California"/>
    <s v="Whittier"/>
    <n v="90602"/>
    <s v="33.972119, -118.020188"/>
    <n v="33.972118999999999"/>
    <n v="-118.020188"/>
    <s v="Female"/>
    <x v="1"/>
    <s v="Yes"/>
    <s v="Yes"/>
    <n v="37"/>
    <s v="Yes"/>
    <s v="Yes"/>
    <x v="1"/>
    <x v="1"/>
    <s v="No"/>
    <s v="No"/>
    <x v="0"/>
    <s v="No"/>
    <s v="No"/>
    <x v="0"/>
    <x v="0"/>
    <x v="1"/>
    <n v="76.5"/>
    <n v="2868.15"/>
    <x v="0"/>
    <x v="0"/>
    <x v="1"/>
    <n v="2793"/>
    <x v="13"/>
  </r>
  <r>
    <s v="5299-RULOA"/>
    <n v="1"/>
    <s v="United States"/>
    <s v="California"/>
    <s v="Whittier"/>
    <n v="90606"/>
    <s v="33.976678, -118.065875"/>
    <n v="33.976678"/>
    <n v="-118.06587500000001"/>
    <s v="Female"/>
    <x v="0"/>
    <s v="Yes"/>
    <s v="Yes"/>
    <n v="10"/>
    <s v="Yes"/>
    <s v="Yes"/>
    <x v="1"/>
    <x v="0"/>
    <s v="No"/>
    <s v="No"/>
    <x v="0"/>
    <s v="Yes"/>
    <s v="Yes"/>
    <x v="0"/>
    <x v="0"/>
    <x v="1"/>
    <n v="100.25"/>
    <n v="1064.6500000000001"/>
    <x v="0"/>
    <x v="0"/>
    <x v="18"/>
    <n v="5998"/>
    <x v="5"/>
  </r>
  <r>
    <s v="0404-SWRVG"/>
    <n v="1"/>
    <s v="United States"/>
    <s v="California"/>
    <s v="La Habra"/>
    <n v="90631"/>
    <s v="33.940619, -117.9513"/>
    <n v="33.940618999999998"/>
    <n v="-117.9513"/>
    <s v="Male"/>
    <x v="0"/>
    <s v="No"/>
    <s v="Yes"/>
    <n v="3"/>
    <s v="Yes"/>
    <s v="Yes"/>
    <x v="1"/>
    <x v="1"/>
    <s v="No"/>
    <s v="No"/>
    <x v="0"/>
    <s v="No"/>
    <s v="No"/>
    <x v="0"/>
    <x v="0"/>
    <x v="1"/>
    <n v="74.400000000000006"/>
    <n v="229.55"/>
    <x v="0"/>
    <x v="0"/>
    <x v="21"/>
    <n v="4415"/>
    <x v="6"/>
  </r>
  <r>
    <s v="4412-YLTKF"/>
    <n v="1"/>
    <s v="United States"/>
    <s v="California"/>
    <s v="Pico Rivera"/>
    <n v="90660"/>
    <s v="33.989524, -118.089299"/>
    <n v="33.989524000000003"/>
    <n v="-118.089299"/>
    <s v="Female"/>
    <x v="1"/>
    <s v="No"/>
    <s v="Yes"/>
    <n v="27"/>
    <s v="Yes"/>
    <s v="Yes"/>
    <x v="1"/>
    <x v="1"/>
    <s v="No"/>
    <s v="Yes"/>
    <x v="0"/>
    <s v="No"/>
    <s v="No"/>
    <x v="0"/>
    <x v="0"/>
    <x v="1"/>
    <n v="78.05"/>
    <n v="2135.5"/>
    <x v="0"/>
    <x v="0"/>
    <x v="22"/>
    <n v="4638"/>
    <x v="7"/>
  </r>
  <r>
    <s v="6207-WIOLX"/>
    <n v="1"/>
    <s v="United States"/>
    <s v="California"/>
    <s v="Avalon"/>
    <n v="90704"/>
    <s v="33.391181, -118.421305"/>
    <n v="33.391181000000003"/>
    <n v="-118.421305"/>
    <s v="Female"/>
    <x v="0"/>
    <s v="Yes"/>
    <s v="No"/>
    <n v="25"/>
    <s v="No"/>
    <s v="No phone service"/>
    <x v="0"/>
    <x v="0"/>
    <s v="Yes"/>
    <s v="Yes"/>
    <x v="0"/>
    <s v="Yes"/>
    <s v="Yes"/>
    <x v="0"/>
    <x v="0"/>
    <x v="3"/>
    <n v="58.6"/>
    <n v="1502.65"/>
    <x v="0"/>
    <x v="0"/>
    <x v="23"/>
    <n v="4190"/>
    <x v="8"/>
  </r>
  <r>
    <s v="3091-FYHKI"/>
    <n v="1"/>
    <s v="United States"/>
    <s v="California"/>
    <s v="Harbor City"/>
    <n v="90710"/>
    <s v="33.798266, -118.300237"/>
    <n v="33.798265999999998"/>
    <n v="-118.300237"/>
    <s v="Male"/>
    <x v="0"/>
    <s v="No"/>
    <s v="No"/>
    <n v="1"/>
    <s v="No"/>
    <s v="No phone service"/>
    <x v="0"/>
    <x v="1"/>
    <s v="No"/>
    <s v="No"/>
    <x v="0"/>
    <s v="No"/>
    <s v="Yes"/>
    <x v="0"/>
    <x v="0"/>
    <x v="1"/>
    <n v="35.450000000000003"/>
    <n v="35.450000000000003"/>
    <x v="0"/>
    <x v="0"/>
    <x v="24"/>
    <n v="2301"/>
    <x v="9"/>
  </r>
  <r>
    <s v="2372-HWUHI"/>
    <n v="1"/>
    <s v="United States"/>
    <s v="California"/>
    <s v="Lakewood"/>
    <n v="90712"/>
    <s v="33.840524, -118.148403"/>
    <n v="33.840524000000002"/>
    <n v="-118.148403"/>
    <s v="Male"/>
    <x v="0"/>
    <s v="No"/>
    <s v="No"/>
    <n v="2"/>
    <s v="Yes"/>
    <s v="No"/>
    <x v="0"/>
    <x v="1"/>
    <s v="No"/>
    <s v="No"/>
    <x v="0"/>
    <s v="No"/>
    <s v="No"/>
    <x v="0"/>
    <x v="1"/>
    <x v="1"/>
    <n v="44.35"/>
    <n v="81.25"/>
    <x v="0"/>
    <x v="0"/>
    <x v="21"/>
    <n v="2570"/>
    <x v="14"/>
  </r>
  <r>
    <s v="0390-DCFDQ"/>
    <n v="1"/>
    <s v="United States"/>
    <s v="California"/>
    <s v="Los Alamitos"/>
    <n v="90720"/>
    <s v="33.79499, -118.065591"/>
    <n v="33.794989999999999"/>
    <n v="-118.065591"/>
    <s v="Female"/>
    <x v="1"/>
    <s v="Yes"/>
    <s v="Yes"/>
    <n v="1"/>
    <s v="Yes"/>
    <s v="No"/>
    <x v="1"/>
    <x v="1"/>
    <s v="No"/>
    <s v="No"/>
    <x v="0"/>
    <s v="No"/>
    <s v="No"/>
    <x v="0"/>
    <x v="0"/>
    <x v="0"/>
    <n v="70.45"/>
    <n v="70.45"/>
    <x v="0"/>
    <x v="0"/>
    <x v="21"/>
    <n v="3964"/>
    <x v="14"/>
  </r>
  <r>
    <s v="4080-OGPJL"/>
    <n v="1"/>
    <s v="United States"/>
    <s v="California"/>
    <s v="San Pedro"/>
    <n v="90731"/>
    <s v="33.736387, -118.284363"/>
    <n v="33.736387000000001"/>
    <n v="-118.284363"/>
    <s v="Female"/>
    <x v="0"/>
    <s v="No"/>
    <s v="No"/>
    <n v="8"/>
    <s v="Yes"/>
    <s v="Yes"/>
    <x v="0"/>
    <x v="0"/>
    <s v="No"/>
    <s v="No"/>
    <x v="1"/>
    <s v="No"/>
    <s v="Yes"/>
    <x v="0"/>
    <x v="1"/>
    <x v="1"/>
    <n v="71.150000000000006"/>
    <n v="563.65"/>
    <x v="0"/>
    <x v="0"/>
    <x v="10"/>
    <n v="2662"/>
    <x v="14"/>
  </r>
  <r>
    <s v="2135-RXIHG"/>
    <n v="1"/>
    <s v="United States"/>
    <s v="California"/>
    <s v="Carson"/>
    <n v="90745"/>
    <s v="33.822295, -118.26411"/>
    <n v="33.822294999999997"/>
    <n v="-118.26411"/>
    <s v="Male"/>
    <x v="0"/>
    <s v="No"/>
    <s v="No"/>
    <n v="1"/>
    <s v="Yes"/>
    <s v="No"/>
    <x v="0"/>
    <x v="1"/>
    <s v="No"/>
    <s v="No"/>
    <x v="0"/>
    <s v="No"/>
    <s v="No"/>
    <x v="0"/>
    <x v="0"/>
    <x v="1"/>
    <n v="45.65"/>
    <n v="45.65"/>
    <x v="0"/>
    <x v="0"/>
    <x v="25"/>
    <n v="2600"/>
    <x v="15"/>
  </r>
  <r>
    <s v="3874-EQOEP"/>
    <n v="1"/>
    <s v="United States"/>
    <s v="California"/>
    <s v="Long Beach"/>
    <n v="90804"/>
    <s v="33.783047, -118.1486"/>
    <n v="33.783047000000003"/>
    <n v="-118.1486"/>
    <s v="Male"/>
    <x v="0"/>
    <s v="No"/>
    <s v="Yes"/>
    <n v="7"/>
    <s v="Yes"/>
    <s v="Yes"/>
    <x v="1"/>
    <x v="1"/>
    <s v="No"/>
    <s v="No"/>
    <x v="0"/>
    <s v="Yes"/>
    <s v="Yes"/>
    <x v="0"/>
    <x v="1"/>
    <x v="0"/>
    <n v="95"/>
    <n v="655.5"/>
    <x v="0"/>
    <x v="0"/>
    <x v="26"/>
    <n v="2786"/>
    <x v="16"/>
  </r>
  <r>
    <s v="0867-MKZVY"/>
    <n v="1"/>
    <s v="United States"/>
    <s v="California"/>
    <s v="Altadena"/>
    <n v="91001"/>
    <s v="34.196837, -118.142236"/>
    <n v="34.196837000000002"/>
    <n v="-118.142236"/>
    <s v="Female"/>
    <x v="0"/>
    <s v="Yes"/>
    <s v="Yes"/>
    <n v="20"/>
    <s v="Yes"/>
    <s v="Yes"/>
    <x v="1"/>
    <x v="0"/>
    <s v="No"/>
    <s v="No"/>
    <x v="0"/>
    <s v="No"/>
    <s v="No"/>
    <x v="0"/>
    <x v="1"/>
    <x v="1"/>
    <n v="82.4"/>
    <n v="1592.35"/>
    <x v="0"/>
    <x v="0"/>
    <x v="0"/>
    <n v="5719"/>
    <x v="5"/>
  </r>
  <r>
    <s v="3376-BMGFE"/>
    <n v="1"/>
    <s v="United States"/>
    <s v="California"/>
    <s v="Monrovia"/>
    <n v="91016"/>
    <s v="34.1528, -118.000482"/>
    <n v="34.152799999999999"/>
    <n v="-118.00048200000001"/>
    <s v="Female"/>
    <x v="0"/>
    <s v="No"/>
    <s v="Yes"/>
    <n v="4"/>
    <s v="Yes"/>
    <s v="No"/>
    <x v="1"/>
    <x v="1"/>
    <s v="No"/>
    <s v="No"/>
    <x v="0"/>
    <s v="No"/>
    <s v="No"/>
    <x v="0"/>
    <x v="0"/>
    <x v="2"/>
    <n v="70.900000000000006"/>
    <n v="273"/>
    <x v="0"/>
    <x v="0"/>
    <x v="20"/>
    <n v="4287"/>
    <x v="6"/>
  </r>
  <r>
    <s v="3445-HXXGF"/>
    <n v="1"/>
    <s v="United States"/>
    <s v="California"/>
    <s v="Sierra Madre"/>
    <n v="91024"/>
    <s v="34.168686, -118.057505"/>
    <n v="34.168686000000001"/>
    <n v="-118.05750500000001"/>
    <s v="Male"/>
    <x v="1"/>
    <s v="Yes"/>
    <s v="No"/>
    <n v="58"/>
    <s v="No"/>
    <s v="No phone service"/>
    <x v="0"/>
    <x v="1"/>
    <s v="Yes"/>
    <s v="Yes"/>
    <x v="0"/>
    <s v="No"/>
    <s v="Yes"/>
    <x v="0"/>
    <x v="0"/>
    <x v="1"/>
    <n v="45.3"/>
    <n v="2651.2"/>
    <x v="0"/>
    <x v="0"/>
    <x v="5"/>
    <n v="5444"/>
    <x v="7"/>
  </r>
  <r>
    <s v="1875-QIVME"/>
    <n v="1"/>
    <s v="United States"/>
    <s v="California"/>
    <s v="Tujunga"/>
    <n v="91042"/>
    <s v="34.296574, -118.244839"/>
    <n v="34.296574"/>
    <n v="-118.244839"/>
    <s v="Female"/>
    <x v="0"/>
    <s v="Yes"/>
    <s v="Yes"/>
    <n v="2"/>
    <s v="Yes"/>
    <s v="Yes"/>
    <x v="1"/>
    <x v="1"/>
    <s v="No"/>
    <s v="Yes"/>
    <x v="1"/>
    <s v="Yes"/>
    <s v="Yes"/>
    <x v="0"/>
    <x v="0"/>
    <x v="1"/>
    <n v="104.4"/>
    <n v="242.8"/>
    <x v="0"/>
    <x v="0"/>
    <x v="27"/>
    <n v="4690"/>
    <x v="8"/>
  </r>
  <r>
    <s v="0691-JVSYA"/>
    <n v="1"/>
    <s v="United States"/>
    <s v="California"/>
    <s v="Pasadena"/>
    <n v="91103"/>
    <s v="34.167465, -118.165327"/>
    <n v="34.167465"/>
    <n v="-118.165327"/>
    <s v="Female"/>
    <x v="0"/>
    <s v="Yes"/>
    <s v="No"/>
    <n v="53"/>
    <s v="Yes"/>
    <s v="No"/>
    <x v="1"/>
    <x v="1"/>
    <s v="No"/>
    <s v="Yes"/>
    <x v="0"/>
    <s v="Yes"/>
    <s v="Yes"/>
    <x v="2"/>
    <x v="0"/>
    <x v="2"/>
    <n v="94.85"/>
    <n v="5000.2"/>
    <x v="0"/>
    <x v="0"/>
    <x v="24"/>
    <n v="4328"/>
    <x v="9"/>
  </r>
  <r>
    <s v="2656-FMOKZ"/>
    <n v="1"/>
    <s v="United States"/>
    <s v="California"/>
    <s v="Pasadena"/>
    <n v="91106"/>
    <s v="34.139402, -118.128658"/>
    <n v="34.139401999999997"/>
    <n v="-118.128658"/>
    <s v="Female"/>
    <x v="1"/>
    <s v="No"/>
    <s v="Yes"/>
    <n v="15"/>
    <s v="Yes"/>
    <s v="Yes"/>
    <x v="1"/>
    <x v="1"/>
    <s v="No"/>
    <s v="No"/>
    <x v="0"/>
    <s v="No"/>
    <s v="No"/>
    <x v="0"/>
    <x v="0"/>
    <x v="0"/>
    <n v="74.45"/>
    <n v="1145.7"/>
    <x v="0"/>
    <x v="0"/>
    <x v="23"/>
    <n v="5717"/>
    <x v="10"/>
  </r>
  <r>
    <s v="2070-FNEXE"/>
    <n v="1"/>
    <s v="United States"/>
    <s v="California"/>
    <s v="Pasadena"/>
    <n v="91107"/>
    <s v="34.159007, -118.087353"/>
    <n v="34.159007000000003"/>
    <n v="-118.08735299999999"/>
    <s v="Female"/>
    <x v="1"/>
    <s v="No"/>
    <s v="Yes"/>
    <n v="7"/>
    <s v="Yes"/>
    <s v="No"/>
    <x v="1"/>
    <x v="0"/>
    <s v="No"/>
    <s v="No"/>
    <x v="0"/>
    <s v="No"/>
    <s v="No"/>
    <x v="0"/>
    <x v="1"/>
    <x v="2"/>
    <n v="76.45"/>
    <n v="503.6"/>
    <x v="0"/>
    <x v="0"/>
    <x v="16"/>
    <n v="4419"/>
    <x v="11"/>
  </r>
  <r>
    <s v="6317-YPKDH"/>
    <n v="1"/>
    <s v="United States"/>
    <s v="California"/>
    <s v="Glendale"/>
    <n v="91202"/>
    <s v="34.167926, -118.267539"/>
    <n v="34.167926000000001"/>
    <n v="-118.267539"/>
    <s v="Female"/>
    <x v="0"/>
    <s v="No"/>
    <s v="No"/>
    <n v="1"/>
    <s v="No"/>
    <s v="No phone service"/>
    <x v="0"/>
    <x v="1"/>
    <s v="Yes"/>
    <s v="No"/>
    <x v="0"/>
    <s v="No"/>
    <s v="No"/>
    <x v="0"/>
    <x v="1"/>
    <x v="2"/>
    <n v="29.95"/>
    <n v="29.95"/>
    <x v="0"/>
    <x v="0"/>
    <x v="22"/>
    <n v="4534"/>
    <x v="12"/>
  </r>
  <r>
    <s v="9367-WXLCH"/>
    <n v="1"/>
    <s v="United States"/>
    <s v="California"/>
    <s v="Glendale"/>
    <n v="91204"/>
    <s v="34.136306, -118.26036"/>
    <n v="34.136305999999998"/>
    <n v="-118.26036000000001"/>
    <s v="Male"/>
    <x v="0"/>
    <s v="No"/>
    <s v="Yes"/>
    <n v="8"/>
    <s v="Yes"/>
    <s v="Yes"/>
    <x v="1"/>
    <x v="1"/>
    <s v="No"/>
    <s v="No"/>
    <x v="0"/>
    <s v="No"/>
    <s v="Yes"/>
    <x v="0"/>
    <x v="1"/>
    <x v="2"/>
    <n v="84.5"/>
    <n v="662.65"/>
    <x v="0"/>
    <x v="0"/>
    <x v="0"/>
    <n v="2152"/>
    <x v="13"/>
  </r>
  <r>
    <s v="1918-ZBFQJ"/>
    <n v="1"/>
    <s v="United States"/>
    <s v="California"/>
    <s v="Glendale"/>
    <n v="91206"/>
    <s v="34.162515, -118.203869"/>
    <n v="34.162514999999999"/>
    <n v="-118.203869"/>
    <s v="Female"/>
    <x v="0"/>
    <s v="No"/>
    <s v="Yes"/>
    <n v="13"/>
    <s v="Yes"/>
    <s v="No"/>
    <x v="1"/>
    <x v="1"/>
    <s v="Yes"/>
    <s v="Yes"/>
    <x v="0"/>
    <s v="No"/>
    <s v="No"/>
    <x v="0"/>
    <x v="0"/>
    <x v="1"/>
    <n v="79.25"/>
    <n v="1111.6500000000001"/>
    <x v="0"/>
    <x v="0"/>
    <x v="25"/>
    <n v="5142"/>
    <x v="5"/>
  </r>
  <r>
    <s v="1024-GUALD"/>
    <n v="1"/>
    <s v="United States"/>
    <s v="California"/>
    <s v="Glendale"/>
    <n v="91207"/>
    <s v="34.182378, -118.262922"/>
    <n v="34.182378"/>
    <n v="-118.262922"/>
    <s v="Female"/>
    <x v="0"/>
    <s v="Yes"/>
    <s v="No"/>
    <n v="1"/>
    <s v="No"/>
    <s v="No phone service"/>
    <x v="0"/>
    <x v="1"/>
    <s v="No"/>
    <s v="No"/>
    <x v="0"/>
    <s v="No"/>
    <s v="No"/>
    <x v="0"/>
    <x v="0"/>
    <x v="1"/>
    <n v="24.8"/>
    <n v="24.8"/>
    <x v="0"/>
    <x v="0"/>
    <x v="26"/>
    <n v="4851"/>
    <x v="6"/>
  </r>
  <r>
    <s v="2472-OVKUP"/>
    <n v="1"/>
    <s v="United States"/>
    <s v="California"/>
    <s v="Canoga Park"/>
    <n v="91304"/>
    <s v="34.224377, -118.632656"/>
    <n v="34.224376999999997"/>
    <n v="-118.632656"/>
    <s v="Male"/>
    <x v="0"/>
    <s v="Yes"/>
    <s v="Yes"/>
    <n v="6"/>
    <s v="Yes"/>
    <s v="No"/>
    <x v="1"/>
    <x v="1"/>
    <s v="Yes"/>
    <s v="Yes"/>
    <x v="0"/>
    <s v="No"/>
    <s v="Yes"/>
    <x v="0"/>
    <x v="0"/>
    <x v="1"/>
    <n v="91"/>
    <n v="531"/>
    <x v="0"/>
    <x v="0"/>
    <x v="26"/>
    <n v="2283"/>
    <x v="7"/>
  </r>
  <r>
    <s v="1285-OKIPP"/>
    <n v="1"/>
    <s v="United States"/>
    <s v="California"/>
    <s v="Mission Hills"/>
    <n v="91345"/>
    <s v="34.266389, -118.459744"/>
    <n v="34.266388999999997"/>
    <n v="-118.459744"/>
    <s v="Male"/>
    <x v="0"/>
    <s v="No"/>
    <s v="Yes"/>
    <n v="1"/>
    <s v="Yes"/>
    <s v="No"/>
    <x v="1"/>
    <x v="1"/>
    <s v="No"/>
    <s v="No"/>
    <x v="0"/>
    <s v="No"/>
    <s v="Yes"/>
    <x v="0"/>
    <x v="1"/>
    <x v="1"/>
    <n v="79.900000000000006"/>
    <n v="79.900000000000006"/>
    <x v="0"/>
    <x v="0"/>
    <x v="28"/>
    <n v="3394"/>
    <x v="8"/>
  </r>
  <r>
    <s v="7825-ECJRF"/>
    <n v="1"/>
    <s v="United States"/>
    <s v="California"/>
    <s v="Santa Clarita"/>
    <n v="91350"/>
    <s v="34.502432, -118.41459"/>
    <n v="34.502431999999999"/>
    <n v="-118.41459"/>
    <s v="Female"/>
    <x v="0"/>
    <s v="No"/>
    <s v="Yes"/>
    <n v="19"/>
    <s v="Yes"/>
    <s v="No"/>
    <x v="1"/>
    <x v="0"/>
    <s v="No"/>
    <s v="Yes"/>
    <x v="1"/>
    <s v="Yes"/>
    <s v="Yes"/>
    <x v="0"/>
    <x v="0"/>
    <x v="1"/>
    <n v="106.6"/>
    <n v="1934.45"/>
    <x v="0"/>
    <x v="0"/>
    <x v="29"/>
    <n v="3764"/>
    <x v="9"/>
  </r>
  <r>
    <s v="7841-TZDMQ"/>
    <n v="1"/>
    <s v="United States"/>
    <s v="California"/>
    <s v="Sun Valley"/>
    <n v="91352"/>
    <s v="34.231053, -118.338307"/>
    <n v="34.231053000000003"/>
    <n v="-118.338307"/>
    <s v="Male"/>
    <x v="0"/>
    <s v="No"/>
    <s v="No"/>
    <n v="2"/>
    <s v="Yes"/>
    <s v="No"/>
    <x v="0"/>
    <x v="1"/>
    <s v="No"/>
    <s v="No"/>
    <x v="0"/>
    <s v="No"/>
    <s v="No"/>
    <x v="0"/>
    <x v="0"/>
    <x v="3"/>
    <n v="46"/>
    <n v="84.5"/>
    <x v="0"/>
    <x v="0"/>
    <x v="21"/>
    <n v="2667"/>
    <x v="14"/>
  </r>
  <r>
    <s v="9408-SSNVZ"/>
    <n v="1"/>
    <s v="United States"/>
    <s v="California"/>
    <s v="Stevenson Ranch"/>
    <n v="91381"/>
    <s v="34.364153, -118.615583"/>
    <n v="34.364153000000002"/>
    <n v="-118.615583"/>
    <s v="Female"/>
    <x v="0"/>
    <s v="No"/>
    <s v="Yes"/>
    <n v="4"/>
    <s v="Yes"/>
    <s v="No"/>
    <x v="1"/>
    <x v="1"/>
    <s v="No"/>
    <s v="No"/>
    <x v="0"/>
    <s v="No"/>
    <s v="No"/>
    <x v="0"/>
    <x v="0"/>
    <x v="1"/>
    <n v="70.150000000000006"/>
    <n v="268.35000000000002"/>
    <x v="0"/>
    <x v="0"/>
    <x v="1"/>
    <n v="2227"/>
    <x v="14"/>
  </r>
  <r>
    <s v="0742-MOABM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4"/>
    <s v="Yes"/>
    <s v="No"/>
    <x v="0"/>
    <x v="1"/>
    <s v="No"/>
    <s v="No"/>
    <x v="1"/>
    <s v="No"/>
    <s v="No"/>
    <x v="0"/>
    <x v="1"/>
    <x v="0"/>
    <n v="50.05"/>
    <n v="179.35"/>
    <x v="0"/>
    <x v="0"/>
    <x v="14"/>
    <n v="3394"/>
    <x v="14"/>
  </r>
  <r>
    <s v="2232-DMLXU"/>
    <n v="1"/>
    <s v="United States"/>
    <s v="California"/>
    <s v="Van Nuys"/>
    <n v="91411"/>
    <s v="34.17847, -118.459472"/>
    <n v="34.178469999999997"/>
    <n v="-118.45947200000001"/>
    <s v="Female"/>
    <x v="0"/>
    <s v="Yes"/>
    <s v="No"/>
    <n v="1"/>
    <s v="Yes"/>
    <s v="No"/>
    <x v="0"/>
    <x v="1"/>
    <s v="No"/>
    <s v="No"/>
    <x v="0"/>
    <s v="Yes"/>
    <s v="No"/>
    <x v="0"/>
    <x v="1"/>
    <x v="0"/>
    <n v="55.2"/>
    <n v="55.2"/>
    <x v="0"/>
    <x v="0"/>
    <x v="16"/>
    <n v="3638"/>
    <x v="15"/>
  </r>
  <r>
    <s v="8937-RDTHP"/>
    <n v="1"/>
    <s v="United States"/>
    <s v="California"/>
    <s v="Burbank"/>
    <n v="91504"/>
    <s v="34.213049, -118.317651"/>
    <n v="34.213048999999998"/>
    <n v="-118.317651"/>
    <s v="Male"/>
    <x v="0"/>
    <s v="No"/>
    <s v="Yes"/>
    <n v="1"/>
    <s v="Yes"/>
    <s v="No"/>
    <x v="1"/>
    <x v="0"/>
    <s v="No"/>
    <s v="No"/>
    <x v="0"/>
    <s v="No"/>
    <s v="Yes"/>
    <x v="0"/>
    <x v="0"/>
    <x v="0"/>
    <n v="84.6"/>
    <n v="84.6"/>
    <x v="0"/>
    <x v="0"/>
    <x v="10"/>
    <n v="2484"/>
    <x v="16"/>
  </r>
  <r>
    <s v="1251-KRREG"/>
    <n v="1"/>
    <s v="United States"/>
    <s v="California"/>
    <s v="North Hollywood"/>
    <n v="91601"/>
    <s v="34.1692, -118.372498"/>
    <n v="34.169199999999996"/>
    <n v="-118.37249799999999"/>
    <s v="Male"/>
    <x v="0"/>
    <s v="No"/>
    <s v="No"/>
    <n v="2"/>
    <s v="Yes"/>
    <s v="Yes"/>
    <x v="0"/>
    <x v="1"/>
    <s v="Yes"/>
    <s v="No"/>
    <x v="0"/>
    <s v="No"/>
    <s v="No"/>
    <x v="0"/>
    <x v="0"/>
    <x v="0"/>
    <n v="54.4"/>
    <n v="114.1"/>
    <x v="0"/>
    <x v="0"/>
    <x v="16"/>
    <n v="2556"/>
    <x v="5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x v="1"/>
    <s v="No"/>
    <s v="Yes"/>
    <n v="11"/>
    <s v="Yes"/>
    <s v="No"/>
    <x v="1"/>
    <x v="1"/>
    <s v="Yes"/>
    <s v="No"/>
    <x v="0"/>
    <s v="Yes"/>
    <s v="Yes"/>
    <x v="0"/>
    <x v="0"/>
    <x v="1"/>
    <n v="95"/>
    <n v="1120.3"/>
    <x v="0"/>
    <x v="0"/>
    <x v="30"/>
    <n v="5980"/>
    <x v="6"/>
  </r>
  <r>
    <s v="9947-OTFQU"/>
    <n v="1"/>
    <s v="United States"/>
    <s v="California"/>
    <s v="Covina"/>
    <n v="91722"/>
    <s v="34.097345, -117.906736"/>
    <n v="34.097344999999997"/>
    <n v="-117.906736"/>
    <s v="Male"/>
    <x v="1"/>
    <s v="No"/>
    <s v="No"/>
    <n v="15"/>
    <s v="Yes"/>
    <s v="No"/>
    <x v="1"/>
    <x v="1"/>
    <s v="Yes"/>
    <s v="No"/>
    <x v="0"/>
    <s v="No"/>
    <s v="No"/>
    <x v="0"/>
    <x v="0"/>
    <x v="1"/>
    <n v="74.400000000000006"/>
    <n v="1074.3"/>
    <x v="0"/>
    <x v="0"/>
    <x v="0"/>
    <n v="4616"/>
    <x v="7"/>
  </r>
  <r>
    <s v="0322-YINQP"/>
    <n v="1"/>
    <s v="United States"/>
    <s v="California"/>
    <s v="Covina"/>
    <n v="91723"/>
    <s v="34.084747, -117.886844"/>
    <n v="34.084747"/>
    <n v="-117.886844"/>
    <s v="Male"/>
    <x v="0"/>
    <s v="No"/>
    <s v="No"/>
    <n v="1"/>
    <s v="Yes"/>
    <s v="No"/>
    <x v="0"/>
    <x v="0"/>
    <s v="No"/>
    <s v="No"/>
    <x v="0"/>
    <s v="No"/>
    <s v="No"/>
    <x v="0"/>
    <x v="0"/>
    <x v="0"/>
    <n v="48.55"/>
    <n v="48.55"/>
    <x v="0"/>
    <x v="0"/>
    <x v="7"/>
    <n v="5687"/>
    <x v="8"/>
  </r>
  <r>
    <s v="4629-NRXKX"/>
    <n v="1"/>
    <s v="United States"/>
    <s v="California"/>
    <s v="El Monte"/>
    <n v="91731"/>
    <s v="34.079934, -118.046695"/>
    <n v="34.079934000000002"/>
    <n v="-118.046695"/>
    <s v="Female"/>
    <x v="0"/>
    <s v="Yes"/>
    <s v="No"/>
    <n v="2"/>
    <s v="Yes"/>
    <s v="No"/>
    <x v="1"/>
    <x v="1"/>
    <s v="No"/>
    <s v="No"/>
    <x v="0"/>
    <s v="No"/>
    <s v="No"/>
    <x v="0"/>
    <x v="1"/>
    <x v="1"/>
    <n v="70.400000000000006"/>
    <n v="147.15"/>
    <x v="0"/>
    <x v="0"/>
    <x v="20"/>
    <n v="5687"/>
    <x v="9"/>
  </r>
  <r>
    <s v="9514-JDSKI"/>
    <n v="1"/>
    <s v="United States"/>
    <s v="California"/>
    <s v="El Monte"/>
    <n v="91732"/>
    <s v="34.074492, -118.01462"/>
    <n v="34.074491999999999"/>
    <n v="-118.01461999999999"/>
    <s v="Male"/>
    <x v="1"/>
    <s v="Yes"/>
    <s v="No"/>
    <n v="1"/>
    <s v="No"/>
    <s v="No phone service"/>
    <x v="0"/>
    <x v="1"/>
    <s v="Yes"/>
    <s v="No"/>
    <x v="0"/>
    <s v="Yes"/>
    <s v="No"/>
    <x v="0"/>
    <x v="1"/>
    <x v="1"/>
    <n v="40.200000000000003"/>
    <n v="40.200000000000003"/>
    <x v="0"/>
    <x v="0"/>
    <x v="11"/>
    <n v="5828"/>
    <x v="10"/>
  </r>
  <r>
    <s v="4959-JOSRX"/>
    <n v="1"/>
    <s v="United States"/>
    <s v="California"/>
    <s v="La Puente"/>
    <n v="91744"/>
    <s v="34.031441, -117.936436"/>
    <n v="34.031441000000001"/>
    <n v="-117.936436"/>
    <s v="Female"/>
    <x v="0"/>
    <s v="Yes"/>
    <s v="No"/>
    <n v="2"/>
    <s v="Yes"/>
    <s v="No"/>
    <x v="0"/>
    <x v="1"/>
    <s v="No"/>
    <s v="No"/>
    <x v="0"/>
    <s v="No"/>
    <s v="No"/>
    <x v="0"/>
    <x v="0"/>
    <x v="3"/>
    <n v="44.6"/>
    <n v="80.55"/>
    <x v="0"/>
    <x v="0"/>
    <x v="23"/>
    <n v="4884"/>
    <x v="11"/>
  </r>
  <r>
    <s v="7273-TEFQD"/>
    <n v="1"/>
    <s v="United States"/>
    <s v="California"/>
    <s v="La Puente"/>
    <n v="91746"/>
    <s v="34.038983, -117.991372"/>
    <n v="34.038983000000002"/>
    <n v="-117.991372"/>
    <s v="Male"/>
    <x v="1"/>
    <s v="No"/>
    <s v="No"/>
    <n v="3"/>
    <s v="No"/>
    <s v="No phone service"/>
    <x v="0"/>
    <x v="1"/>
    <s v="No"/>
    <s v="Yes"/>
    <x v="0"/>
    <s v="No"/>
    <s v="Yes"/>
    <x v="0"/>
    <x v="0"/>
    <x v="1"/>
    <n v="41.15"/>
    <n v="132.19999999999999"/>
    <x v="0"/>
    <x v="0"/>
    <x v="17"/>
    <n v="2314"/>
    <x v="12"/>
  </r>
  <r>
    <s v="3606-TWKGI"/>
    <n v="1"/>
    <s v="United States"/>
    <s v="California"/>
    <s v="Rowland Heights"/>
    <n v="91748"/>
    <s v="33.976753, -117.897367"/>
    <n v="33.976753000000002"/>
    <n v="-117.897367"/>
    <s v="Male"/>
    <x v="1"/>
    <s v="No"/>
    <s v="No"/>
    <n v="13"/>
    <s v="Yes"/>
    <s v="Yes"/>
    <x v="1"/>
    <x v="1"/>
    <s v="Yes"/>
    <s v="Yes"/>
    <x v="0"/>
    <s v="Yes"/>
    <s v="Yes"/>
    <x v="0"/>
    <x v="0"/>
    <x v="1"/>
    <n v="106.9"/>
    <n v="1364.3"/>
    <x v="0"/>
    <x v="0"/>
    <x v="2"/>
    <n v="2494"/>
    <x v="13"/>
  </r>
  <r>
    <s v="6323-AYBRX"/>
    <n v="1"/>
    <s v="United States"/>
    <s v="California"/>
    <s v="Ontario"/>
    <n v="91762"/>
    <s v="34.057256, -117.667677"/>
    <n v="34.057256000000002"/>
    <n v="-117.667677"/>
    <s v="Male"/>
    <x v="0"/>
    <s v="No"/>
    <s v="No"/>
    <n v="59"/>
    <s v="Yes"/>
    <s v="No"/>
    <x v="2"/>
    <x v="2"/>
    <s v="No internet service"/>
    <s v="No internet service"/>
    <x v="2"/>
    <s v="No internet service"/>
    <s v="No internet service"/>
    <x v="1"/>
    <x v="1"/>
    <x v="0"/>
    <n v="19.350000000000001"/>
    <n v="1099.5999999999999"/>
    <x v="0"/>
    <x v="0"/>
    <x v="27"/>
    <n v="5084"/>
    <x v="5"/>
  </r>
  <r>
    <s v="4385-GZQXV"/>
    <n v="1"/>
    <s v="United States"/>
    <s v="California"/>
    <s v="Ontario"/>
    <n v="91764"/>
    <s v="34.074087, -117.605618"/>
    <n v="34.074086999999999"/>
    <n v="-117.60561800000001"/>
    <s v="Female"/>
    <x v="1"/>
    <s v="No"/>
    <s v="No"/>
    <n v="16"/>
    <s v="Yes"/>
    <s v="No"/>
    <x v="1"/>
    <x v="1"/>
    <s v="No"/>
    <s v="No"/>
    <x v="1"/>
    <s v="Yes"/>
    <s v="Yes"/>
    <x v="0"/>
    <x v="0"/>
    <x v="1"/>
    <n v="94.45"/>
    <n v="1511.2"/>
    <x v="0"/>
    <x v="0"/>
    <x v="16"/>
    <n v="3810"/>
    <x v="6"/>
  </r>
  <r>
    <s v="6366-ZGQGL"/>
    <n v="1"/>
    <s v="United States"/>
    <s v="California"/>
    <s v="Pomona"/>
    <n v="91766"/>
    <s v="34.042286, -117.756106"/>
    <n v="34.042285999999997"/>
    <n v="-117.756106"/>
    <s v="Male"/>
    <x v="0"/>
    <s v="No"/>
    <s v="No"/>
    <n v="1"/>
    <s v="No"/>
    <s v="No phone service"/>
    <x v="0"/>
    <x v="1"/>
    <s v="No"/>
    <s v="No"/>
    <x v="0"/>
    <s v="No"/>
    <s v="No"/>
    <x v="0"/>
    <x v="1"/>
    <x v="2"/>
    <n v="24.8"/>
    <n v="24.8"/>
    <x v="0"/>
    <x v="0"/>
    <x v="25"/>
    <n v="5087"/>
    <x v="7"/>
  </r>
  <r>
    <s v="5940-AHUHD"/>
    <n v="1"/>
    <s v="United States"/>
    <s v="California"/>
    <s v="Pomona"/>
    <n v="91768"/>
    <s v="34.067932, -117.785168"/>
    <n v="34.067931999999999"/>
    <n v="-117.785168"/>
    <s v="Male"/>
    <x v="0"/>
    <s v="No"/>
    <s v="No"/>
    <n v="1"/>
    <s v="Yes"/>
    <s v="No"/>
    <x v="1"/>
    <x v="1"/>
    <s v="No"/>
    <s v="No"/>
    <x v="0"/>
    <s v="No"/>
    <s v="No"/>
    <x v="0"/>
    <x v="1"/>
    <x v="0"/>
    <n v="70.599999999999994"/>
    <n v="70.599999999999994"/>
    <x v="0"/>
    <x v="0"/>
    <x v="15"/>
    <n v="3338"/>
    <x v="8"/>
  </r>
  <r>
    <s v="6432-TWQLB"/>
    <n v="1"/>
    <s v="United States"/>
    <s v="California"/>
    <s v="Rosemead"/>
    <n v="91770"/>
    <s v="34.065108, -118.082791"/>
    <n v="34.065108000000002"/>
    <n v="-118.082791"/>
    <s v="Male"/>
    <x v="0"/>
    <s v="Yes"/>
    <s v="No"/>
    <n v="5"/>
    <s v="Yes"/>
    <s v="Yes"/>
    <x v="1"/>
    <x v="1"/>
    <s v="Yes"/>
    <s v="No"/>
    <x v="1"/>
    <s v="No"/>
    <s v="No"/>
    <x v="0"/>
    <x v="0"/>
    <x v="1"/>
    <n v="85.4"/>
    <n v="401.1"/>
    <x v="0"/>
    <x v="0"/>
    <x v="24"/>
    <n v="3676"/>
    <x v="9"/>
  </r>
  <r>
    <s v="4484-GLZOU"/>
    <n v="1"/>
    <s v="United States"/>
    <s v="California"/>
    <s v="San Dimas"/>
    <n v="91773"/>
    <s v="34.102119, -117.815532"/>
    <n v="34.102119000000002"/>
    <n v="-117.815532"/>
    <s v="Female"/>
    <x v="0"/>
    <s v="Yes"/>
    <s v="No"/>
    <n v="52"/>
    <s v="Yes"/>
    <s v="Yes"/>
    <x v="1"/>
    <x v="1"/>
    <s v="Yes"/>
    <s v="Yes"/>
    <x v="0"/>
    <s v="Yes"/>
    <s v="Yes"/>
    <x v="0"/>
    <x v="0"/>
    <x v="1"/>
    <n v="105.05"/>
    <n v="5624.85"/>
    <x v="0"/>
    <x v="0"/>
    <x v="11"/>
    <n v="4839"/>
    <x v="14"/>
  </r>
  <r>
    <s v="9512-UIBFX"/>
    <n v="1"/>
    <s v="United States"/>
    <s v="California"/>
    <s v="West Covina"/>
    <n v="91791"/>
    <s v="34.061634, -117.893169"/>
    <n v="34.061633999999998"/>
    <n v="-117.893169"/>
    <s v="Male"/>
    <x v="0"/>
    <s v="Yes"/>
    <s v="No"/>
    <n v="18"/>
    <s v="Yes"/>
    <s v="No"/>
    <x v="1"/>
    <x v="1"/>
    <s v="No"/>
    <s v="Yes"/>
    <x v="0"/>
    <s v="Yes"/>
    <s v="Yes"/>
    <x v="0"/>
    <x v="1"/>
    <x v="0"/>
    <n v="95.15"/>
    <n v="1779.95"/>
    <x v="0"/>
    <x v="0"/>
    <x v="31"/>
    <n v="4643"/>
    <x v="14"/>
  </r>
  <r>
    <s v="5583-SXDAG"/>
    <n v="1"/>
    <s v="United States"/>
    <s v="California"/>
    <s v="Alhambra"/>
    <n v="91803"/>
    <s v="34.074736, -118.145959"/>
    <n v="34.074736000000001"/>
    <n v="-118.145959"/>
    <s v="Male"/>
    <x v="0"/>
    <s v="Yes"/>
    <s v="No"/>
    <n v="1"/>
    <s v="Yes"/>
    <s v="No"/>
    <x v="1"/>
    <x v="1"/>
    <s v="No"/>
    <s v="No"/>
    <x v="0"/>
    <s v="No"/>
    <s v="No"/>
    <x v="0"/>
    <x v="1"/>
    <x v="1"/>
    <n v="70"/>
    <n v="70"/>
    <x v="0"/>
    <x v="0"/>
    <x v="8"/>
    <n v="4094"/>
    <x v="14"/>
  </r>
  <r>
    <s v="3488-PGMQJ"/>
    <n v="1"/>
    <s v="United States"/>
    <s v="California"/>
    <s v="Alpine"/>
    <n v="91901"/>
    <s v="32.827184, -116.703729"/>
    <n v="32.827184000000003"/>
    <n v="-116.703729"/>
    <s v="Male"/>
    <x v="1"/>
    <s v="No"/>
    <s v="No"/>
    <n v="8"/>
    <s v="Yes"/>
    <s v="No"/>
    <x v="1"/>
    <x v="1"/>
    <s v="Yes"/>
    <s v="No"/>
    <x v="0"/>
    <s v="No"/>
    <s v="No"/>
    <x v="0"/>
    <x v="0"/>
    <x v="1"/>
    <n v="74.5"/>
    <n v="606.54999999999995"/>
    <x v="0"/>
    <x v="0"/>
    <x v="24"/>
    <n v="4345"/>
    <x v="15"/>
  </r>
  <r>
    <s v="3580-REOAC"/>
    <n v="1"/>
    <s v="United States"/>
    <s v="California"/>
    <s v="Bonita"/>
    <n v="91902"/>
    <s v="32.67117, -117.00232"/>
    <n v="32.671169999999996"/>
    <n v="-117.00232"/>
    <s v="Male"/>
    <x v="0"/>
    <s v="No"/>
    <s v="No"/>
    <n v="10"/>
    <s v="Yes"/>
    <s v="No"/>
    <x v="0"/>
    <x v="1"/>
    <s v="No"/>
    <s v="No"/>
    <x v="0"/>
    <s v="No"/>
    <s v="No"/>
    <x v="0"/>
    <x v="0"/>
    <x v="3"/>
    <n v="44.85"/>
    <n v="435.4"/>
    <x v="0"/>
    <x v="0"/>
    <x v="27"/>
    <n v="4061"/>
    <x v="16"/>
  </r>
  <r>
    <s v="7534-BFESC"/>
    <n v="1"/>
    <s v="United States"/>
    <s v="California"/>
    <s v="Boulevard"/>
    <n v="91905"/>
    <s v="32.677097, -116.304991"/>
    <n v="32.677097000000003"/>
    <n v="-116.304991"/>
    <s v="Male"/>
    <x v="1"/>
    <s v="No"/>
    <s v="No"/>
    <n v="24"/>
    <s v="Yes"/>
    <s v="Yes"/>
    <x v="1"/>
    <x v="1"/>
    <s v="No"/>
    <s v="No"/>
    <x v="0"/>
    <s v="No"/>
    <s v="No"/>
    <x v="0"/>
    <x v="0"/>
    <x v="1"/>
    <n v="76.099999999999994"/>
    <n v="1712.7"/>
    <x v="0"/>
    <x v="0"/>
    <x v="28"/>
    <n v="2018"/>
    <x v="5"/>
  </r>
  <r>
    <s v="6390-DSAZX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1"/>
    <s v="Yes"/>
    <s v="No"/>
    <x v="1"/>
    <x v="0"/>
    <s v="No"/>
    <s v="No"/>
    <x v="0"/>
    <s v="No"/>
    <s v="No"/>
    <x v="0"/>
    <x v="0"/>
    <x v="0"/>
    <n v="73.599999999999994"/>
    <n v="73.599999999999994"/>
    <x v="0"/>
    <x v="0"/>
    <x v="24"/>
    <n v="2565"/>
    <x v="6"/>
  </r>
  <r>
    <s v="8098-LLAZX"/>
    <n v="1"/>
    <s v="United States"/>
    <s v="California"/>
    <s v="Jacumba"/>
    <n v="91934"/>
    <s v="32.649787, -116.2237"/>
    <n v="32.649787000000003"/>
    <n v="-116.22369999999999"/>
    <s v="Female"/>
    <x v="1"/>
    <s v="No"/>
    <s v="No"/>
    <n v="4"/>
    <s v="Yes"/>
    <s v="Yes"/>
    <x v="1"/>
    <x v="1"/>
    <s v="No"/>
    <s v="No"/>
    <x v="0"/>
    <s v="Yes"/>
    <s v="Yes"/>
    <x v="0"/>
    <x v="0"/>
    <x v="1"/>
    <n v="95.45"/>
    <n v="396.1"/>
    <x v="0"/>
    <x v="0"/>
    <x v="30"/>
    <n v="3677"/>
    <x v="7"/>
  </r>
  <r>
    <s v="0265-EDXBD"/>
    <n v="1"/>
    <s v="United States"/>
    <s v="California"/>
    <s v="Mount Laguna"/>
    <n v="91948"/>
    <s v="32.830852, -116.444601"/>
    <n v="32.830852"/>
    <n v="-116.44460100000001"/>
    <s v="Male"/>
    <x v="1"/>
    <s v="Yes"/>
    <s v="No"/>
    <n v="32"/>
    <s v="Yes"/>
    <s v="Yes"/>
    <x v="1"/>
    <x v="1"/>
    <s v="No"/>
    <s v="No"/>
    <x v="0"/>
    <s v="No"/>
    <s v="No"/>
    <x v="0"/>
    <x v="0"/>
    <x v="1"/>
    <n v="74.900000000000006"/>
    <n v="2303.35"/>
    <x v="0"/>
    <x v="0"/>
    <x v="15"/>
    <n v="4105"/>
    <x v="8"/>
  </r>
  <r>
    <s v="7563-BIUPC"/>
    <n v="1"/>
    <s v="United States"/>
    <s v="California"/>
    <s v="Borrego Springs"/>
    <n v="92004"/>
    <s v="33.200369, -116.192313"/>
    <n v="33.200369000000002"/>
    <n v="-116.192313"/>
    <s v="Male"/>
    <x v="0"/>
    <s v="No"/>
    <s v="No"/>
    <n v="5"/>
    <s v="Yes"/>
    <s v="No"/>
    <x v="1"/>
    <x v="1"/>
    <s v="No"/>
    <s v="No"/>
    <x v="0"/>
    <s v="Yes"/>
    <s v="No"/>
    <x v="0"/>
    <x v="0"/>
    <x v="1"/>
    <n v="80.599999999999994"/>
    <n v="415.55"/>
    <x v="0"/>
    <x v="0"/>
    <x v="15"/>
    <n v="5715"/>
    <x v="9"/>
  </r>
  <r>
    <s v="2321-OMBXY"/>
    <n v="1"/>
    <s v="United States"/>
    <s v="California"/>
    <s v="Carlsbad"/>
    <n v="92009"/>
    <s v="33.098018, -117.258203"/>
    <n v="33.098018000000003"/>
    <n v="-117.25820299999999"/>
    <s v="Female"/>
    <x v="0"/>
    <s v="Yes"/>
    <s v="No"/>
    <n v="38"/>
    <s v="Yes"/>
    <s v="No"/>
    <x v="0"/>
    <x v="0"/>
    <s v="Yes"/>
    <s v="No"/>
    <x v="1"/>
    <s v="Yes"/>
    <s v="Yes"/>
    <x v="2"/>
    <x v="1"/>
    <x v="3"/>
    <n v="80.3"/>
    <n v="3058.65"/>
    <x v="0"/>
    <x v="0"/>
    <x v="16"/>
    <n v="2071"/>
    <x v="10"/>
  </r>
  <r>
    <s v="2840-XANRC"/>
    <n v="1"/>
    <s v="United States"/>
    <s v="California"/>
    <s v="Del Mar"/>
    <n v="92014"/>
    <s v="32.948262, -117.256086"/>
    <n v="32.948262"/>
    <n v="-117.256086"/>
    <s v="Male"/>
    <x v="1"/>
    <s v="Yes"/>
    <s v="No"/>
    <n v="24"/>
    <s v="Yes"/>
    <s v="No"/>
    <x v="1"/>
    <x v="1"/>
    <s v="No"/>
    <s v="Yes"/>
    <x v="0"/>
    <s v="Yes"/>
    <s v="Yes"/>
    <x v="0"/>
    <x v="0"/>
    <x v="1"/>
    <n v="93.15"/>
    <n v="2231.0500000000002"/>
    <x v="0"/>
    <x v="0"/>
    <x v="25"/>
    <n v="2212"/>
    <x v="11"/>
  </r>
  <r>
    <s v="5020-ZSTTY"/>
    <n v="1"/>
    <s v="United States"/>
    <s v="California"/>
    <s v="El Cajon"/>
    <n v="92020"/>
    <s v="32.79697, -116.969082"/>
    <n v="32.796970000000002"/>
    <n v="-116.969082"/>
    <s v="Female"/>
    <x v="1"/>
    <s v="No"/>
    <s v="No"/>
    <n v="54"/>
    <s v="Yes"/>
    <s v="Yes"/>
    <x v="0"/>
    <x v="0"/>
    <s v="Yes"/>
    <s v="No"/>
    <x v="1"/>
    <s v="Yes"/>
    <s v="Yes"/>
    <x v="2"/>
    <x v="1"/>
    <x v="2"/>
    <n v="82.45"/>
    <n v="4350.1000000000004"/>
    <x v="0"/>
    <x v="0"/>
    <x v="27"/>
    <n v="4149"/>
    <x v="12"/>
  </r>
  <r>
    <s v="5804-LEPIM"/>
    <n v="1"/>
    <s v="United States"/>
    <s v="California"/>
    <s v="Escondido"/>
    <n v="92029"/>
    <s v="33.079834, -117.134275"/>
    <n v="33.079833999999998"/>
    <n v="-117.134275"/>
    <s v="Female"/>
    <x v="1"/>
    <s v="No"/>
    <s v="No"/>
    <n v="2"/>
    <s v="Yes"/>
    <s v="No"/>
    <x v="1"/>
    <x v="1"/>
    <s v="No"/>
    <s v="No"/>
    <x v="0"/>
    <s v="No"/>
    <s v="No"/>
    <x v="0"/>
    <x v="0"/>
    <x v="1"/>
    <n v="70.349999999999994"/>
    <n v="139.05000000000001"/>
    <x v="0"/>
    <x v="0"/>
    <x v="25"/>
    <n v="2671"/>
    <x v="13"/>
  </r>
  <r>
    <s v="0122-OAHPZ"/>
    <n v="1"/>
    <s v="United States"/>
    <s v="California"/>
    <s v="Oceanside"/>
    <n v="92057"/>
    <s v="33.254497, -117.285879"/>
    <n v="33.254497000000001"/>
    <n v="-117.28587899999999"/>
    <s v="Female"/>
    <x v="0"/>
    <s v="No"/>
    <s v="No"/>
    <n v="7"/>
    <s v="Yes"/>
    <s v="Yes"/>
    <x v="1"/>
    <x v="1"/>
    <s v="No"/>
    <s v="No"/>
    <x v="0"/>
    <s v="No"/>
    <s v="No"/>
    <x v="0"/>
    <x v="0"/>
    <x v="1"/>
    <n v="73.849999999999994"/>
    <n v="511.25"/>
    <x v="0"/>
    <x v="0"/>
    <x v="1"/>
    <n v="2473"/>
    <x v="5"/>
  </r>
  <r>
    <s v="2868-SNELZ"/>
    <n v="1"/>
    <s v="United States"/>
    <s v="California"/>
    <s v="Pala"/>
    <n v="92059"/>
    <s v="33.384345, -117.072619"/>
    <n v="33.384345000000003"/>
    <n v="-117.072619"/>
    <s v="Female"/>
    <x v="0"/>
    <s v="No"/>
    <s v="No"/>
    <n v="2"/>
    <s v="Yes"/>
    <s v="Yes"/>
    <x v="1"/>
    <x v="1"/>
    <s v="No"/>
    <s v="Yes"/>
    <x v="0"/>
    <s v="No"/>
    <s v="No"/>
    <x v="0"/>
    <x v="1"/>
    <x v="0"/>
    <n v="80.599999999999994"/>
    <n v="155.80000000000001"/>
    <x v="0"/>
    <x v="0"/>
    <x v="6"/>
    <n v="2683"/>
    <x v="6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x v="0"/>
    <s v="Yes"/>
    <s v="No"/>
    <n v="68"/>
    <s v="Yes"/>
    <s v="Yes"/>
    <x v="0"/>
    <x v="1"/>
    <s v="Yes"/>
    <s v="Yes"/>
    <x v="1"/>
    <s v="No"/>
    <s v="Yes"/>
    <x v="2"/>
    <x v="0"/>
    <x v="2"/>
    <n v="75.8"/>
    <n v="5293.95"/>
    <x v="0"/>
    <x v="0"/>
    <x v="16"/>
    <n v="4903"/>
    <x v="7"/>
  </r>
  <r>
    <s v="6680-NENYN"/>
    <n v="1"/>
    <s v="United States"/>
    <s v="California"/>
    <s v="Pauma Valley"/>
    <n v="92061"/>
    <s v="33.313828, -116.940501"/>
    <n v="33.313828000000001"/>
    <n v="-116.940501"/>
    <s v="Female"/>
    <x v="0"/>
    <s v="No"/>
    <s v="No"/>
    <n v="43"/>
    <s v="Yes"/>
    <s v="Yes"/>
    <x v="1"/>
    <x v="1"/>
    <s v="Yes"/>
    <s v="Yes"/>
    <x v="0"/>
    <s v="Yes"/>
    <s v="Yes"/>
    <x v="1"/>
    <x v="0"/>
    <x v="1"/>
    <n v="104.6"/>
    <n v="4759.8500000000004"/>
    <x v="0"/>
    <x v="0"/>
    <x v="32"/>
    <n v="5250"/>
    <x v="8"/>
  </r>
  <r>
    <s v="1343-EHPYB"/>
    <n v="1"/>
    <s v="United States"/>
    <s v="California"/>
    <s v="Ranchita"/>
    <n v="92066"/>
    <s v="33.215251, -116.53633"/>
    <n v="33.215251000000002"/>
    <n v="-116.53633000000001"/>
    <s v="Male"/>
    <x v="0"/>
    <s v="Yes"/>
    <s v="No"/>
    <n v="63"/>
    <s v="Yes"/>
    <s v="Yes"/>
    <x v="1"/>
    <x v="1"/>
    <s v="Yes"/>
    <s v="Yes"/>
    <x v="0"/>
    <s v="Yes"/>
    <s v="Yes"/>
    <x v="0"/>
    <x v="0"/>
    <x v="1"/>
    <n v="103.4"/>
    <n v="6603"/>
    <x v="0"/>
    <x v="0"/>
    <x v="28"/>
    <n v="4352"/>
    <x v="9"/>
  </r>
  <r>
    <s v="2034-GDRCN"/>
    <n v="1"/>
    <s v="United States"/>
    <s v="California"/>
    <s v="Valley Center"/>
    <n v="92082"/>
    <s v="33.25283, -116.986079"/>
    <n v="33.252830000000003"/>
    <n v="-116.986079"/>
    <s v="Female"/>
    <x v="0"/>
    <s v="No"/>
    <s v="No"/>
    <n v="2"/>
    <s v="Yes"/>
    <s v="No"/>
    <x v="1"/>
    <x v="1"/>
    <s v="No"/>
    <s v="No"/>
    <x v="0"/>
    <s v="Yes"/>
    <s v="Yes"/>
    <x v="0"/>
    <x v="0"/>
    <x v="1"/>
    <n v="90.4"/>
    <n v="168.2"/>
    <x v="0"/>
    <x v="0"/>
    <x v="21"/>
    <n v="4157"/>
    <x v="14"/>
  </r>
  <r>
    <s v="0219-YTZUE"/>
    <n v="1"/>
    <s v="United States"/>
    <s v="California"/>
    <s v="San Diego"/>
    <n v="92103"/>
    <s v="32.747484, -117.166877"/>
    <n v="32.747484"/>
    <n v="-117.166877"/>
    <s v="Male"/>
    <x v="0"/>
    <s v="Yes"/>
    <s v="No"/>
    <n v="4"/>
    <s v="Yes"/>
    <s v="Yes"/>
    <x v="1"/>
    <x v="1"/>
    <s v="Yes"/>
    <s v="Yes"/>
    <x v="0"/>
    <s v="No"/>
    <s v="No"/>
    <x v="0"/>
    <x v="0"/>
    <x v="2"/>
    <n v="84.8"/>
    <n v="371.9"/>
    <x v="0"/>
    <x v="0"/>
    <x v="25"/>
    <n v="4939"/>
    <x v="14"/>
  </r>
  <r>
    <s v="0623-IIHUG"/>
    <n v="1"/>
    <s v="United States"/>
    <s v="California"/>
    <s v="San Diego"/>
    <n v="92104"/>
    <s v="32.741499, -117.127409"/>
    <n v="32.741498999999997"/>
    <n v="-117.127409"/>
    <s v="Female"/>
    <x v="1"/>
    <s v="No"/>
    <s v="No"/>
    <n v="21"/>
    <s v="No"/>
    <s v="No phone service"/>
    <x v="0"/>
    <x v="0"/>
    <s v="No"/>
    <s v="No"/>
    <x v="0"/>
    <s v="Yes"/>
    <s v="No"/>
    <x v="0"/>
    <x v="0"/>
    <x v="1"/>
    <n v="41.9"/>
    <n v="840.1"/>
    <x v="0"/>
    <x v="0"/>
    <x v="8"/>
    <n v="4778"/>
    <x v="14"/>
  </r>
  <r>
    <s v="4572-DVCGN"/>
    <n v="1"/>
    <s v="United States"/>
    <s v="California"/>
    <s v="San Diego"/>
    <n v="92105"/>
    <s v="32.741859, -117.090353"/>
    <n v="32.741858999999998"/>
    <n v="-117.09035299999999"/>
    <s v="Female"/>
    <x v="0"/>
    <s v="No"/>
    <s v="No"/>
    <n v="10"/>
    <s v="Yes"/>
    <s v="No"/>
    <x v="1"/>
    <x v="1"/>
    <s v="No"/>
    <s v="No"/>
    <x v="0"/>
    <s v="No"/>
    <s v="Yes"/>
    <x v="0"/>
    <x v="0"/>
    <x v="2"/>
    <n v="80.25"/>
    <n v="846"/>
    <x v="0"/>
    <x v="0"/>
    <x v="30"/>
    <n v="3598"/>
    <x v="15"/>
  </r>
  <r>
    <s v="9057-MSWCO"/>
    <n v="1"/>
    <s v="United States"/>
    <s v="California"/>
    <s v="San Diego"/>
    <n v="92108"/>
    <s v="32.774046, -117.142454"/>
    <n v="32.774045999999998"/>
    <n v="-117.142454"/>
    <s v="Male"/>
    <x v="1"/>
    <s v="Yes"/>
    <s v="No"/>
    <n v="27"/>
    <s v="No"/>
    <s v="No phone service"/>
    <x v="0"/>
    <x v="0"/>
    <s v="No"/>
    <s v="No"/>
    <x v="0"/>
    <s v="No"/>
    <s v="No"/>
    <x v="0"/>
    <x v="1"/>
    <x v="3"/>
    <n v="30.75"/>
    <n v="805.1"/>
    <x v="0"/>
    <x v="0"/>
    <x v="32"/>
    <n v="2927"/>
    <x v="16"/>
  </r>
  <r>
    <s v="1010-DIAUQ"/>
    <n v="1"/>
    <s v="United States"/>
    <s v="California"/>
    <s v="San Diego"/>
    <n v="92116"/>
    <s v="32.765299, -117.122565"/>
    <n v="32.765298999999999"/>
    <n v="-117.12256499999999"/>
    <s v="Male"/>
    <x v="0"/>
    <s v="No"/>
    <s v="No"/>
    <n v="5"/>
    <s v="Yes"/>
    <s v="No"/>
    <x v="1"/>
    <x v="1"/>
    <s v="No"/>
    <s v="Yes"/>
    <x v="0"/>
    <s v="Yes"/>
    <s v="Yes"/>
    <x v="0"/>
    <x v="1"/>
    <x v="2"/>
    <n v="96.5"/>
    <n v="492.55"/>
    <x v="0"/>
    <x v="0"/>
    <x v="28"/>
    <n v="5383"/>
    <x v="5"/>
  </r>
  <r>
    <s v="0259-GBZSH"/>
    <n v="1"/>
    <s v="United States"/>
    <s v="California"/>
    <s v="San Diego"/>
    <n v="92122"/>
    <s v="32.85723, -117.209774"/>
    <n v="32.857230000000001"/>
    <n v="-117.209774"/>
    <s v="Male"/>
    <x v="0"/>
    <s v="No"/>
    <s v="No"/>
    <n v="2"/>
    <s v="Yes"/>
    <s v="Yes"/>
    <x v="1"/>
    <x v="1"/>
    <s v="No"/>
    <s v="No"/>
    <x v="0"/>
    <s v="Yes"/>
    <s v="No"/>
    <x v="0"/>
    <x v="0"/>
    <x v="1"/>
    <n v="85.65"/>
    <n v="181.5"/>
    <x v="0"/>
    <x v="0"/>
    <x v="25"/>
    <n v="3878"/>
    <x v="6"/>
  </r>
  <r>
    <s v="9601-BRXPO"/>
    <n v="1"/>
    <s v="United States"/>
    <s v="California"/>
    <s v="San Diego"/>
    <n v="92129"/>
    <s v="32.961064, -117.134917"/>
    <n v="32.961064"/>
    <n v="-117.134917"/>
    <s v="Female"/>
    <x v="0"/>
    <s v="Yes"/>
    <s v="No"/>
    <n v="25"/>
    <s v="Yes"/>
    <s v="Yes"/>
    <x v="1"/>
    <x v="1"/>
    <s v="No"/>
    <s v="Yes"/>
    <x v="1"/>
    <s v="Yes"/>
    <s v="Yes"/>
    <x v="0"/>
    <x v="0"/>
    <x v="2"/>
    <n v="104.95"/>
    <n v="2566.5"/>
    <x v="0"/>
    <x v="0"/>
    <x v="10"/>
    <n v="3642"/>
    <x v="7"/>
  </r>
  <r>
    <s v="6905-NIQIN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1"/>
    <s v="Yes"/>
    <s v="No"/>
    <x v="0"/>
    <x v="1"/>
    <s v="Yes"/>
    <s v="No"/>
    <x v="0"/>
    <s v="No"/>
    <s v="No"/>
    <x v="0"/>
    <x v="1"/>
    <x v="0"/>
    <n v="50.65"/>
    <n v="50.65"/>
    <x v="0"/>
    <x v="0"/>
    <x v="21"/>
    <n v="2431"/>
    <x v="14"/>
  </r>
  <r>
    <s v="5167-ZFFMM"/>
    <n v="1"/>
    <s v="United States"/>
    <s v="California"/>
    <s v="Indio"/>
    <n v="92201"/>
    <s v="33.713891, -116.237257"/>
    <n v="33.713890999999997"/>
    <n v="-116.237257"/>
    <s v="Male"/>
    <x v="0"/>
    <s v="No"/>
    <s v="No"/>
    <n v="1"/>
    <s v="Yes"/>
    <s v="Yes"/>
    <x v="1"/>
    <x v="1"/>
    <s v="Yes"/>
    <s v="No"/>
    <x v="0"/>
    <s v="No"/>
    <s v="Yes"/>
    <x v="0"/>
    <x v="0"/>
    <x v="3"/>
    <n v="90.85"/>
    <n v="90.85"/>
    <x v="0"/>
    <x v="0"/>
    <x v="16"/>
    <n v="3424"/>
    <x v="9"/>
  </r>
  <r>
    <s v="4895-TMWIR"/>
    <n v="1"/>
    <s v="United States"/>
    <s v="California"/>
    <s v="Indian Wells"/>
    <n v="92210"/>
    <s v="33.537646, -116.291089"/>
    <n v="33.537646000000002"/>
    <n v="-116.291089"/>
    <s v="Male"/>
    <x v="1"/>
    <s v="Yes"/>
    <s v="No"/>
    <n v="11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214.75"/>
    <x v="0"/>
    <x v="0"/>
    <x v="24"/>
    <n v="5888"/>
    <x v="10"/>
  </r>
  <r>
    <s v="0533-BNWKF"/>
    <n v="1"/>
    <s v="United States"/>
    <s v="California"/>
    <s v="Palm Desert"/>
    <n v="92211"/>
    <s v="33.762759, -116.324817"/>
    <n v="33.762759000000003"/>
    <n v="-116.324817"/>
    <s v="Female"/>
    <x v="1"/>
    <s v="Yes"/>
    <s v="No"/>
    <n v="55"/>
    <s v="Yes"/>
    <s v="Yes"/>
    <x v="1"/>
    <x v="1"/>
    <s v="Yes"/>
    <s v="Yes"/>
    <x v="0"/>
    <s v="No"/>
    <s v="No"/>
    <x v="0"/>
    <x v="0"/>
    <x v="1"/>
    <n v="85.45"/>
    <n v="4874.7"/>
    <x v="0"/>
    <x v="0"/>
    <x v="5"/>
    <n v="5502"/>
    <x v="11"/>
  </r>
  <r>
    <s v="6599-CEBNN"/>
    <n v="1"/>
    <s v="United States"/>
    <s v="California"/>
    <s v="Desert Hot Springs"/>
    <n v="92240"/>
    <s v="33.948558, -116.516976"/>
    <n v="33.948557999999998"/>
    <n v="-116.516976"/>
    <s v="Female"/>
    <x v="0"/>
    <s v="No"/>
    <s v="No"/>
    <n v="34"/>
    <s v="Yes"/>
    <s v="No"/>
    <x v="1"/>
    <x v="1"/>
    <s v="Yes"/>
    <s v="No"/>
    <x v="0"/>
    <s v="No"/>
    <s v="No"/>
    <x v="0"/>
    <x v="0"/>
    <x v="3"/>
    <n v="73.95"/>
    <n v="2524.4499999999998"/>
    <x v="0"/>
    <x v="0"/>
    <x v="26"/>
    <n v="5795"/>
    <x v="12"/>
  </r>
  <r>
    <s v="0979-PHULV"/>
    <n v="1"/>
    <s v="United States"/>
    <s v="California"/>
    <s v="Holtville"/>
    <n v="92250"/>
    <s v="32.811001, -115.152865"/>
    <n v="32.811000999999997"/>
    <n v="-115.15286500000001"/>
    <s v="Male"/>
    <x v="0"/>
    <s v="Yes"/>
    <s v="No"/>
    <n v="69"/>
    <s v="Yes"/>
    <s v="Yes"/>
    <x v="1"/>
    <x v="1"/>
    <s v="No"/>
    <s v="Yes"/>
    <x v="0"/>
    <s v="Yes"/>
    <s v="Yes"/>
    <x v="0"/>
    <x v="0"/>
    <x v="3"/>
    <n v="99.45"/>
    <n v="7007.6"/>
    <x v="0"/>
    <x v="0"/>
    <x v="24"/>
    <n v="4020"/>
    <x v="13"/>
  </r>
  <r>
    <s v="4800-VHZKI"/>
    <n v="1"/>
    <s v="United States"/>
    <s v="California"/>
    <s v="Niland"/>
    <n v="92257"/>
    <s v="33.345825, -115.596574"/>
    <n v="33.345824999999998"/>
    <n v="-115.59657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899999999999999"/>
    <n v="19.899999999999999"/>
    <x v="0"/>
    <x v="0"/>
    <x v="6"/>
    <n v="3351"/>
    <x v="5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600000000000001"/>
    <n v="19.600000000000001"/>
    <x v="0"/>
    <x v="0"/>
    <x v="22"/>
    <n v="3448"/>
    <x v="6"/>
  </r>
  <r>
    <s v="0334-GDDSO"/>
    <n v="1"/>
    <s v="United States"/>
    <s v="California"/>
    <s v="Ocotillo"/>
    <n v="92259"/>
    <s v="32.698964, -115.886656"/>
    <n v="32.698963999999997"/>
    <n v="-115.886656"/>
    <s v="Male"/>
    <x v="1"/>
    <s v="No"/>
    <s v="No"/>
    <n v="3"/>
    <s v="Yes"/>
    <s v="Yes"/>
    <x v="1"/>
    <x v="1"/>
    <s v="Yes"/>
    <s v="No"/>
    <x v="0"/>
    <s v="No"/>
    <s v="No"/>
    <x v="0"/>
    <x v="0"/>
    <x v="1"/>
    <n v="81.349999999999994"/>
    <n v="233.7"/>
    <x v="0"/>
    <x v="0"/>
    <x v="25"/>
    <n v="2818"/>
    <x v="7"/>
  </r>
  <r>
    <s v="0578-SKVMF"/>
    <n v="1"/>
    <s v="United States"/>
    <s v="California"/>
    <s v="Seeley"/>
    <n v="92273"/>
    <s v="32.790282, -115.689559"/>
    <n v="32.790281999999998"/>
    <n v="-115.689559"/>
    <s v="Female"/>
    <x v="0"/>
    <s v="Yes"/>
    <s v="No"/>
    <n v="22"/>
    <s v="Yes"/>
    <s v="No"/>
    <x v="1"/>
    <x v="1"/>
    <s v="Yes"/>
    <s v="No"/>
    <x v="0"/>
    <s v="No"/>
    <s v="Yes"/>
    <x v="0"/>
    <x v="1"/>
    <x v="1"/>
    <n v="83.3"/>
    <n v="1845.9"/>
    <x v="0"/>
    <x v="0"/>
    <x v="19"/>
    <n v="3804"/>
    <x v="8"/>
  </r>
  <r>
    <s v="5564-NEMQO"/>
    <n v="1"/>
    <s v="United States"/>
    <s v="California"/>
    <s v="Thermal"/>
    <n v="92274"/>
    <s v="33.53604, -116.119222"/>
    <n v="33.53604"/>
    <n v="-116.11922199999999"/>
    <s v="Female"/>
    <x v="1"/>
    <s v="No"/>
    <s v="No"/>
    <n v="1"/>
    <s v="Yes"/>
    <s v="No"/>
    <x v="1"/>
    <x v="1"/>
    <s v="No"/>
    <s v="Yes"/>
    <x v="0"/>
    <s v="No"/>
    <s v="No"/>
    <x v="0"/>
    <x v="0"/>
    <x v="2"/>
    <n v="75.3"/>
    <n v="75.3"/>
    <x v="0"/>
    <x v="0"/>
    <x v="1"/>
    <n v="4902"/>
    <x v="9"/>
  </r>
  <r>
    <s v="9063-ZGTUY"/>
    <n v="1"/>
    <s v="United States"/>
    <s v="California"/>
    <s v="Adelanto"/>
    <n v="92301"/>
    <s v="34.667815, -117.536183"/>
    <n v="34.667814999999997"/>
    <n v="-117.53618299999999"/>
    <s v="Fe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0"/>
    <x v="0"/>
    <x v="0"/>
    <n v="19.399999999999999"/>
    <n v="1182.55"/>
    <x v="0"/>
    <x v="0"/>
    <x v="14"/>
    <n v="4221"/>
    <x v="14"/>
  </r>
  <r>
    <s v="2957-LOLHO"/>
    <n v="1"/>
    <s v="United States"/>
    <s v="California"/>
    <s v="Apple Valley"/>
    <n v="92307"/>
    <s v="34.55082, -117.122396"/>
    <n v="34.550820000000002"/>
    <n v="-117.12239599999999"/>
    <s v="Male"/>
    <x v="0"/>
    <s v="No"/>
    <s v="No"/>
    <n v="12"/>
    <s v="Yes"/>
    <s v="No"/>
    <x v="0"/>
    <x v="1"/>
    <s v="No"/>
    <s v="No"/>
    <x v="0"/>
    <s v="No"/>
    <s v="No"/>
    <x v="0"/>
    <x v="0"/>
    <x v="2"/>
    <n v="45.4"/>
    <n v="518.9"/>
    <x v="0"/>
    <x v="0"/>
    <x v="31"/>
    <n v="2887"/>
    <x v="14"/>
  </r>
  <r>
    <s v="7752-XUSCI"/>
    <n v="1"/>
    <s v="United States"/>
    <s v="California"/>
    <s v="Crestline"/>
    <n v="92325"/>
    <s v="34.248061, -117.29028"/>
    <n v="34.248061"/>
    <n v="-117.29028"/>
    <s v="Female"/>
    <x v="0"/>
    <s v="No"/>
    <s v="No"/>
    <n v="60"/>
    <s v="Yes"/>
    <s v="Yes"/>
    <x v="1"/>
    <x v="1"/>
    <s v="Yes"/>
    <s v="Yes"/>
    <x v="0"/>
    <s v="Yes"/>
    <s v="Yes"/>
    <x v="0"/>
    <x v="0"/>
    <x v="1"/>
    <n v="105.9"/>
    <n v="6396.45"/>
    <x v="0"/>
    <x v="0"/>
    <x v="2"/>
    <n v="4105"/>
    <x v="14"/>
  </r>
  <r>
    <s v="4110-PFEUZ"/>
    <n v="1"/>
    <s v="United States"/>
    <s v="California"/>
    <s v="Daggett"/>
    <n v="92327"/>
    <s v="34.875144, -116.821698"/>
    <n v="34.875143999999999"/>
    <n v="-116.821698"/>
    <s v="Female"/>
    <x v="0"/>
    <s v="No"/>
    <s v="No"/>
    <n v="1"/>
    <s v="Yes"/>
    <s v="No"/>
    <x v="1"/>
    <x v="1"/>
    <s v="No"/>
    <s v="No"/>
    <x v="0"/>
    <s v="No"/>
    <s v="No"/>
    <x v="0"/>
    <x v="1"/>
    <x v="0"/>
    <n v="69.55"/>
    <n v="69.55"/>
    <x v="0"/>
    <x v="0"/>
    <x v="25"/>
    <n v="2792"/>
    <x v="2"/>
  </r>
  <r>
    <s v="0256-LTHVJ"/>
    <n v="1"/>
    <s v="United States"/>
    <s v="California"/>
    <s v="Ludlow"/>
    <n v="92338"/>
    <s v="34.702766, -116.093376"/>
    <n v="34.702765999999997"/>
    <n v="-116.09337600000001"/>
    <s v="Female"/>
    <x v="0"/>
    <s v="Yes"/>
    <s v="No"/>
    <n v="28"/>
    <s v="Yes"/>
    <s v="No"/>
    <x v="1"/>
    <x v="1"/>
    <s v="No"/>
    <s v="No"/>
    <x v="0"/>
    <s v="No"/>
    <s v="Yes"/>
    <x v="0"/>
    <x v="0"/>
    <x v="1"/>
    <n v="81.05"/>
    <n v="2227.1"/>
    <x v="0"/>
    <x v="0"/>
    <x v="28"/>
    <n v="5201"/>
    <x v="2"/>
  </r>
  <r>
    <s v="0880-TKATG"/>
    <n v="1"/>
    <s v="United States"/>
    <s v="California"/>
    <s v="Lucerne Valley"/>
    <n v="92356"/>
    <s v="34.508417, -116.856103"/>
    <n v="34.508417000000001"/>
    <n v="-116.856103"/>
    <s v="Male"/>
    <x v="0"/>
    <s v="Yes"/>
    <s v="No"/>
    <n v="4"/>
    <s v="Yes"/>
    <s v="Yes"/>
    <x v="1"/>
    <x v="1"/>
    <s v="No"/>
    <s v="Yes"/>
    <x v="0"/>
    <s v="Yes"/>
    <s v="Yes"/>
    <x v="0"/>
    <x v="1"/>
    <x v="1"/>
    <n v="101.15"/>
    <n v="385.9"/>
    <x v="0"/>
    <x v="0"/>
    <x v="2"/>
    <n v="4417"/>
    <x v="2"/>
  </r>
  <r>
    <s v="3811-VBYBZ"/>
    <n v="1"/>
    <s v="United States"/>
    <s v="California"/>
    <s v="Lytle Creek"/>
    <n v="92358"/>
    <s v="34.238162, -117.534306"/>
    <n v="34.238162000000003"/>
    <n v="-117.534306"/>
    <s v="Male"/>
    <x v="0"/>
    <s v="No"/>
    <s v="No"/>
    <n v="7"/>
    <s v="Yes"/>
    <s v="Yes"/>
    <x v="1"/>
    <x v="1"/>
    <s v="Yes"/>
    <s v="No"/>
    <x v="0"/>
    <s v="Yes"/>
    <s v="Yes"/>
    <x v="0"/>
    <x v="0"/>
    <x v="1"/>
    <n v="99.8"/>
    <n v="673.25"/>
    <x v="0"/>
    <x v="0"/>
    <x v="28"/>
    <n v="2031"/>
    <x v="2"/>
  </r>
  <r>
    <s v="4640-UHDOS"/>
    <n v="1"/>
    <s v="United States"/>
    <s v="California"/>
    <s v="Phelan"/>
    <n v="92371"/>
    <s v="34.441123, -117.537886"/>
    <n v="34.441122999999997"/>
    <n v="-117.537886"/>
    <s v="Female"/>
    <x v="0"/>
    <s v="Yes"/>
    <s v="No"/>
    <n v="13"/>
    <s v="Yes"/>
    <s v="No"/>
    <x v="0"/>
    <x v="1"/>
    <s v="No"/>
    <s v="No"/>
    <x v="0"/>
    <s v="No"/>
    <s v="Yes"/>
    <x v="0"/>
    <x v="1"/>
    <x v="1"/>
    <n v="55.95"/>
    <n v="734.35"/>
    <x v="0"/>
    <x v="0"/>
    <x v="32"/>
    <n v="4498"/>
    <x v="2"/>
  </r>
  <r>
    <s v="3583-EKAPL"/>
    <n v="1"/>
    <s v="United States"/>
    <s v="California"/>
    <s v="Redlands"/>
    <n v="92373"/>
    <s v="34.003243, -117.138286"/>
    <n v="34.003242999999998"/>
    <n v="-117.13828599999999"/>
    <s v="Male"/>
    <x v="0"/>
    <s v="No"/>
    <s v="No"/>
    <n v="1"/>
    <s v="Yes"/>
    <s v="No"/>
    <x v="0"/>
    <x v="1"/>
    <s v="No"/>
    <s v="No"/>
    <x v="0"/>
    <s v="No"/>
    <s v="Yes"/>
    <x v="0"/>
    <x v="0"/>
    <x v="1"/>
    <n v="55"/>
    <n v="55"/>
    <x v="0"/>
    <x v="0"/>
    <x v="29"/>
    <n v="4877"/>
    <x v="2"/>
  </r>
  <r>
    <s v="9399-APLBT"/>
    <n v="1"/>
    <s v="United States"/>
    <s v="California"/>
    <s v="Rialto"/>
    <n v="92377"/>
    <s v="34.156758, -117.404686"/>
    <n v="34.156758000000004"/>
    <n v="-117.404686"/>
    <s v="Female"/>
    <x v="0"/>
    <s v="Yes"/>
    <s v="No"/>
    <n v="1"/>
    <s v="Yes"/>
    <s v="No"/>
    <x v="1"/>
    <x v="1"/>
    <s v="Yes"/>
    <s v="No"/>
    <x v="0"/>
    <s v="No"/>
    <s v="No"/>
    <x v="0"/>
    <x v="0"/>
    <x v="1"/>
    <n v="74.7"/>
    <n v="74.7"/>
    <x v="0"/>
    <x v="0"/>
    <x v="24"/>
    <n v="5980"/>
    <x v="2"/>
  </r>
  <r>
    <s v="2359-KMGLI"/>
    <n v="1"/>
    <s v="United States"/>
    <s v="California"/>
    <s v="Running Springs"/>
    <n v="92382"/>
    <s v="34.186211, -117.07683"/>
    <n v="34.186211"/>
    <n v="-117.07683"/>
    <s v="Male"/>
    <x v="0"/>
    <s v="No"/>
    <s v="No"/>
    <n v="24"/>
    <s v="Yes"/>
    <s v="Yes"/>
    <x v="1"/>
    <x v="1"/>
    <s v="Yes"/>
    <s v="No"/>
    <x v="0"/>
    <s v="No"/>
    <s v="No"/>
    <x v="0"/>
    <x v="0"/>
    <x v="1"/>
    <n v="80.25"/>
    <n v="1861.5"/>
    <x v="0"/>
    <x v="0"/>
    <x v="7"/>
    <n v="4418"/>
    <x v="2"/>
  </r>
  <r>
    <s v="0306-JAELE"/>
    <n v="1"/>
    <s v="United States"/>
    <s v="California"/>
    <s v="Tecopa"/>
    <n v="92389"/>
    <s v="35.824572, -116.274755"/>
    <n v="35.824572000000003"/>
    <n v="-116.274755"/>
    <s v="Male"/>
    <x v="0"/>
    <s v="No"/>
    <s v="No"/>
    <n v="5"/>
    <s v="Yes"/>
    <s v="No"/>
    <x v="1"/>
    <x v="1"/>
    <s v="No"/>
    <s v="No"/>
    <x v="1"/>
    <s v="Yes"/>
    <s v="Yes"/>
    <x v="0"/>
    <x v="0"/>
    <x v="1"/>
    <n v="96.1"/>
    <n v="453.4"/>
    <x v="0"/>
    <x v="0"/>
    <x v="10"/>
    <n v="4192"/>
    <x v="2"/>
  </r>
  <r>
    <s v="6227-HWPWX"/>
    <n v="1"/>
    <s v="United States"/>
    <s v="California"/>
    <s v="Victorville"/>
    <n v="92392"/>
    <s v="34.486835, -117.362274"/>
    <n v="34.486834999999999"/>
    <n v="-117.362274"/>
    <s v="Female"/>
    <x v="0"/>
    <s v="No"/>
    <s v="No"/>
    <n v="15"/>
    <s v="Yes"/>
    <s v="No"/>
    <x v="1"/>
    <x v="1"/>
    <s v="No"/>
    <s v="No"/>
    <x v="0"/>
    <s v="No"/>
    <s v="No"/>
    <x v="0"/>
    <x v="1"/>
    <x v="2"/>
    <n v="69"/>
    <n v="994.8"/>
    <x v="0"/>
    <x v="0"/>
    <x v="25"/>
    <n v="5671"/>
    <x v="2"/>
  </r>
  <r>
    <s v="0447-BEMNG"/>
    <n v="1"/>
    <s v="United States"/>
    <s v="California"/>
    <s v="Wrightwood"/>
    <n v="92397"/>
    <s v="34.358321, -117.618263"/>
    <n v="34.358320999999997"/>
    <n v="-117.618263"/>
    <s v="Female"/>
    <x v="0"/>
    <s v="Yes"/>
    <s v="No"/>
    <n v="48"/>
    <s v="No"/>
    <s v="No phone service"/>
    <x v="0"/>
    <x v="0"/>
    <s v="No"/>
    <s v="Yes"/>
    <x v="0"/>
    <s v="No"/>
    <s v="Yes"/>
    <x v="0"/>
    <x v="0"/>
    <x v="2"/>
    <n v="45.3"/>
    <n v="2145"/>
    <x v="0"/>
    <x v="0"/>
    <x v="11"/>
    <n v="4926"/>
    <x v="5"/>
  </r>
  <r>
    <s v="5949-XIKAE"/>
    <n v="1"/>
    <s v="United States"/>
    <s v="California"/>
    <s v="San Bernardino"/>
    <n v="92401"/>
    <s v="34.105935, -117.2914"/>
    <n v="34.105935000000002"/>
    <n v="-117.2914"/>
    <s v="Female"/>
    <x v="0"/>
    <s v="Yes"/>
    <s v="No"/>
    <n v="8"/>
    <s v="Yes"/>
    <s v="No"/>
    <x v="1"/>
    <x v="1"/>
    <s v="Yes"/>
    <s v="No"/>
    <x v="0"/>
    <s v="Yes"/>
    <s v="No"/>
    <x v="0"/>
    <x v="0"/>
    <x v="1"/>
    <n v="83.55"/>
    <n v="680.05"/>
    <x v="0"/>
    <x v="0"/>
    <x v="11"/>
    <n v="2879"/>
    <x v="6"/>
  </r>
  <r>
    <s v="8372-JUXUI"/>
    <n v="1"/>
    <s v="United States"/>
    <s v="California"/>
    <s v="San Bernardino"/>
    <n v="92410"/>
    <s v="34.106922, -117.297553"/>
    <n v="34.106921999999997"/>
    <n v="-117.29755299999999"/>
    <s v="Male"/>
    <x v="0"/>
    <s v="No"/>
    <s v="No"/>
    <n v="1"/>
    <s v="Yes"/>
    <s v="Yes"/>
    <x v="1"/>
    <x v="1"/>
    <s v="No"/>
    <s v="No"/>
    <x v="0"/>
    <s v="No"/>
    <s v="No"/>
    <x v="0"/>
    <x v="0"/>
    <x v="1"/>
    <n v="74.349999999999994"/>
    <n v="74.349999999999994"/>
    <x v="0"/>
    <x v="0"/>
    <x v="33"/>
    <n v="2814"/>
    <x v="7"/>
  </r>
  <r>
    <s v="0388-EOPEX"/>
    <n v="1"/>
    <s v="United States"/>
    <s v="California"/>
    <s v="Riverside"/>
    <n v="92503"/>
    <s v="33.890046, -117.455583"/>
    <n v="33.890045999999998"/>
    <n v="-117.455583"/>
    <s v="Female"/>
    <x v="0"/>
    <s v="Yes"/>
    <s v="No"/>
    <n v="2"/>
    <s v="Yes"/>
    <s v="No"/>
    <x v="1"/>
    <x v="0"/>
    <s v="No"/>
    <s v="No"/>
    <x v="0"/>
    <s v="No"/>
    <s v="No"/>
    <x v="0"/>
    <x v="0"/>
    <x v="1"/>
    <n v="74.400000000000006"/>
    <n v="139.4"/>
    <x v="0"/>
    <x v="0"/>
    <x v="7"/>
    <n v="4263"/>
    <x v="8"/>
  </r>
  <r>
    <s v="8205-OTCHB"/>
    <n v="1"/>
    <s v="United States"/>
    <s v="California"/>
    <s v="Riverside"/>
    <n v="92506"/>
    <s v="33.930931, -117.361788"/>
    <n v="33.930931000000001"/>
    <n v="-117.361788"/>
    <s v="Male"/>
    <x v="0"/>
    <s v="No"/>
    <s v="No"/>
    <n v="22"/>
    <s v="No"/>
    <s v="No phone service"/>
    <x v="0"/>
    <x v="1"/>
    <s v="Yes"/>
    <s v="Yes"/>
    <x v="0"/>
    <s v="No"/>
    <s v="Yes"/>
    <x v="2"/>
    <x v="0"/>
    <x v="2"/>
    <n v="43.75"/>
    <n v="903.6"/>
    <x v="0"/>
    <x v="0"/>
    <x v="10"/>
    <n v="3099"/>
    <x v="9"/>
  </r>
  <r>
    <s v="6235-VDHOM"/>
    <n v="1"/>
    <s v="United States"/>
    <s v="California"/>
    <s v="Riverside"/>
    <n v="92509"/>
    <s v="34.004379, -117.447864"/>
    <n v="34.004379"/>
    <n v="-117.447864"/>
    <s v="Female"/>
    <x v="1"/>
    <s v="No"/>
    <s v="No"/>
    <n v="5"/>
    <s v="No"/>
    <s v="No phone service"/>
    <x v="0"/>
    <x v="1"/>
    <s v="Yes"/>
    <s v="No"/>
    <x v="0"/>
    <s v="No"/>
    <s v="No"/>
    <x v="0"/>
    <x v="1"/>
    <x v="1"/>
    <n v="28.45"/>
    <n v="131.05000000000001"/>
    <x v="0"/>
    <x v="0"/>
    <x v="3"/>
    <n v="4099"/>
    <x v="10"/>
  </r>
  <r>
    <s v="7783-YKGDV"/>
    <n v="1"/>
    <s v="United States"/>
    <s v="California"/>
    <s v="March Air Reserve Base"/>
    <n v="92518"/>
    <s v="33.888323, -117.277533"/>
    <n v="33.888323"/>
    <n v="-117.27753300000001"/>
    <s v="Female"/>
    <x v="0"/>
    <s v="No"/>
    <s v="No"/>
    <n v="12"/>
    <s v="Yes"/>
    <s v="Yes"/>
    <x v="1"/>
    <x v="0"/>
    <s v="Yes"/>
    <s v="Yes"/>
    <x v="0"/>
    <s v="No"/>
    <s v="Yes"/>
    <x v="0"/>
    <x v="0"/>
    <x v="2"/>
    <n v="99.7"/>
    <n v="1238.45"/>
    <x v="0"/>
    <x v="0"/>
    <x v="21"/>
    <n v="2538"/>
    <x v="11"/>
  </r>
  <r>
    <s v="5609-CEBID"/>
    <n v="1"/>
    <s v="United States"/>
    <s v="California"/>
    <s v="Hemet"/>
    <n v="92544"/>
    <s v="33.644585, -116.871544"/>
    <n v="33.644584999999999"/>
    <n v="-116.871544"/>
    <s v="Female"/>
    <x v="1"/>
    <s v="No"/>
    <s v="No"/>
    <n v="20"/>
    <s v="Yes"/>
    <s v="Yes"/>
    <x v="1"/>
    <x v="1"/>
    <s v="Yes"/>
    <s v="Yes"/>
    <x v="0"/>
    <s v="No"/>
    <s v="Yes"/>
    <x v="0"/>
    <x v="0"/>
    <x v="1"/>
    <n v="94.1"/>
    <n v="1782.4"/>
    <x v="0"/>
    <x v="0"/>
    <x v="18"/>
    <n v="2666"/>
    <x v="12"/>
  </r>
  <r>
    <s v="7218-HKQFK"/>
    <n v="1"/>
    <s v="United States"/>
    <s v="California"/>
    <s v="Homeland"/>
    <n v="92548"/>
    <s v="33.761894, -117.120868"/>
    <n v="33.761893999999998"/>
    <n v="-117.120868"/>
    <s v="Male"/>
    <x v="0"/>
    <s v="Yes"/>
    <s v="No"/>
    <n v="2"/>
    <s v="Yes"/>
    <s v="No"/>
    <x v="1"/>
    <x v="1"/>
    <s v="No"/>
    <s v="No"/>
    <x v="1"/>
    <s v="Yes"/>
    <s v="Yes"/>
    <x v="0"/>
    <x v="0"/>
    <x v="1"/>
    <n v="94.2"/>
    <n v="167.5"/>
    <x v="0"/>
    <x v="0"/>
    <x v="34"/>
    <n v="3715"/>
    <x v="14"/>
  </r>
  <r>
    <s v="4636-QRJKY"/>
    <n v="1"/>
    <s v="United States"/>
    <s v="California"/>
    <s v="Idyllwild"/>
    <n v="92549"/>
    <s v="33.755039, -116.741796"/>
    <n v="33.755038999999996"/>
    <n v="-116.74179599999999"/>
    <s v="Female"/>
    <x v="0"/>
    <s v="Yes"/>
    <s v="No"/>
    <n v="6"/>
    <s v="Yes"/>
    <s v="Yes"/>
    <x v="1"/>
    <x v="1"/>
    <s v="No"/>
    <s v="No"/>
    <x v="1"/>
    <s v="No"/>
    <s v="No"/>
    <x v="0"/>
    <x v="0"/>
    <x v="1"/>
    <n v="80.5"/>
    <n v="502.85"/>
    <x v="0"/>
    <x v="0"/>
    <x v="28"/>
    <n v="5032"/>
    <x v="5"/>
  </r>
  <r>
    <s v="5956-VKDTT"/>
    <n v="1"/>
    <s v="United States"/>
    <s v="California"/>
    <s v="Moreno Valley"/>
    <n v="92557"/>
    <s v="33.970661, -117.255039"/>
    <n v="33.970661"/>
    <n v="-117.255039"/>
    <s v="Female"/>
    <x v="1"/>
    <s v="Yes"/>
    <s v="No"/>
    <n v="5"/>
    <s v="Yes"/>
    <s v="Yes"/>
    <x v="1"/>
    <x v="1"/>
    <s v="No"/>
    <s v="No"/>
    <x v="0"/>
    <s v="No"/>
    <s v="No"/>
    <x v="0"/>
    <x v="0"/>
    <x v="1"/>
    <n v="74.349999999999994"/>
    <n v="334.8"/>
    <x v="0"/>
    <x v="0"/>
    <x v="14"/>
    <n v="5273"/>
    <x v="6"/>
  </r>
  <r>
    <s v="9412-GHEEC"/>
    <n v="1"/>
    <s v="United States"/>
    <s v="California"/>
    <s v="Murrieta"/>
    <n v="92563"/>
    <s v="33.581045, -117.14719"/>
    <n v="33.581045000000003"/>
    <n v="-117.14718999999999"/>
    <s v="Male"/>
    <x v="0"/>
    <s v="No"/>
    <s v="No"/>
    <n v="40"/>
    <s v="Yes"/>
    <s v="Yes"/>
    <x v="1"/>
    <x v="1"/>
    <s v="No"/>
    <s v="Yes"/>
    <x v="1"/>
    <s v="Yes"/>
    <s v="Yes"/>
    <x v="0"/>
    <x v="1"/>
    <x v="2"/>
    <n v="104.8"/>
    <n v="4131.95"/>
    <x v="0"/>
    <x v="0"/>
    <x v="19"/>
    <n v="3492"/>
    <x v="7"/>
  </r>
  <r>
    <s v="0257-ZESQC"/>
    <n v="1"/>
    <s v="United States"/>
    <s v="California"/>
    <s v="Perris"/>
    <n v="92571"/>
    <s v="33.828289, -117.201666"/>
    <n v="33.828288999999998"/>
    <n v="-117.201666"/>
    <s v="Female"/>
    <x v="1"/>
    <s v="Yes"/>
    <s v="No"/>
    <n v="27"/>
    <s v="Yes"/>
    <s v="No"/>
    <x v="1"/>
    <x v="0"/>
    <s v="No"/>
    <s v="No"/>
    <x v="0"/>
    <s v="No"/>
    <s v="No"/>
    <x v="0"/>
    <x v="0"/>
    <x v="2"/>
    <n v="75.2"/>
    <n v="1929.35"/>
    <x v="0"/>
    <x v="0"/>
    <x v="23"/>
    <n v="4517"/>
    <x v="8"/>
  </r>
  <r>
    <s v="6825-UYPFK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23"/>
    <s v="Yes"/>
    <s v="Yes"/>
    <x v="1"/>
    <x v="1"/>
    <s v="No"/>
    <s v="No"/>
    <x v="0"/>
    <s v="No"/>
    <s v="No"/>
    <x v="0"/>
    <x v="1"/>
    <x v="2"/>
    <n v="75.599999999999994"/>
    <n v="1758.6"/>
    <x v="0"/>
    <x v="0"/>
    <x v="16"/>
    <n v="2115"/>
    <x v="9"/>
  </r>
  <r>
    <s v="8397-MVTAZ"/>
    <n v="1"/>
    <s v="United States"/>
    <s v="California"/>
    <s v="Sun City"/>
    <n v="92587"/>
    <s v="33.69887, -117.25071"/>
    <n v="33.698869999999999"/>
    <n v="-117.25071"/>
    <s v="Male"/>
    <x v="0"/>
    <s v="Yes"/>
    <s v="No"/>
    <n v="34"/>
    <s v="Yes"/>
    <s v="Yes"/>
    <x v="1"/>
    <x v="1"/>
    <s v="No"/>
    <s v="Yes"/>
    <x v="0"/>
    <s v="Yes"/>
    <s v="Yes"/>
    <x v="0"/>
    <x v="0"/>
    <x v="1"/>
    <n v="100.05"/>
    <n v="3480"/>
    <x v="0"/>
    <x v="0"/>
    <x v="34"/>
    <n v="2568"/>
    <x v="14"/>
  </r>
  <r>
    <s v="9282-IZGQK"/>
    <n v="1"/>
    <s v="United States"/>
    <s v="California"/>
    <s v="Irvine"/>
    <n v="92612"/>
    <s v="33.643095, -117.810896"/>
    <n v="33.643095000000002"/>
    <n v="-117.810896"/>
    <s v="Female"/>
    <x v="0"/>
    <s v="No"/>
    <s v="No"/>
    <n v="1"/>
    <s v="Yes"/>
    <s v="Yes"/>
    <x v="1"/>
    <x v="1"/>
    <s v="No"/>
    <s v="No"/>
    <x v="0"/>
    <s v="No"/>
    <s v="Yes"/>
    <x v="0"/>
    <x v="0"/>
    <x v="1"/>
    <n v="85"/>
    <n v="85"/>
    <x v="0"/>
    <x v="0"/>
    <x v="24"/>
    <n v="5679"/>
    <x v="14"/>
  </r>
  <r>
    <s v="1342-JPNKI"/>
    <n v="1"/>
    <s v="United States"/>
    <s v="California"/>
    <s v="Lake Forest"/>
    <n v="92630"/>
    <s v="33.644849, -117.684254"/>
    <n v="33.644849000000001"/>
    <n v="-117.684254"/>
    <s v="Male"/>
    <x v="0"/>
    <s v="No"/>
    <s v="No"/>
    <n v="10"/>
    <s v="Yes"/>
    <s v="Yes"/>
    <x v="1"/>
    <x v="1"/>
    <s v="No"/>
    <s v="No"/>
    <x v="0"/>
    <s v="Yes"/>
    <s v="No"/>
    <x v="0"/>
    <x v="0"/>
    <x v="2"/>
    <n v="86.05"/>
    <n v="834.1"/>
    <x v="0"/>
    <x v="0"/>
    <x v="30"/>
    <n v="2966"/>
    <x v="14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x v="0"/>
    <s v="No"/>
    <s v="No"/>
    <n v="13"/>
    <s v="No"/>
    <s v="No phone service"/>
    <x v="0"/>
    <x v="0"/>
    <s v="No"/>
    <s v="No"/>
    <x v="1"/>
    <s v="Yes"/>
    <s v="No"/>
    <x v="0"/>
    <x v="0"/>
    <x v="3"/>
    <n v="45.55"/>
    <n v="597"/>
    <x v="0"/>
    <x v="0"/>
    <x v="9"/>
    <n v="4856"/>
    <x v="15"/>
  </r>
  <r>
    <s v="6986-IJDHX"/>
    <n v="1"/>
    <s v="United States"/>
    <s v="California"/>
    <s v="Huntington Beach"/>
    <n v="92648"/>
    <s v="33.679659, -118.016195"/>
    <n v="33.679659000000001"/>
    <n v="-118.016195"/>
    <s v="Male"/>
    <x v="0"/>
    <s v="Yes"/>
    <s v="No"/>
    <n v="39"/>
    <s v="Yes"/>
    <s v="No"/>
    <x v="1"/>
    <x v="1"/>
    <s v="Yes"/>
    <s v="No"/>
    <x v="0"/>
    <s v="Yes"/>
    <s v="No"/>
    <x v="0"/>
    <x v="0"/>
    <x v="0"/>
    <n v="86.3"/>
    <n v="3266"/>
    <x v="0"/>
    <x v="0"/>
    <x v="28"/>
    <n v="3364"/>
    <x v="16"/>
  </r>
  <r>
    <s v="5301-GAUUY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32"/>
    <s v="Yes"/>
    <s v="Yes"/>
    <x v="1"/>
    <x v="1"/>
    <s v="Yes"/>
    <s v="No"/>
    <x v="0"/>
    <s v="No"/>
    <s v="No"/>
    <x v="0"/>
    <x v="0"/>
    <x v="2"/>
    <n v="80.349999999999994"/>
    <n v="2596.15"/>
    <x v="0"/>
    <x v="0"/>
    <x v="6"/>
    <n v="5974"/>
    <x v="2"/>
  </r>
  <r>
    <s v="0939-YAPAF"/>
    <n v="1"/>
    <s v="United States"/>
    <s v="California"/>
    <s v="Santa Ana"/>
    <n v="92701"/>
    <s v="33.748478, -117.858918"/>
    <n v="33.748477999999999"/>
    <n v="-117.858918"/>
    <s v="Female"/>
    <x v="0"/>
    <s v="No"/>
    <s v="No"/>
    <n v="35"/>
    <s v="Yes"/>
    <s v="Yes"/>
    <x v="1"/>
    <x v="1"/>
    <s v="No"/>
    <s v="Yes"/>
    <x v="0"/>
    <s v="Yes"/>
    <s v="Yes"/>
    <x v="0"/>
    <x v="0"/>
    <x v="1"/>
    <n v="100.25"/>
    <n v="3527.6"/>
    <x v="0"/>
    <x v="0"/>
    <x v="34"/>
    <n v="2744"/>
    <x v="3"/>
  </r>
  <r>
    <s v="4710-FDUIZ"/>
    <n v="1"/>
    <s v="United States"/>
    <s v="California"/>
    <s v="Santa Ana"/>
    <n v="92707"/>
    <s v="33.714829, -117.872941"/>
    <n v="33.714829000000002"/>
    <n v="-117.872941"/>
    <s v="Male"/>
    <x v="0"/>
    <s v="Yes"/>
    <s v="No"/>
    <n v="56"/>
    <s v="Yes"/>
    <s v="Yes"/>
    <x v="1"/>
    <x v="1"/>
    <s v="Yes"/>
    <s v="No"/>
    <x v="0"/>
    <s v="Yes"/>
    <s v="Yes"/>
    <x v="2"/>
    <x v="1"/>
    <x v="3"/>
    <n v="100.3"/>
    <n v="5614.45"/>
    <x v="0"/>
    <x v="0"/>
    <x v="1"/>
    <n v="5170"/>
    <x v="4"/>
  </r>
  <r>
    <s v="1218-VKFPE"/>
    <n v="1"/>
    <s v="United States"/>
    <s v="California"/>
    <s v="Anaheim"/>
    <n v="92805"/>
    <s v="33.830209, -117.906099"/>
    <n v="33.830209000000004"/>
    <n v="-117.906099"/>
    <s v="Fe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19"/>
    <n v="233.55"/>
    <x v="0"/>
    <x v="0"/>
    <x v="34"/>
    <n v="3535"/>
    <x v="0"/>
  </r>
  <r>
    <s v="3627-FHKBK"/>
    <n v="1"/>
    <s v="United States"/>
    <s v="California"/>
    <s v="Anaheim"/>
    <n v="92806"/>
    <s v="33.83796, -117.870494"/>
    <n v="33.837960000000002"/>
    <n v="-117.87049399999999"/>
    <s v="Female"/>
    <x v="0"/>
    <s v="No"/>
    <s v="No"/>
    <n v="1"/>
    <s v="Yes"/>
    <s v="No"/>
    <x v="1"/>
    <x v="0"/>
    <s v="No"/>
    <s v="No"/>
    <x v="0"/>
    <s v="No"/>
    <s v="No"/>
    <x v="0"/>
    <x v="1"/>
    <x v="0"/>
    <n v="75.3"/>
    <n v="75.3"/>
    <x v="0"/>
    <x v="0"/>
    <x v="18"/>
    <n v="3244"/>
    <x v="2"/>
  </r>
  <r>
    <s v="2865-TCHJW"/>
    <n v="1"/>
    <s v="United States"/>
    <s v="California"/>
    <s v="Anaheim"/>
    <n v="92807"/>
    <s v="33.848733, -117.788357"/>
    <n v="33.848733000000003"/>
    <n v="-117.788357"/>
    <s v="Female"/>
    <x v="1"/>
    <s v="No"/>
    <s v="No"/>
    <n v="4"/>
    <s v="Yes"/>
    <s v="Yes"/>
    <x v="1"/>
    <x v="1"/>
    <s v="No"/>
    <s v="Yes"/>
    <x v="0"/>
    <s v="Yes"/>
    <s v="No"/>
    <x v="0"/>
    <x v="0"/>
    <x v="1"/>
    <n v="89.2"/>
    <n v="346.2"/>
    <x v="0"/>
    <x v="0"/>
    <x v="9"/>
    <n v="5808"/>
    <x v="2"/>
  </r>
  <r>
    <s v="5192-EBGOV"/>
    <n v="1"/>
    <s v="United States"/>
    <s v="California"/>
    <s v="Brea"/>
    <n v="92823"/>
    <s v="33.924143, -117.79387"/>
    <n v="33.924143000000001"/>
    <n v="-117.79387"/>
    <s v="Female"/>
    <x v="1"/>
    <s v="No"/>
    <s v="No"/>
    <n v="1"/>
    <s v="Yes"/>
    <s v="Yes"/>
    <x v="1"/>
    <x v="1"/>
    <s v="No"/>
    <s v="No"/>
    <x v="0"/>
    <s v="Yes"/>
    <s v="No"/>
    <x v="0"/>
    <x v="0"/>
    <x v="1"/>
    <n v="85.7"/>
    <n v="85.7"/>
    <x v="0"/>
    <x v="0"/>
    <x v="10"/>
    <n v="4880"/>
    <x v="3"/>
  </r>
  <r>
    <s v="0719-SYFRB"/>
    <n v="1"/>
    <s v="United States"/>
    <s v="California"/>
    <s v="Norco"/>
    <n v="92860"/>
    <s v="33.925833, -117.559639"/>
    <n v="33.925832999999997"/>
    <n v="-117.559639"/>
    <s v="Female"/>
    <x v="0"/>
    <s v="No"/>
    <s v="No"/>
    <n v="12"/>
    <s v="Yes"/>
    <s v="Yes"/>
    <x v="0"/>
    <x v="0"/>
    <s v="No"/>
    <s v="Yes"/>
    <x v="1"/>
    <s v="No"/>
    <s v="No"/>
    <x v="0"/>
    <x v="0"/>
    <x v="0"/>
    <n v="61.65"/>
    <n v="713.75"/>
    <x v="0"/>
    <x v="0"/>
    <x v="1"/>
    <n v="5670"/>
    <x v="3"/>
  </r>
  <r>
    <s v="3419-SNJJD"/>
    <n v="1"/>
    <s v="United States"/>
    <s v="California"/>
    <s v="Yorba Linda"/>
    <n v="92887"/>
    <s v="33.884073, -117.732197"/>
    <n v="33.884073000000001"/>
    <n v="-117.732197"/>
    <s v="Female"/>
    <x v="1"/>
    <s v="Yes"/>
    <s v="No"/>
    <n v="65"/>
    <s v="Yes"/>
    <s v="Yes"/>
    <x v="1"/>
    <x v="0"/>
    <s v="No"/>
    <s v="Yes"/>
    <x v="0"/>
    <s v="Yes"/>
    <s v="Yes"/>
    <x v="0"/>
    <x v="1"/>
    <x v="2"/>
    <n v="105.25"/>
    <n v="6786.4"/>
    <x v="0"/>
    <x v="0"/>
    <x v="32"/>
    <n v="4196"/>
    <x v="3"/>
  </r>
  <r>
    <s v="6543-CPZMK"/>
    <n v="1"/>
    <s v="United States"/>
    <s v="California"/>
    <s v="Ventura"/>
    <n v="93001"/>
    <s v="34.360261, -119.306383"/>
    <n v="34.360261000000001"/>
    <n v="-119.306383"/>
    <s v="Male"/>
    <x v="0"/>
    <s v="Yes"/>
    <s v="No"/>
    <n v="9"/>
    <s v="No"/>
    <s v="No phone service"/>
    <x v="0"/>
    <x v="1"/>
    <s v="Yes"/>
    <s v="No"/>
    <x v="0"/>
    <s v="No"/>
    <s v="No"/>
    <x v="0"/>
    <x v="0"/>
    <x v="1"/>
    <n v="29.95"/>
    <n v="248.95"/>
    <x v="0"/>
    <x v="0"/>
    <x v="27"/>
    <n v="2573"/>
    <x v="4"/>
  </r>
  <r>
    <s v="4765-OXPPD"/>
    <n v="1"/>
    <s v="United States"/>
    <s v="California"/>
    <s v="Ventura"/>
    <n v="93003"/>
    <s v="34.279221, -119.221437"/>
    <n v="34.279221"/>
    <n v="-119.22143699999999"/>
    <s v="Female"/>
    <x v="0"/>
    <s v="Yes"/>
    <s v="No"/>
    <n v="9"/>
    <s v="Yes"/>
    <s v="No"/>
    <x v="0"/>
    <x v="0"/>
    <s v="Yes"/>
    <s v="Yes"/>
    <x v="1"/>
    <s v="No"/>
    <s v="No"/>
    <x v="0"/>
    <x v="1"/>
    <x v="0"/>
    <n v="65"/>
    <n v="663.05"/>
    <x v="0"/>
    <x v="0"/>
    <x v="21"/>
    <n v="3983"/>
    <x v="4"/>
  </r>
  <r>
    <s v="1009-IRMNA"/>
    <n v="1"/>
    <s v="United States"/>
    <s v="California"/>
    <s v="Port Hueneme"/>
    <n v="93041"/>
    <s v="34.110124, -119.100972"/>
    <n v="34.110123999999999"/>
    <n v="-119.100972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2"/>
    <n v="20"/>
    <n v="137.6"/>
    <x v="0"/>
    <x v="0"/>
    <x v="5"/>
    <n v="4479"/>
    <x v="4"/>
  </r>
  <r>
    <s v="4554-YGZIH"/>
    <n v="1"/>
    <s v="United States"/>
    <s v="California"/>
    <s v="Summerland"/>
    <n v="93067"/>
    <s v="34.420998, -119.60137"/>
    <n v="34.420997999999997"/>
    <n v="-119.60137"/>
    <s v="Male"/>
    <x v="1"/>
    <s v="Yes"/>
    <s v="No"/>
    <n v="49"/>
    <s v="Yes"/>
    <s v="Yes"/>
    <x v="1"/>
    <x v="1"/>
    <s v="Yes"/>
    <s v="No"/>
    <x v="0"/>
    <s v="No"/>
    <s v="Yes"/>
    <x v="0"/>
    <x v="1"/>
    <x v="3"/>
    <n v="90.05"/>
    <n v="4547.25"/>
    <x v="0"/>
    <x v="0"/>
    <x v="17"/>
    <n v="5059"/>
    <x v="0"/>
  </r>
  <r>
    <s v="5099-BAILX"/>
    <n v="1"/>
    <s v="United States"/>
    <s v="California"/>
    <s v="Santa Barbara"/>
    <n v="93101"/>
    <s v="34.419203, -119.710008"/>
    <n v="34.419203000000003"/>
    <n v="-119.710008"/>
    <s v="Male"/>
    <x v="1"/>
    <s v="Yes"/>
    <s v="No"/>
    <n v="43"/>
    <s v="Yes"/>
    <s v="Yes"/>
    <x v="1"/>
    <x v="1"/>
    <s v="Yes"/>
    <s v="Yes"/>
    <x v="1"/>
    <s v="Yes"/>
    <s v="Yes"/>
    <x v="0"/>
    <x v="0"/>
    <x v="2"/>
    <n v="110.75"/>
    <n v="4687.8999999999996"/>
    <x v="0"/>
    <x v="0"/>
    <x v="11"/>
    <n v="2728"/>
    <x v="0"/>
  </r>
  <r>
    <s v="7207-RMRDB"/>
    <n v="1"/>
    <s v="United States"/>
    <s v="California"/>
    <s v="Santa Barbara"/>
    <n v="93110"/>
    <s v="34.437945, -119.77191"/>
    <n v="34.437944999999999"/>
    <n v="-119.77191000000001"/>
    <s v="Female"/>
    <x v="0"/>
    <s v="Yes"/>
    <s v="No"/>
    <n v="65"/>
    <s v="Yes"/>
    <s v="Yes"/>
    <x v="1"/>
    <x v="1"/>
    <s v="Yes"/>
    <s v="Yes"/>
    <x v="0"/>
    <s v="Yes"/>
    <s v="Yes"/>
    <x v="0"/>
    <x v="0"/>
    <x v="1"/>
    <n v="105.5"/>
    <n v="6985.65"/>
    <x v="0"/>
    <x v="0"/>
    <x v="3"/>
    <n v="5720"/>
    <x v="2"/>
  </r>
  <r>
    <s v="4913-EHYUI"/>
    <n v="1"/>
    <s v="United States"/>
    <s v="California"/>
    <s v="Alpaugh"/>
    <n v="93201"/>
    <s v="35.869626, -119.498771"/>
    <n v="35.869625999999997"/>
    <n v="-119.498771"/>
    <s v="Male"/>
    <x v="1"/>
    <s v="Yes"/>
    <s v="No"/>
    <n v="56"/>
    <s v="Yes"/>
    <s v="Yes"/>
    <x v="1"/>
    <x v="0"/>
    <s v="No"/>
    <s v="Yes"/>
    <x v="0"/>
    <s v="Yes"/>
    <s v="Yes"/>
    <x v="2"/>
    <x v="0"/>
    <x v="2"/>
    <n v="104.55"/>
    <n v="5794.65"/>
    <x v="0"/>
    <x v="0"/>
    <x v="32"/>
    <n v="6268"/>
    <x v="3"/>
  </r>
  <r>
    <s v="0195-IESCP"/>
    <n v="1"/>
    <s v="United States"/>
    <s v="California"/>
    <s v="Armona"/>
    <n v="93202"/>
    <s v="36.315979, -119.710852"/>
    <n v="36.315978999999999"/>
    <n v="-119.710852"/>
    <s v="Male"/>
    <x v="0"/>
    <s v="Yes"/>
    <s v="No"/>
    <n v="10"/>
    <s v="Yes"/>
    <s v="Yes"/>
    <x v="1"/>
    <x v="1"/>
    <s v="No"/>
    <s v="No"/>
    <x v="0"/>
    <s v="No"/>
    <s v="Yes"/>
    <x v="0"/>
    <x v="0"/>
    <x v="1"/>
    <n v="85.25"/>
    <n v="855.3"/>
    <x v="0"/>
    <x v="0"/>
    <x v="20"/>
    <n v="3573"/>
    <x v="4"/>
  </r>
  <r>
    <s v="4580-TMHJU"/>
    <n v="1"/>
    <s v="United States"/>
    <s v="California"/>
    <s v="Avenal"/>
    <n v="93204"/>
    <s v="35.916943, -120.129921"/>
    <n v="35.916943000000003"/>
    <n v="-120.129921"/>
    <s v="Female"/>
    <x v="0"/>
    <s v="Yes"/>
    <s v="No"/>
    <n v="43"/>
    <s v="Yes"/>
    <s v="No"/>
    <x v="0"/>
    <x v="1"/>
    <s v="No"/>
    <s v="No"/>
    <x v="0"/>
    <s v="Yes"/>
    <s v="No"/>
    <x v="0"/>
    <x v="1"/>
    <x v="1"/>
    <n v="56.15"/>
    <n v="2499.3000000000002"/>
    <x v="0"/>
    <x v="0"/>
    <x v="11"/>
    <n v="2152"/>
    <x v="14"/>
  </r>
  <r>
    <s v="0970-ETWGE"/>
    <n v="1"/>
    <s v="United States"/>
    <s v="California"/>
    <s v="Bodfish"/>
    <n v="93205"/>
    <s v="35.523991, -118.400432"/>
    <n v="35.523991000000002"/>
    <n v="-118.400432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89.55"/>
    <n v="89.55"/>
    <x v="0"/>
    <x v="0"/>
    <x v="23"/>
    <n v="4996"/>
    <x v="2"/>
  </r>
  <r>
    <s v="1626-ERCMM"/>
    <n v="1"/>
    <s v="United States"/>
    <s v="California"/>
    <s v="Camp Nelson"/>
    <n v="93208"/>
    <s v="36.057458, -118.591951"/>
    <n v="36.057457999999997"/>
    <n v="-118.59195099999999"/>
    <s v="Male"/>
    <x v="1"/>
    <s v="Yes"/>
    <s v="No"/>
    <n v="20"/>
    <s v="Yes"/>
    <s v="Yes"/>
    <x v="1"/>
    <x v="1"/>
    <s v="No"/>
    <s v="No"/>
    <x v="0"/>
    <s v="Yes"/>
    <s v="Yes"/>
    <x v="0"/>
    <x v="0"/>
    <x v="1"/>
    <n v="94.55"/>
    <n v="1899.65"/>
    <x v="0"/>
    <x v="0"/>
    <x v="2"/>
    <n v="5604"/>
    <x v="2"/>
  </r>
  <r>
    <s v="0887-HJGAR"/>
    <n v="1"/>
    <s v="United States"/>
    <s v="California"/>
    <s v="Coalinga"/>
    <n v="93210"/>
    <s v="36.186867, -120.387793"/>
    <n v="36.186866999999999"/>
    <n v="-120.387793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5.7"/>
    <n v="45.7"/>
    <x v="0"/>
    <x v="0"/>
    <x v="22"/>
    <n v="2295"/>
    <x v="3"/>
  </r>
  <r>
    <s v="5644-PDMZC"/>
    <n v="1"/>
    <s v="United States"/>
    <s v="California"/>
    <s v="Delano"/>
    <n v="93215"/>
    <s v="35.772244, -119.209689"/>
    <n v="35.772244000000001"/>
    <n v="-119.209689"/>
    <s v="Female"/>
    <x v="1"/>
    <s v="No"/>
    <s v="No"/>
    <n v="2"/>
    <s v="Yes"/>
    <s v="Yes"/>
    <x v="1"/>
    <x v="1"/>
    <s v="Yes"/>
    <s v="No"/>
    <x v="0"/>
    <s v="No"/>
    <s v="Yes"/>
    <x v="0"/>
    <x v="1"/>
    <x v="1"/>
    <n v="89.5"/>
    <n v="161.5"/>
    <x v="0"/>
    <x v="0"/>
    <x v="24"/>
    <n v="2065"/>
    <x v="3"/>
  </r>
  <r>
    <s v="9576-ANLXO"/>
    <n v="1"/>
    <s v="United States"/>
    <s v="California"/>
    <s v="Earlimart"/>
    <n v="93219"/>
    <s v="35.858054, -119.305858"/>
    <n v="35.858054000000003"/>
    <n v="-119.305858"/>
    <s v="Female"/>
    <x v="0"/>
    <s v="No"/>
    <s v="No"/>
    <n v="3"/>
    <s v="Yes"/>
    <s v="No"/>
    <x v="1"/>
    <x v="1"/>
    <s v="No"/>
    <s v="No"/>
    <x v="0"/>
    <s v="No"/>
    <s v="No"/>
    <x v="0"/>
    <x v="0"/>
    <x v="2"/>
    <n v="69.55"/>
    <n v="222.3"/>
    <x v="0"/>
    <x v="0"/>
    <x v="18"/>
    <n v="2876"/>
    <x v="3"/>
  </r>
  <r>
    <s v="2024-BASKD"/>
    <n v="1"/>
    <s v="United States"/>
    <s v="California"/>
    <s v="Exeter"/>
    <n v="93221"/>
    <s v="36.301689, -119.018233"/>
    <n v="36.301689000000003"/>
    <n v="-119.018233"/>
    <s v="Female"/>
    <x v="0"/>
    <s v="No"/>
    <s v="No"/>
    <n v="1"/>
    <s v="Yes"/>
    <s v="No"/>
    <x v="1"/>
    <x v="1"/>
    <s v="No"/>
    <s v="Yes"/>
    <x v="0"/>
    <s v="No"/>
    <s v="No"/>
    <x v="0"/>
    <x v="0"/>
    <x v="0"/>
    <n v="74.599999999999994"/>
    <n v="74.599999999999994"/>
    <x v="0"/>
    <x v="0"/>
    <x v="26"/>
    <n v="3860"/>
    <x v="4"/>
  </r>
  <r>
    <s v="4160-AMJTL"/>
    <n v="1"/>
    <s v="United States"/>
    <s v="California"/>
    <s v="Fellows"/>
    <n v="93224"/>
    <s v="35.215731, -119.57013"/>
    <n v="35.215730999999998"/>
    <n v="-119.57013000000001"/>
    <s v="Female"/>
    <x v="1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x v="1"/>
    <x v="1"/>
    <n v="19.649999999999999"/>
    <n v="164.3"/>
    <x v="0"/>
    <x v="0"/>
    <x v="27"/>
    <n v="5432"/>
    <x v="4"/>
  </r>
  <r>
    <s v="4464-JCOLN"/>
    <n v="1"/>
    <s v="United States"/>
    <s v="California"/>
    <s v="Huron"/>
    <n v="93234"/>
    <s v="36.217864, -120.080117"/>
    <n v="36.217863999999999"/>
    <n v="-120.080117"/>
    <s v="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2"/>
    <x v="1"/>
    <x v="0"/>
    <n v="19.850000000000001"/>
    <n v="35.9"/>
    <x v="0"/>
    <x v="0"/>
    <x v="31"/>
    <n v="2362"/>
    <x v="4"/>
  </r>
  <r>
    <s v="5650-VDUDS"/>
    <n v="1"/>
    <s v="United States"/>
    <s v="California"/>
    <s v="Kernville"/>
    <n v="93238"/>
    <s v="35.852892, -118.397782"/>
    <n v="35.852891999999997"/>
    <n v="-118.39778200000001"/>
    <s v="Female"/>
    <x v="0"/>
    <s v="No"/>
    <s v="No"/>
    <n v="4"/>
    <s v="No"/>
    <s v="No phone service"/>
    <x v="0"/>
    <x v="1"/>
    <s v="No"/>
    <s v="No"/>
    <x v="0"/>
    <s v="No"/>
    <s v="No"/>
    <x v="0"/>
    <x v="0"/>
    <x v="0"/>
    <n v="24.25"/>
    <n v="96.05"/>
    <x v="0"/>
    <x v="0"/>
    <x v="33"/>
    <n v="2038"/>
    <x v="0"/>
  </r>
  <r>
    <s v="7538-GWHML"/>
    <n v="1"/>
    <s v="United States"/>
    <s v="California"/>
    <s v="Lemon Cove"/>
    <n v="93244"/>
    <s v="36.462671, -118.997291"/>
    <n v="36.462671"/>
    <n v="-118.997291"/>
    <s v="Female"/>
    <x v="0"/>
    <s v="No"/>
    <s v="No"/>
    <n v="2"/>
    <s v="Yes"/>
    <s v="No"/>
    <x v="1"/>
    <x v="1"/>
    <s v="No"/>
    <s v="No"/>
    <x v="0"/>
    <s v="No"/>
    <s v="No"/>
    <x v="0"/>
    <x v="1"/>
    <x v="1"/>
    <n v="69.650000000000006"/>
    <n v="145.15"/>
    <x v="0"/>
    <x v="0"/>
    <x v="24"/>
    <n v="2323"/>
    <x v="0"/>
  </r>
  <r>
    <s v="3859-CVCET"/>
    <n v="1"/>
    <s v="United States"/>
    <s v="California"/>
    <s v="Lindsay"/>
    <n v="93247"/>
    <s v="36.205465, -119.085807"/>
    <n v="36.205464999999997"/>
    <n v="-119.085807"/>
    <s v="Female"/>
    <x v="0"/>
    <s v="No"/>
    <s v="No"/>
    <n v="4"/>
    <s v="Yes"/>
    <s v="No"/>
    <x v="0"/>
    <x v="1"/>
    <s v="No"/>
    <s v="No"/>
    <x v="0"/>
    <s v="No"/>
    <s v="No"/>
    <x v="0"/>
    <x v="1"/>
    <x v="0"/>
    <n v="45.65"/>
    <n v="191.05"/>
    <x v="0"/>
    <x v="0"/>
    <x v="4"/>
    <n v="2864"/>
    <x v="2"/>
  </r>
  <r>
    <s v="3276-HDUEG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1"/>
    <s v="Yes"/>
    <s v="Yes"/>
    <x v="1"/>
    <x v="1"/>
    <s v="No"/>
    <s v="No"/>
    <x v="0"/>
    <s v="No"/>
    <s v="No"/>
    <x v="0"/>
    <x v="0"/>
    <x v="0"/>
    <n v="75.05"/>
    <n v="75.05"/>
    <x v="0"/>
    <x v="0"/>
    <x v="4"/>
    <n v="4838"/>
    <x v="3"/>
  </r>
  <r>
    <s v="0823-HSCDJ"/>
    <n v="1"/>
    <s v="United States"/>
    <s v="California"/>
    <s v="Onyx"/>
    <n v="93255"/>
    <s v="35.676978, -118.101378"/>
    <n v="35.676977999999998"/>
    <n v="-118.101378"/>
    <s v="Male"/>
    <x v="1"/>
    <s v="No"/>
    <s v="No"/>
    <n v="52"/>
    <s v="No"/>
    <s v="No phone service"/>
    <x v="0"/>
    <x v="1"/>
    <s v="Yes"/>
    <s v="No"/>
    <x v="0"/>
    <s v="Yes"/>
    <s v="Yes"/>
    <x v="0"/>
    <x v="0"/>
    <x v="1"/>
    <n v="49.15"/>
    <n v="2550.9"/>
    <x v="0"/>
    <x v="0"/>
    <x v="13"/>
    <n v="5597"/>
    <x v="4"/>
  </r>
  <r>
    <s v="0822-GAVAP"/>
    <n v="1"/>
    <s v="United States"/>
    <s v="California"/>
    <s v="Posey"/>
    <n v="93260"/>
    <s v="35.861928, -118.636698"/>
    <n v="35.861927999999999"/>
    <n v="-118.636698"/>
    <s v="Female"/>
    <x v="0"/>
    <s v="No"/>
    <s v="No"/>
    <n v="2"/>
    <s v="No"/>
    <s v="No phone service"/>
    <x v="0"/>
    <x v="1"/>
    <s v="No"/>
    <s v="No"/>
    <x v="0"/>
    <s v="No"/>
    <s v="Yes"/>
    <x v="0"/>
    <x v="0"/>
    <x v="1"/>
    <n v="34.700000000000003"/>
    <n v="62.25"/>
    <x v="0"/>
    <x v="0"/>
    <x v="11"/>
    <n v="3146"/>
    <x v="0"/>
  </r>
  <r>
    <s v="1448-PWKYE"/>
    <n v="1"/>
    <s v="United States"/>
    <s v="California"/>
    <s v="Shafter"/>
    <n v="93263"/>
    <s v="35.490705, -119.286833"/>
    <n v="35.490704999999998"/>
    <n v="-119.286833"/>
    <s v="Male"/>
    <x v="0"/>
    <s v="Yes"/>
    <s v="No"/>
    <n v="1"/>
    <s v="Yes"/>
    <s v="No"/>
    <x v="1"/>
    <x v="1"/>
    <s v="No"/>
    <s v="No"/>
    <x v="0"/>
    <s v="No"/>
    <s v="Yes"/>
    <x v="0"/>
    <x v="1"/>
    <x v="1"/>
    <n v="80"/>
    <n v="80"/>
    <x v="0"/>
    <x v="0"/>
    <x v="19"/>
    <n v="2046"/>
    <x v="2"/>
  </r>
  <r>
    <s v="0067-DKWBL"/>
    <n v="1"/>
    <s v="United States"/>
    <s v="California"/>
    <s v="Tipton"/>
    <n v="93272"/>
    <s v="36.047414, -119.344304"/>
    <n v="36.047414000000003"/>
    <n v="-119.34430399999999"/>
    <s v="Male"/>
    <x v="1"/>
    <s v="No"/>
    <s v="No"/>
    <n v="2"/>
    <s v="Yes"/>
    <s v="No"/>
    <x v="0"/>
    <x v="0"/>
    <s v="No"/>
    <s v="No"/>
    <x v="0"/>
    <s v="No"/>
    <s v="No"/>
    <x v="0"/>
    <x v="0"/>
    <x v="1"/>
    <n v="49.25"/>
    <n v="91.1"/>
    <x v="0"/>
    <x v="0"/>
    <x v="3"/>
    <n v="3475"/>
    <x v="2"/>
  </r>
  <r>
    <s v="2276-YDAVZ"/>
    <n v="1"/>
    <s v="United States"/>
    <s v="California"/>
    <s v="Wofford Heights"/>
    <n v="93285"/>
    <s v="35.690535, -118.552784"/>
    <n v="35.690534999999997"/>
    <n v="-118.552784"/>
    <s v="Female"/>
    <x v="0"/>
    <s v="No"/>
    <s v="No"/>
    <n v="3"/>
    <s v="Yes"/>
    <s v="Yes"/>
    <x v="1"/>
    <x v="1"/>
    <s v="No"/>
    <s v="No"/>
    <x v="0"/>
    <s v="No"/>
    <s v="No"/>
    <x v="0"/>
    <x v="0"/>
    <x v="3"/>
    <n v="75.099999999999994"/>
    <n v="270.7"/>
    <x v="0"/>
    <x v="0"/>
    <x v="15"/>
    <n v="4965"/>
    <x v="3"/>
  </r>
  <r>
    <s v="5896-NPFWW"/>
    <n v="1"/>
    <s v="United States"/>
    <s v="California"/>
    <s v="Visalia"/>
    <n v="93292"/>
    <s v="36.37559, -119.211689"/>
    <n v="36.375590000000003"/>
    <n v="-119.21168900000001"/>
    <s v="Male"/>
    <x v="0"/>
    <s v="Yes"/>
    <s v="No"/>
    <n v="3"/>
    <s v="Yes"/>
    <s v="No"/>
    <x v="0"/>
    <x v="1"/>
    <s v="No"/>
    <s v="Yes"/>
    <x v="0"/>
    <s v="No"/>
    <s v="No"/>
    <x v="0"/>
    <x v="0"/>
    <x v="1"/>
    <n v="50.15"/>
    <n v="168.15"/>
    <x v="0"/>
    <x v="0"/>
    <x v="0"/>
    <n v="3273"/>
    <x v="3"/>
  </r>
  <r>
    <s v="7133-VBDCG"/>
    <n v="1"/>
    <s v="United States"/>
    <s v="California"/>
    <s v="Bakersfield"/>
    <n v="93311"/>
    <s v="35.16207, -119.194488"/>
    <n v="35.16207"/>
    <n v="-119.19448800000001"/>
    <s v="Female"/>
    <x v="0"/>
    <s v="No"/>
    <s v="No"/>
    <n v="25"/>
    <s v="Yes"/>
    <s v="No"/>
    <x v="1"/>
    <x v="0"/>
    <s v="Yes"/>
    <s v="No"/>
    <x v="0"/>
    <s v="No"/>
    <s v="No"/>
    <x v="0"/>
    <x v="0"/>
    <x v="2"/>
    <n v="79.849999999999994"/>
    <n v="2015.35"/>
    <x v="0"/>
    <x v="0"/>
    <x v="30"/>
    <n v="4535"/>
    <x v="3"/>
  </r>
  <r>
    <s v="1029-QFBEN"/>
    <n v="1"/>
    <s v="United States"/>
    <s v="California"/>
    <s v="San Luis Obispo"/>
    <n v="93405"/>
    <s v="35.236549, -120.727344"/>
    <n v="35.236548999999997"/>
    <n v="-120.72734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9.55"/>
    <x v="0"/>
    <x v="0"/>
    <x v="10"/>
    <n v="3556"/>
    <x v="4"/>
  </r>
  <r>
    <s v="4952-YSOGZ"/>
    <n v="1"/>
    <s v="United States"/>
    <s v="California"/>
    <s v="Lompoc"/>
    <n v="93436"/>
    <s v="34.601055, -120.382917"/>
    <n v="34.601055000000002"/>
    <n v="-120.38291700000001"/>
    <s v="Female"/>
    <x v="0"/>
    <s v="Yes"/>
    <s v="No"/>
    <n v="4"/>
    <s v="Yes"/>
    <s v="Yes"/>
    <x v="1"/>
    <x v="1"/>
    <s v="No"/>
    <s v="No"/>
    <x v="0"/>
    <s v="No"/>
    <s v="Yes"/>
    <x v="0"/>
    <x v="0"/>
    <x v="1"/>
    <n v="85.95"/>
    <n v="381.3"/>
    <x v="0"/>
    <x v="0"/>
    <x v="9"/>
    <n v="5640"/>
    <x v="4"/>
  </r>
  <r>
    <s v="1589-AGTLK"/>
    <n v="1"/>
    <s v="United States"/>
    <s v="California"/>
    <s v="Lompoc"/>
    <n v="93437"/>
    <s v="34.757477, -120.550507"/>
    <n v="34.757477000000002"/>
    <n v="-120.550507"/>
    <s v="Male"/>
    <x v="0"/>
    <s v="No"/>
    <s v="No"/>
    <n v="3"/>
    <s v="Yes"/>
    <s v="No"/>
    <x v="0"/>
    <x v="1"/>
    <s v="No"/>
    <s v="No"/>
    <x v="0"/>
    <s v="No"/>
    <s v="No"/>
    <x v="0"/>
    <x v="0"/>
    <x v="1"/>
    <n v="45.35"/>
    <n v="141.5"/>
    <x v="0"/>
    <x v="0"/>
    <x v="1"/>
    <n v="2450"/>
    <x v="4"/>
  </r>
  <r>
    <s v="5244-IRFIH"/>
    <n v="1"/>
    <s v="United States"/>
    <s v="California"/>
    <s v="Los Alamos"/>
    <n v="93440"/>
    <s v="34.758699, -120.275839"/>
    <n v="34.758699"/>
    <n v="-120.275839"/>
    <s v="Male"/>
    <x v="1"/>
    <s v="Yes"/>
    <s v="No"/>
    <n v="33"/>
    <s v="Yes"/>
    <s v="Yes"/>
    <x v="1"/>
    <x v="1"/>
    <s v="No"/>
    <s v="No"/>
    <x v="0"/>
    <s v="Yes"/>
    <s v="Yes"/>
    <x v="0"/>
    <x v="0"/>
    <x v="1"/>
    <n v="94.5"/>
    <n v="3105.55"/>
    <x v="0"/>
    <x v="0"/>
    <x v="17"/>
    <n v="4333"/>
    <x v="0"/>
  </r>
  <r>
    <s v="2684-EIWEO"/>
    <n v="1"/>
    <s v="United States"/>
    <s v="California"/>
    <s v="Oceano"/>
    <n v="93445"/>
    <s v="35.059695, -120.604741"/>
    <n v="35.059694999999998"/>
    <n v="-120.604741"/>
    <s v="Female"/>
    <x v="1"/>
    <s v="No"/>
    <s v="No"/>
    <n v="30"/>
    <s v="Yes"/>
    <s v="Yes"/>
    <x v="1"/>
    <x v="0"/>
    <s v="Yes"/>
    <s v="Yes"/>
    <x v="0"/>
    <s v="No"/>
    <s v="No"/>
    <x v="0"/>
    <x v="1"/>
    <x v="3"/>
    <n v="91.7"/>
    <n v="2758.15"/>
    <x v="0"/>
    <x v="0"/>
    <x v="8"/>
    <n v="2482"/>
    <x v="0"/>
  </r>
  <r>
    <s v="6439-GTPCA"/>
    <n v="1"/>
    <s v="United States"/>
    <s v="California"/>
    <s v="Pismo Beach"/>
    <n v="93449"/>
    <s v="35.165668, -120.655842"/>
    <n v="35.165667999999997"/>
    <n v="-120.65584200000001"/>
    <s v="Female"/>
    <x v="0"/>
    <s v="No"/>
    <s v="No"/>
    <n v="45"/>
    <s v="Yes"/>
    <s v="Yes"/>
    <x v="1"/>
    <x v="1"/>
    <s v="No"/>
    <s v="Yes"/>
    <x v="1"/>
    <s v="No"/>
    <s v="No"/>
    <x v="0"/>
    <x v="0"/>
    <x v="1"/>
    <n v="87.25"/>
    <n v="3941.7"/>
    <x v="0"/>
    <x v="0"/>
    <x v="25"/>
    <n v="5269"/>
    <x v="2"/>
  </r>
  <r>
    <s v="5138-WVKYJ"/>
    <n v="1"/>
    <s v="United States"/>
    <s v="California"/>
    <s v="Mojave"/>
    <n v="93501"/>
    <s v="35.097323, -118.171288"/>
    <n v="35.097323000000003"/>
    <n v="-118.171288"/>
    <s v="Male"/>
    <x v="0"/>
    <s v="No"/>
    <s v="No"/>
    <n v="10"/>
    <s v="Yes"/>
    <s v="Yes"/>
    <x v="1"/>
    <x v="0"/>
    <s v="No"/>
    <s v="No"/>
    <x v="0"/>
    <s v="Yes"/>
    <s v="Yes"/>
    <x v="0"/>
    <x v="1"/>
    <x v="1"/>
    <n v="98.55"/>
    <n v="1008.55"/>
    <x v="0"/>
    <x v="0"/>
    <x v="24"/>
    <n v="3658"/>
    <x v="3"/>
  </r>
  <r>
    <s v="6683-VLCTZ"/>
    <n v="1"/>
    <s v="United States"/>
    <s v="California"/>
    <s v="Johannesburg"/>
    <n v="93528"/>
    <s v="35.363339, -117.637641"/>
    <n v="35.363339000000003"/>
    <n v="-117.637641"/>
    <s v="Male"/>
    <x v="1"/>
    <s v="No"/>
    <s v="No"/>
    <n v="20"/>
    <s v="Yes"/>
    <s v="Yes"/>
    <x v="1"/>
    <x v="1"/>
    <s v="No"/>
    <s v="Yes"/>
    <x v="0"/>
    <s v="Yes"/>
    <s v="Yes"/>
    <x v="0"/>
    <x v="0"/>
    <x v="1"/>
    <n v="98.55"/>
    <n v="1842.8"/>
    <x v="0"/>
    <x v="0"/>
    <x v="6"/>
    <n v="5444"/>
    <x v="4"/>
  </r>
  <r>
    <s v="2189-WWOEW"/>
    <n v="1"/>
    <s v="United States"/>
    <s v="California"/>
    <s v="Keene"/>
    <n v="93531"/>
    <s v="35.214982, -118.59049"/>
    <n v="35.214981999999999"/>
    <n v="-118.59049"/>
    <s v="Female"/>
    <x v="0"/>
    <s v="No"/>
    <s v="No"/>
    <n v="15"/>
    <s v="Yes"/>
    <s v="No"/>
    <x v="1"/>
    <x v="1"/>
    <s v="Yes"/>
    <s v="No"/>
    <x v="0"/>
    <s v="No"/>
    <s v="Yes"/>
    <x v="0"/>
    <x v="0"/>
    <x v="2"/>
    <n v="85.9"/>
    <n v="1269.55"/>
    <x v="0"/>
    <x v="0"/>
    <x v="17"/>
    <n v="3579"/>
    <x v="14"/>
  </r>
  <r>
    <s v="1894-IGFSG"/>
    <n v="1"/>
    <s v="United States"/>
    <s v="California"/>
    <s v="Lancaster"/>
    <n v="93535"/>
    <s v="34.712708, -117.889656"/>
    <n v="34.712707999999999"/>
    <n v="-117.889656"/>
    <s v="Female"/>
    <x v="0"/>
    <s v="No"/>
    <s v="No"/>
    <n v="22"/>
    <s v="Yes"/>
    <s v="No"/>
    <x v="1"/>
    <x v="1"/>
    <s v="No"/>
    <s v="No"/>
    <x v="0"/>
    <s v="Yes"/>
    <s v="Yes"/>
    <x v="0"/>
    <x v="1"/>
    <x v="1"/>
    <n v="89.25"/>
    <n v="1907.85"/>
    <x v="0"/>
    <x v="0"/>
    <x v="14"/>
    <n v="3161"/>
    <x v="2"/>
  </r>
  <r>
    <s v="7379-POKDZ"/>
    <n v="1"/>
    <s v="United States"/>
    <s v="California"/>
    <s v="Lancaster"/>
    <n v="93536"/>
    <s v="34.741406, -118.38111"/>
    <n v="34.741405999999998"/>
    <n v="-118.38111000000001"/>
    <s v="Male"/>
    <x v="0"/>
    <s v="Yes"/>
    <s v="No"/>
    <n v="3"/>
    <s v="Yes"/>
    <s v="No"/>
    <x v="1"/>
    <x v="1"/>
    <s v="No"/>
    <s v="No"/>
    <x v="0"/>
    <s v="No"/>
    <s v="No"/>
    <x v="0"/>
    <x v="0"/>
    <x v="1"/>
    <n v="70.3"/>
    <n v="208.85"/>
    <x v="0"/>
    <x v="0"/>
    <x v="10"/>
    <n v="3038"/>
    <x v="2"/>
  </r>
  <r>
    <s v="0236-HFWSV"/>
    <n v="1"/>
    <s v="United States"/>
    <s v="California"/>
    <s v="Palmdale"/>
    <n v="93552"/>
    <s v="34.557711, -118.029441"/>
    <n v="34.557710999999998"/>
    <n v="-118.02944100000001"/>
    <s v="Male"/>
    <x v="0"/>
    <s v="No"/>
    <s v="No"/>
    <n v="15"/>
    <s v="Yes"/>
    <s v="Yes"/>
    <x v="1"/>
    <x v="1"/>
    <s v="No"/>
    <s v="No"/>
    <x v="0"/>
    <s v="Yes"/>
    <s v="Yes"/>
    <x v="0"/>
    <x v="0"/>
    <x v="1"/>
    <n v="93.35"/>
    <n v="1444.65"/>
    <x v="0"/>
    <x v="0"/>
    <x v="7"/>
    <n v="5264"/>
    <x v="3"/>
  </r>
  <r>
    <s v="3900-AQPHZ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19.899999999999999"/>
    <x v="0"/>
    <x v="0"/>
    <x v="5"/>
    <n v="4248"/>
    <x v="3"/>
  </r>
  <r>
    <s v="5842-POCOP"/>
    <n v="1"/>
    <s v="United States"/>
    <s v="California"/>
    <s v="Randsburg"/>
    <n v="93554"/>
    <s v="35.405722, -117.773354"/>
    <n v="35.405721999999997"/>
    <n v="-117.773354"/>
    <s v="Female"/>
    <x v="0"/>
    <s v="Yes"/>
    <s v="No"/>
    <n v="5"/>
    <s v="Yes"/>
    <s v="No"/>
    <x v="1"/>
    <x v="0"/>
    <s v="No"/>
    <s v="Yes"/>
    <x v="0"/>
    <s v="No"/>
    <s v="Yes"/>
    <x v="0"/>
    <x v="0"/>
    <x v="0"/>
    <n v="88.9"/>
    <n v="454.15"/>
    <x v="0"/>
    <x v="0"/>
    <x v="35"/>
    <n v="4356"/>
    <x v="3"/>
  </r>
  <r>
    <s v="2037-XJFUP"/>
    <n v="1"/>
    <s v="United States"/>
    <s v="California"/>
    <s v="Ridgecrest"/>
    <n v="93555"/>
    <s v="35.603913, -117.67828"/>
    <n v="35.603912999999999"/>
    <n v="-117.67828"/>
    <s v="Male"/>
    <x v="0"/>
    <s v="Yes"/>
    <s v="No"/>
    <n v="33"/>
    <s v="Yes"/>
    <s v="No"/>
    <x v="1"/>
    <x v="1"/>
    <s v="No"/>
    <s v="Yes"/>
    <x v="0"/>
    <s v="Yes"/>
    <s v="Yes"/>
    <x v="2"/>
    <x v="0"/>
    <x v="1"/>
    <n v="95.8"/>
    <n v="3036.75"/>
    <x v="0"/>
    <x v="0"/>
    <x v="21"/>
    <n v="4161"/>
    <x v="4"/>
  </r>
  <r>
    <s v="7314-OXENN"/>
    <n v="1"/>
    <s v="United States"/>
    <s v="California"/>
    <s v="Trona"/>
    <n v="93562"/>
    <s v="35.74837, -117.384948"/>
    <n v="35.748370000000001"/>
    <n v="-117.38494799999999"/>
    <s v="Male"/>
    <x v="0"/>
    <s v="No"/>
    <s v="No"/>
    <n v="2"/>
    <s v="Yes"/>
    <s v="Yes"/>
    <x v="1"/>
    <x v="1"/>
    <s v="Yes"/>
    <s v="No"/>
    <x v="0"/>
    <s v="No"/>
    <s v="No"/>
    <x v="0"/>
    <x v="0"/>
    <x v="1"/>
    <n v="82"/>
    <n v="184.65"/>
    <x v="0"/>
    <x v="0"/>
    <x v="8"/>
    <n v="3051"/>
    <x v="4"/>
  </r>
  <r>
    <s v="0322-CHQRU"/>
    <n v="1"/>
    <s v="United States"/>
    <s v="California"/>
    <s v="Palmdale"/>
    <n v="93591"/>
    <s v="34.598221, -117.79593"/>
    <n v="34.598221000000002"/>
    <n v="-117.79593"/>
    <s v="Male"/>
    <x v="0"/>
    <s v="No"/>
    <s v="No"/>
    <n v="2"/>
    <s v="Yes"/>
    <s v="No"/>
    <x v="0"/>
    <x v="1"/>
    <s v="No"/>
    <s v="No"/>
    <x v="0"/>
    <s v="No"/>
    <s v="No"/>
    <x v="0"/>
    <x v="1"/>
    <x v="1"/>
    <n v="45.35"/>
    <n v="89.5"/>
    <x v="0"/>
    <x v="0"/>
    <x v="16"/>
    <n v="3478"/>
    <x v="4"/>
  </r>
  <r>
    <s v="4678-DVQEO"/>
    <n v="1"/>
    <s v="United States"/>
    <s v="California"/>
    <s v="Bass Lake"/>
    <n v="93604"/>
    <s v="37.458367, -119.345011"/>
    <n v="37.458367000000003"/>
    <n v="-119.345011"/>
    <s v="Female"/>
    <x v="0"/>
    <s v="No"/>
    <s v="No"/>
    <n v="1"/>
    <s v="Yes"/>
    <s v="No"/>
    <x v="0"/>
    <x v="1"/>
    <s v="No"/>
    <s v="No"/>
    <x v="1"/>
    <s v="No"/>
    <s v="No"/>
    <x v="0"/>
    <x v="0"/>
    <x v="1"/>
    <n v="52.2"/>
    <n v="52.2"/>
    <x v="0"/>
    <x v="0"/>
    <x v="29"/>
    <n v="4138"/>
    <x v="0"/>
  </r>
  <r>
    <s v="0691-IFBQW"/>
    <n v="1"/>
    <s v="United States"/>
    <s v="California"/>
    <s v="Biola"/>
    <n v="93606"/>
    <s v="36.798882, -120.019511"/>
    <n v="36.798881999999999"/>
    <n v="-120.01951099999999"/>
    <s v="Female"/>
    <x v="1"/>
    <s v="No"/>
    <s v="No"/>
    <n v="46"/>
    <s v="Yes"/>
    <s v="Yes"/>
    <x v="1"/>
    <x v="0"/>
    <s v="Yes"/>
    <s v="Yes"/>
    <x v="0"/>
    <s v="Yes"/>
    <s v="Yes"/>
    <x v="2"/>
    <x v="0"/>
    <x v="1"/>
    <n v="110"/>
    <n v="4874.8"/>
    <x v="0"/>
    <x v="0"/>
    <x v="16"/>
    <n v="2403"/>
    <x v="0"/>
  </r>
  <r>
    <s v="3009-JWMPU"/>
    <n v="1"/>
    <s v="United States"/>
    <s v="California"/>
    <s v="Five Points"/>
    <n v="93624"/>
    <s v="36.397745, -120.119911"/>
    <n v="36.397745"/>
    <n v="-120.119911"/>
    <s v="Male"/>
    <x v="0"/>
    <s v="No"/>
    <s v="No"/>
    <n v="62"/>
    <s v="Yes"/>
    <s v="Yes"/>
    <x v="1"/>
    <x v="1"/>
    <s v="No"/>
    <s v="Yes"/>
    <x v="0"/>
    <s v="Yes"/>
    <s v="Yes"/>
    <x v="2"/>
    <x v="0"/>
    <x v="1"/>
    <n v="96.75"/>
    <n v="6125.4"/>
    <x v="0"/>
    <x v="0"/>
    <x v="6"/>
    <n v="5016"/>
    <x v="17"/>
  </r>
  <r>
    <s v="1450-GALXR"/>
    <n v="1"/>
    <s v="United States"/>
    <s v="California"/>
    <s v="Friant"/>
    <n v="93626"/>
    <s v="37.027663, -119.69056"/>
    <n v="37.027662999999997"/>
    <n v="-119.69056"/>
    <s v="Female"/>
    <x v="0"/>
    <s v="No"/>
    <s v="No"/>
    <n v="10"/>
    <s v="Yes"/>
    <s v="Yes"/>
    <x v="1"/>
    <x v="1"/>
    <s v="No"/>
    <s v="No"/>
    <x v="1"/>
    <s v="Yes"/>
    <s v="Yes"/>
    <x v="0"/>
    <x v="0"/>
    <x v="1"/>
    <n v="98.5"/>
    <n v="1058.25"/>
    <x v="0"/>
    <x v="0"/>
    <x v="9"/>
    <n v="5184"/>
    <x v="17"/>
  </r>
  <r>
    <s v="3138-BKYAV"/>
    <n v="1"/>
    <s v="United States"/>
    <s v="California"/>
    <s v="Kerman"/>
    <n v="93630"/>
    <s v="36.727418, -120.123526"/>
    <n v="36.727418"/>
    <n v="-120.123526"/>
    <s v="Male"/>
    <x v="0"/>
    <s v="No"/>
    <s v="No"/>
    <n v="6"/>
    <s v="Yes"/>
    <s v="No"/>
    <x v="1"/>
    <x v="1"/>
    <s v="Yes"/>
    <s v="No"/>
    <x v="0"/>
    <s v="Yes"/>
    <s v="No"/>
    <x v="0"/>
    <x v="0"/>
    <x v="1"/>
    <n v="85.35"/>
    <n v="489.45"/>
    <x v="0"/>
    <x v="0"/>
    <x v="20"/>
    <n v="4694"/>
    <x v="17"/>
  </r>
  <r>
    <s v="4289-DTDKW"/>
    <n v="1"/>
    <s v="United States"/>
    <s v="California"/>
    <s v="Madera"/>
    <n v="93637"/>
    <s v="36.902954, -120.194274"/>
    <n v="36.902954000000001"/>
    <n v="-120.19427399999999"/>
    <s v="Male"/>
    <x v="0"/>
    <s v="Yes"/>
    <s v="No"/>
    <n v="40"/>
    <s v="Yes"/>
    <s v="Yes"/>
    <x v="1"/>
    <x v="1"/>
    <s v="Yes"/>
    <s v="No"/>
    <x v="0"/>
    <s v="Yes"/>
    <s v="Yes"/>
    <x v="0"/>
    <x v="0"/>
    <x v="1"/>
    <n v="101.3"/>
    <n v="4113.1000000000004"/>
    <x v="0"/>
    <x v="0"/>
    <x v="12"/>
    <n v="2576"/>
    <x v="18"/>
  </r>
  <r>
    <s v="1820-TQVEV"/>
    <n v="1"/>
    <s v="United States"/>
    <s v="California"/>
    <s v="Madera"/>
    <n v="93638"/>
    <s v="37.004068, -119.930027"/>
    <n v="37.004067999999997"/>
    <n v="-119.930027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55"/>
    <n v="69.55"/>
    <x v="0"/>
    <x v="0"/>
    <x v="21"/>
    <n v="3042"/>
    <x v="18"/>
  </r>
  <r>
    <s v="2239-JALAW"/>
    <n v="1"/>
    <s v="United States"/>
    <s v="California"/>
    <s v="Mendota"/>
    <n v="93640"/>
    <s v="36.687292, -120.437354"/>
    <n v="36.687291999999999"/>
    <n v="-120.437354"/>
    <s v="Male"/>
    <x v="0"/>
    <s v="No"/>
    <s v="No"/>
    <n v="58"/>
    <s v="Yes"/>
    <s v="Yes"/>
    <x v="1"/>
    <x v="1"/>
    <s v="Yes"/>
    <s v="Yes"/>
    <x v="0"/>
    <s v="Yes"/>
    <s v="Yes"/>
    <x v="2"/>
    <x v="0"/>
    <x v="2"/>
    <n v="103.25"/>
    <n v="6017.65"/>
    <x v="0"/>
    <x v="0"/>
    <x v="9"/>
    <n v="6105"/>
    <x v="18"/>
  </r>
  <r>
    <s v="4853-RULSV"/>
    <n v="1"/>
    <s v="United States"/>
    <s v="California"/>
    <s v="Miramonte"/>
    <n v="93641"/>
    <s v="36.696759, -119.024051"/>
    <n v="36.696759"/>
    <n v="-119.024051"/>
    <s v="Male"/>
    <x v="0"/>
    <s v="No"/>
    <s v="No"/>
    <n v="70"/>
    <s v="Yes"/>
    <s v="Yes"/>
    <x v="1"/>
    <x v="0"/>
    <s v="No"/>
    <s v="No"/>
    <x v="1"/>
    <s v="Yes"/>
    <s v="Yes"/>
    <x v="1"/>
    <x v="0"/>
    <x v="3"/>
    <n v="104"/>
    <n v="7250.15"/>
    <x v="0"/>
    <x v="0"/>
    <x v="24"/>
    <n v="4544"/>
    <x v="17"/>
  </r>
  <r>
    <s v="6275-YDUVO"/>
    <n v="1"/>
    <s v="United States"/>
    <s v="California"/>
    <s v="Orosi"/>
    <n v="93647"/>
    <s v="36.600185, -119.175655"/>
    <n v="36.600185000000003"/>
    <n v="-119.17565500000001"/>
    <s v="Female"/>
    <x v="0"/>
    <s v="No"/>
    <s v="No"/>
    <n v="2"/>
    <s v="Yes"/>
    <s v="No"/>
    <x v="1"/>
    <x v="1"/>
    <s v="No"/>
    <s v="Yes"/>
    <x v="0"/>
    <s v="No"/>
    <s v="Yes"/>
    <x v="0"/>
    <x v="0"/>
    <x v="0"/>
    <n v="86.2"/>
    <n v="178.7"/>
    <x v="0"/>
    <x v="0"/>
    <x v="22"/>
    <n v="2969"/>
    <x v="17"/>
  </r>
  <r>
    <s v="0115-TFERT"/>
    <n v="1"/>
    <s v="United States"/>
    <s v="California"/>
    <s v="Fresno"/>
    <n v="93650"/>
    <s v="36.841655, -119.797113"/>
    <n v="36.841655000000003"/>
    <n v="-119.797113"/>
    <s v="Male"/>
    <x v="0"/>
    <s v="Yes"/>
    <s v="No"/>
    <n v="21"/>
    <s v="Yes"/>
    <s v="Yes"/>
    <x v="1"/>
    <x v="1"/>
    <s v="Yes"/>
    <s v="Yes"/>
    <x v="1"/>
    <s v="Yes"/>
    <s v="Yes"/>
    <x v="0"/>
    <x v="0"/>
    <x v="1"/>
    <n v="111.2"/>
    <n v="2317.1"/>
    <x v="0"/>
    <x v="0"/>
    <x v="3"/>
    <n v="4123"/>
    <x v="17"/>
  </r>
  <r>
    <s v="2311-QYMUQ"/>
    <n v="1"/>
    <s v="United States"/>
    <s v="California"/>
    <s v="San Joaquin"/>
    <n v="93660"/>
    <s v="36.600193, -120.153393"/>
    <n v="36.600192999999997"/>
    <n v="-120.15339299999999"/>
    <s v="Female"/>
    <x v="0"/>
    <s v="Yes"/>
    <s v="No"/>
    <n v="16"/>
    <s v="Yes"/>
    <s v="No"/>
    <x v="1"/>
    <x v="1"/>
    <s v="Yes"/>
    <s v="Yes"/>
    <x v="0"/>
    <s v="Yes"/>
    <s v="No"/>
    <x v="0"/>
    <x v="0"/>
    <x v="3"/>
    <n v="89.45"/>
    <n v="1430.25"/>
    <x v="0"/>
    <x v="0"/>
    <x v="25"/>
    <n v="3696"/>
    <x v="18"/>
  </r>
  <r>
    <s v="3643-AHCFP"/>
    <n v="1"/>
    <s v="United States"/>
    <s v="California"/>
    <s v="Selma"/>
    <n v="93662"/>
    <s v="36.545322, -119.642281"/>
    <n v="36.545321999999999"/>
    <n v="-119.642281"/>
    <s v="Male"/>
    <x v="1"/>
    <s v="Yes"/>
    <s v="No"/>
    <n v="7"/>
    <s v="Yes"/>
    <s v="Yes"/>
    <x v="1"/>
    <x v="1"/>
    <s v="No"/>
    <s v="No"/>
    <x v="0"/>
    <s v="Yes"/>
    <s v="Yes"/>
    <x v="0"/>
    <x v="0"/>
    <x v="2"/>
    <n v="95.6"/>
    <n v="644.35"/>
    <x v="0"/>
    <x v="0"/>
    <x v="27"/>
    <n v="3265"/>
    <x v="0"/>
  </r>
  <r>
    <s v="3104-OWCGK"/>
    <n v="1"/>
    <s v="United States"/>
    <s v="California"/>
    <s v="South Dos Palos"/>
    <n v="93665"/>
    <s v="36.959731, -120.653519"/>
    <n v="36.959730999999998"/>
    <n v="-120.653519"/>
    <s v="Male"/>
    <x v="0"/>
    <s v="Yes"/>
    <s v="No"/>
    <n v="60"/>
    <s v="Yes"/>
    <s v="No"/>
    <x v="1"/>
    <x v="1"/>
    <s v="Yes"/>
    <s v="Yes"/>
    <x v="0"/>
    <s v="Yes"/>
    <s v="No"/>
    <x v="2"/>
    <x v="1"/>
    <x v="1"/>
    <n v="90.95"/>
    <n v="5453.4"/>
    <x v="0"/>
    <x v="0"/>
    <x v="21"/>
    <n v="4111"/>
    <x v="1"/>
  </r>
  <r>
    <s v="9101-BWFSS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50"/>
    <s v="Yes"/>
    <s v="Yes"/>
    <x v="1"/>
    <x v="0"/>
    <s v="Yes"/>
    <s v="No"/>
    <x v="1"/>
    <s v="Yes"/>
    <s v="Yes"/>
    <x v="2"/>
    <x v="1"/>
    <x v="1"/>
    <n v="108.55"/>
    <n v="5610.7"/>
    <x v="0"/>
    <x v="0"/>
    <x v="14"/>
    <n v="4274"/>
    <x v="1"/>
  </r>
  <r>
    <s v="9231-ZJYAM"/>
    <n v="1"/>
    <s v="United States"/>
    <s v="California"/>
    <s v="Squaw Valley"/>
    <n v="93675"/>
    <s v="36.719141, -119.202677"/>
    <n v="36.719141"/>
    <n v="-119.20267699999999"/>
    <s v="Female"/>
    <x v="1"/>
    <s v="No"/>
    <s v="No"/>
    <n v="4"/>
    <s v="Yes"/>
    <s v="No"/>
    <x v="1"/>
    <x v="1"/>
    <s v="No"/>
    <s v="No"/>
    <x v="0"/>
    <s v="Yes"/>
    <s v="No"/>
    <x v="0"/>
    <x v="0"/>
    <x v="1"/>
    <n v="78.849999999999994"/>
    <n v="292.8"/>
    <x v="0"/>
    <x v="0"/>
    <x v="34"/>
    <n v="5301"/>
    <x v="1"/>
  </r>
  <r>
    <s v="6982-SSHFK"/>
    <n v="1"/>
    <s v="United States"/>
    <s v="California"/>
    <s v="Fresno"/>
    <n v="93703"/>
    <s v="36.768774, -119.762633"/>
    <n v="36.768774000000001"/>
    <n v="-119.76263299999999"/>
    <s v="Male"/>
    <x v="0"/>
    <s v="No"/>
    <s v="No"/>
    <n v="1"/>
    <s v="Yes"/>
    <s v="No"/>
    <x v="0"/>
    <x v="1"/>
    <s v="No"/>
    <s v="No"/>
    <x v="0"/>
    <s v="No"/>
    <s v="No"/>
    <x v="0"/>
    <x v="1"/>
    <x v="0"/>
    <n v="44.4"/>
    <n v="44.4"/>
    <x v="0"/>
    <x v="0"/>
    <x v="3"/>
    <n v="3522"/>
    <x v="3"/>
  </r>
  <r>
    <s v="0727-BMPLR"/>
    <n v="1"/>
    <s v="United States"/>
    <s v="California"/>
    <s v="Fresno"/>
    <n v="93706"/>
    <s v="36.654614, -119.903674"/>
    <n v="36.654614000000002"/>
    <n v="-119.903674"/>
    <s v="Female"/>
    <x v="1"/>
    <s v="No"/>
    <s v="No"/>
    <n v="55"/>
    <s v="Yes"/>
    <s v="Yes"/>
    <x v="1"/>
    <x v="1"/>
    <s v="No"/>
    <s v="Yes"/>
    <x v="0"/>
    <s v="Yes"/>
    <s v="Yes"/>
    <x v="2"/>
    <x v="0"/>
    <x v="1"/>
    <n v="100"/>
    <n v="5509.3"/>
    <x v="0"/>
    <x v="0"/>
    <x v="27"/>
    <n v="5679"/>
    <x v="3"/>
  </r>
  <r>
    <s v="1038-ZAGBI"/>
    <n v="1"/>
    <s v="United States"/>
    <s v="California"/>
    <s v="Fresno"/>
    <n v="93711"/>
    <s v="36.833002, -119.82947"/>
    <n v="36.833002"/>
    <n v="-119.82947"/>
    <s v="Fe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x v="1"/>
    <x v="2"/>
    <n v="19.8"/>
    <n v="229.6"/>
    <x v="0"/>
    <x v="0"/>
    <x v="26"/>
    <n v="2653"/>
    <x v="3"/>
  </r>
  <r>
    <s v="3027-ZTDHO"/>
    <n v="1"/>
    <s v="United States"/>
    <s v="California"/>
    <s v="Fresno"/>
    <n v="93721"/>
    <s v="36.732694, -119.783786"/>
    <n v="36.732694000000002"/>
    <n v="-119.78378600000001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89.9"/>
    <n v="89.9"/>
    <x v="0"/>
    <x v="0"/>
    <x v="24"/>
    <n v="5951"/>
    <x v="14"/>
  </r>
  <r>
    <s v="2382-BCKQJ"/>
    <n v="1"/>
    <s v="United States"/>
    <s v="California"/>
    <s v="Big Sur"/>
    <n v="93920"/>
    <s v="36.092975, -121.549826"/>
    <n v="36.092975000000003"/>
    <n v="-121.549826"/>
    <s v="Female"/>
    <x v="0"/>
    <s v="No"/>
    <s v="No"/>
    <n v="62"/>
    <s v="Yes"/>
    <s v="Yes"/>
    <x v="1"/>
    <x v="1"/>
    <s v="No"/>
    <s v="Yes"/>
    <x v="0"/>
    <s v="Yes"/>
    <s v="Yes"/>
    <x v="2"/>
    <x v="0"/>
    <x v="1"/>
    <n v="100.15"/>
    <n v="6413.65"/>
    <x v="0"/>
    <x v="0"/>
    <x v="32"/>
    <n v="5600"/>
    <x v="3"/>
  </r>
  <r>
    <s v="2207-NHRJK"/>
    <n v="1"/>
    <s v="United States"/>
    <s v="California"/>
    <s v="Carmel"/>
    <n v="93923"/>
    <s v="36.460611, -121.852507"/>
    <n v="36.460611"/>
    <n v="-121.852507"/>
    <s v="Male"/>
    <x v="0"/>
    <s v="No"/>
    <s v="No"/>
    <n v="1"/>
    <s v="Yes"/>
    <s v="No"/>
    <x v="0"/>
    <x v="1"/>
    <s v="Yes"/>
    <s v="No"/>
    <x v="0"/>
    <s v="No"/>
    <s v="No"/>
    <x v="0"/>
    <x v="1"/>
    <x v="1"/>
    <n v="50.8"/>
    <n v="50.8"/>
    <x v="0"/>
    <x v="0"/>
    <x v="30"/>
    <n v="3718"/>
    <x v="3"/>
  </r>
  <r>
    <s v="0947-MUGVO"/>
    <n v="1"/>
    <s v="United States"/>
    <s v="California"/>
    <s v="Jolon"/>
    <n v="93928"/>
    <s v="35.930782, -121.189757"/>
    <n v="35.930782000000001"/>
    <n v="-121.189757"/>
    <s v="Male"/>
    <x v="1"/>
    <s v="Yes"/>
    <s v="No"/>
    <n v="20"/>
    <s v="Yes"/>
    <s v="No"/>
    <x v="1"/>
    <x v="1"/>
    <s v="Yes"/>
    <s v="No"/>
    <x v="0"/>
    <s v="No"/>
    <s v="No"/>
    <x v="0"/>
    <x v="0"/>
    <x v="1"/>
    <n v="73.650000000000006"/>
    <n v="1463.5"/>
    <x v="0"/>
    <x v="0"/>
    <x v="22"/>
    <n v="5849"/>
    <x v="3"/>
  </r>
  <r>
    <s v="9944-HKVVB"/>
    <n v="1"/>
    <s v="United States"/>
    <s v="California"/>
    <s v="King City"/>
    <n v="93930"/>
    <s v="36.220761, -120.980777"/>
    <n v="36.220761000000003"/>
    <n v="-120.980777"/>
    <s v="Female"/>
    <x v="0"/>
    <s v="No"/>
    <s v="No"/>
    <n v="3"/>
    <s v="Yes"/>
    <s v="No"/>
    <x v="1"/>
    <x v="1"/>
    <s v="Yes"/>
    <s v="No"/>
    <x v="0"/>
    <s v="Yes"/>
    <s v="Yes"/>
    <x v="0"/>
    <x v="0"/>
    <x v="1"/>
    <n v="95.1"/>
    <n v="307.39999999999998"/>
    <x v="0"/>
    <x v="0"/>
    <x v="7"/>
    <n v="5861"/>
    <x v="3"/>
  </r>
  <r>
    <s v="4124-MMETB"/>
    <n v="1"/>
    <s v="United States"/>
    <s v="California"/>
    <s v="Lockwood"/>
    <n v="93932"/>
    <s v="35.989792, -121.055933"/>
    <n v="35.989792000000001"/>
    <n v="-121.055933"/>
    <s v="Male"/>
    <x v="0"/>
    <s v="No"/>
    <s v="No"/>
    <n v="22"/>
    <s v="Yes"/>
    <s v="Yes"/>
    <x v="1"/>
    <x v="1"/>
    <s v="No"/>
    <s v="No"/>
    <x v="0"/>
    <s v="Yes"/>
    <s v="Yes"/>
    <x v="0"/>
    <x v="0"/>
    <x v="3"/>
    <n v="94.65"/>
    <n v="2104.5500000000002"/>
    <x v="0"/>
    <x v="0"/>
    <x v="30"/>
    <n v="3665"/>
    <x v="3"/>
  </r>
  <r>
    <s v="3671-SHRSP"/>
    <n v="1"/>
    <s v="United States"/>
    <s v="California"/>
    <s v="Marina"/>
    <n v="93933"/>
    <s v="36.689582, -121.758398"/>
    <n v="36.689582000000001"/>
    <n v="-121.758398"/>
    <s v="Male"/>
    <x v="0"/>
    <s v="Yes"/>
    <s v="No"/>
    <n v="4"/>
    <s v="Yes"/>
    <s v="No"/>
    <x v="1"/>
    <x v="1"/>
    <s v="No"/>
    <s v="Yes"/>
    <x v="1"/>
    <s v="No"/>
    <s v="No"/>
    <x v="0"/>
    <x v="0"/>
    <x v="0"/>
    <n v="80.599999999999994"/>
    <n v="319.14999999999998"/>
    <x v="0"/>
    <x v="0"/>
    <x v="0"/>
    <n v="3080"/>
    <x v="4"/>
  </r>
  <r>
    <s v="3313-QKNKB"/>
    <n v="1"/>
    <s v="United States"/>
    <s v="California"/>
    <s v="Pebble Beach"/>
    <n v="93953"/>
    <s v="36.587497, -121.944815"/>
    <n v="36.587496999999999"/>
    <n v="-121.94481500000001"/>
    <s v="Male"/>
    <x v="0"/>
    <s v="Yes"/>
    <s v="No"/>
    <n v="59"/>
    <s v="Yes"/>
    <s v="Yes"/>
    <x v="1"/>
    <x v="1"/>
    <s v="No"/>
    <s v="No"/>
    <x v="0"/>
    <s v="No"/>
    <s v="Yes"/>
    <x v="2"/>
    <x v="1"/>
    <x v="1"/>
    <n v="85.55"/>
    <n v="5084.6499999999996"/>
    <x v="0"/>
    <x v="0"/>
    <x v="24"/>
    <n v="6304"/>
    <x v="4"/>
  </r>
  <r>
    <s v="5073-WXOYN"/>
    <n v="1"/>
    <s v="United States"/>
    <s v="California"/>
    <s v="Belmont"/>
    <n v="94002"/>
    <s v="37.509366, -122.306132"/>
    <n v="37.509366"/>
    <n v="-122.30613200000001"/>
    <s v="Female"/>
    <x v="0"/>
    <s v="No"/>
    <s v="No"/>
    <n v="60"/>
    <s v="No"/>
    <s v="No phone service"/>
    <x v="0"/>
    <x v="1"/>
    <s v="Yes"/>
    <s v="No"/>
    <x v="0"/>
    <s v="Yes"/>
    <s v="Yes"/>
    <x v="0"/>
    <x v="0"/>
    <x v="1"/>
    <n v="50.8"/>
    <n v="3027.4"/>
    <x v="0"/>
    <x v="0"/>
    <x v="1"/>
    <n v="4941"/>
    <x v="4"/>
  </r>
  <r>
    <s v="0207-MDKNV"/>
    <n v="1"/>
    <s v="United States"/>
    <s v="California"/>
    <s v="Daly City"/>
    <n v="94014"/>
    <s v="37.691561, -122.445202"/>
    <n v="37.691561"/>
    <n v="-122.44520199999999"/>
    <s v="Female"/>
    <x v="0"/>
    <s v="No"/>
    <s v="No"/>
    <n v="15"/>
    <s v="Yes"/>
    <s v="No"/>
    <x v="1"/>
    <x v="0"/>
    <s v="No"/>
    <s v="Yes"/>
    <x v="1"/>
    <s v="Yes"/>
    <s v="Yes"/>
    <x v="0"/>
    <x v="1"/>
    <x v="1"/>
    <n v="105.1"/>
    <n v="1582.75"/>
    <x v="0"/>
    <x v="0"/>
    <x v="2"/>
    <n v="2122"/>
    <x v="0"/>
  </r>
  <r>
    <s v="9851-KIELU"/>
    <n v="1"/>
    <s v="United States"/>
    <s v="California"/>
    <s v="Loma Mar"/>
    <n v="94021"/>
    <s v="37.266388, -122.26308"/>
    <n v="37.266387999999999"/>
    <n v="-122.26308"/>
    <s v="Male"/>
    <x v="0"/>
    <s v="No"/>
    <s v="No"/>
    <n v="10"/>
    <s v="Yes"/>
    <s v="No"/>
    <x v="1"/>
    <x v="0"/>
    <s v="Yes"/>
    <s v="Yes"/>
    <x v="1"/>
    <s v="Yes"/>
    <s v="Yes"/>
    <x v="0"/>
    <x v="0"/>
    <x v="1"/>
    <n v="110.1"/>
    <n v="1043.3"/>
    <x v="0"/>
    <x v="0"/>
    <x v="21"/>
    <n v="5803"/>
    <x v="0"/>
  </r>
  <r>
    <s v="3908-BLSYF"/>
    <n v="1"/>
    <s v="United States"/>
    <s v="California"/>
    <s v="Los Altos"/>
    <n v="94024"/>
    <s v="37.352911, -122.093002"/>
    <n v="37.352910999999999"/>
    <n v="-122.093002"/>
    <s v="Female"/>
    <x v="0"/>
    <s v="No"/>
    <s v="No"/>
    <n v="6"/>
    <s v="Yes"/>
    <s v="No"/>
    <x v="1"/>
    <x v="1"/>
    <s v="No"/>
    <s v="Yes"/>
    <x v="0"/>
    <s v="No"/>
    <s v="Yes"/>
    <x v="0"/>
    <x v="1"/>
    <x v="1"/>
    <n v="83.9"/>
    <n v="497.55"/>
    <x v="0"/>
    <x v="0"/>
    <x v="8"/>
    <n v="3962"/>
    <x v="5"/>
  </r>
  <r>
    <s v="7549-MYGPK"/>
    <n v="1"/>
    <s v="United States"/>
    <s v="California"/>
    <s v="Mountain View"/>
    <n v="94040"/>
    <s v="37.380662, -122.086022"/>
    <n v="37.380662000000001"/>
    <n v="-122.086022"/>
    <s v="Female"/>
    <x v="0"/>
    <s v="Yes"/>
    <s v="No"/>
    <n v="63"/>
    <s v="Yes"/>
    <s v="Yes"/>
    <x v="1"/>
    <x v="0"/>
    <s v="Yes"/>
    <s v="Yes"/>
    <x v="0"/>
    <s v="Yes"/>
    <s v="No"/>
    <x v="0"/>
    <x v="0"/>
    <x v="1"/>
    <n v="100.55"/>
    <n v="6215.35"/>
    <x v="0"/>
    <x v="0"/>
    <x v="35"/>
    <n v="5413"/>
    <x v="5"/>
  </r>
  <r>
    <s v="3804-RVTGV"/>
    <n v="1"/>
    <s v="United States"/>
    <s v="California"/>
    <s v="Mountain View"/>
    <n v="94043"/>
    <s v="37.419725, -122.062947"/>
    <n v="37.419725"/>
    <n v="-122.06294699999999"/>
    <s v="Male"/>
    <x v="0"/>
    <s v="Yes"/>
    <s v="No"/>
    <n v="50"/>
    <s v="Yes"/>
    <s v="Yes"/>
    <x v="1"/>
    <x v="1"/>
    <s v="Yes"/>
    <s v="Yes"/>
    <x v="0"/>
    <s v="Yes"/>
    <s v="Yes"/>
    <x v="0"/>
    <x v="0"/>
    <x v="2"/>
    <n v="103.85"/>
    <n v="5017.8999999999996"/>
    <x v="0"/>
    <x v="0"/>
    <x v="5"/>
    <n v="5812"/>
    <x v="5"/>
  </r>
  <r>
    <s v="9227-LUNBG"/>
    <n v="1"/>
    <s v="United States"/>
    <s v="California"/>
    <s v="Pescadero"/>
    <n v="94060"/>
    <s v="37.22565, -122.297533"/>
    <n v="37.225650000000002"/>
    <n v="-122.297533"/>
    <s v="Female"/>
    <x v="0"/>
    <s v="No"/>
    <s v="No"/>
    <n v="1"/>
    <s v="No"/>
    <s v="No phone service"/>
    <x v="0"/>
    <x v="1"/>
    <s v="No"/>
    <s v="No"/>
    <x v="0"/>
    <s v="No"/>
    <s v="No"/>
    <x v="0"/>
    <x v="1"/>
    <x v="1"/>
    <n v="24.6"/>
    <n v="24.6"/>
    <x v="0"/>
    <x v="0"/>
    <x v="21"/>
    <n v="5768"/>
    <x v="5"/>
  </r>
  <r>
    <s v="4315-MURBD"/>
    <n v="1"/>
    <s v="United States"/>
    <s v="California"/>
    <s v="San Bruno"/>
    <n v="94066"/>
    <s v="37.624436, -122.430661"/>
    <n v="37.624436000000003"/>
    <n v="-122.430661"/>
    <s v="Female"/>
    <x v="0"/>
    <s v="No"/>
    <s v="No"/>
    <n v="12"/>
    <s v="Yes"/>
    <s v="No"/>
    <x v="1"/>
    <x v="0"/>
    <s v="No"/>
    <s v="No"/>
    <x v="1"/>
    <s v="Yes"/>
    <s v="Yes"/>
    <x v="0"/>
    <x v="0"/>
    <x v="2"/>
    <n v="98.9"/>
    <n v="1120.95"/>
    <x v="0"/>
    <x v="0"/>
    <x v="29"/>
    <n v="5559"/>
    <x v="5"/>
  </r>
  <r>
    <s v="9734-YWGEX"/>
    <n v="1"/>
    <s v="United States"/>
    <s v="California"/>
    <s v="South San Francisco"/>
    <n v="94080"/>
    <s v="37.654436, -122.426468"/>
    <n v="37.654435999999997"/>
    <n v="-122.426468"/>
    <s v="Female"/>
    <x v="0"/>
    <s v="No"/>
    <s v="No"/>
    <n v="9"/>
    <s v="Yes"/>
    <s v="Yes"/>
    <x v="1"/>
    <x v="1"/>
    <s v="No"/>
    <s v="Yes"/>
    <x v="0"/>
    <s v="Yes"/>
    <s v="Yes"/>
    <x v="0"/>
    <x v="1"/>
    <x v="3"/>
    <n v="98.3"/>
    <n v="923.5"/>
    <x v="0"/>
    <x v="0"/>
    <x v="16"/>
    <n v="2954"/>
    <x v="5"/>
  </r>
  <r>
    <s v="2719-BDAQO"/>
    <n v="1"/>
    <s v="United States"/>
    <s v="California"/>
    <s v="Sunnyvale"/>
    <n v="94086"/>
    <s v="37.378541, -122.020456"/>
    <n v="37.378540999999998"/>
    <n v="-122.020456"/>
    <s v="Male"/>
    <x v="0"/>
    <s v="No"/>
    <s v="No"/>
    <n v="17"/>
    <s v="Yes"/>
    <s v="No"/>
    <x v="1"/>
    <x v="0"/>
    <s v="No"/>
    <s v="No"/>
    <x v="0"/>
    <s v="Yes"/>
    <s v="Yes"/>
    <x v="0"/>
    <x v="1"/>
    <x v="1"/>
    <n v="93.85"/>
    <n v="1625.65"/>
    <x v="0"/>
    <x v="0"/>
    <x v="33"/>
    <n v="4940"/>
    <x v="5"/>
  </r>
  <r>
    <s v="0781-LKXBR"/>
    <n v="1"/>
    <s v="United States"/>
    <s v="California"/>
    <s v="San Francisco"/>
    <n v="94102"/>
    <s v="37.7795, -122.419233"/>
    <n v="37.779499999999999"/>
    <n v="-122.41923300000001"/>
    <s v="Male"/>
    <x v="1"/>
    <s v="No"/>
    <s v="No"/>
    <n v="9"/>
    <s v="Yes"/>
    <s v="Yes"/>
    <x v="1"/>
    <x v="1"/>
    <s v="No"/>
    <s v="Yes"/>
    <x v="0"/>
    <s v="Yes"/>
    <s v="Yes"/>
    <x v="0"/>
    <x v="0"/>
    <x v="1"/>
    <n v="100.5"/>
    <n v="918.6"/>
    <x v="0"/>
    <x v="0"/>
    <x v="12"/>
    <n v="4038"/>
    <x v="5"/>
  </r>
  <r>
    <s v="1907-UBQFC"/>
    <n v="1"/>
    <s v="United States"/>
    <s v="California"/>
    <s v="San Francisco"/>
    <n v="94108"/>
    <s v="37.791998, -122.408653"/>
    <n v="37.791998"/>
    <n v="-122.408653"/>
    <s v="Male"/>
    <x v="1"/>
    <s v="No"/>
    <s v="No"/>
    <n v="10"/>
    <s v="Yes"/>
    <s v="No"/>
    <x v="1"/>
    <x v="1"/>
    <s v="Yes"/>
    <s v="No"/>
    <x v="0"/>
    <s v="No"/>
    <s v="No"/>
    <x v="0"/>
    <x v="0"/>
    <x v="1"/>
    <n v="72.849999999999994"/>
    <n v="688.65"/>
    <x v="0"/>
    <x v="0"/>
    <x v="23"/>
    <n v="3189"/>
    <x v="5"/>
  </r>
  <r>
    <s v="6513-EECDB"/>
    <n v="1"/>
    <s v="United States"/>
    <s v="California"/>
    <s v="San Francisco"/>
    <n v="94114"/>
    <s v="37.758085, -122.434801"/>
    <n v="37.758085000000001"/>
    <n v="-122.43480099999999"/>
    <s v="Male"/>
    <x v="1"/>
    <s v="Yes"/>
    <s v="No"/>
    <n v="1"/>
    <s v="Yes"/>
    <s v="Yes"/>
    <x v="1"/>
    <x v="1"/>
    <s v="No"/>
    <s v="No"/>
    <x v="0"/>
    <s v="No"/>
    <s v="No"/>
    <x v="0"/>
    <x v="0"/>
    <x v="1"/>
    <n v="73.55"/>
    <n v="73.55"/>
    <x v="0"/>
    <x v="0"/>
    <x v="26"/>
    <n v="4369"/>
    <x v="5"/>
  </r>
  <r>
    <s v="7074-IEVOJ"/>
    <n v="1"/>
    <s v="United States"/>
    <s v="California"/>
    <s v="San Francisco"/>
    <n v="94130"/>
    <s v="37.820894, -122.369725"/>
    <n v="37.820894000000003"/>
    <n v="-122.369725"/>
    <s v="Female"/>
    <x v="1"/>
    <s v="No"/>
    <s v="No"/>
    <n v="3"/>
    <s v="Yes"/>
    <s v="Yes"/>
    <x v="1"/>
    <x v="1"/>
    <s v="Yes"/>
    <s v="No"/>
    <x v="0"/>
    <s v="No"/>
    <s v="No"/>
    <x v="0"/>
    <x v="0"/>
    <x v="1"/>
    <n v="79.400000000000006"/>
    <n v="205.05"/>
    <x v="0"/>
    <x v="0"/>
    <x v="32"/>
    <n v="3501"/>
    <x v="6"/>
  </r>
  <r>
    <s v="9625-QSTYE"/>
    <n v="1"/>
    <s v="United States"/>
    <s v="California"/>
    <s v="San Francisco"/>
    <n v="94131"/>
    <s v="37.746699, -122.442833"/>
    <n v="37.746699"/>
    <n v="-122.44283299999999"/>
    <s v="Female"/>
    <x v="0"/>
    <s v="No"/>
    <s v="No"/>
    <n v="13"/>
    <s v="Yes"/>
    <s v="No"/>
    <x v="1"/>
    <x v="1"/>
    <s v="Yes"/>
    <s v="Yes"/>
    <x v="0"/>
    <s v="No"/>
    <s v="No"/>
    <x v="0"/>
    <x v="0"/>
    <x v="1"/>
    <n v="81.150000000000006"/>
    <n v="952.3"/>
    <x v="0"/>
    <x v="0"/>
    <x v="35"/>
    <n v="4806"/>
    <x v="7"/>
  </r>
  <r>
    <s v="4750-ZRXIU"/>
    <n v="1"/>
    <s v="United States"/>
    <s v="California"/>
    <s v="Palo Alto"/>
    <n v="94304"/>
    <s v="37.386978, -122.177746"/>
    <n v="37.386977999999999"/>
    <n v="-122.177746"/>
    <s v="Female"/>
    <x v="1"/>
    <s v="No"/>
    <s v="No"/>
    <n v="4"/>
    <s v="Yes"/>
    <s v="Yes"/>
    <x v="1"/>
    <x v="1"/>
    <s v="No"/>
    <s v="No"/>
    <x v="0"/>
    <s v="No"/>
    <s v="Yes"/>
    <x v="0"/>
    <x v="0"/>
    <x v="1"/>
    <n v="84.6"/>
    <n v="360.1"/>
    <x v="0"/>
    <x v="0"/>
    <x v="27"/>
    <n v="2467"/>
    <x v="8"/>
  </r>
  <r>
    <s v="6400-BWQKW"/>
    <n v="1"/>
    <s v="United States"/>
    <s v="California"/>
    <s v="San Mateo"/>
    <n v="94402"/>
    <s v="37.556634, -122.317723"/>
    <n v="37.556634000000003"/>
    <n v="-122.317723"/>
    <s v="Female"/>
    <x v="0"/>
    <s v="No"/>
    <s v="No"/>
    <n v="6"/>
    <s v="Yes"/>
    <s v="Yes"/>
    <x v="1"/>
    <x v="0"/>
    <s v="No"/>
    <s v="No"/>
    <x v="0"/>
    <s v="No"/>
    <s v="No"/>
    <x v="0"/>
    <x v="0"/>
    <x v="1"/>
    <n v="79.05"/>
    <n v="434.5"/>
    <x v="0"/>
    <x v="0"/>
    <x v="23"/>
    <n v="3263"/>
    <x v="9"/>
  </r>
  <r>
    <s v="6680-WKXRZ"/>
    <n v="1"/>
    <s v="United States"/>
    <s v="California"/>
    <s v="Antioch"/>
    <n v="94509"/>
    <s v="37.980057, -121.801599"/>
    <n v="37.980057000000002"/>
    <n v="-121.801599"/>
    <s v="Female"/>
    <x v="0"/>
    <s v="No"/>
    <s v="No"/>
    <n v="3"/>
    <s v="Yes"/>
    <s v="Yes"/>
    <x v="1"/>
    <x v="1"/>
    <s v="No"/>
    <s v="No"/>
    <x v="0"/>
    <s v="No"/>
    <s v="No"/>
    <x v="0"/>
    <x v="1"/>
    <x v="2"/>
    <n v="74.400000000000006"/>
    <n v="215.8"/>
    <x v="0"/>
    <x v="0"/>
    <x v="8"/>
    <n v="2054"/>
    <x v="14"/>
  </r>
  <r>
    <s v="7028-DVOIQ"/>
    <n v="1"/>
    <s v="United States"/>
    <s v="California"/>
    <s v="Birds Landing"/>
    <n v="94512"/>
    <s v="38.140719, -121.838298"/>
    <n v="38.140718999999997"/>
    <n v="-121.83829799999999"/>
    <s v="Male"/>
    <x v="1"/>
    <s v="No"/>
    <s v="No"/>
    <n v="35"/>
    <s v="Yes"/>
    <s v="Yes"/>
    <x v="1"/>
    <x v="1"/>
    <s v="No"/>
    <s v="Yes"/>
    <x v="0"/>
    <s v="Yes"/>
    <s v="Yes"/>
    <x v="0"/>
    <x v="0"/>
    <x v="1"/>
    <n v="99.05"/>
    <n v="3395.8"/>
    <x v="0"/>
    <x v="0"/>
    <x v="14"/>
    <n v="2074"/>
    <x v="14"/>
  </r>
  <r>
    <s v="4208-UFFGW"/>
    <n v="1"/>
    <s v="United States"/>
    <s v="California"/>
    <s v="Byron"/>
    <n v="94514"/>
    <s v="37.83323, -121.601461"/>
    <n v="37.83323"/>
    <n v="-121.601461"/>
    <s v="Male"/>
    <x v="1"/>
    <s v="No"/>
    <s v="No"/>
    <n v="2"/>
    <s v="Yes"/>
    <s v="No"/>
    <x v="0"/>
    <x v="1"/>
    <s v="No"/>
    <s v="No"/>
    <x v="0"/>
    <s v="No"/>
    <s v="No"/>
    <x v="0"/>
    <x v="1"/>
    <x v="0"/>
    <n v="44.95"/>
    <n v="85.15"/>
    <x v="0"/>
    <x v="0"/>
    <x v="2"/>
    <n v="5900"/>
    <x v="14"/>
  </r>
  <r>
    <s v="9448-REEVD"/>
    <n v="1"/>
    <s v="United States"/>
    <s v="California"/>
    <s v="Concord"/>
    <n v="94520"/>
    <s v="38.013825, -122.039144"/>
    <n v="38.013824999999997"/>
    <n v="-122.03914399999999"/>
    <s v="Male"/>
    <x v="0"/>
    <s v="Yes"/>
    <s v="No"/>
    <n v="1"/>
    <s v="Yes"/>
    <s v="No"/>
    <x v="0"/>
    <x v="1"/>
    <s v="No"/>
    <s v="No"/>
    <x v="0"/>
    <s v="No"/>
    <s v="No"/>
    <x v="0"/>
    <x v="1"/>
    <x v="3"/>
    <n v="44.7"/>
    <n v="44.7"/>
    <x v="0"/>
    <x v="0"/>
    <x v="9"/>
    <n v="3700"/>
    <x v="14"/>
  </r>
  <r>
    <s v="9117-SHLZX"/>
    <n v="1"/>
    <s v="United States"/>
    <s v="California"/>
    <s v="Fremont"/>
    <n v="94538"/>
    <s v="37.505768, -121.962472"/>
    <n v="37.505768000000003"/>
    <n v="-121.96247200000001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5.7"/>
    <n v="45.7"/>
    <x v="0"/>
    <x v="0"/>
    <x v="34"/>
    <n v="3571"/>
    <x v="16"/>
  </r>
  <r>
    <s v="9889-TMAHG"/>
    <n v="1"/>
    <s v="United States"/>
    <s v="California"/>
    <s v="Fremont"/>
    <n v="94539"/>
    <s v="37.516791, -121.899117"/>
    <n v="37.516790999999998"/>
    <n v="-121.899117"/>
    <s v="Male"/>
    <x v="1"/>
    <s v="No"/>
    <s v="No"/>
    <n v="8"/>
    <s v="Yes"/>
    <s v="No"/>
    <x v="1"/>
    <x v="0"/>
    <s v="No"/>
    <s v="No"/>
    <x v="1"/>
    <s v="Yes"/>
    <s v="Yes"/>
    <x v="0"/>
    <x v="1"/>
    <x v="3"/>
    <n v="100.3"/>
    <n v="832.35"/>
    <x v="0"/>
    <x v="0"/>
    <x v="9"/>
    <n v="5084"/>
    <x v="2"/>
  </r>
  <r>
    <s v="4541-RMRLG"/>
    <n v="1"/>
    <s v="United States"/>
    <s v="California"/>
    <s v="Hayward"/>
    <n v="94541"/>
    <s v="37.674002, -122.076796"/>
    <n v="37.674002000000002"/>
    <n v="-122.076796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1"/>
    <n v="19.25"/>
    <n v="112.3"/>
    <x v="0"/>
    <x v="0"/>
    <x v="14"/>
    <n v="4489"/>
    <x v="3"/>
  </r>
  <r>
    <s v="3158-MOERK"/>
    <n v="1"/>
    <s v="United States"/>
    <s v="California"/>
    <s v="Hayward"/>
    <n v="94545"/>
    <s v="37.62984, -122.120843"/>
    <n v="37.629840000000002"/>
    <n v="-122.12084299999999"/>
    <s v="Female"/>
    <x v="0"/>
    <s v="No"/>
    <s v="No"/>
    <n v="2"/>
    <s v="Yes"/>
    <s v="Yes"/>
    <x v="1"/>
    <x v="1"/>
    <s v="No"/>
    <s v="No"/>
    <x v="0"/>
    <s v="Yes"/>
    <s v="Yes"/>
    <x v="0"/>
    <x v="0"/>
    <x v="1"/>
    <n v="96"/>
    <n v="174.8"/>
    <x v="0"/>
    <x v="0"/>
    <x v="27"/>
    <n v="3391"/>
    <x v="4"/>
  </r>
  <r>
    <s v="7294-TMAOP"/>
    <n v="1"/>
    <s v="United States"/>
    <s v="California"/>
    <s v="Castro Valley"/>
    <n v="94546"/>
    <s v="37.708327, -122.083473"/>
    <n v="37.708326999999997"/>
    <n v="-122.083473"/>
    <s v="Female"/>
    <x v="0"/>
    <s v="No"/>
    <s v="No"/>
    <n v="1"/>
    <s v="Yes"/>
    <s v="No"/>
    <x v="1"/>
    <x v="1"/>
    <s v="No"/>
    <s v="No"/>
    <x v="0"/>
    <s v="Yes"/>
    <s v="Yes"/>
    <x v="0"/>
    <x v="1"/>
    <x v="1"/>
    <n v="90.55"/>
    <n v="90.55"/>
    <x v="0"/>
    <x v="0"/>
    <x v="34"/>
    <n v="2627"/>
    <x v="0"/>
  </r>
  <r>
    <s v="8919-FYFQZ"/>
    <n v="1"/>
    <s v="United States"/>
    <s v="California"/>
    <s v="Livermore"/>
    <n v="94550"/>
    <s v="37.571748, -121.659562"/>
    <n v="37.571747999999999"/>
    <n v="-121.65956199999999"/>
    <s v="Male"/>
    <x v="1"/>
    <s v="Yes"/>
    <s v="No"/>
    <n v="44"/>
    <s v="No"/>
    <s v="No phone service"/>
    <x v="0"/>
    <x v="1"/>
    <s v="Yes"/>
    <s v="No"/>
    <x v="0"/>
    <s v="No"/>
    <s v="No"/>
    <x v="0"/>
    <x v="0"/>
    <x v="1"/>
    <n v="30.35"/>
    <n v="1359.7"/>
    <x v="0"/>
    <x v="0"/>
    <x v="17"/>
    <n v="4829"/>
    <x v="2"/>
  </r>
  <r>
    <s v="2834-JRTUA"/>
    <n v="1"/>
    <s v="United States"/>
    <s v="California"/>
    <s v="Martinez"/>
    <n v="94553"/>
    <s v="38.014457, -122.115432"/>
    <n v="38.014457"/>
    <n v="-122.115432"/>
    <s v="Male"/>
    <x v="0"/>
    <s v="No"/>
    <s v="No"/>
    <n v="71"/>
    <s v="Yes"/>
    <s v="Yes"/>
    <x v="1"/>
    <x v="0"/>
    <s v="No"/>
    <s v="Yes"/>
    <x v="1"/>
    <s v="Yes"/>
    <s v="Yes"/>
    <x v="1"/>
    <x v="0"/>
    <x v="1"/>
    <n v="108.05"/>
    <n v="7532.15"/>
    <x v="0"/>
    <x v="0"/>
    <x v="16"/>
    <n v="5200"/>
    <x v="2"/>
  </r>
  <r>
    <s v="5875-YPQFJ"/>
    <n v="1"/>
    <s v="United States"/>
    <s v="California"/>
    <s v="Fremont"/>
    <n v="94555"/>
    <s v="37.555473, -122.080312"/>
    <n v="37.555472999999999"/>
    <n v="-122.08031200000001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900000000000006"/>
    <n v="69.900000000000006"/>
    <x v="0"/>
    <x v="0"/>
    <x v="2"/>
    <n v="5367"/>
    <x v="3"/>
  </r>
  <r>
    <s v="6646-QVXLR"/>
    <n v="1"/>
    <s v="United States"/>
    <s v="California"/>
    <s v="Napa"/>
    <n v="94558"/>
    <s v="38.489789, -122.27011"/>
    <n v="38.489789000000002"/>
    <n v="-122.27011"/>
    <s v="Male"/>
    <x v="1"/>
    <s v="Yes"/>
    <s v="No"/>
    <n v="62"/>
    <s v="Yes"/>
    <s v="Yes"/>
    <x v="1"/>
    <x v="1"/>
    <s v="Yes"/>
    <s v="Yes"/>
    <x v="0"/>
    <s v="Yes"/>
    <s v="Yes"/>
    <x v="2"/>
    <x v="0"/>
    <x v="1"/>
    <n v="103.75"/>
    <n v="6383.35"/>
    <x v="0"/>
    <x v="0"/>
    <x v="32"/>
    <n v="5052"/>
    <x v="3"/>
  </r>
  <r>
    <s v="8603-IJWDN"/>
    <n v="1"/>
    <s v="United States"/>
    <s v="California"/>
    <s v="Pinole"/>
    <n v="94564"/>
    <s v="37.996462, -122.293716"/>
    <n v="37.996462000000001"/>
    <n v="-122.293716"/>
    <s v="Male"/>
    <x v="0"/>
    <s v="No"/>
    <s v="No"/>
    <n v="1"/>
    <s v="Yes"/>
    <s v="Yes"/>
    <x v="1"/>
    <x v="1"/>
    <s v="No"/>
    <s v="No"/>
    <x v="0"/>
    <s v="No"/>
    <s v="Yes"/>
    <x v="0"/>
    <x v="0"/>
    <x v="1"/>
    <n v="86.6"/>
    <n v="86.6"/>
    <x v="0"/>
    <x v="0"/>
    <x v="33"/>
    <n v="5228"/>
    <x v="3"/>
  </r>
  <r>
    <s v="9369-XFEHK"/>
    <n v="1"/>
    <s v="United States"/>
    <s v="California"/>
    <s v="Pleasanton"/>
    <n v="94566"/>
    <s v="37.633361, -121.862395"/>
    <n v="37.633361000000001"/>
    <n v="-121.86239500000001"/>
    <s v="Female"/>
    <x v="1"/>
    <s v="Yes"/>
    <s v="No"/>
    <n v="33"/>
    <s v="Yes"/>
    <s v="Yes"/>
    <x v="1"/>
    <x v="1"/>
    <s v="Yes"/>
    <s v="No"/>
    <x v="0"/>
    <s v="No"/>
    <s v="No"/>
    <x v="0"/>
    <x v="0"/>
    <x v="2"/>
    <n v="80.599999999999994"/>
    <n v="2656.5"/>
    <x v="0"/>
    <x v="0"/>
    <x v="34"/>
    <n v="3601"/>
    <x v="4"/>
  </r>
  <r>
    <s v="3842-IYKUE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35"/>
    <s v="Yes"/>
    <s v="Yes"/>
    <x v="1"/>
    <x v="1"/>
    <s v="Yes"/>
    <s v="No"/>
    <x v="1"/>
    <s v="No"/>
    <s v="No"/>
    <x v="0"/>
    <x v="1"/>
    <x v="3"/>
    <n v="85.3"/>
    <n v="2917.5"/>
    <x v="0"/>
    <x v="0"/>
    <x v="19"/>
    <n v="2455"/>
    <x v="4"/>
  </r>
  <r>
    <s v="6641-XRPSU"/>
    <n v="1"/>
    <s v="United States"/>
    <s v="California"/>
    <s v="San Lorenzo"/>
    <n v="94580"/>
    <s v="37.676249, -122.132415"/>
    <n v="37.676248999999999"/>
    <n v="-122.13241499999999"/>
    <s v="Female"/>
    <x v="0"/>
    <s v="No"/>
    <s v="No"/>
    <n v="34"/>
    <s v="Yes"/>
    <s v="No"/>
    <x v="1"/>
    <x v="1"/>
    <s v="No"/>
    <s v="No"/>
    <x v="0"/>
    <s v="No"/>
    <s v="No"/>
    <x v="0"/>
    <x v="0"/>
    <x v="3"/>
    <n v="70"/>
    <n v="2416.1"/>
    <x v="0"/>
    <x v="0"/>
    <x v="33"/>
    <n v="2318"/>
    <x v="4"/>
  </r>
  <r>
    <s v="1374-DMZUI"/>
    <n v="1"/>
    <s v="United States"/>
    <s v="California"/>
    <s v="San Ramon"/>
    <n v="94583"/>
    <s v="37.766556, -121.976784"/>
    <n v="37.766556000000001"/>
    <n v="-121.97678399999999"/>
    <s v="Female"/>
    <x v="1"/>
    <s v="No"/>
    <s v="No"/>
    <n v="4"/>
    <s v="Yes"/>
    <s v="Yes"/>
    <x v="1"/>
    <x v="1"/>
    <s v="No"/>
    <s v="No"/>
    <x v="0"/>
    <s v="Yes"/>
    <s v="Yes"/>
    <x v="0"/>
    <x v="0"/>
    <x v="1"/>
    <n v="94.3"/>
    <n v="424.45"/>
    <x v="0"/>
    <x v="0"/>
    <x v="23"/>
    <n v="5419"/>
    <x v="0"/>
  </r>
  <r>
    <s v="8357-EQXFO"/>
    <n v="1"/>
    <s v="United States"/>
    <s v="California"/>
    <s v="Union City"/>
    <n v="94587"/>
    <s v="37.59485, -122.051521"/>
    <n v="37.594850000000001"/>
    <n v="-122.05152099999999"/>
    <s v="Female"/>
    <x v="0"/>
    <s v="No"/>
    <s v="No"/>
    <n v="7"/>
    <s v="Yes"/>
    <s v="No"/>
    <x v="1"/>
    <x v="1"/>
    <s v="No"/>
    <s v="Yes"/>
    <x v="0"/>
    <s v="Yes"/>
    <s v="Yes"/>
    <x v="0"/>
    <x v="0"/>
    <x v="1"/>
    <n v="95.35"/>
    <n v="660.9"/>
    <x v="0"/>
    <x v="0"/>
    <x v="6"/>
    <n v="3077"/>
    <x v="0"/>
  </r>
  <r>
    <s v="1989-PRJHP"/>
    <n v="1"/>
    <s v="United States"/>
    <s v="California"/>
    <s v="Pleasanton"/>
    <n v="94588"/>
    <s v="37.685052, -121.912061"/>
    <n v="37.685051999999999"/>
    <n v="-121.91206099999999"/>
    <s v="Male"/>
    <x v="1"/>
    <s v="Yes"/>
    <s v="No"/>
    <n v="27"/>
    <s v="Yes"/>
    <s v="Yes"/>
    <x v="1"/>
    <x v="1"/>
    <s v="No"/>
    <s v="No"/>
    <x v="0"/>
    <s v="No"/>
    <s v="No"/>
    <x v="0"/>
    <x v="0"/>
    <x v="1"/>
    <n v="75.5"/>
    <n v="1893.95"/>
    <x v="0"/>
    <x v="0"/>
    <x v="11"/>
    <n v="2377"/>
    <x v="2"/>
  </r>
  <r>
    <s v="9524-EGPJC"/>
    <n v="1"/>
    <s v="United States"/>
    <s v="California"/>
    <s v="Walnut Creek"/>
    <n v="94595"/>
    <s v="37.862128, -122.075197"/>
    <n v="37.862127999999998"/>
    <n v="-122.075197"/>
    <s v="Female"/>
    <x v="0"/>
    <s v="No"/>
    <s v="No"/>
    <n v="18"/>
    <s v="Yes"/>
    <s v="Yes"/>
    <x v="1"/>
    <x v="1"/>
    <s v="No"/>
    <s v="No"/>
    <x v="1"/>
    <s v="No"/>
    <s v="Yes"/>
    <x v="0"/>
    <x v="0"/>
    <x v="1"/>
    <n v="90.1"/>
    <n v="1612.75"/>
    <x v="0"/>
    <x v="0"/>
    <x v="24"/>
    <n v="4260"/>
    <x v="3"/>
  </r>
  <r>
    <s v="6993-OHLXR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2"/>
    <s v="Yes"/>
    <s v="No"/>
    <x v="1"/>
    <x v="1"/>
    <s v="No"/>
    <s v="No"/>
    <x v="0"/>
    <s v="No"/>
    <s v="No"/>
    <x v="0"/>
    <x v="1"/>
    <x v="1"/>
    <n v="68.95"/>
    <n v="119.75"/>
    <x v="0"/>
    <x v="0"/>
    <x v="2"/>
    <n v="5225"/>
    <x v="4"/>
  </r>
  <r>
    <s v="8818-XYFCQ"/>
    <n v="1"/>
    <s v="United States"/>
    <s v="California"/>
    <s v="Walnut Creek"/>
    <n v="94598"/>
    <s v="37.916648, -122.008483"/>
    <n v="37.916648000000002"/>
    <n v="-122.008483"/>
    <s v="Male"/>
    <x v="0"/>
    <s v="Yes"/>
    <s v="No"/>
    <n v="32"/>
    <s v="Yes"/>
    <s v="Yes"/>
    <x v="1"/>
    <x v="0"/>
    <s v="No"/>
    <s v="No"/>
    <x v="0"/>
    <s v="Yes"/>
    <s v="Yes"/>
    <x v="0"/>
    <x v="0"/>
    <x v="3"/>
    <n v="99.55"/>
    <n v="3204.65"/>
    <x v="0"/>
    <x v="0"/>
    <x v="29"/>
    <n v="5026"/>
    <x v="0"/>
  </r>
  <r>
    <s v="4695-VADHF"/>
    <n v="1"/>
    <s v="United States"/>
    <s v="California"/>
    <s v="Oakland"/>
    <n v="94606"/>
    <s v="37.792489, -122.244314"/>
    <n v="37.792489000000003"/>
    <n v="-122.244314"/>
    <s v="Male"/>
    <x v="0"/>
    <s v="Yes"/>
    <s v="No"/>
    <n v="18"/>
    <s v="Yes"/>
    <s v="No"/>
    <x v="0"/>
    <x v="1"/>
    <s v="No"/>
    <s v="Yes"/>
    <x v="0"/>
    <s v="No"/>
    <s v="Yes"/>
    <x v="0"/>
    <x v="1"/>
    <x v="1"/>
    <n v="57.45"/>
    <n v="990.85"/>
    <x v="0"/>
    <x v="0"/>
    <x v="2"/>
    <n v="2989"/>
    <x v="2"/>
  </r>
  <r>
    <s v="3863-IUBJR"/>
    <n v="1"/>
    <s v="United States"/>
    <s v="California"/>
    <s v="Oakland"/>
    <n v="94607"/>
    <s v="37.80707, -122.297401"/>
    <n v="37.807070000000003"/>
    <n v="-122.29740099999999"/>
    <s v="Male"/>
    <x v="0"/>
    <s v="Yes"/>
    <s v="No"/>
    <n v="12"/>
    <s v="Yes"/>
    <s v="No"/>
    <x v="0"/>
    <x v="1"/>
    <s v="No"/>
    <s v="No"/>
    <x v="0"/>
    <s v="No"/>
    <s v="Yes"/>
    <x v="2"/>
    <x v="1"/>
    <x v="3"/>
    <n v="53.65"/>
    <n v="696.35"/>
    <x v="0"/>
    <x v="0"/>
    <x v="4"/>
    <n v="2595"/>
    <x v="2"/>
  </r>
  <r>
    <s v="4822-RVYBB"/>
    <n v="1"/>
    <s v="United States"/>
    <s v="California"/>
    <s v="Berkeley"/>
    <n v="94704"/>
    <s v="37.871416, -122.246597"/>
    <n v="37.871416000000004"/>
    <n v="-122.24659699999999"/>
    <s v="Male"/>
    <x v="1"/>
    <s v="No"/>
    <s v="No"/>
    <n v="8"/>
    <s v="Yes"/>
    <s v="Yes"/>
    <x v="1"/>
    <x v="1"/>
    <s v="No"/>
    <s v="Yes"/>
    <x v="0"/>
    <s v="Yes"/>
    <s v="Yes"/>
    <x v="0"/>
    <x v="0"/>
    <x v="1"/>
    <n v="100.6"/>
    <n v="819.4"/>
    <x v="0"/>
    <x v="0"/>
    <x v="13"/>
    <n v="5906"/>
    <x v="3"/>
  </r>
  <r>
    <s v="8436-BJUMM"/>
    <n v="1"/>
    <s v="United States"/>
    <s v="California"/>
    <s v="Albany"/>
    <n v="94706"/>
    <s v="37.890274, -122.295192"/>
    <n v="37.890273999999998"/>
    <n v="-122.295192"/>
    <s v="Male"/>
    <x v="0"/>
    <s v="Yes"/>
    <s v="No"/>
    <n v="26"/>
    <s v="Yes"/>
    <s v="Yes"/>
    <x v="1"/>
    <x v="1"/>
    <s v="No"/>
    <s v="No"/>
    <x v="0"/>
    <s v="Yes"/>
    <s v="No"/>
    <x v="0"/>
    <x v="0"/>
    <x v="1"/>
    <n v="83.75"/>
    <n v="2070.6"/>
    <x v="0"/>
    <x v="0"/>
    <x v="2"/>
    <n v="2404"/>
    <x v="3"/>
  </r>
  <r>
    <s v="4184-TJFAN"/>
    <n v="1"/>
    <s v="United States"/>
    <s v="California"/>
    <s v="Berkeley"/>
    <n v="94707"/>
    <s v="37.897753, -122.279391"/>
    <n v="37.897753000000002"/>
    <n v="-122.279391"/>
    <s v="Female"/>
    <x v="1"/>
    <s v="Yes"/>
    <s v="No"/>
    <n v="3"/>
    <s v="Yes"/>
    <s v="No"/>
    <x v="1"/>
    <x v="0"/>
    <s v="No"/>
    <s v="No"/>
    <x v="1"/>
    <s v="Yes"/>
    <s v="No"/>
    <x v="0"/>
    <x v="0"/>
    <x v="0"/>
    <n v="88.3"/>
    <n v="273.75"/>
    <x v="0"/>
    <x v="0"/>
    <x v="31"/>
    <n v="4486"/>
    <x v="3"/>
  </r>
  <r>
    <s v="4145-UQXUQ"/>
    <n v="1"/>
    <s v="United States"/>
    <s v="California"/>
    <s v="Berkeley"/>
    <n v="94710"/>
    <s v="37.872902, -122.303708"/>
    <n v="37.872902000000003"/>
    <n v="-122.303708"/>
    <s v="Female"/>
    <x v="1"/>
    <s v="No"/>
    <s v="No"/>
    <n v="8"/>
    <s v="Yes"/>
    <s v="No"/>
    <x v="1"/>
    <x v="1"/>
    <s v="No"/>
    <s v="Yes"/>
    <x v="0"/>
    <s v="Yes"/>
    <s v="Yes"/>
    <x v="0"/>
    <x v="0"/>
    <x v="1"/>
    <n v="92.1"/>
    <n v="729.95"/>
    <x v="0"/>
    <x v="0"/>
    <x v="16"/>
    <n v="5662"/>
    <x v="4"/>
  </r>
  <r>
    <s v="9948-YPTDG"/>
    <n v="1"/>
    <s v="United States"/>
    <s v="California"/>
    <s v="San Rafael"/>
    <n v="94903"/>
    <s v="38.018065, -122.546024"/>
    <n v="38.018065"/>
    <n v="-122.546024"/>
    <s v="Male"/>
    <x v="0"/>
    <s v="Yes"/>
    <s v="No"/>
    <n v="38"/>
    <s v="Yes"/>
    <s v="No"/>
    <x v="1"/>
    <x v="0"/>
    <s v="Yes"/>
    <s v="No"/>
    <x v="0"/>
    <s v="No"/>
    <s v="No"/>
    <x v="0"/>
    <x v="0"/>
    <x v="1"/>
    <n v="79.45"/>
    <n v="3013.05"/>
    <x v="0"/>
    <x v="0"/>
    <x v="30"/>
    <n v="2405"/>
    <x v="4"/>
  </r>
  <r>
    <s v="1236-WFCDV"/>
    <n v="1"/>
    <s v="United States"/>
    <s v="California"/>
    <s v="Greenbrae"/>
    <n v="94904"/>
    <s v="37.946617, -122.563571"/>
    <n v="37.946617000000003"/>
    <n v="-122.563571"/>
    <s v="Male"/>
    <x v="1"/>
    <s v="No"/>
    <s v="No"/>
    <n v="14"/>
    <s v="Yes"/>
    <s v="No"/>
    <x v="1"/>
    <x v="1"/>
    <s v="No"/>
    <s v="No"/>
    <x v="0"/>
    <s v="Yes"/>
    <s v="Yes"/>
    <x v="0"/>
    <x v="1"/>
    <x v="3"/>
    <n v="90.45"/>
    <n v="1266.0999999999999"/>
    <x v="0"/>
    <x v="0"/>
    <x v="17"/>
    <n v="4777"/>
    <x v="4"/>
  </r>
  <r>
    <s v="4883-QICIH"/>
    <n v="1"/>
    <s v="United States"/>
    <s v="California"/>
    <s v="Bodega Bay"/>
    <n v="94923"/>
    <s v="38.377165, -123.037957"/>
    <n v="38.377164999999998"/>
    <n v="-123.03795700000001"/>
    <s v="Male"/>
    <x v="0"/>
    <s v="Yes"/>
    <s v="No"/>
    <n v="32"/>
    <s v="Yes"/>
    <s v="No"/>
    <x v="1"/>
    <x v="1"/>
    <s v="No"/>
    <s v="No"/>
    <x v="0"/>
    <s v="No"/>
    <s v="No"/>
    <x v="0"/>
    <x v="0"/>
    <x v="2"/>
    <n v="69.75"/>
    <n v="2347.9"/>
    <x v="0"/>
    <x v="0"/>
    <x v="17"/>
    <n v="2356"/>
    <x v="14"/>
  </r>
  <r>
    <s v="8329-IBCTI"/>
    <n v="1"/>
    <s v="United States"/>
    <s v="California"/>
    <s v="Cotati"/>
    <n v="94931"/>
    <s v="38.326215, -122.718742"/>
    <n v="38.326214999999998"/>
    <n v="-122.718742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19.649999999999999"/>
    <x v="0"/>
    <x v="0"/>
    <x v="23"/>
    <n v="5881"/>
    <x v="0"/>
  </r>
  <r>
    <s v="1271-SJBGZ"/>
    <n v="1"/>
    <s v="United States"/>
    <s v="California"/>
    <s v="Forest Knolls"/>
    <n v="94933"/>
    <s v="38.010092, -122.689442"/>
    <n v="38.010092"/>
    <n v="-122.689442"/>
    <s v="Male"/>
    <x v="1"/>
    <s v="No"/>
    <s v="No"/>
    <n v="12"/>
    <s v="No"/>
    <s v="No phone service"/>
    <x v="0"/>
    <x v="1"/>
    <s v="No"/>
    <s v="Yes"/>
    <x v="1"/>
    <s v="No"/>
    <s v="Yes"/>
    <x v="0"/>
    <x v="0"/>
    <x v="1"/>
    <n v="43.65"/>
    <n v="526.95000000000005"/>
    <x v="0"/>
    <x v="0"/>
    <x v="9"/>
    <n v="2437"/>
    <x v="2"/>
  </r>
  <r>
    <s v="5669-SRAIP"/>
    <n v="1"/>
    <s v="United States"/>
    <s v="California"/>
    <s v="Larkspur"/>
    <n v="94939"/>
    <s v="37.937082, -122.532369"/>
    <n v="37.937081999999997"/>
    <n v="-122.532369"/>
    <s v="Female"/>
    <x v="0"/>
    <s v="No"/>
    <s v="No"/>
    <n v="5"/>
    <s v="No"/>
    <s v="No phone service"/>
    <x v="0"/>
    <x v="1"/>
    <s v="No"/>
    <s v="Yes"/>
    <x v="0"/>
    <s v="No"/>
    <s v="Yes"/>
    <x v="0"/>
    <x v="1"/>
    <x v="1"/>
    <n v="39.5"/>
    <n v="210.75"/>
    <x v="0"/>
    <x v="0"/>
    <x v="33"/>
    <n v="2863"/>
    <x v="3"/>
  </r>
  <r>
    <s v="5981-ITEMU"/>
    <n v="1"/>
    <s v="United States"/>
    <s v="California"/>
    <s v="Marshall"/>
    <n v="94940"/>
    <s v="38.129308, -122.834815"/>
    <n v="38.129308000000002"/>
    <n v="-122.83481500000001"/>
    <s v="Male"/>
    <x v="0"/>
    <s v="Yes"/>
    <s v="No"/>
    <n v="40"/>
    <s v="Yes"/>
    <s v="Yes"/>
    <x v="1"/>
    <x v="1"/>
    <s v="No"/>
    <s v="No"/>
    <x v="0"/>
    <s v="Yes"/>
    <s v="Yes"/>
    <x v="0"/>
    <x v="0"/>
    <x v="2"/>
    <n v="97.1"/>
    <n v="3706.95"/>
    <x v="0"/>
    <x v="0"/>
    <x v="1"/>
    <n v="3099"/>
    <x v="4"/>
  </r>
  <r>
    <s v="6941-PMGEP"/>
    <n v="1"/>
    <s v="United States"/>
    <s v="California"/>
    <s v="Novato"/>
    <n v="94945"/>
    <s v="38.135897, -122.563683"/>
    <n v="38.135897"/>
    <n v="-122.563683"/>
    <s v="Female"/>
    <x v="0"/>
    <s v="No"/>
    <s v="No"/>
    <n v="5"/>
    <s v="Yes"/>
    <s v="No"/>
    <x v="1"/>
    <x v="1"/>
    <s v="No"/>
    <s v="No"/>
    <x v="0"/>
    <s v="No"/>
    <s v="Yes"/>
    <x v="0"/>
    <x v="0"/>
    <x v="1"/>
    <n v="80"/>
    <n v="412.5"/>
    <x v="0"/>
    <x v="0"/>
    <x v="8"/>
    <n v="3937"/>
    <x v="0"/>
  </r>
  <r>
    <s v="1624-WOIWJ"/>
    <n v="1"/>
    <s v="United States"/>
    <s v="California"/>
    <s v="Nicasio"/>
    <n v="94946"/>
    <s v="38.065359, -122.665566"/>
    <n v="38.065359000000001"/>
    <n v="-122.665566"/>
    <s v="Female"/>
    <x v="0"/>
    <s v="No"/>
    <s v="No"/>
    <n v="10"/>
    <s v="Yes"/>
    <s v="No"/>
    <x v="1"/>
    <x v="0"/>
    <s v="No"/>
    <s v="No"/>
    <x v="0"/>
    <s v="Yes"/>
    <s v="No"/>
    <x v="0"/>
    <x v="0"/>
    <x v="0"/>
    <n v="84.7"/>
    <n v="832.05"/>
    <x v="0"/>
    <x v="0"/>
    <x v="15"/>
    <n v="5686"/>
    <x v="2"/>
  </r>
  <r>
    <s v="2074-GKOWZ"/>
    <n v="1"/>
    <s v="United States"/>
    <s v="California"/>
    <s v="Novato"/>
    <n v="94947"/>
    <s v="38.112166, -122.634384"/>
    <n v="38.112166000000002"/>
    <n v="-122.634384"/>
    <s v="Male"/>
    <x v="0"/>
    <s v="Yes"/>
    <s v="No"/>
    <n v="2"/>
    <s v="Yes"/>
    <s v="No"/>
    <x v="1"/>
    <x v="1"/>
    <s v="No"/>
    <s v="No"/>
    <x v="0"/>
    <s v="Yes"/>
    <s v="Yes"/>
    <x v="0"/>
    <x v="0"/>
    <x v="2"/>
    <n v="89.55"/>
    <n v="185.55"/>
    <x v="0"/>
    <x v="0"/>
    <x v="25"/>
    <n v="3851"/>
    <x v="2"/>
  </r>
  <r>
    <s v="0376-YMCJC"/>
    <n v="1"/>
    <s v="United States"/>
    <s v="California"/>
    <s v="Novato"/>
    <n v="94949"/>
    <s v="38.067204, -122.524004"/>
    <n v="38.067203999999997"/>
    <n v="-122.52400400000001"/>
    <s v="Male"/>
    <x v="0"/>
    <s v="No"/>
    <s v="No"/>
    <n v="23"/>
    <s v="Yes"/>
    <s v="Yes"/>
    <x v="1"/>
    <x v="1"/>
    <s v="No"/>
    <s v="No"/>
    <x v="1"/>
    <s v="Yes"/>
    <s v="No"/>
    <x v="0"/>
    <x v="0"/>
    <x v="1"/>
    <n v="90.6"/>
    <n v="1943.2"/>
    <x v="0"/>
    <x v="0"/>
    <x v="14"/>
    <n v="4359"/>
    <x v="3"/>
  </r>
  <r>
    <s v="0634-SZPQA"/>
    <n v="1"/>
    <s v="United States"/>
    <s v="California"/>
    <s v="San Anselmo"/>
    <n v="94960"/>
    <s v="37.99272, -122.575026"/>
    <n v="37.992719999999998"/>
    <n v="-122.57502599999999"/>
    <s v="Female"/>
    <x v="0"/>
    <s v="No"/>
    <s v="No"/>
    <n v="23"/>
    <s v="Yes"/>
    <s v="Yes"/>
    <x v="1"/>
    <x v="0"/>
    <s v="No"/>
    <s v="No"/>
    <x v="0"/>
    <s v="Yes"/>
    <s v="No"/>
    <x v="0"/>
    <x v="0"/>
    <x v="2"/>
    <n v="90.05"/>
    <n v="2169.8000000000002"/>
    <x v="0"/>
    <x v="0"/>
    <x v="1"/>
    <n v="4650"/>
    <x v="3"/>
  </r>
  <r>
    <s v="5536-RTPWK"/>
    <n v="1"/>
    <s v="United States"/>
    <s v="California"/>
    <s v="Sausalito"/>
    <n v="94965"/>
    <s v="37.848641, -122.515692"/>
    <n v="37.848641000000001"/>
    <n v="-122.515692"/>
    <s v="Male"/>
    <x v="0"/>
    <s v="Yes"/>
    <s v="No"/>
    <n v="49"/>
    <s v="Yes"/>
    <s v="Yes"/>
    <x v="1"/>
    <x v="1"/>
    <s v="Yes"/>
    <s v="No"/>
    <x v="0"/>
    <s v="Yes"/>
    <s v="Yes"/>
    <x v="0"/>
    <x v="0"/>
    <x v="2"/>
    <n v="99.05"/>
    <n v="4853.75"/>
    <x v="0"/>
    <x v="0"/>
    <x v="5"/>
    <n v="5157"/>
    <x v="3"/>
  </r>
  <r>
    <s v="6166-ILMNY"/>
    <n v="1"/>
    <s v="United States"/>
    <s v="California"/>
    <s v="Tomales"/>
    <n v="94971"/>
    <s v="38.240769, -122.901041"/>
    <n v="38.240769"/>
    <n v="-122.90104100000001"/>
    <s v="Female"/>
    <x v="0"/>
    <s v="No"/>
    <s v="No"/>
    <n v="2"/>
    <s v="Yes"/>
    <s v="No"/>
    <x v="1"/>
    <x v="1"/>
    <s v="No"/>
    <s v="No"/>
    <x v="0"/>
    <s v="No"/>
    <s v="No"/>
    <x v="0"/>
    <x v="1"/>
    <x v="2"/>
    <n v="69.75"/>
    <n v="144.55000000000001"/>
    <x v="0"/>
    <x v="0"/>
    <x v="31"/>
    <n v="5667"/>
    <x v="4"/>
  </r>
  <r>
    <s v="3097-NNSPB"/>
    <n v="1"/>
    <s v="United States"/>
    <s v="California"/>
    <s v="Valley Ford"/>
    <n v="94972"/>
    <s v="38.339996, -122.935056"/>
    <n v="38.339995999999999"/>
    <n v="-122.935056"/>
    <s v="Female"/>
    <x v="0"/>
    <s v="No"/>
    <s v="No"/>
    <n v="2"/>
    <s v="Yes"/>
    <s v="No"/>
    <x v="0"/>
    <x v="1"/>
    <s v="Yes"/>
    <s v="No"/>
    <x v="0"/>
    <s v="No"/>
    <s v="No"/>
    <x v="0"/>
    <x v="0"/>
    <x v="3"/>
    <n v="49.05"/>
    <n v="91.1"/>
    <x v="0"/>
    <x v="0"/>
    <x v="28"/>
    <n v="2960"/>
    <x v="4"/>
  </r>
  <r>
    <s v="0655-RBDUG"/>
    <n v="1"/>
    <s v="United States"/>
    <s v="California"/>
    <s v="Alviso"/>
    <n v="95002"/>
    <s v="37.449537, -121.994813"/>
    <n v="37.449536999999999"/>
    <n v="-121.99481299999999"/>
    <s v="Male"/>
    <x v="0"/>
    <s v="No"/>
    <s v="No"/>
    <n v="7"/>
    <s v="Yes"/>
    <s v="Yes"/>
    <x v="1"/>
    <x v="1"/>
    <s v="No"/>
    <s v="Yes"/>
    <x v="0"/>
    <s v="Yes"/>
    <s v="Yes"/>
    <x v="0"/>
    <x v="0"/>
    <x v="2"/>
    <n v="98.05"/>
    <n v="713"/>
    <x v="0"/>
    <x v="0"/>
    <x v="0"/>
    <n v="2561"/>
    <x v="4"/>
  </r>
  <r>
    <s v="4361-BKAXE"/>
    <n v="1"/>
    <s v="United States"/>
    <s v="California"/>
    <s v="Boulder Creek"/>
    <n v="95006"/>
    <s v="37.171727, -122.142961"/>
    <n v="37.171726999999997"/>
    <n v="-122.142961"/>
    <s v="Female"/>
    <x v="0"/>
    <s v="No"/>
    <s v="No"/>
    <n v="41"/>
    <s v="Yes"/>
    <s v="Yes"/>
    <x v="1"/>
    <x v="0"/>
    <s v="Yes"/>
    <s v="Yes"/>
    <x v="1"/>
    <s v="Yes"/>
    <s v="Yes"/>
    <x v="0"/>
    <x v="0"/>
    <x v="2"/>
    <n v="114.5"/>
    <n v="4527.45"/>
    <x v="0"/>
    <x v="0"/>
    <x v="24"/>
    <n v="3038"/>
    <x v="0"/>
  </r>
  <r>
    <s v="9878-TNQGW"/>
    <n v="1"/>
    <s v="United States"/>
    <s v="California"/>
    <s v="Davenport"/>
    <n v="95017"/>
    <s v="37.114335, -122.237162"/>
    <n v="37.114334999999997"/>
    <n v="-122.237162"/>
    <s v="Male"/>
    <x v="0"/>
    <s v="No"/>
    <s v="No"/>
    <n v="2"/>
    <s v="Yes"/>
    <s v="No"/>
    <x v="1"/>
    <x v="1"/>
    <s v="No"/>
    <s v="No"/>
    <x v="0"/>
    <s v="No"/>
    <s v="Yes"/>
    <x v="0"/>
    <x v="0"/>
    <x v="1"/>
    <n v="80.95"/>
    <n v="171.15"/>
    <x v="0"/>
    <x v="0"/>
    <x v="11"/>
    <n v="3533"/>
    <x v="0"/>
  </r>
  <r>
    <s v="4441-NIHPT"/>
    <n v="1"/>
    <s v="United States"/>
    <s v="California"/>
    <s v="Freedom"/>
    <n v="95019"/>
    <s v="36.936228, -121.785559"/>
    <n v="36.936228"/>
    <n v="-121.78555900000001"/>
    <s v="Female"/>
    <x v="1"/>
    <s v="No"/>
    <s v="No"/>
    <n v="13"/>
    <s v="Yes"/>
    <s v="No"/>
    <x v="1"/>
    <x v="1"/>
    <s v="No"/>
    <s v="Yes"/>
    <x v="0"/>
    <s v="No"/>
    <s v="No"/>
    <x v="0"/>
    <x v="0"/>
    <x v="1"/>
    <n v="74.3"/>
    <n v="940.35"/>
    <x v="0"/>
    <x v="0"/>
    <x v="8"/>
    <n v="2995"/>
    <x v="2"/>
  </r>
  <r>
    <s v="8999-BOHSE"/>
    <n v="1"/>
    <s v="United States"/>
    <s v="California"/>
    <s v="Gilroy"/>
    <n v="95020"/>
    <s v="37.03889, -121.528955"/>
    <n v="37.038890000000002"/>
    <n v="-121.528955"/>
    <s v="Female"/>
    <x v="1"/>
    <s v="No"/>
    <s v="No"/>
    <n v="11"/>
    <s v="Yes"/>
    <s v="No"/>
    <x v="1"/>
    <x v="1"/>
    <s v="No"/>
    <s v="No"/>
    <x v="0"/>
    <s v="Yes"/>
    <s v="Yes"/>
    <x v="0"/>
    <x v="1"/>
    <x v="2"/>
    <n v="89.7"/>
    <n v="1047.7"/>
    <x v="0"/>
    <x v="0"/>
    <x v="3"/>
    <n v="2202"/>
    <x v="3"/>
  </r>
  <r>
    <s v="7029-RPUAV"/>
    <n v="1"/>
    <s v="United States"/>
    <s v="California"/>
    <s v="Los Gatos"/>
    <n v="95030"/>
    <s v="37.222842, -121.988727"/>
    <n v="37.222842"/>
    <n v="-121.988727"/>
    <s v="Male"/>
    <x v="1"/>
    <s v="Yes"/>
    <s v="No"/>
    <n v="17"/>
    <s v="Yes"/>
    <s v="Yes"/>
    <x v="1"/>
    <x v="1"/>
    <s v="No"/>
    <s v="Yes"/>
    <x v="0"/>
    <s v="Yes"/>
    <s v="Yes"/>
    <x v="0"/>
    <x v="0"/>
    <x v="3"/>
    <n v="100.45"/>
    <n v="1622.45"/>
    <x v="0"/>
    <x v="0"/>
    <x v="18"/>
    <n v="5508"/>
    <x v="4"/>
  </r>
  <r>
    <s v="4607-CHPCA"/>
    <n v="1"/>
    <s v="United States"/>
    <s v="California"/>
    <s v="San Martin"/>
    <n v="95046"/>
    <s v="37.084697, -121.606417"/>
    <n v="37.084696999999998"/>
    <n v="-121.60641699999999"/>
    <s v="Male"/>
    <x v="0"/>
    <s v="Yes"/>
    <s v="No"/>
    <n v="25"/>
    <s v="Yes"/>
    <s v="No"/>
    <x v="1"/>
    <x v="1"/>
    <s v="No"/>
    <s v="No"/>
    <x v="0"/>
    <s v="Yes"/>
    <s v="Yes"/>
    <x v="2"/>
    <x v="0"/>
    <x v="1"/>
    <n v="90.4"/>
    <n v="2178.6"/>
    <x v="0"/>
    <x v="0"/>
    <x v="5"/>
    <n v="5801"/>
    <x v="0"/>
  </r>
  <r>
    <s v="8824-RWFXJ"/>
    <n v="1"/>
    <s v="United States"/>
    <s v="California"/>
    <s v="Santa Cruz"/>
    <n v="95062"/>
    <s v="36.974575, -121.991149"/>
    <n v="36.974575000000002"/>
    <n v="-121.99114899999999"/>
    <s v="Male"/>
    <x v="0"/>
    <s v="Yes"/>
    <s v="No"/>
    <n v="3"/>
    <s v="Yes"/>
    <s v="No"/>
    <x v="0"/>
    <x v="1"/>
    <s v="Yes"/>
    <s v="Yes"/>
    <x v="0"/>
    <s v="No"/>
    <s v="No"/>
    <x v="0"/>
    <x v="0"/>
    <x v="0"/>
    <n v="56.15"/>
    <n v="168.15"/>
    <x v="0"/>
    <x v="0"/>
    <x v="27"/>
    <n v="2539"/>
    <x v="2"/>
  </r>
  <r>
    <s v="9763-PDTKK"/>
    <n v="1"/>
    <s v="United States"/>
    <s v="California"/>
    <s v="San Jose"/>
    <n v="95112"/>
    <s v="37.343827, -121.883119"/>
    <n v="37.343826999999997"/>
    <n v="-121.88311899999999"/>
    <s v="Female"/>
    <x v="0"/>
    <s v="No"/>
    <s v="No"/>
    <n v="4"/>
    <s v="Yes"/>
    <s v="No"/>
    <x v="1"/>
    <x v="0"/>
    <s v="No"/>
    <s v="Yes"/>
    <x v="1"/>
    <s v="No"/>
    <s v="Yes"/>
    <x v="0"/>
    <x v="0"/>
    <x v="2"/>
    <n v="94.4"/>
    <n v="387.2"/>
    <x v="0"/>
    <x v="0"/>
    <x v="9"/>
    <n v="4249"/>
    <x v="2"/>
  </r>
  <r>
    <s v="7627-JKIAZ"/>
    <n v="1"/>
    <s v="United States"/>
    <s v="California"/>
    <s v="San Jose"/>
    <n v="95116"/>
    <s v="37.350284, -121.852855"/>
    <n v="37.350284000000002"/>
    <n v="-121.85285500000001"/>
    <s v="Female"/>
    <x v="0"/>
    <s v="Yes"/>
    <s v="No"/>
    <n v="37"/>
    <s v="Yes"/>
    <s v="Yes"/>
    <x v="1"/>
    <x v="1"/>
    <s v="No"/>
    <s v="Yes"/>
    <x v="0"/>
    <s v="No"/>
    <s v="No"/>
    <x v="0"/>
    <x v="0"/>
    <x v="3"/>
    <n v="78.95"/>
    <n v="2839.65"/>
    <x v="0"/>
    <x v="0"/>
    <x v="8"/>
    <n v="3982"/>
    <x v="3"/>
  </r>
  <r>
    <s v="4081-DYXAV"/>
    <n v="1"/>
    <s v="United States"/>
    <s v="California"/>
    <s v="San Jose"/>
    <n v="95125"/>
    <s v="37.294926, -121.894763"/>
    <n v="37.294925999999997"/>
    <n v="-121.894763"/>
    <s v="Female"/>
    <x v="0"/>
    <s v="No"/>
    <s v="No"/>
    <n v="19"/>
    <s v="No"/>
    <s v="No phone service"/>
    <x v="0"/>
    <x v="1"/>
    <s v="No"/>
    <s v="No"/>
    <x v="0"/>
    <s v="Yes"/>
    <s v="Yes"/>
    <x v="2"/>
    <x v="0"/>
    <x v="3"/>
    <n v="44.85"/>
    <n v="893.55"/>
    <x v="0"/>
    <x v="0"/>
    <x v="34"/>
    <n v="5182"/>
    <x v="3"/>
  </r>
  <r>
    <s v="8111-SLLHI"/>
    <n v="1"/>
    <s v="United States"/>
    <s v="California"/>
    <s v="San Jose"/>
    <n v="95128"/>
    <s v="37.316146, -121.936285"/>
    <n v="37.316146000000003"/>
    <n v="-121.936285"/>
    <s v="Male"/>
    <x v="1"/>
    <s v="Yes"/>
    <s v="No"/>
    <n v="39"/>
    <s v="Yes"/>
    <s v="Yes"/>
    <x v="1"/>
    <x v="1"/>
    <s v="Yes"/>
    <s v="Yes"/>
    <x v="0"/>
    <s v="Yes"/>
    <s v="Yes"/>
    <x v="0"/>
    <x v="0"/>
    <x v="1"/>
    <n v="105.65"/>
    <n v="4284.8"/>
    <x v="0"/>
    <x v="0"/>
    <x v="17"/>
    <n v="4687"/>
    <x v="3"/>
  </r>
  <r>
    <s v="0927-LCSMG"/>
    <n v="1"/>
    <s v="United States"/>
    <s v="California"/>
    <s v="San Jose"/>
    <n v="95129"/>
    <s v="37.305622, -122.000887"/>
    <n v="37.305622"/>
    <n v="-122.00088700000001"/>
    <s v="Male"/>
    <x v="0"/>
    <s v="No"/>
    <s v="No"/>
    <n v="7"/>
    <s v="Yes"/>
    <s v="No"/>
    <x v="1"/>
    <x v="1"/>
    <s v="No"/>
    <s v="Yes"/>
    <x v="0"/>
    <s v="No"/>
    <s v="No"/>
    <x v="0"/>
    <x v="1"/>
    <x v="0"/>
    <n v="74.650000000000006"/>
    <n v="544.54999999999995"/>
    <x v="0"/>
    <x v="0"/>
    <x v="20"/>
    <n v="3331"/>
    <x v="4"/>
  </r>
  <r>
    <s v="8257-RZAHR"/>
    <n v="1"/>
    <s v="United States"/>
    <s v="California"/>
    <s v="San Jose"/>
    <n v="95134"/>
    <s v="37.42765, -121.945416"/>
    <n v="37.42765"/>
    <n v="-121.94541599999999"/>
    <s v="Female"/>
    <x v="0"/>
    <s v="Yes"/>
    <s v="No"/>
    <n v="14"/>
    <s v="Yes"/>
    <s v="Yes"/>
    <x v="0"/>
    <x v="0"/>
    <s v="No"/>
    <s v="No"/>
    <x v="0"/>
    <s v="Yes"/>
    <s v="No"/>
    <x v="0"/>
    <x v="0"/>
    <x v="2"/>
    <n v="64.7"/>
    <n v="941"/>
    <x v="0"/>
    <x v="0"/>
    <x v="0"/>
    <n v="4049"/>
    <x v="4"/>
  </r>
  <r>
    <s v="5293-WXJAK"/>
    <n v="1"/>
    <s v="United States"/>
    <s v="California"/>
    <s v="San Jose"/>
    <n v="95135"/>
    <s v="37.28682, -121.723877"/>
    <n v="37.286819999999999"/>
    <n v="-121.723877"/>
    <s v="Female"/>
    <x v="1"/>
    <s v="Yes"/>
    <s v="No"/>
    <n v="11"/>
    <s v="Yes"/>
    <s v="Yes"/>
    <x v="1"/>
    <x v="1"/>
    <s v="No"/>
    <s v="Yes"/>
    <x v="1"/>
    <s v="Yes"/>
    <s v="Yes"/>
    <x v="0"/>
    <x v="0"/>
    <x v="2"/>
    <n v="104.05"/>
    <n v="1133.6500000000001"/>
    <x v="0"/>
    <x v="0"/>
    <x v="14"/>
    <n v="4553"/>
    <x v="4"/>
  </r>
  <r>
    <s v="0841-NULXI"/>
    <n v="1"/>
    <s v="United States"/>
    <s v="California"/>
    <s v="Stockton"/>
    <n v="95209"/>
    <s v="38.044523, -121.348048"/>
    <n v="38.044522999999998"/>
    <n v="-121.34804800000001"/>
    <s v="Male"/>
    <x v="0"/>
    <s v="No"/>
    <s v="No"/>
    <n v="1"/>
    <s v="No"/>
    <s v="No phone service"/>
    <x v="0"/>
    <x v="1"/>
    <s v="No"/>
    <s v="No"/>
    <x v="0"/>
    <s v="No"/>
    <s v="Yes"/>
    <x v="0"/>
    <x v="0"/>
    <x v="1"/>
    <n v="35.549999999999997"/>
    <n v="35.549999999999997"/>
    <x v="0"/>
    <x v="0"/>
    <x v="29"/>
    <n v="3958"/>
    <x v="14"/>
  </r>
  <r>
    <s v="7851-WZEKY"/>
    <n v="1"/>
    <s v="United States"/>
    <s v="California"/>
    <s v="Stockton"/>
    <n v="95219"/>
    <s v="38.029729, -121.387999"/>
    <n v="38.029729000000003"/>
    <n v="-121.38799899999999"/>
    <s v="Female"/>
    <x v="0"/>
    <s v="No"/>
    <s v="No"/>
    <n v="2"/>
    <s v="Yes"/>
    <s v="Yes"/>
    <x v="1"/>
    <x v="1"/>
    <s v="No"/>
    <s v="No"/>
    <x v="0"/>
    <s v="Yes"/>
    <s v="Yes"/>
    <x v="0"/>
    <x v="0"/>
    <x v="1"/>
    <n v="95.15"/>
    <n v="196.9"/>
    <x v="0"/>
    <x v="0"/>
    <x v="14"/>
    <n v="2414"/>
    <x v="0"/>
  </r>
  <r>
    <s v="8844-TONUD"/>
    <n v="1"/>
    <s v="United States"/>
    <s v="California"/>
    <s v="Acampo"/>
    <n v="95220"/>
    <s v="38.200231, -121.235034"/>
    <n v="38.200231000000002"/>
    <n v="-121.235034"/>
    <s v="Male"/>
    <x v="0"/>
    <s v="Yes"/>
    <s v="No"/>
    <n v="13"/>
    <s v="Yes"/>
    <s v="No"/>
    <x v="1"/>
    <x v="1"/>
    <s v="No"/>
    <s v="Yes"/>
    <x v="0"/>
    <s v="Yes"/>
    <s v="Yes"/>
    <x v="0"/>
    <x v="0"/>
    <x v="0"/>
    <n v="96.65"/>
    <n v="1162.8499999999999"/>
    <x v="0"/>
    <x v="0"/>
    <x v="20"/>
    <n v="5295"/>
    <x v="17"/>
  </r>
  <r>
    <s v="4086-YQSNZ"/>
    <n v="1"/>
    <s v="United States"/>
    <s v="California"/>
    <s v="Glencoe"/>
    <n v="95232"/>
    <s v="38.358464, -120.579304"/>
    <n v="38.358463999999998"/>
    <n v="-120.57930399999999"/>
    <s v="Female"/>
    <x v="1"/>
    <s v="Yes"/>
    <s v="No"/>
    <n v="3"/>
    <s v="Yes"/>
    <s v="No"/>
    <x v="1"/>
    <x v="1"/>
    <s v="No"/>
    <s v="No"/>
    <x v="0"/>
    <s v="Yes"/>
    <s v="No"/>
    <x v="0"/>
    <x v="0"/>
    <x v="1"/>
    <n v="80.400000000000006"/>
    <n v="224.05"/>
    <x v="0"/>
    <x v="0"/>
    <x v="3"/>
    <n v="3834"/>
    <x v="17"/>
  </r>
  <r>
    <s v="5868-CZJDR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1"/>
    <s v="No"/>
    <s v="No phone service"/>
    <x v="0"/>
    <x v="1"/>
    <s v="Yes"/>
    <s v="No"/>
    <x v="0"/>
    <s v="No"/>
    <s v="No"/>
    <x v="0"/>
    <x v="0"/>
    <x v="0"/>
    <n v="31.35"/>
    <n v="31.35"/>
    <x v="0"/>
    <x v="0"/>
    <x v="30"/>
    <n v="3605"/>
    <x v="17"/>
  </r>
  <r>
    <s v="0135-NMXAP"/>
    <n v="1"/>
    <s v="United States"/>
    <s v="California"/>
    <s v="Lodi"/>
    <n v="95240"/>
    <s v="38.123544, -121.159078"/>
    <n v="38.123544000000003"/>
    <n v="-121.15907799999999"/>
    <s v="Female"/>
    <x v="0"/>
    <s v="No"/>
    <s v="No"/>
    <n v="12"/>
    <s v="Yes"/>
    <s v="Yes"/>
    <x v="1"/>
    <x v="1"/>
    <s v="Yes"/>
    <s v="No"/>
    <x v="0"/>
    <s v="Yes"/>
    <s v="No"/>
    <x v="0"/>
    <x v="0"/>
    <x v="2"/>
    <n v="89.75"/>
    <n v="1052.4000000000001"/>
    <x v="0"/>
    <x v="0"/>
    <x v="8"/>
    <n v="5671"/>
    <x v="18"/>
  </r>
  <r>
    <s v="6270-OMFIW"/>
    <n v="1"/>
    <s v="United States"/>
    <s v="California"/>
    <s v="Valley Springs"/>
    <n v="95252"/>
    <s v="38.156971, -120.849231"/>
    <n v="38.156970999999999"/>
    <n v="-120.849231"/>
    <s v="Male"/>
    <x v="0"/>
    <s v="Yes"/>
    <s v="No"/>
    <n v="60"/>
    <s v="Yes"/>
    <s v="No"/>
    <x v="1"/>
    <x v="1"/>
    <s v="Yes"/>
    <s v="No"/>
    <x v="0"/>
    <s v="Yes"/>
    <s v="Yes"/>
    <x v="2"/>
    <x v="0"/>
    <x v="1"/>
    <n v="94.4"/>
    <n v="5610.25"/>
    <x v="0"/>
    <x v="0"/>
    <x v="23"/>
    <n v="4990"/>
    <x v="18"/>
  </r>
  <r>
    <s v="0107-WESLM"/>
    <n v="1"/>
    <s v="United States"/>
    <s v="California"/>
    <s v="West Point"/>
    <n v="95255"/>
    <s v="38.41935, -120.469545"/>
    <n v="38.419350000000001"/>
    <n v="-120.46954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1"/>
    <n v="19.850000000000001"/>
    <n v="19.850000000000001"/>
    <x v="0"/>
    <x v="0"/>
    <x v="10"/>
    <n v="3874"/>
    <x v="18"/>
  </r>
  <r>
    <s v="3992-YWPKO"/>
    <n v="1"/>
    <s v="United States"/>
    <s v="California"/>
    <s v="Atwater"/>
    <n v="95301"/>
    <s v="37.321233, -120.656354"/>
    <n v="37.321232999999999"/>
    <n v="-120.65635399999999"/>
    <s v="Female"/>
    <x v="0"/>
    <s v="No"/>
    <s v="No"/>
    <n v="6"/>
    <s v="Yes"/>
    <s v="Yes"/>
    <x v="1"/>
    <x v="1"/>
    <s v="Yes"/>
    <s v="Yes"/>
    <x v="1"/>
    <s v="Yes"/>
    <s v="Yes"/>
    <x v="0"/>
    <x v="0"/>
    <x v="3"/>
    <n v="109.9"/>
    <n v="669.45"/>
    <x v="0"/>
    <x v="0"/>
    <x v="15"/>
    <n v="5750"/>
    <x v="17"/>
  </r>
  <r>
    <s v="0125-LZQXK"/>
    <n v="1"/>
    <s v="United States"/>
    <s v="California"/>
    <s v="Big Oak Flat"/>
    <n v="95305"/>
    <s v="37.818589, -120.256995"/>
    <n v="37.818589000000003"/>
    <n v="-120.256995"/>
    <s v="Male"/>
    <x v="0"/>
    <s v="No"/>
    <s v="No"/>
    <n v="15"/>
    <s v="Yes"/>
    <s v="No"/>
    <x v="1"/>
    <x v="1"/>
    <s v="No"/>
    <s v="Yes"/>
    <x v="1"/>
    <s v="Yes"/>
    <s v="Yes"/>
    <x v="0"/>
    <x v="0"/>
    <x v="1"/>
    <n v="101.35"/>
    <n v="1553.95"/>
    <x v="0"/>
    <x v="0"/>
    <x v="23"/>
    <n v="3025"/>
    <x v="17"/>
  </r>
  <r>
    <s v="8399-YNDCH"/>
    <n v="1"/>
    <s v="United States"/>
    <s v="California"/>
    <s v="Columbia"/>
    <n v="95310"/>
    <s v="38.085839, -120.37855"/>
    <n v="38.085839"/>
    <n v="-120.37855"/>
    <s v="Male"/>
    <x v="1"/>
    <s v="No"/>
    <s v="No"/>
    <n v="21"/>
    <s v="Yes"/>
    <s v="No"/>
    <x v="0"/>
    <x v="1"/>
    <s v="No"/>
    <s v="Yes"/>
    <x v="0"/>
    <s v="Yes"/>
    <s v="No"/>
    <x v="0"/>
    <x v="0"/>
    <x v="2"/>
    <n v="60.05"/>
    <n v="1236.1500000000001"/>
    <x v="0"/>
    <x v="0"/>
    <x v="12"/>
    <n v="4716"/>
    <x v="17"/>
  </r>
  <r>
    <s v="5673-FSSMF"/>
    <n v="1"/>
    <s v="United States"/>
    <s v="California"/>
    <s v="Delhi"/>
    <n v="95315"/>
    <s v="37.422961, -120.765493"/>
    <n v="37.422961000000001"/>
    <n v="-120.76549300000001"/>
    <s v="Female"/>
    <x v="0"/>
    <s v="No"/>
    <s v="No"/>
    <n v="1"/>
    <s v="Yes"/>
    <s v="Yes"/>
    <x v="0"/>
    <x v="1"/>
    <s v="No"/>
    <s v="No"/>
    <x v="0"/>
    <s v="No"/>
    <s v="Yes"/>
    <x v="0"/>
    <x v="0"/>
    <x v="1"/>
    <n v="60.15"/>
    <n v="60.15"/>
    <x v="0"/>
    <x v="0"/>
    <x v="32"/>
    <n v="4611"/>
    <x v="18"/>
  </r>
  <r>
    <s v="1579-KLYDT"/>
    <n v="1"/>
    <s v="United States"/>
    <s v="California"/>
    <s v="Hickman"/>
    <n v="95323"/>
    <s v="37.605926, -120.69955"/>
    <n v="37.605925999999997"/>
    <n v="-120.69955"/>
    <s v="Male"/>
    <x v="0"/>
    <s v="No"/>
    <s v="No"/>
    <n v="7"/>
    <s v="Yes"/>
    <s v="Yes"/>
    <x v="1"/>
    <x v="1"/>
    <s v="No"/>
    <s v="Yes"/>
    <x v="0"/>
    <s v="Yes"/>
    <s v="No"/>
    <x v="0"/>
    <x v="0"/>
    <x v="1"/>
    <n v="90.45"/>
    <n v="593.45000000000005"/>
    <x v="0"/>
    <x v="0"/>
    <x v="28"/>
    <n v="5356"/>
    <x v="0"/>
  </r>
  <r>
    <s v="3927-NLNRY"/>
    <n v="1"/>
    <s v="United States"/>
    <s v="California"/>
    <s v="Long Barn"/>
    <n v="95335"/>
    <s v="38.109125, -120.078597"/>
    <n v="38.109124999999999"/>
    <n v="-120.078597"/>
    <s v="Male"/>
    <x v="0"/>
    <s v="Yes"/>
    <s v="No"/>
    <n v="53"/>
    <s v="Yes"/>
    <s v="No"/>
    <x v="1"/>
    <x v="1"/>
    <s v="Yes"/>
    <s v="No"/>
    <x v="0"/>
    <s v="Yes"/>
    <s v="Yes"/>
    <x v="2"/>
    <x v="0"/>
    <x v="2"/>
    <n v="94.25"/>
    <n v="4867.95"/>
    <x v="0"/>
    <x v="0"/>
    <x v="17"/>
    <n v="5414"/>
    <x v="1"/>
  </r>
  <r>
    <s v="6358-LYNGM"/>
    <n v="1"/>
    <s v="United States"/>
    <s v="California"/>
    <s v="Mariposa"/>
    <n v="95338"/>
    <s v="37.526791, -119.99437"/>
    <n v="37.526791000000003"/>
    <n v="-119.99437"/>
    <s v="Male"/>
    <x v="0"/>
    <s v="No"/>
    <s v="No"/>
    <n v="1"/>
    <s v="Yes"/>
    <s v="Yes"/>
    <x v="1"/>
    <x v="1"/>
    <s v="No"/>
    <s v="No"/>
    <x v="0"/>
    <s v="No"/>
    <s v="No"/>
    <x v="0"/>
    <x v="0"/>
    <x v="1"/>
    <n v="74.900000000000006"/>
    <n v="74.900000000000006"/>
    <x v="0"/>
    <x v="0"/>
    <x v="2"/>
    <n v="2548"/>
    <x v="1"/>
  </r>
  <r>
    <s v="5494-HECPR"/>
    <n v="1"/>
    <s v="United States"/>
    <s v="California"/>
    <s v="Mi Wuk Village"/>
    <n v="95346"/>
    <s v="38.121601, -120.133915"/>
    <n v="38.121600999999998"/>
    <n v="-120.133915"/>
    <s v="Female"/>
    <x v="0"/>
    <s v="No"/>
    <s v="No"/>
    <n v="1"/>
    <s v="Yes"/>
    <s v="No"/>
    <x v="1"/>
    <x v="1"/>
    <s v="No"/>
    <s v="No"/>
    <x v="0"/>
    <s v="Yes"/>
    <s v="No"/>
    <x v="0"/>
    <x v="0"/>
    <x v="1"/>
    <n v="80.25"/>
    <n v="80.25"/>
    <x v="0"/>
    <x v="0"/>
    <x v="15"/>
    <n v="2502"/>
    <x v="1"/>
  </r>
  <r>
    <s v="9824-BEMCV"/>
    <n v="1"/>
    <s v="United States"/>
    <s v="California"/>
    <s v="Modesto"/>
    <n v="95350"/>
    <s v="37.671806, -121.007575"/>
    <n v="37.671805999999997"/>
    <n v="-121.007575"/>
    <s v="Male"/>
    <x v="0"/>
    <s v="Yes"/>
    <s v="No"/>
    <n v="17"/>
    <s v="Yes"/>
    <s v="No"/>
    <x v="1"/>
    <x v="1"/>
    <s v="No"/>
    <s v="No"/>
    <x v="0"/>
    <s v="No"/>
    <s v="No"/>
    <x v="0"/>
    <x v="0"/>
    <x v="1"/>
    <n v="69"/>
    <n v="1149.6500000000001"/>
    <x v="0"/>
    <x v="0"/>
    <x v="7"/>
    <n v="3368"/>
    <x v="3"/>
  </r>
  <r>
    <s v="1373-ORVIZ"/>
    <n v="1"/>
    <s v="United States"/>
    <s v="California"/>
    <s v="Modesto"/>
    <n v="95351"/>
    <s v="37.621458, -121.012295"/>
    <n v="37.621457999999997"/>
    <n v="-121.01229499999999"/>
    <s v="Female"/>
    <x v="0"/>
    <s v="Yes"/>
    <s v="No"/>
    <n v="11"/>
    <s v="Yes"/>
    <s v="Yes"/>
    <x v="0"/>
    <x v="1"/>
    <s v="No"/>
    <s v="No"/>
    <x v="1"/>
    <s v="No"/>
    <s v="Yes"/>
    <x v="0"/>
    <x v="0"/>
    <x v="1"/>
    <n v="66.349999999999994"/>
    <n v="740.8"/>
    <x v="0"/>
    <x v="0"/>
    <x v="32"/>
    <n v="2860"/>
    <x v="3"/>
  </r>
  <r>
    <s v="9866-QEVEE"/>
    <n v="1"/>
    <s v="United States"/>
    <s v="California"/>
    <s v="Modesto"/>
    <n v="95356"/>
    <s v="37.716186, -121.025836"/>
    <n v="37.716186"/>
    <n v="-121.025836"/>
    <s v="Male"/>
    <x v="0"/>
    <s v="No"/>
    <s v="No"/>
    <n v="19"/>
    <s v="Yes"/>
    <s v="Yes"/>
    <x v="1"/>
    <x v="1"/>
    <s v="No"/>
    <s v="No"/>
    <x v="0"/>
    <s v="No"/>
    <s v="Yes"/>
    <x v="0"/>
    <x v="0"/>
    <x v="2"/>
    <n v="86"/>
    <n v="1532.45"/>
    <x v="0"/>
    <x v="0"/>
    <x v="28"/>
    <n v="4857"/>
    <x v="3"/>
  </r>
  <r>
    <s v="9897-KXHCM"/>
    <n v="1"/>
    <s v="United States"/>
    <s v="California"/>
    <s v="Modesto"/>
    <n v="95357"/>
    <s v="37.670526, -120.877572"/>
    <n v="37.670526000000002"/>
    <n v="-120.877572"/>
    <s v="Female"/>
    <x v="0"/>
    <s v="Yes"/>
    <s v="No"/>
    <n v="3"/>
    <s v="Yes"/>
    <s v="No"/>
    <x v="1"/>
    <x v="1"/>
    <s v="No"/>
    <s v="No"/>
    <x v="0"/>
    <s v="No"/>
    <s v="Yes"/>
    <x v="0"/>
    <x v="0"/>
    <x v="1"/>
    <n v="80.3"/>
    <n v="250.05"/>
    <x v="0"/>
    <x v="0"/>
    <x v="34"/>
    <n v="3212"/>
    <x v="3"/>
  </r>
  <r>
    <s v="7979-CORPM"/>
    <n v="1"/>
    <s v="United States"/>
    <s v="California"/>
    <s v="Oakdale"/>
    <n v="95361"/>
    <s v="37.785033, -120.776141"/>
    <n v="37.785032999999999"/>
    <n v="-120.776141"/>
    <s v="Male"/>
    <x v="0"/>
    <s v="No"/>
    <s v="No"/>
    <n v="24"/>
    <s v="Yes"/>
    <s v="Yes"/>
    <x v="1"/>
    <x v="1"/>
    <s v="Yes"/>
    <s v="No"/>
    <x v="0"/>
    <s v="Yes"/>
    <s v="No"/>
    <x v="0"/>
    <x v="0"/>
    <x v="3"/>
    <n v="90.55"/>
    <n v="2282.5500000000002"/>
    <x v="0"/>
    <x v="0"/>
    <x v="1"/>
    <n v="5927"/>
    <x v="14"/>
  </r>
  <r>
    <s v="1618-CFHME"/>
    <n v="1"/>
    <s v="United States"/>
    <s v="California"/>
    <s v="Riverbank"/>
    <n v="95367"/>
    <s v="37.734971, -120.954271"/>
    <n v="37.734971000000002"/>
    <n v="-120.95427100000001"/>
    <s v="Female"/>
    <x v="0"/>
    <s v="No"/>
    <s v="No"/>
    <n v="2"/>
    <s v="Yes"/>
    <s v="Yes"/>
    <x v="1"/>
    <x v="1"/>
    <s v="No"/>
    <s v="No"/>
    <x v="0"/>
    <s v="No"/>
    <s v="No"/>
    <x v="0"/>
    <x v="0"/>
    <x v="1"/>
    <n v="75.900000000000006"/>
    <n v="143.35"/>
    <x v="0"/>
    <x v="0"/>
    <x v="0"/>
    <n v="2101"/>
    <x v="14"/>
  </r>
  <r>
    <s v="3165-HDOEW"/>
    <n v="1"/>
    <s v="United States"/>
    <s v="California"/>
    <s v="Salida"/>
    <n v="95368"/>
    <s v="37.713152, -121.08739"/>
    <n v="37.713152000000001"/>
    <n v="-121.08739"/>
    <s v="Male"/>
    <x v="0"/>
    <s v="Yes"/>
    <s v="No"/>
    <n v="1"/>
    <s v="Yes"/>
    <s v="No"/>
    <x v="0"/>
    <x v="1"/>
    <s v="No"/>
    <s v="No"/>
    <x v="0"/>
    <s v="No"/>
    <s v="No"/>
    <x v="0"/>
    <x v="0"/>
    <x v="0"/>
    <n v="45.85"/>
    <n v="45.85"/>
    <x v="0"/>
    <x v="0"/>
    <x v="25"/>
    <n v="3706"/>
    <x v="14"/>
  </r>
  <r>
    <s v="6581-NQCBA"/>
    <n v="1"/>
    <s v="United States"/>
    <s v="California"/>
    <s v="Snelling"/>
    <n v="95369"/>
    <s v="37.521708, -120.426843"/>
    <n v="37.521707999999997"/>
    <n v="-120.42684300000001"/>
    <s v="Female"/>
    <x v="0"/>
    <s v="Yes"/>
    <s v="No"/>
    <n v="16"/>
    <s v="No"/>
    <s v="No phone service"/>
    <x v="0"/>
    <x v="1"/>
    <s v="No"/>
    <s v="No"/>
    <x v="1"/>
    <s v="Yes"/>
    <s v="Yes"/>
    <x v="0"/>
    <x v="0"/>
    <x v="1"/>
    <n v="49.95"/>
    <n v="810.2"/>
    <x v="0"/>
    <x v="0"/>
    <x v="4"/>
    <n v="4840"/>
    <x v="14"/>
  </r>
  <r>
    <s v="1689-MRZQR"/>
    <n v="1"/>
    <s v="United States"/>
    <s v="California"/>
    <s v="Turlock"/>
    <n v="95382"/>
    <s v="37.529656, -120.854357"/>
    <n v="37.529656000000003"/>
    <n v="-120.85435699999999"/>
    <s v="Male"/>
    <x v="0"/>
    <s v="Yes"/>
    <s v="No"/>
    <n v="34"/>
    <s v="Yes"/>
    <s v="No"/>
    <x v="1"/>
    <x v="1"/>
    <s v="No"/>
    <s v="No"/>
    <x v="0"/>
    <s v="Yes"/>
    <s v="No"/>
    <x v="0"/>
    <x v="1"/>
    <x v="1"/>
    <n v="78.3"/>
    <n v="2564.3000000000002"/>
    <x v="0"/>
    <x v="0"/>
    <x v="7"/>
    <n v="2777"/>
    <x v="14"/>
  </r>
  <r>
    <s v="5835-BEQEU"/>
    <n v="1"/>
    <s v="United States"/>
    <s v="California"/>
    <s v="Westley"/>
    <n v="95387"/>
    <s v="37.546007, -121.28257"/>
    <n v="37.546007000000003"/>
    <n v="-121.28257000000001"/>
    <s v="Male"/>
    <x v="0"/>
    <s v="No"/>
    <s v="No"/>
    <n v="3"/>
    <s v="Yes"/>
    <s v="Yes"/>
    <x v="1"/>
    <x v="1"/>
    <s v="No"/>
    <s v="No"/>
    <x v="0"/>
    <s v="No"/>
    <s v="No"/>
    <x v="0"/>
    <x v="0"/>
    <x v="1"/>
    <n v="76.95"/>
    <n v="228.4"/>
    <x v="0"/>
    <x v="0"/>
    <x v="6"/>
    <n v="4428"/>
    <x v="14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x v="1"/>
    <s v="No"/>
    <s v="No"/>
    <n v="16"/>
    <s v="Yes"/>
    <s v="Yes"/>
    <x v="1"/>
    <x v="1"/>
    <s v="No"/>
    <s v="No"/>
    <x v="0"/>
    <s v="Yes"/>
    <s v="Yes"/>
    <x v="0"/>
    <x v="0"/>
    <x v="1"/>
    <n v="96.15"/>
    <n v="1529.2"/>
    <x v="0"/>
    <x v="0"/>
    <x v="17"/>
    <n v="5913"/>
    <x v="14"/>
  </r>
  <r>
    <s v="5552-ZNFSJ"/>
    <n v="1"/>
    <s v="United States"/>
    <s v="California"/>
    <s v="Santa Rosa"/>
    <n v="95407"/>
    <s v="38.394091, -122.739814"/>
    <n v="38.394091000000003"/>
    <n v="-122.739814"/>
    <s v="Male"/>
    <x v="0"/>
    <s v="No"/>
    <s v="No"/>
    <n v="1"/>
    <s v="Yes"/>
    <s v="No"/>
    <x v="0"/>
    <x v="1"/>
    <s v="No"/>
    <s v="No"/>
    <x v="0"/>
    <s v="No"/>
    <s v="No"/>
    <x v="0"/>
    <x v="1"/>
    <x v="1"/>
    <n v="45.3"/>
    <n v="45.3"/>
    <x v="0"/>
    <x v="0"/>
    <x v="10"/>
    <n v="4568"/>
    <x v="14"/>
  </r>
  <r>
    <s v="2223-KAGMX"/>
    <n v="1"/>
    <s v="United States"/>
    <s v="California"/>
    <s v="Santa Rosa"/>
    <n v="95409"/>
    <s v="38.468893, -122.580539"/>
    <n v="38.468893000000001"/>
    <n v="-122.580539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x v="1"/>
    <x v="2"/>
    <n v="19.399999999999999"/>
    <n v="289.3"/>
    <x v="0"/>
    <x v="0"/>
    <x v="18"/>
    <n v="5379"/>
    <x v="14"/>
  </r>
  <r>
    <s v="7321-PKUYW"/>
    <n v="1"/>
    <s v="United States"/>
    <s v="California"/>
    <s v="Branscomb"/>
    <n v="95417"/>
    <s v="39.710591, -123.682799"/>
    <n v="39.710591000000001"/>
    <n v="-123.682799"/>
    <s v="Female"/>
    <x v="0"/>
    <s v="No"/>
    <s v="No"/>
    <n v="11"/>
    <s v="Yes"/>
    <s v="Yes"/>
    <x v="1"/>
    <x v="1"/>
    <s v="No"/>
    <s v="No"/>
    <x v="1"/>
    <s v="Yes"/>
    <s v="No"/>
    <x v="0"/>
    <x v="1"/>
    <x v="1"/>
    <n v="90.15"/>
    <n v="987.95"/>
    <x v="0"/>
    <x v="0"/>
    <x v="10"/>
    <n v="5250"/>
    <x v="3"/>
  </r>
  <r>
    <s v="2833-SLKDQ"/>
    <n v="1"/>
    <s v="United States"/>
    <s v="California"/>
    <s v="Caspar"/>
    <n v="95420"/>
    <s v="39.361283, -123.784599"/>
    <n v="39.361283"/>
    <n v="-123.784599"/>
    <s v="Male"/>
    <x v="0"/>
    <s v="No"/>
    <s v="No"/>
    <n v="1"/>
    <s v="Yes"/>
    <s v="No"/>
    <x v="0"/>
    <x v="1"/>
    <s v="No"/>
    <s v="No"/>
    <x v="0"/>
    <s v="No"/>
    <s v="No"/>
    <x v="0"/>
    <x v="1"/>
    <x v="0"/>
    <n v="45.05"/>
    <n v="45.05"/>
    <x v="0"/>
    <x v="0"/>
    <x v="28"/>
    <n v="4094"/>
    <x v="9"/>
  </r>
  <r>
    <s v="7595-EUIVN"/>
    <n v="1"/>
    <s v="United States"/>
    <s v="California"/>
    <s v="Clearlake"/>
    <n v="95422"/>
    <s v="38.965804, -122.631779"/>
    <n v="38.965803999999999"/>
    <n v="-122.63177899999999"/>
    <s v="Female"/>
    <x v="0"/>
    <s v="No"/>
    <s v="No"/>
    <n v="1"/>
    <s v="Yes"/>
    <s v="No"/>
    <x v="1"/>
    <x v="1"/>
    <s v="Yes"/>
    <s v="No"/>
    <x v="0"/>
    <s v="No"/>
    <s v="No"/>
    <x v="0"/>
    <x v="1"/>
    <x v="1"/>
    <n v="75.8"/>
    <n v="75.8"/>
    <x v="0"/>
    <x v="0"/>
    <x v="12"/>
    <n v="3940"/>
    <x v="9"/>
  </r>
  <r>
    <s v="2026-TGDHM"/>
    <n v="1"/>
    <s v="United States"/>
    <s v="California"/>
    <s v="Cloverdale"/>
    <n v="95425"/>
    <s v="38.801936, -122.938935"/>
    <n v="38.801935999999998"/>
    <n v="-122.938935"/>
    <s v="Female"/>
    <x v="0"/>
    <s v="No"/>
    <s v="No"/>
    <n v="7"/>
    <s v="Yes"/>
    <s v="No"/>
    <x v="1"/>
    <x v="1"/>
    <s v="No"/>
    <s v="No"/>
    <x v="0"/>
    <s v="No"/>
    <s v="Yes"/>
    <x v="0"/>
    <x v="0"/>
    <x v="1"/>
    <n v="79.3"/>
    <n v="523.15"/>
    <x v="0"/>
    <x v="0"/>
    <x v="15"/>
    <n v="3830"/>
    <x v="9"/>
  </r>
  <r>
    <s v="4030-VPZBD"/>
    <n v="1"/>
    <s v="United States"/>
    <s v="California"/>
    <s v="Comptche"/>
    <n v="95427"/>
    <s v="39.239818, -123.565432"/>
    <n v="39.239818"/>
    <n v="-123.565432"/>
    <s v="Female"/>
    <x v="0"/>
    <s v="No"/>
    <s v="No"/>
    <n v="2"/>
    <s v="No"/>
    <s v="No phone service"/>
    <x v="0"/>
    <x v="1"/>
    <s v="No"/>
    <s v="No"/>
    <x v="1"/>
    <s v="No"/>
    <s v="No"/>
    <x v="0"/>
    <x v="0"/>
    <x v="1"/>
    <n v="30.9"/>
    <n v="59.05"/>
    <x v="0"/>
    <x v="0"/>
    <x v="28"/>
    <n v="2860"/>
    <x v="9"/>
  </r>
  <r>
    <s v="4187-CINZD"/>
    <n v="1"/>
    <s v="United States"/>
    <s v="California"/>
    <s v="Eldridge"/>
    <n v="95431"/>
    <s v="38.348884, -122.51699"/>
    <n v="38.348883999999998"/>
    <n v="-122.51699000000001"/>
    <s v="Female"/>
    <x v="1"/>
    <s v="No"/>
    <s v="No"/>
    <n v="46"/>
    <s v="Yes"/>
    <s v="No"/>
    <x v="1"/>
    <x v="1"/>
    <s v="Yes"/>
    <s v="No"/>
    <x v="0"/>
    <s v="Yes"/>
    <s v="Yes"/>
    <x v="2"/>
    <x v="1"/>
    <x v="3"/>
    <n v="95.25"/>
    <n v="4424.2"/>
    <x v="0"/>
    <x v="0"/>
    <x v="13"/>
    <n v="3180"/>
    <x v="9"/>
  </r>
  <r>
    <s v="6818-WOBHJ"/>
    <n v="1"/>
    <s v="United States"/>
    <s v="California"/>
    <s v="Fulton"/>
    <n v="95439"/>
    <s v="38.493888, -122.777141"/>
    <n v="38.493887999999998"/>
    <n v="-122.777141"/>
    <s v="Female"/>
    <x v="1"/>
    <s v="Yes"/>
    <s v="No"/>
    <n v="68"/>
    <s v="Yes"/>
    <s v="Yes"/>
    <x v="1"/>
    <x v="1"/>
    <s v="Yes"/>
    <s v="No"/>
    <x v="0"/>
    <s v="No"/>
    <s v="Yes"/>
    <x v="0"/>
    <x v="0"/>
    <x v="2"/>
    <n v="89.6"/>
    <n v="6127.6"/>
    <x v="0"/>
    <x v="0"/>
    <x v="15"/>
    <n v="5651"/>
    <x v="9"/>
  </r>
  <r>
    <s v="2408-TZMJL"/>
    <n v="1"/>
    <s v="United States"/>
    <s v="California"/>
    <s v="Gualala"/>
    <n v="95445"/>
    <s v="38.848082, -123.50608"/>
    <n v="38.848081999999998"/>
    <n v="-123.50608"/>
    <s v="Male"/>
    <x v="0"/>
    <s v="Yes"/>
    <s v="No"/>
    <n v="59"/>
    <s v="Yes"/>
    <s v="Yes"/>
    <x v="1"/>
    <x v="0"/>
    <s v="Yes"/>
    <s v="Yes"/>
    <x v="0"/>
    <s v="Yes"/>
    <s v="Yes"/>
    <x v="2"/>
    <x v="0"/>
    <x v="1"/>
    <n v="110.15"/>
    <n v="6448.05"/>
    <x v="0"/>
    <x v="0"/>
    <x v="8"/>
    <n v="4601"/>
    <x v="9"/>
  </r>
  <r>
    <s v="9134-CEQMF"/>
    <n v="1"/>
    <s v="United States"/>
    <s v="California"/>
    <s v="Nice"/>
    <n v="95464"/>
    <s v="39.12334, -122.838198"/>
    <n v="39.123339999999999"/>
    <n v="-122.83819800000001"/>
    <s v="Male"/>
    <x v="1"/>
    <s v="Yes"/>
    <s v="No"/>
    <n v="7"/>
    <s v="Yes"/>
    <s v="No"/>
    <x v="1"/>
    <x v="1"/>
    <s v="No"/>
    <s v="No"/>
    <x v="0"/>
    <s v="Yes"/>
    <s v="Yes"/>
    <x v="0"/>
    <x v="0"/>
    <x v="1"/>
    <n v="89.5"/>
    <n v="676.7"/>
    <x v="0"/>
    <x v="0"/>
    <x v="3"/>
    <n v="3077"/>
    <x v="9"/>
  </r>
  <r>
    <s v="7993-PYKOF"/>
    <n v="1"/>
    <s v="United States"/>
    <s v="California"/>
    <s v="Rio Nido"/>
    <n v="95471"/>
    <s v="38.522328, -122.97932"/>
    <n v="38.522328000000002"/>
    <n v="-122.97932"/>
    <s v="Male"/>
    <x v="0"/>
    <s v="Yes"/>
    <s v="No"/>
    <n v="8"/>
    <s v="Yes"/>
    <s v="No"/>
    <x v="1"/>
    <x v="0"/>
    <s v="No"/>
    <s v="No"/>
    <x v="0"/>
    <s v="No"/>
    <s v="No"/>
    <x v="0"/>
    <x v="1"/>
    <x v="1"/>
    <n v="75"/>
    <n v="632.95000000000005"/>
    <x v="0"/>
    <x v="0"/>
    <x v="24"/>
    <n v="2587"/>
    <x v="9"/>
  </r>
  <r>
    <s v="5027-XWQHA"/>
    <n v="1"/>
    <s v="United States"/>
    <s v="California"/>
    <s v="Ukiah"/>
    <n v="95482"/>
    <s v="39.134075, -123.23422"/>
    <n v="39.134075000000003"/>
    <n v="-123.23421999999999"/>
    <s v="Male"/>
    <x v="0"/>
    <s v="No"/>
    <s v="No"/>
    <n v="6"/>
    <s v="Yes"/>
    <s v="No"/>
    <x v="0"/>
    <x v="1"/>
    <s v="No"/>
    <s v="No"/>
    <x v="0"/>
    <s v="No"/>
    <s v="No"/>
    <x v="0"/>
    <x v="1"/>
    <x v="1"/>
    <n v="44.75"/>
    <n v="270.95"/>
    <x v="0"/>
    <x v="0"/>
    <x v="4"/>
    <n v="2087"/>
    <x v="9"/>
  </r>
  <r>
    <s v="4566-QVRRW"/>
    <n v="1"/>
    <s v="United States"/>
    <s v="California"/>
    <s v="Witter Springs"/>
    <n v="95493"/>
    <s v="39.222323, -122.985488"/>
    <n v="39.222323000000003"/>
    <n v="-122.985488"/>
    <s v="Female"/>
    <x v="0"/>
    <s v="Yes"/>
    <s v="No"/>
    <n v="11"/>
    <s v="Yes"/>
    <s v="No"/>
    <x v="0"/>
    <x v="1"/>
    <s v="No"/>
    <s v="No"/>
    <x v="0"/>
    <s v="No"/>
    <s v="No"/>
    <x v="0"/>
    <x v="0"/>
    <x v="1"/>
    <n v="44.05"/>
    <n v="483.7"/>
    <x v="0"/>
    <x v="0"/>
    <x v="2"/>
    <n v="3200"/>
    <x v="9"/>
  </r>
  <r>
    <s v="8519-IMDHU"/>
    <n v="1"/>
    <s v="United States"/>
    <s v="California"/>
    <s v="Alderpoint"/>
    <n v="95511"/>
    <s v="40.166028, -123.584144"/>
    <n v="40.166027999999997"/>
    <n v="-123.58414399999999"/>
    <s v="Male"/>
    <x v="1"/>
    <s v="Yes"/>
    <s v="No"/>
    <n v="15"/>
    <s v="Yes"/>
    <s v="Yes"/>
    <x v="1"/>
    <x v="1"/>
    <s v="No"/>
    <s v="No"/>
    <x v="0"/>
    <s v="No"/>
    <s v="Yes"/>
    <x v="0"/>
    <x v="0"/>
    <x v="2"/>
    <n v="85.6"/>
    <n v="1345.55"/>
    <x v="0"/>
    <x v="0"/>
    <x v="27"/>
    <n v="4981"/>
    <x v="9"/>
  </r>
  <r>
    <s v="0201-OAMXR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70"/>
    <s v="Yes"/>
    <s v="Yes"/>
    <x v="1"/>
    <x v="0"/>
    <s v="Yes"/>
    <s v="Yes"/>
    <x v="1"/>
    <s v="Yes"/>
    <s v="Yes"/>
    <x v="2"/>
    <x v="1"/>
    <x v="3"/>
    <n v="115.55"/>
    <n v="8127.6"/>
    <x v="0"/>
    <x v="0"/>
    <x v="18"/>
    <n v="4838"/>
    <x v="9"/>
  </r>
  <r>
    <s v="3372-KWFBM"/>
    <n v="1"/>
    <s v="United States"/>
    <s v="California"/>
    <s v="Bayside"/>
    <n v="95524"/>
    <s v="40.825486, -124.049485"/>
    <n v="40.825485999999998"/>
    <n v="-124.049485"/>
    <s v="Male"/>
    <x v="1"/>
    <s v="No"/>
    <s v="No"/>
    <n v="16"/>
    <s v="Yes"/>
    <s v="Yes"/>
    <x v="1"/>
    <x v="1"/>
    <s v="No"/>
    <s v="No"/>
    <x v="0"/>
    <s v="Yes"/>
    <s v="No"/>
    <x v="0"/>
    <x v="0"/>
    <x v="1"/>
    <n v="86.6"/>
    <n v="1281"/>
    <x v="0"/>
    <x v="0"/>
    <x v="16"/>
    <n v="2508"/>
    <x v="9"/>
  </r>
  <r>
    <s v="7831-QGOXH"/>
    <n v="1"/>
    <s v="United States"/>
    <s v="California"/>
    <s v="Blue Lake"/>
    <n v="95525"/>
    <s v="40.94338, -123.831799"/>
    <n v="40.943379999999998"/>
    <n v="-123.831799"/>
    <s v="Female"/>
    <x v="0"/>
    <s v="No"/>
    <s v="No"/>
    <n v="18"/>
    <s v="Yes"/>
    <s v="Yes"/>
    <x v="1"/>
    <x v="1"/>
    <s v="No"/>
    <s v="No"/>
    <x v="0"/>
    <s v="Yes"/>
    <s v="No"/>
    <x v="0"/>
    <x v="0"/>
    <x v="1"/>
    <n v="85.2"/>
    <n v="1553.9"/>
    <x v="0"/>
    <x v="0"/>
    <x v="7"/>
    <n v="3326"/>
    <x v="14"/>
  </r>
  <r>
    <s v="6393-WRYZE"/>
    <n v="1"/>
    <s v="United States"/>
    <s v="California"/>
    <s v="Bridgeville"/>
    <n v="95526"/>
    <s v="40.372532, -123.525626"/>
    <n v="40.372532"/>
    <n v="-123.525626"/>
    <s v="Female"/>
    <x v="0"/>
    <s v="Yes"/>
    <s v="No"/>
    <n v="34"/>
    <s v="Yes"/>
    <s v="Yes"/>
    <x v="1"/>
    <x v="1"/>
    <s v="No"/>
    <s v="No"/>
    <x v="0"/>
    <s v="Yes"/>
    <s v="Yes"/>
    <x v="0"/>
    <x v="0"/>
    <x v="1"/>
    <n v="97.65"/>
    <n v="3207.55"/>
    <x v="0"/>
    <x v="0"/>
    <x v="18"/>
    <n v="3979"/>
    <x v="14"/>
  </r>
  <r>
    <s v="6599-RCLCJ"/>
    <n v="1"/>
    <s v="United States"/>
    <s v="California"/>
    <s v="Crescent City"/>
    <n v="95531"/>
    <s v="41.701223, -124.003393"/>
    <n v="41.701222999999999"/>
    <n v="-124.003393"/>
    <s v="Male"/>
    <x v="0"/>
    <s v="Yes"/>
    <s v="No"/>
    <n v="47"/>
    <s v="Yes"/>
    <s v="Yes"/>
    <x v="1"/>
    <x v="1"/>
    <s v="Yes"/>
    <s v="Yes"/>
    <x v="1"/>
    <s v="Yes"/>
    <s v="Yes"/>
    <x v="0"/>
    <x v="0"/>
    <x v="1"/>
    <n v="109.55"/>
    <n v="5124.55"/>
    <x v="0"/>
    <x v="0"/>
    <x v="13"/>
    <n v="5863"/>
    <x v="14"/>
  </r>
  <r>
    <s v="9831-BPFRI"/>
    <n v="1"/>
    <s v="United States"/>
    <s v="California"/>
    <s v="Ferndale"/>
    <n v="95536"/>
    <s v="40.4785, -124.301372"/>
    <n v="40.478499999999997"/>
    <n v="-124.301372"/>
    <s v="Female"/>
    <x v="0"/>
    <s v="Yes"/>
    <s v="No"/>
    <n v="39"/>
    <s v="Yes"/>
    <s v="Yes"/>
    <x v="1"/>
    <x v="1"/>
    <s v="Yes"/>
    <s v="Yes"/>
    <x v="1"/>
    <s v="No"/>
    <s v="No"/>
    <x v="2"/>
    <x v="0"/>
    <x v="1"/>
    <n v="89.55"/>
    <n v="3474.45"/>
    <x v="0"/>
    <x v="0"/>
    <x v="11"/>
    <n v="3849"/>
    <x v="15"/>
  </r>
  <r>
    <s v="1725-MIMXW"/>
    <n v="1"/>
    <s v="United States"/>
    <s v="California"/>
    <s v="Honeydew"/>
    <n v="95545"/>
    <s v="40.342928, -124.063329"/>
    <n v="40.342928000000001"/>
    <n v="-124.06332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45"/>
    <n v="19.45"/>
    <x v="0"/>
    <x v="0"/>
    <x v="4"/>
    <n v="5687"/>
    <x v="16"/>
  </r>
  <r>
    <s v="0031-PVLZI"/>
    <n v="1"/>
    <s v="United States"/>
    <s v="California"/>
    <s v="Korbel"/>
    <n v="95550"/>
    <s v="40.7666, -123.80458"/>
    <n v="40.766599999999997"/>
    <n v="-123.80458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76.349999999999994"/>
    <x v="0"/>
    <x v="0"/>
    <x v="16"/>
    <n v="4133"/>
    <x v="2"/>
  </r>
  <r>
    <s v="7206-GZCDC"/>
    <n v="1"/>
    <s v="United States"/>
    <s v="California"/>
    <s v="Loleta"/>
    <n v="95551"/>
    <s v="40.665952, -124.240051"/>
    <n v="40.665951999999997"/>
    <n v="-124.24005099999999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69.25"/>
    <n v="69.25"/>
    <x v="0"/>
    <x v="0"/>
    <x v="20"/>
    <n v="4371"/>
    <x v="3"/>
  </r>
  <r>
    <s v="4791-QRGMF"/>
    <n v="1"/>
    <s v="United States"/>
    <s v="California"/>
    <s v="Miranda"/>
    <n v="95553"/>
    <s v="40.210895, -123.86"/>
    <n v="40.210895000000001"/>
    <n v="-123.86"/>
    <s v="Male"/>
    <x v="0"/>
    <s v="Yes"/>
    <s v="No"/>
    <n v="59"/>
    <s v="Yes"/>
    <s v="Yes"/>
    <x v="1"/>
    <x v="1"/>
    <s v="No"/>
    <s v="Yes"/>
    <x v="0"/>
    <s v="Yes"/>
    <s v="Yes"/>
    <x v="2"/>
    <x v="0"/>
    <x v="2"/>
    <n v="99.5"/>
    <n v="5961.1"/>
    <x v="0"/>
    <x v="0"/>
    <x v="21"/>
    <n v="6098"/>
    <x v="4"/>
  </r>
  <r>
    <s v="1768-ZAIFU"/>
    <n v="1"/>
    <s v="United States"/>
    <s v="California"/>
    <s v="Rio Dell"/>
    <n v="95562"/>
    <s v="40.485849, -124.163234"/>
    <n v="40.485849000000002"/>
    <n v="-124.163234"/>
    <s v="Female"/>
    <x v="1"/>
    <s v="No"/>
    <s v="No"/>
    <n v="1"/>
    <s v="No"/>
    <s v="No phone service"/>
    <x v="0"/>
    <x v="1"/>
    <s v="No"/>
    <s v="No"/>
    <x v="0"/>
    <s v="No"/>
    <s v="No"/>
    <x v="0"/>
    <x v="0"/>
    <x v="1"/>
    <n v="25.2"/>
    <n v="25.2"/>
    <x v="0"/>
    <x v="0"/>
    <x v="1"/>
    <n v="5688"/>
    <x v="0"/>
  </r>
  <r>
    <s v="4671-LXRDQ"/>
    <n v="1"/>
    <s v="United States"/>
    <s v="California"/>
    <s v="Salyer"/>
    <n v="95563"/>
    <s v="40.89866, -123.539754"/>
    <n v="40.89866"/>
    <n v="-123.539754"/>
    <s v="Male"/>
    <x v="0"/>
    <s v="No"/>
    <s v="No"/>
    <n v="2"/>
    <s v="Yes"/>
    <s v="No"/>
    <x v="0"/>
    <x v="1"/>
    <s v="No"/>
    <s v="No"/>
    <x v="0"/>
    <s v="No"/>
    <s v="No"/>
    <x v="0"/>
    <x v="0"/>
    <x v="0"/>
    <n v="45"/>
    <n v="96.45"/>
    <x v="0"/>
    <x v="0"/>
    <x v="33"/>
    <n v="5704"/>
    <x v="2"/>
  </r>
  <r>
    <s v="1934-SJVJK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149999999999999"/>
    <n v="20.149999999999999"/>
    <x v="0"/>
    <x v="0"/>
    <x v="12"/>
    <n v="4103"/>
    <x v="2"/>
  </r>
  <r>
    <s v="3838-OZURD"/>
    <n v="1"/>
    <s v="United States"/>
    <s v="California"/>
    <s v="Somes Bar"/>
    <n v="95568"/>
    <s v="41.444606, -123.471895"/>
    <n v="41.444606"/>
    <n v="-123.471895"/>
    <s v="Male"/>
    <x v="0"/>
    <s v="Yes"/>
    <s v="No"/>
    <n v="66"/>
    <s v="Yes"/>
    <s v="Yes"/>
    <x v="1"/>
    <x v="1"/>
    <s v="Yes"/>
    <s v="Yes"/>
    <x v="0"/>
    <s v="Yes"/>
    <s v="Yes"/>
    <x v="0"/>
    <x v="0"/>
    <x v="3"/>
    <n v="105"/>
    <n v="7133.25"/>
    <x v="0"/>
    <x v="0"/>
    <x v="17"/>
    <n v="5723"/>
    <x v="3"/>
  </r>
  <r>
    <s v="9269-CQOOL"/>
    <n v="1"/>
    <s v="United States"/>
    <s v="California"/>
    <s v="Trinidad"/>
    <n v="95570"/>
    <s v="41.162295, -124.027381"/>
    <n v="41.162295"/>
    <n v="-124.02738100000001"/>
    <s v="Male"/>
    <x v="0"/>
    <s v="No"/>
    <s v="No"/>
    <n v="3"/>
    <s v="Yes"/>
    <s v="No"/>
    <x v="0"/>
    <x v="1"/>
    <s v="No"/>
    <s v="No"/>
    <x v="0"/>
    <s v="Yes"/>
    <s v="No"/>
    <x v="0"/>
    <x v="0"/>
    <x v="3"/>
    <n v="54.7"/>
    <n v="169.45"/>
    <x v="0"/>
    <x v="0"/>
    <x v="10"/>
    <n v="3335"/>
    <x v="3"/>
  </r>
  <r>
    <s v="2845-HSJCY"/>
    <n v="1"/>
    <s v="United States"/>
    <s v="California"/>
    <s v="Whitethorn"/>
    <n v="95589"/>
    <s v="40.053159, -123.995867"/>
    <n v="40.053159000000001"/>
    <n v="-123.995867"/>
    <s v="Female"/>
    <x v="0"/>
    <s v="Yes"/>
    <s v="No"/>
    <n v="14"/>
    <s v="Yes"/>
    <s v="Yes"/>
    <x v="1"/>
    <x v="1"/>
    <s v="No"/>
    <s v="Yes"/>
    <x v="0"/>
    <s v="No"/>
    <s v="Yes"/>
    <x v="0"/>
    <x v="0"/>
    <x v="1"/>
    <n v="87.25"/>
    <n v="1258.5999999999999"/>
    <x v="0"/>
    <x v="0"/>
    <x v="4"/>
    <n v="4786"/>
    <x v="3"/>
  </r>
  <r>
    <s v="1184-PJVDB"/>
    <n v="1"/>
    <s v="United States"/>
    <s v="California"/>
    <s v="Amador City"/>
    <n v="95601"/>
    <s v="38.431407, -120.8421"/>
    <n v="38.431407"/>
    <n v="-120.8421"/>
    <s v="Male"/>
    <x v="0"/>
    <s v="Yes"/>
    <s v="No"/>
    <n v="10"/>
    <s v="Yes"/>
    <s v="No"/>
    <x v="1"/>
    <x v="1"/>
    <s v="No"/>
    <s v="No"/>
    <x v="0"/>
    <s v="Yes"/>
    <s v="No"/>
    <x v="0"/>
    <x v="0"/>
    <x v="1"/>
    <n v="79.95"/>
    <n v="857.2"/>
    <x v="0"/>
    <x v="0"/>
    <x v="31"/>
    <n v="5640"/>
    <x v="4"/>
  </r>
  <r>
    <s v="9415-DPEWS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18"/>
    <s v="Yes"/>
    <s v="Yes"/>
    <x v="1"/>
    <x v="1"/>
    <s v="No"/>
    <s v="No"/>
    <x v="1"/>
    <s v="Yes"/>
    <s v="No"/>
    <x v="0"/>
    <x v="0"/>
    <x v="1"/>
    <n v="88.35"/>
    <n v="1639.3"/>
    <x v="0"/>
    <x v="0"/>
    <x v="17"/>
    <n v="5727"/>
    <x v="4"/>
  </r>
  <r>
    <s v="7943-RQCHR"/>
    <n v="1"/>
    <s v="United States"/>
    <s v="California"/>
    <s v="Davis"/>
    <n v="95616"/>
    <s v="38.508735, -121.678813"/>
    <n v="38.508735000000001"/>
    <n v="-121.67881300000001"/>
    <s v="Female"/>
    <x v="0"/>
    <s v="No"/>
    <s v="No"/>
    <n v="9"/>
    <s v="Yes"/>
    <s v="Yes"/>
    <x v="1"/>
    <x v="1"/>
    <s v="No"/>
    <s v="No"/>
    <x v="0"/>
    <s v="Yes"/>
    <s v="Yes"/>
    <x v="0"/>
    <x v="0"/>
    <x v="1"/>
    <n v="94.75"/>
    <n v="889.9"/>
    <x v="0"/>
    <x v="0"/>
    <x v="27"/>
    <n v="2893"/>
    <x v="4"/>
  </r>
  <r>
    <s v="3793-MMFUH"/>
    <n v="1"/>
    <s v="United States"/>
    <s v="California"/>
    <s v="Davis"/>
    <n v="95618"/>
    <s v="38.544002, -121.685559"/>
    <n v="38.544001999999999"/>
    <n v="-121.685559"/>
    <s v="Female"/>
    <x v="1"/>
    <s v="No"/>
    <s v="No"/>
    <n v="13"/>
    <s v="Yes"/>
    <s v="Yes"/>
    <x v="1"/>
    <x v="1"/>
    <s v="No"/>
    <s v="No"/>
    <x v="0"/>
    <s v="Yes"/>
    <s v="Yes"/>
    <x v="0"/>
    <x v="0"/>
    <x v="1"/>
    <n v="95.05"/>
    <n v="1290"/>
    <x v="0"/>
    <x v="0"/>
    <x v="8"/>
    <n v="2230"/>
    <x v="0"/>
  </r>
  <r>
    <s v="3249-ZPQRG"/>
    <n v="1"/>
    <s v="United States"/>
    <s v="California"/>
    <s v="Diamond Springs"/>
    <n v="95619"/>
    <s v="38.683605, -120.811852"/>
    <n v="38.683605"/>
    <n v="-120.811852"/>
    <s v="Male"/>
    <x v="0"/>
    <s v="No"/>
    <s v="No"/>
    <n v="4"/>
    <s v="Yes"/>
    <s v="Yes"/>
    <x v="1"/>
    <x v="1"/>
    <s v="Yes"/>
    <s v="No"/>
    <x v="0"/>
    <s v="No"/>
    <s v="No"/>
    <x v="0"/>
    <x v="1"/>
    <x v="1"/>
    <n v="78.45"/>
    <n v="330.05"/>
    <x v="0"/>
    <x v="0"/>
    <x v="1"/>
    <n v="5048"/>
    <x v="0"/>
  </r>
  <r>
    <s v="2568-BRGYX"/>
    <n v="1"/>
    <s v="United States"/>
    <s v="California"/>
    <s v="Dixon"/>
    <n v="95620"/>
    <s v="38.392821, -121.799917"/>
    <n v="38.392820999999998"/>
    <n v="-121.79991699999999"/>
    <s v="Male"/>
    <x v="0"/>
    <s v="No"/>
    <s v="No"/>
    <n v="4"/>
    <s v="Yes"/>
    <s v="No"/>
    <x v="1"/>
    <x v="1"/>
    <s v="No"/>
    <s v="No"/>
    <x v="0"/>
    <s v="No"/>
    <s v="No"/>
    <x v="0"/>
    <x v="0"/>
    <x v="1"/>
    <n v="70.2"/>
    <n v="237.95"/>
    <x v="0"/>
    <x v="0"/>
    <x v="6"/>
    <n v="5094"/>
    <x v="2"/>
  </r>
  <r>
    <s v="7721-JXEAW"/>
    <n v="1"/>
    <s v="United States"/>
    <s v="California"/>
    <s v="Elk Grove"/>
    <n v="95624"/>
    <s v="38.434138, -121.30587"/>
    <n v="38.434137999999997"/>
    <n v="-121.30587"/>
    <s v="Male"/>
    <x v="0"/>
    <s v="Yes"/>
    <s v="No"/>
    <n v="59"/>
    <s v="No"/>
    <s v="No phone service"/>
    <x v="0"/>
    <x v="1"/>
    <s v="Yes"/>
    <s v="No"/>
    <x v="0"/>
    <s v="No"/>
    <s v="Yes"/>
    <x v="0"/>
    <x v="0"/>
    <x v="2"/>
    <n v="41.05"/>
    <n v="2452.6999999999998"/>
    <x v="0"/>
    <x v="0"/>
    <x v="12"/>
    <n v="4324"/>
    <x v="3"/>
  </r>
  <r>
    <s v="7249-WBIYX"/>
    <n v="1"/>
    <s v="United States"/>
    <s v="California"/>
    <s v="Elmira"/>
    <n v="95625"/>
    <s v="38.349195, -121.902943"/>
    <n v="38.349195000000002"/>
    <n v="-121.90294299999999"/>
    <s v="Male"/>
    <x v="0"/>
    <s v="Yes"/>
    <s v="No"/>
    <n v="10"/>
    <s v="Yes"/>
    <s v="Yes"/>
    <x v="1"/>
    <x v="1"/>
    <s v="No"/>
    <s v="No"/>
    <x v="0"/>
    <s v="Yes"/>
    <s v="No"/>
    <x v="0"/>
    <x v="0"/>
    <x v="1"/>
    <n v="85.6"/>
    <n v="813.85"/>
    <x v="0"/>
    <x v="0"/>
    <x v="12"/>
    <n v="5146"/>
    <x v="4"/>
  </r>
  <r>
    <s v="6567-HOOPW"/>
    <n v="1"/>
    <s v="United States"/>
    <s v="California"/>
    <s v="Folsom"/>
    <n v="95630"/>
    <s v="38.672638, -121.147403"/>
    <n v="38.672637999999999"/>
    <n v="-121.147403"/>
    <s v="Female"/>
    <x v="1"/>
    <s v="No"/>
    <s v="No"/>
    <n v="1"/>
    <s v="Yes"/>
    <s v="No"/>
    <x v="1"/>
    <x v="1"/>
    <s v="No"/>
    <s v="No"/>
    <x v="0"/>
    <s v="Yes"/>
    <s v="No"/>
    <x v="0"/>
    <x v="0"/>
    <x v="1"/>
    <n v="79.2"/>
    <n v="79.2"/>
    <x v="0"/>
    <x v="0"/>
    <x v="21"/>
    <n v="4363"/>
    <x v="0"/>
  </r>
  <r>
    <s v="3164-AALRN"/>
    <n v="1"/>
    <s v="United States"/>
    <s v="California"/>
    <s v="Greenwood"/>
    <n v="95635"/>
    <s v="38.921333, -120.897718"/>
    <n v="38.921332999999997"/>
    <n v="-120.897718"/>
    <s v="Male"/>
    <x v="0"/>
    <s v="No"/>
    <s v="No"/>
    <n v="5"/>
    <s v="Yes"/>
    <s v="No"/>
    <x v="0"/>
    <x v="1"/>
    <s v="No"/>
    <s v="Yes"/>
    <x v="0"/>
    <s v="Yes"/>
    <s v="Yes"/>
    <x v="2"/>
    <x v="0"/>
    <x v="0"/>
    <n v="70"/>
    <n v="347.4"/>
    <x v="0"/>
    <x v="0"/>
    <x v="7"/>
    <n v="2673"/>
    <x v="2"/>
  </r>
  <r>
    <s v="3334-CTHOL"/>
    <n v="1"/>
    <s v="United States"/>
    <s v="California"/>
    <s v="Jackson"/>
    <n v="95642"/>
    <s v="38.336216, -120.76901"/>
    <n v="38.336216"/>
    <n v="-120.76900999999999"/>
    <s v="Female"/>
    <x v="0"/>
    <s v="No"/>
    <s v="No"/>
    <n v="1"/>
    <s v="Yes"/>
    <s v="Yes"/>
    <x v="0"/>
    <x v="1"/>
    <s v="No"/>
    <s v="No"/>
    <x v="0"/>
    <s v="No"/>
    <s v="No"/>
    <x v="0"/>
    <x v="0"/>
    <x v="2"/>
    <n v="49.95"/>
    <n v="49.95"/>
    <x v="0"/>
    <x v="0"/>
    <x v="29"/>
    <n v="2041"/>
    <x v="2"/>
  </r>
  <r>
    <s v="4704-ERYFC"/>
    <n v="1"/>
    <s v="United States"/>
    <s v="California"/>
    <s v="Knights Landing"/>
    <n v="95645"/>
    <s v="38.875508, -121.765866"/>
    <n v="38.875508000000004"/>
    <n v="-121.765866"/>
    <s v="Female"/>
    <x v="0"/>
    <s v="Yes"/>
    <s v="No"/>
    <n v="22"/>
    <s v="Yes"/>
    <s v="No"/>
    <x v="1"/>
    <x v="1"/>
    <s v="No"/>
    <s v="No"/>
    <x v="0"/>
    <s v="No"/>
    <s v="No"/>
    <x v="0"/>
    <x v="0"/>
    <x v="1"/>
    <n v="69.25"/>
    <n v="1554"/>
    <x v="0"/>
    <x v="0"/>
    <x v="30"/>
    <n v="2159"/>
    <x v="3"/>
  </r>
  <r>
    <s v="8621-MNIHH"/>
    <n v="1"/>
    <s v="United States"/>
    <s v="California"/>
    <s v="Madison"/>
    <n v="95653"/>
    <s v="38.674276, -121.961866"/>
    <n v="38.674275999999999"/>
    <n v="-121.961866"/>
    <s v="Female"/>
    <x v="1"/>
    <s v="Yes"/>
    <s v="No"/>
    <n v="34"/>
    <s v="Yes"/>
    <s v="Yes"/>
    <x v="1"/>
    <x v="1"/>
    <s v="Yes"/>
    <s v="Yes"/>
    <x v="0"/>
    <s v="No"/>
    <s v="Yes"/>
    <x v="0"/>
    <x v="0"/>
    <x v="1"/>
    <n v="94.25"/>
    <n v="3217.55"/>
    <x v="0"/>
    <x v="0"/>
    <x v="19"/>
    <n v="3369"/>
    <x v="3"/>
  </r>
  <r>
    <s v="0471-LVHGK"/>
    <n v="1"/>
    <s v="United States"/>
    <s v="California"/>
    <s v="Orangevale"/>
    <n v="95662"/>
    <s v="38.689174, -121.218435"/>
    <n v="38.689174000000001"/>
    <n v="-121.218435"/>
    <s v="Male"/>
    <x v="0"/>
    <s v="Yes"/>
    <s v="No"/>
    <n v="41"/>
    <s v="Yes"/>
    <s v="Yes"/>
    <x v="0"/>
    <x v="1"/>
    <s v="No"/>
    <s v="Yes"/>
    <x v="0"/>
    <s v="Yes"/>
    <s v="Yes"/>
    <x v="2"/>
    <x v="0"/>
    <x v="1"/>
    <n v="73"/>
    <n v="3001.2"/>
    <x v="0"/>
    <x v="0"/>
    <x v="0"/>
    <n v="2041"/>
    <x v="3"/>
  </r>
  <r>
    <s v="9518-RWHZL"/>
    <n v="1"/>
    <s v="United States"/>
    <s v="California"/>
    <s v="Penryn"/>
    <n v="95663"/>
    <s v="38.859093, -121.182872"/>
    <n v="38.859093000000001"/>
    <n v="-121.182872"/>
    <s v="Female"/>
    <x v="0"/>
    <s v="No"/>
    <s v="No"/>
    <n v="64"/>
    <s v="Yes"/>
    <s v="Yes"/>
    <x v="1"/>
    <x v="1"/>
    <s v="No"/>
    <s v="Yes"/>
    <x v="0"/>
    <s v="Yes"/>
    <s v="Yes"/>
    <x v="2"/>
    <x v="0"/>
    <x v="3"/>
    <n v="100.05"/>
    <n v="6254.2"/>
    <x v="0"/>
    <x v="0"/>
    <x v="15"/>
    <n v="5452"/>
    <x v="4"/>
  </r>
  <r>
    <s v="5419-CONWX"/>
    <n v="1"/>
    <s v="United States"/>
    <s v="California"/>
    <s v="Pleasant Grove"/>
    <n v="95668"/>
    <s v="38.833554, -121.498102"/>
    <n v="38.833553999999999"/>
    <n v="-121.498102"/>
    <s v="Female"/>
    <x v="1"/>
    <s v="No"/>
    <s v="No"/>
    <n v="4"/>
    <s v="Yes"/>
    <s v="No"/>
    <x v="1"/>
    <x v="1"/>
    <s v="Yes"/>
    <s v="Yes"/>
    <x v="0"/>
    <s v="Yes"/>
    <s v="Yes"/>
    <x v="0"/>
    <x v="0"/>
    <x v="3"/>
    <n v="99.8"/>
    <n v="442.85"/>
    <x v="0"/>
    <x v="0"/>
    <x v="3"/>
    <n v="2268"/>
    <x v="4"/>
  </r>
  <r>
    <s v="6240-EURKS"/>
    <n v="1"/>
    <s v="United States"/>
    <s v="California"/>
    <s v="Plymouth"/>
    <n v="95669"/>
    <s v="38.489273, -120.891614"/>
    <n v="38.489272999999997"/>
    <n v="-120.891614"/>
    <s v="Female"/>
    <x v="0"/>
    <s v="No"/>
    <s v="No"/>
    <n v="18"/>
    <s v="No"/>
    <s v="No phone service"/>
    <x v="0"/>
    <x v="1"/>
    <s v="No"/>
    <s v="No"/>
    <x v="0"/>
    <s v="No"/>
    <s v="Yes"/>
    <x v="0"/>
    <x v="0"/>
    <x v="1"/>
    <n v="35"/>
    <n v="553"/>
    <x v="0"/>
    <x v="0"/>
    <x v="21"/>
    <n v="2649"/>
    <x v="4"/>
  </r>
  <r>
    <s v="6960-HVYXR"/>
    <n v="1"/>
    <s v="United States"/>
    <s v="California"/>
    <s v="Rio Linda"/>
    <n v="95673"/>
    <s v="38.688764, -121.457596"/>
    <n v="38.688763999999999"/>
    <n v="-121.457596"/>
    <s v="Female"/>
    <x v="0"/>
    <s v="No"/>
    <s v="No"/>
    <n v="1"/>
    <s v="Yes"/>
    <s v="Yes"/>
    <x v="1"/>
    <x v="1"/>
    <s v="No"/>
    <s v="No"/>
    <x v="0"/>
    <s v="No"/>
    <s v="No"/>
    <x v="0"/>
    <x v="1"/>
    <x v="1"/>
    <n v="76"/>
    <n v="76"/>
    <x v="0"/>
    <x v="0"/>
    <x v="34"/>
    <n v="2567"/>
    <x v="0"/>
  </r>
  <r>
    <s v="7024-OHCCK"/>
    <n v="1"/>
    <s v="United States"/>
    <s v="California"/>
    <s v="Sheridan"/>
    <n v="95681"/>
    <s v="38.984756, -121.345074"/>
    <n v="38.984755999999997"/>
    <n v="-121.345074"/>
    <s v="Female"/>
    <x v="1"/>
    <s v="No"/>
    <s v="No"/>
    <n v="2"/>
    <s v="Yes"/>
    <s v="Yes"/>
    <x v="1"/>
    <x v="1"/>
    <s v="No"/>
    <s v="No"/>
    <x v="0"/>
    <s v="Yes"/>
    <s v="Yes"/>
    <x v="0"/>
    <x v="0"/>
    <x v="1"/>
    <n v="93.85"/>
    <n v="170.85"/>
    <x v="0"/>
    <x v="0"/>
    <x v="34"/>
    <n v="4193"/>
    <x v="14"/>
  </r>
  <r>
    <s v="7861-UVUFT"/>
    <n v="1"/>
    <s v="United States"/>
    <s v="California"/>
    <s v="Sloughhouse"/>
    <n v="95683"/>
    <s v="38.470423, -121.114897"/>
    <n v="38.470422999999997"/>
    <n v="-121.114897"/>
    <s v="Female"/>
    <x v="0"/>
    <s v="Yes"/>
    <s v="No"/>
    <n v="15"/>
    <s v="Yes"/>
    <s v="No"/>
    <x v="1"/>
    <x v="1"/>
    <s v="No"/>
    <s v="Yes"/>
    <x v="0"/>
    <s v="Yes"/>
    <s v="No"/>
    <x v="0"/>
    <x v="0"/>
    <x v="1"/>
    <n v="84.3"/>
    <n v="1308.4000000000001"/>
    <x v="0"/>
    <x v="0"/>
    <x v="0"/>
    <n v="4003"/>
    <x v="2"/>
  </r>
  <r>
    <s v="5357-TZHPP"/>
    <n v="1"/>
    <s v="United States"/>
    <s v="California"/>
    <s v="Wheatland"/>
    <n v="95692"/>
    <s v="39.043387, -121.409837"/>
    <n v="39.043387000000003"/>
    <n v="-121.409837"/>
    <s v="Male"/>
    <x v="1"/>
    <s v="No"/>
    <s v="No"/>
    <n v="9"/>
    <s v="Yes"/>
    <s v="Yes"/>
    <x v="1"/>
    <x v="1"/>
    <s v="No"/>
    <s v="No"/>
    <x v="0"/>
    <s v="No"/>
    <s v="Yes"/>
    <x v="0"/>
    <x v="0"/>
    <x v="3"/>
    <n v="84.4"/>
    <n v="732.5"/>
    <x v="0"/>
    <x v="0"/>
    <x v="27"/>
    <n v="5745"/>
    <x v="3"/>
  </r>
  <r>
    <s v="0680-DFNNY"/>
    <n v="1"/>
    <s v="United States"/>
    <s v="California"/>
    <s v="Winters"/>
    <n v="95694"/>
    <s v="38.578604, -122.024579"/>
    <n v="38.578603999999999"/>
    <n v="-122.024579"/>
    <s v="Male"/>
    <x v="0"/>
    <s v="Yes"/>
    <s v="No"/>
    <n v="15"/>
    <s v="Yes"/>
    <s v="Yes"/>
    <x v="1"/>
    <x v="1"/>
    <s v="No"/>
    <s v="Yes"/>
    <x v="0"/>
    <s v="Yes"/>
    <s v="Yes"/>
    <x v="0"/>
    <x v="0"/>
    <x v="1"/>
    <n v="101.1"/>
    <n v="1504.05"/>
    <x v="0"/>
    <x v="0"/>
    <x v="8"/>
    <n v="2055"/>
    <x v="4"/>
  </r>
  <r>
    <s v="7767-UXAGJ"/>
    <n v="1"/>
    <s v="United States"/>
    <s v="California"/>
    <s v="Colfax"/>
    <n v="95713"/>
    <s v="39.084645, -120.894014"/>
    <n v="39.084645000000002"/>
    <n v="-120.894014"/>
    <s v="Male"/>
    <x v="0"/>
    <s v="No"/>
    <s v="No"/>
    <n v="1"/>
    <s v="Yes"/>
    <s v="Yes"/>
    <x v="0"/>
    <x v="1"/>
    <s v="No"/>
    <s v="No"/>
    <x v="0"/>
    <s v="No"/>
    <s v="No"/>
    <x v="0"/>
    <x v="0"/>
    <x v="1"/>
    <n v="50.45"/>
    <n v="50.45"/>
    <x v="0"/>
    <x v="0"/>
    <x v="31"/>
    <n v="2928"/>
    <x v="0"/>
  </r>
  <r>
    <s v="1571-SAVHK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12"/>
    <s v="Yes"/>
    <s v="Yes"/>
    <x v="1"/>
    <x v="1"/>
    <s v="No"/>
    <s v="No"/>
    <x v="1"/>
    <s v="Yes"/>
    <s v="Yes"/>
    <x v="0"/>
    <x v="0"/>
    <x v="0"/>
    <n v="99.95"/>
    <n v="1132.75"/>
    <x v="0"/>
    <x v="0"/>
    <x v="24"/>
    <n v="5598"/>
    <x v="2"/>
  </r>
  <r>
    <s v="9546-CQJSU"/>
    <n v="1"/>
    <s v="United States"/>
    <s v="California"/>
    <s v="Soda Springs"/>
    <n v="95728"/>
    <s v="39.279068, -120.414275"/>
    <n v="39.279068000000002"/>
    <n v="-120.414275"/>
    <s v="Female"/>
    <x v="0"/>
    <s v="No"/>
    <s v="No"/>
    <n v="2"/>
    <s v="Yes"/>
    <s v="Yes"/>
    <x v="1"/>
    <x v="1"/>
    <s v="No"/>
    <s v="Yes"/>
    <x v="0"/>
    <s v="Yes"/>
    <s v="No"/>
    <x v="0"/>
    <x v="0"/>
    <x v="1"/>
    <n v="91.4"/>
    <n v="193.6"/>
    <x v="0"/>
    <x v="0"/>
    <x v="24"/>
    <n v="5100"/>
    <x v="2"/>
  </r>
  <r>
    <s v="0506-LVNGN"/>
    <n v="1"/>
    <s v="United States"/>
    <s v="California"/>
    <s v="Rancho Cordova"/>
    <n v="95742"/>
    <s v="38.591134, -121.161585"/>
    <n v="38.591133999999997"/>
    <n v="-121.161585"/>
    <s v="Female"/>
    <x v="1"/>
    <s v="No"/>
    <s v="No"/>
    <n v="5"/>
    <s v="Yes"/>
    <s v="No"/>
    <x v="1"/>
    <x v="1"/>
    <s v="No"/>
    <s v="Yes"/>
    <x v="0"/>
    <s v="No"/>
    <s v="No"/>
    <x v="0"/>
    <x v="0"/>
    <x v="3"/>
    <n v="75.55"/>
    <n v="349.65"/>
    <x v="0"/>
    <x v="0"/>
    <x v="8"/>
    <n v="4028"/>
    <x v="3"/>
  </r>
  <r>
    <s v="2951-QOQTK"/>
    <n v="1"/>
    <s v="United States"/>
    <s v="California"/>
    <s v="Sacramento"/>
    <n v="95815"/>
    <s v="38.608405, -121.449942"/>
    <n v="38.608404999999998"/>
    <n v="-121.44994199999999"/>
    <s v="Male"/>
    <x v="0"/>
    <s v="No"/>
    <s v="No"/>
    <n v="4"/>
    <s v="Yes"/>
    <s v="Yes"/>
    <x v="1"/>
    <x v="1"/>
    <s v="No"/>
    <s v="No"/>
    <x v="1"/>
    <s v="No"/>
    <s v="No"/>
    <x v="0"/>
    <x v="1"/>
    <x v="3"/>
    <n v="80.8"/>
    <n v="332.45"/>
    <x v="0"/>
    <x v="0"/>
    <x v="34"/>
    <n v="5436"/>
    <x v="3"/>
  </r>
  <r>
    <s v="3473-XIIIT"/>
    <n v="1"/>
    <s v="United States"/>
    <s v="California"/>
    <s v="Sacramento"/>
    <n v="95824"/>
    <s v="38.517295, -121.439819"/>
    <n v="38.517294999999997"/>
    <n v="-121.439819"/>
    <s v="Female"/>
    <x v="0"/>
    <s v="Yes"/>
    <s v="No"/>
    <n v="16"/>
    <s v="Yes"/>
    <s v="Yes"/>
    <x v="1"/>
    <x v="1"/>
    <s v="Yes"/>
    <s v="No"/>
    <x v="0"/>
    <s v="Yes"/>
    <s v="Yes"/>
    <x v="0"/>
    <x v="0"/>
    <x v="1"/>
    <n v="100"/>
    <n v="1534.75"/>
    <x v="0"/>
    <x v="0"/>
    <x v="31"/>
    <n v="3794"/>
    <x v="3"/>
  </r>
  <r>
    <s v="7893-IXHRQ"/>
    <n v="1"/>
    <s v="United States"/>
    <s v="California"/>
    <s v="Sacramento"/>
    <n v="95826"/>
    <s v="38.542532, -121.378826"/>
    <n v="38.542532000000001"/>
    <n v="-121.37882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20.55"/>
    <n v="20.55"/>
    <x v="0"/>
    <x v="0"/>
    <x v="18"/>
    <n v="5636"/>
    <x v="4"/>
  </r>
  <r>
    <s v="2952-QAYZF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5"/>
    <s v="Yes"/>
    <s v="Yes"/>
    <x v="1"/>
    <x v="1"/>
    <s v="Yes"/>
    <s v="Yes"/>
    <x v="0"/>
    <s v="No"/>
    <s v="No"/>
    <x v="0"/>
    <x v="0"/>
    <x v="1"/>
    <n v="85.3"/>
    <n v="424.15"/>
    <x v="0"/>
    <x v="0"/>
    <x v="16"/>
    <n v="2264"/>
    <x v="4"/>
  </r>
  <r>
    <s v="4763-PGDPO"/>
    <n v="1"/>
    <s v="United States"/>
    <s v="California"/>
    <s v="Sacramento"/>
    <n v="95831"/>
    <s v="38.494832, -121.529447"/>
    <n v="38.494832000000002"/>
    <n v="-121.529447"/>
    <s v="Female"/>
    <x v="0"/>
    <s v="No"/>
    <s v="No"/>
    <n v="4"/>
    <s v="Yes"/>
    <s v="No"/>
    <x v="1"/>
    <x v="1"/>
    <s v="No"/>
    <s v="No"/>
    <x v="0"/>
    <s v="No"/>
    <s v="No"/>
    <x v="0"/>
    <x v="1"/>
    <x v="1"/>
    <n v="70.400000000000006"/>
    <n v="281"/>
    <x v="0"/>
    <x v="0"/>
    <x v="19"/>
    <n v="4494"/>
    <x v="4"/>
  </r>
  <r>
    <s v="5394-SVGJV"/>
    <n v="1"/>
    <s v="United States"/>
    <s v="California"/>
    <s v="Sacramento"/>
    <n v="95838"/>
    <s v="38.646096, -121.442433"/>
    <n v="38.646096"/>
    <n v="-121.44243299999999"/>
    <s v="Male"/>
    <x v="0"/>
    <s v="No"/>
    <s v="No"/>
    <n v="37"/>
    <s v="Yes"/>
    <s v="Yes"/>
    <x v="1"/>
    <x v="1"/>
    <s v="No"/>
    <s v="No"/>
    <x v="1"/>
    <s v="Yes"/>
    <s v="Yes"/>
    <x v="0"/>
    <x v="1"/>
    <x v="2"/>
    <n v="98.8"/>
    <n v="3475.55"/>
    <x v="0"/>
    <x v="0"/>
    <x v="14"/>
    <n v="3066"/>
    <x v="0"/>
  </r>
  <r>
    <s v="9283-LZQOH"/>
    <n v="1"/>
    <s v="United States"/>
    <s v="California"/>
    <s v="Antelope"/>
    <n v="95843"/>
    <s v="38.715498, -121.363411"/>
    <n v="38.715497999999997"/>
    <n v="-121.363411"/>
    <s v="Male"/>
    <x v="0"/>
    <s v="Yes"/>
    <s v="No"/>
    <n v="13"/>
    <s v="Yes"/>
    <s v="Yes"/>
    <x v="1"/>
    <x v="1"/>
    <s v="No"/>
    <s v="No"/>
    <x v="0"/>
    <s v="No"/>
    <s v="No"/>
    <x v="0"/>
    <x v="0"/>
    <x v="3"/>
    <n v="74.400000000000006"/>
    <n v="896.75"/>
    <x v="0"/>
    <x v="0"/>
    <x v="3"/>
    <n v="3687"/>
    <x v="0"/>
  </r>
  <r>
    <s v="7079-QRCBC"/>
    <n v="1"/>
    <s v="United States"/>
    <s v="California"/>
    <s v="Sacramento"/>
    <n v="95864"/>
    <s v="38.585826, -121.376263"/>
    <n v="38.585825999999997"/>
    <n v="-121.37626299999999"/>
    <s v="Female"/>
    <x v="0"/>
    <s v="No"/>
    <s v="No"/>
    <n v="24"/>
    <s v="Yes"/>
    <s v="Yes"/>
    <x v="1"/>
    <x v="1"/>
    <s v="No"/>
    <s v="Yes"/>
    <x v="0"/>
    <s v="Yes"/>
    <s v="Yes"/>
    <x v="0"/>
    <x v="0"/>
    <x v="1"/>
    <n v="98.75"/>
    <n v="2407.3000000000002"/>
    <x v="0"/>
    <x v="0"/>
    <x v="30"/>
    <n v="4016"/>
    <x v="2"/>
  </r>
  <r>
    <s v="5469-CTCWN"/>
    <n v="1"/>
    <s v="United States"/>
    <s v="California"/>
    <s v="Arbuckle"/>
    <n v="95912"/>
    <s v="38.982373, -122.047751"/>
    <n v="38.982373000000003"/>
    <n v="-122.04775100000001"/>
    <s v="Male"/>
    <x v="0"/>
    <s v="Yes"/>
    <s v="No"/>
    <n v="61"/>
    <s v="Yes"/>
    <s v="Yes"/>
    <x v="1"/>
    <x v="0"/>
    <s v="Yes"/>
    <s v="No"/>
    <x v="0"/>
    <s v="Yes"/>
    <s v="Yes"/>
    <x v="2"/>
    <x v="0"/>
    <x v="1"/>
    <n v="106"/>
    <n v="6547.7"/>
    <x v="0"/>
    <x v="0"/>
    <x v="6"/>
    <n v="4334"/>
    <x v="3"/>
  </r>
  <r>
    <s v="9851-QXEEQ"/>
    <n v="1"/>
    <s v="United States"/>
    <s v="California"/>
    <s v="Bangor"/>
    <n v="95914"/>
    <s v="39.396585, -121.38029"/>
    <n v="39.396585000000002"/>
    <n v="-121.38029"/>
    <s v="Male"/>
    <x v="0"/>
    <s v="No"/>
    <s v="No"/>
    <n v="41"/>
    <s v="Yes"/>
    <s v="Yes"/>
    <x v="1"/>
    <x v="1"/>
    <s v="Yes"/>
    <s v="Yes"/>
    <x v="0"/>
    <s v="Yes"/>
    <s v="Yes"/>
    <x v="0"/>
    <x v="0"/>
    <x v="1"/>
    <n v="104.7"/>
    <n v="4346.3999999999996"/>
    <x v="0"/>
    <x v="0"/>
    <x v="2"/>
    <n v="3316"/>
    <x v="4"/>
  </r>
  <r>
    <s v="9809-IMGCQ"/>
    <n v="1"/>
    <s v="United States"/>
    <s v="California"/>
    <s v="Canyon Dam"/>
    <n v="95923"/>
    <s v="40.171312, -121.120605"/>
    <n v="40.171312"/>
    <n v="-121.120605"/>
    <s v="Male"/>
    <x v="1"/>
    <s v="No"/>
    <s v="No"/>
    <n v="22"/>
    <s v="Yes"/>
    <s v="Yes"/>
    <x v="1"/>
    <x v="1"/>
    <s v="No"/>
    <s v="No"/>
    <x v="0"/>
    <s v="Yes"/>
    <s v="Yes"/>
    <x v="0"/>
    <x v="0"/>
    <x v="1"/>
    <n v="96.7"/>
    <n v="2082.9499999999998"/>
    <x v="0"/>
    <x v="0"/>
    <x v="33"/>
    <n v="4458"/>
    <x v="0"/>
  </r>
  <r>
    <s v="5208-HFSBT"/>
    <n v="1"/>
    <s v="United States"/>
    <s v="California"/>
    <s v="Challenge"/>
    <n v="95925"/>
    <s v="39.461768, -121.195825"/>
    <n v="39.461767999999999"/>
    <n v="-121.195825"/>
    <s v="Female"/>
    <x v="0"/>
    <s v="No"/>
    <s v="No"/>
    <n v="2"/>
    <s v="Yes"/>
    <s v="No"/>
    <x v="0"/>
    <x v="1"/>
    <s v="Yes"/>
    <s v="No"/>
    <x v="1"/>
    <s v="No"/>
    <s v="No"/>
    <x v="0"/>
    <x v="0"/>
    <x v="3"/>
    <n v="55.05"/>
    <n v="102.75"/>
    <x v="0"/>
    <x v="0"/>
    <x v="16"/>
    <n v="5855"/>
    <x v="2"/>
  </r>
  <r>
    <s v="3254-YRILK"/>
    <n v="1"/>
    <s v="United States"/>
    <s v="California"/>
    <s v="Dobbins"/>
    <n v="95935"/>
    <s v="39.381174, -121.21191"/>
    <n v="39.381174000000001"/>
    <n v="-121.21191"/>
    <s v="Male"/>
    <x v="1"/>
    <s v="No"/>
    <s v="No"/>
    <n v="19"/>
    <s v="Yes"/>
    <s v="Yes"/>
    <x v="1"/>
    <x v="1"/>
    <s v="Yes"/>
    <s v="No"/>
    <x v="0"/>
    <s v="Yes"/>
    <s v="No"/>
    <x v="0"/>
    <x v="0"/>
    <x v="1"/>
    <n v="88.2"/>
    <n v="1775.8"/>
    <x v="0"/>
    <x v="0"/>
    <x v="15"/>
    <n v="5683"/>
    <x v="2"/>
  </r>
  <r>
    <s v="2667-WYLWJ"/>
    <n v="1"/>
    <s v="United States"/>
    <s v="California"/>
    <s v="Dunnigan"/>
    <n v="95937"/>
    <s v="38.931425, -121.946081"/>
    <n v="38.931424999999997"/>
    <n v="-121.94608100000001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2"/>
    <x v="0"/>
    <x v="0"/>
    <n v="19.75"/>
    <n v="145"/>
    <x v="0"/>
    <x v="0"/>
    <x v="3"/>
    <n v="2247"/>
    <x v="3"/>
  </r>
  <r>
    <s v="0529-ONKER"/>
    <n v="1"/>
    <s v="United States"/>
    <s v="California"/>
    <s v="Forest Ranch"/>
    <n v="95942"/>
    <s v="40.077028, -121.494168"/>
    <n v="40.077027999999999"/>
    <n v="-121.494168"/>
    <s v="Male"/>
    <x v="1"/>
    <s v="No"/>
    <s v="No"/>
    <n v="15"/>
    <s v="Yes"/>
    <s v="Yes"/>
    <x v="1"/>
    <x v="1"/>
    <s v="No"/>
    <s v="No"/>
    <x v="0"/>
    <s v="No"/>
    <s v="No"/>
    <x v="0"/>
    <x v="1"/>
    <x v="1"/>
    <n v="75.650000000000006"/>
    <n v="1146.6500000000001"/>
    <x v="0"/>
    <x v="0"/>
    <x v="17"/>
    <n v="2099"/>
    <x v="3"/>
  </r>
  <r>
    <s v="5240-IJOQT"/>
    <n v="1"/>
    <s v="United States"/>
    <s v="California"/>
    <s v="Grass Valley"/>
    <n v="95949"/>
    <s v="39.099204, -121.137962"/>
    <n v="39.099204"/>
    <n v="-121.137962"/>
    <s v="Male"/>
    <x v="1"/>
    <s v="No"/>
    <s v="No"/>
    <n v="1"/>
    <s v="Yes"/>
    <s v="Yes"/>
    <x v="1"/>
    <x v="1"/>
    <s v="No"/>
    <s v="No"/>
    <x v="0"/>
    <s v="No"/>
    <s v="No"/>
    <x v="0"/>
    <x v="0"/>
    <x v="1"/>
    <n v="74.7"/>
    <n v="74.7"/>
    <x v="0"/>
    <x v="0"/>
    <x v="19"/>
    <n v="3348"/>
    <x v="3"/>
  </r>
  <r>
    <s v="1092-GANHU"/>
    <n v="1"/>
    <s v="United States"/>
    <s v="California"/>
    <s v="Magalia"/>
    <n v="95954"/>
    <s v="39.933852, -121.584371"/>
    <n v="39.933852000000002"/>
    <n v="-121.584371"/>
    <s v="Male"/>
    <x v="0"/>
    <s v="No"/>
    <s v="No"/>
    <n v="17"/>
    <s v="Yes"/>
    <s v="No"/>
    <x v="1"/>
    <x v="1"/>
    <s v="No"/>
    <s v="Yes"/>
    <x v="0"/>
    <s v="No"/>
    <s v="No"/>
    <x v="0"/>
    <x v="0"/>
    <x v="1"/>
    <n v="76.650000000000006"/>
    <n v="1313.55"/>
    <x v="0"/>
    <x v="0"/>
    <x v="18"/>
    <n v="3182"/>
    <x v="4"/>
  </r>
  <r>
    <s v="0661-XEYAN"/>
    <n v="1"/>
    <s v="United States"/>
    <s v="California"/>
    <s v="Nevada City"/>
    <n v="95959"/>
    <s v="39.333737, -120.858667"/>
    <n v="39.333736999999999"/>
    <n v="-120.858667"/>
    <s v="Female"/>
    <x v="1"/>
    <s v="No"/>
    <s v="No"/>
    <n v="1"/>
    <s v="No"/>
    <s v="No phone service"/>
    <x v="0"/>
    <x v="1"/>
    <s v="No"/>
    <s v="No"/>
    <x v="0"/>
    <s v="No"/>
    <s v="No"/>
    <x v="0"/>
    <x v="0"/>
    <x v="0"/>
    <n v="25.8"/>
    <n v="25.8"/>
    <x v="0"/>
    <x v="0"/>
    <x v="8"/>
    <n v="3884"/>
    <x v="4"/>
  </r>
  <r>
    <s v="7881-EVUAD"/>
    <n v="1"/>
    <s v="United States"/>
    <s v="California"/>
    <s v="Oroville"/>
    <n v="95966"/>
    <s v="39.473896, -121.415927"/>
    <n v="39.473896000000003"/>
    <n v="-121.415927"/>
    <s v="Female"/>
    <x v="0"/>
    <s v="No"/>
    <s v="No"/>
    <n v="2"/>
    <s v="No"/>
    <s v="No phone service"/>
    <x v="0"/>
    <x v="0"/>
    <s v="Yes"/>
    <s v="No"/>
    <x v="0"/>
    <s v="No"/>
    <s v="Yes"/>
    <x v="0"/>
    <x v="0"/>
    <x v="1"/>
    <n v="42.6"/>
    <n v="72.400000000000006"/>
    <x v="0"/>
    <x v="0"/>
    <x v="35"/>
    <n v="4648"/>
    <x v="4"/>
  </r>
  <r>
    <s v="5766-XQXMQ"/>
    <n v="1"/>
    <s v="United States"/>
    <s v="California"/>
    <s v="Princeton"/>
    <n v="95970"/>
    <s v="39.424957, -122.039307"/>
    <n v="39.424956999999999"/>
    <n v="-122.03930699999999"/>
    <s v="Female"/>
    <x v="0"/>
    <s v="No"/>
    <s v="No"/>
    <n v="29"/>
    <s v="Yes"/>
    <s v="No"/>
    <x v="0"/>
    <x v="0"/>
    <s v="Yes"/>
    <s v="Yes"/>
    <x v="0"/>
    <s v="No"/>
    <s v="Yes"/>
    <x v="0"/>
    <x v="0"/>
    <x v="2"/>
    <n v="68.849999999999994"/>
    <n v="1970.5"/>
    <x v="0"/>
    <x v="0"/>
    <x v="35"/>
    <n v="5449"/>
    <x v="0"/>
  </r>
  <r>
    <s v="3703-VAVCL"/>
    <n v="1"/>
    <s v="United States"/>
    <s v="California"/>
    <s v="Strawberry Valley"/>
    <n v="95981"/>
    <s v="39.58458, -121.093256"/>
    <n v="39.584580000000003"/>
    <n v="-121.093256"/>
    <s v="Male"/>
    <x v="0"/>
    <s v="Yes"/>
    <s v="No"/>
    <n v="2"/>
    <s v="Yes"/>
    <s v="No"/>
    <x v="1"/>
    <x v="1"/>
    <s v="No"/>
    <s v="Yes"/>
    <x v="1"/>
    <s v="No"/>
    <s v="Yes"/>
    <x v="0"/>
    <x v="1"/>
    <x v="3"/>
    <n v="90"/>
    <n v="190.05"/>
    <x v="0"/>
    <x v="0"/>
    <x v="23"/>
    <n v="3902"/>
    <x v="0"/>
  </r>
  <r>
    <s v="8519-QJGJD"/>
    <n v="1"/>
    <s v="United States"/>
    <s v="California"/>
    <s v="Twain"/>
    <n v="95984"/>
    <s v="40.022184, -121.062384"/>
    <n v="40.022184000000003"/>
    <n v="-121.06238399999999"/>
    <s v="Female"/>
    <x v="0"/>
    <s v="No"/>
    <s v="No"/>
    <n v="14"/>
    <s v="Yes"/>
    <s v="No"/>
    <x v="1"/>
    <x v="1"/>
    <s v="No"/>
    <s v="Yes"/>
    <x v="0"/>
    <s v="No"/>
    <s v="No"/>
    <x v="0"/>
    <x v="1"/>
    <x v="1"/>
    <n v="75.349999999999994"/>
    <n v="1025.95"/>
    <x v="0"/>
    <x v="0"/>
    <x v="29"/>
    <n v="4995"/>
    <x v="17"/>
  </r>
  <r>
    <s v="6326-MTTXK"/>
    <n v="1"/>
    <s v="United States"/>
    <s v="California"/>
    <s v="Yuba City"/>
    <n v="95993"/>
    <s v="39.075694, -121.70606"/>
    <n v="39.075693999999999"/>
    <n v="-121.70605999999999"/>
    <s v="Male"/>
    <x v="0"/>
    <s v="No"/>
    <s v="No"/>
    <n v="8"/>
    <s v="Yes"/>
    <s v="Yes"/>
    <x v="1"/>
    <x v="1"/>
    <s v="Yes"/>
    <s v="No"/>
    <x v="0"/>
    <s v="Yes"/>
    <s v="Yes"/>
    <x v="0"/>
    <x v="1"/>
    <x v="1"/>
    <n v="100.85"/>
    <n v="819.55"/>
    <x v="0"/>
    <x v="0"/>
    <x v="8"/>
    <n v="3849"/>
    <x v="17"/>
  </r>
  <r>
    <s v="0330-IVZHA"/>
    <n v="1"/>
    <s v="United States"/>
    <s v="California"/>
    <s v="Anderson"/>
    <n v="96007"/>
    <s v="40.448632, -122.306657"/>
    <n v="40.448632000000003"/>
    <n v="-122.306657"/>
    <s v="Female"/>
    <x v="0"/>
    <s v="Yes"/>
    <s v="No"/>
    <n v="5"/>
    <s v="Yes"/>
    <s v="No"/>
    <x v="1"/>
    <x v="1"/>
    <s v="No"/>
    <s v="No"/>
    <x v="0"/>
    <s v="No"/>
    <s v="No"/>
    <x v="0"/>
    <x v="1"/>
    <x v="1"/>
    <n v="69.95"/>
    <n v="330.15"/>
    <x v="0"/>
    <x v="0"/>
    <x v="16"/>
    <n v="2969"/>
    <x v="17"/>
  </r>
  <r>
    <s v="2886-KEFUM"/>
    <n v="1"/>
    <s v="United States"/>
    <s v="California"/>
    <s v="Big Bend"/>
    <n v="96011"/>
    <s v="41.096569, -121.879082"/>
    <n v="41.096569000000002"/>
    <n v="-121.879082"/>
    <s v="Female"/>
    <x v="0"/>
    <s v="Yes"/>
    <s v="No"/>
    <n v="63"/>
    <s v="Yes"/>
    <s v="Yes"/>
    <x v="1"/>
    <x v="1"/>
    <s v="Yes"/>
    <s v="Yes"/>
    <x v="0"/>
    <s v="Yes"/>
    <s v="Yes"/>
    <x v="2"/>
    <x v="0"/>
    <x v="1"/>
    <n v="107.5"/>
    <n v="6873.75"/>
    <x v="0"/>
    <x v="0"/>
    <x v="17"/>
    <n v="6144"/>
    <x v="18"/>
  </r>
  <r>
    <s v="4237-RLAQD"/>
    <n v="1"/>
    <s v="United States"/>
    <s v="California"/>
    <s v="Callahan"/>
    <n v="96014"/>
    <s v="41.388397, -122.794636"/>
    <n v="41.388396999999998"/>
    <n v="-122.794636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5.85"/>
    <n v="45.85"/>
    <x v="0"/>
    <x v="0"/>
    <x v="26"/>
    <n v="5930"/>
    <x v="18"/>
  </r>
  <r>
    <s v="9651-GTSAQ"/>
    <n v="1"/>
    <s v="United States"/>
    <s v="California"/>
    <s v="Corning"/>
    <n v="96021"/>
    <s v="39.913777, -122.289984"/>
    <n v="39.913777000000003"/>
    <n v="-122.289984"/>
    <s v="Female"/>
    <x v="0"/>
    <s v="Yes"/>
    <s v="No"/>
    <n v="53"/>
    <s v="Yes"/>
    <s v="No"/>
    <x v="1"/>
    <x v="0"/>
    <s v="Yes"/>
    <s v="Yes"/>
    <x v="0"/>
    <s v="Yes"/>
    <s v="Yes"/>
    <x v="2"/>
    <x v="0"/>
    <x v="2"/>
    <n v="106.1"/>
    <n v="5769.75"/>
    <x v="0"/>
    <x v="0"/>
    <x v="26"/>
    <n v="4471"/>
    <x v="18"/>
  </r>
  <r>
    <s v="3186-BAXNB"/>
    <n v="1"/>
    <s v="United States"/>
    <s v="California"/>
    <s v="Cottonwood"/>
    <n v="96022"/>
    <s v="40.336392, -122.448533"/>
    <n v="40.336391999999996"/>
    <n v="-122.448533"/>
    <s v="Female"/>
    <x v="0"/>
    <s v="No"/>
    <s v="No"/>
    <n v="1"/>
    <s v="Yes"/>
    <s v="No"/>
    <x v="1"/>
    <x v="1"/>
    <s v="Yes"/>
    <s v="No"/>
    <x v="1"/>
    <s v="Yes"/>
    <s v="No"/>
    <x v="0"/>
    <x v="1"/>
    <x v="1"/>
    <n v="91.7"/>
    <n v="91.7"/>
    <x v="0"/>
    <x v="0"/>
    <x v="29"/>
    <n v="4319"/>
    <x v="17"/>
  </r>
  <r>
    <s v="0637-YLETY"/>
    <n v="1"/>
    <s v="United States"/>
    <s v="California"/>
    <s v="Douglas City"/>
    <n v="96024"/>
    <s v="40.586588, -122.903677"/>
    <n v="40.586587999999999"/>
    <n v="-122.903677"/>
    <s v="Female"/>
    <x v="0"/>
    <s v="No"/>
    <s v="No"/>
    <n v="16"/>
    <s v="Yes"/>
    <s v="Yes"/>
    <x v="1"/>
    <x v="1"/>
    <s v="Yes"/>
    <s v="Yes"/>
    <x v="0"/>
    <s v="No"/>
    <s v="Yes"/>
    <x v="0"/>
    <x v="0"/>
    <x v="3"/>
    <n v="95.6"/>
    <n v="1555.65"/>
    <x v="0"/>
    <x v="0"/>
    <x v="17"/>
    <n v="5915"/>
    <x v="17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x v="0"/>
    <s v="No"/>
    <s v="No"/>
    <n v="1"/>
    <s v="Yes"/>
    <s v="Yes"/>
    <x v="1"/>
    <x v="1"/>
    <s v="No"/>
    <s v="No"/>
    <x v="0"/>
    <s v="No"/>
    <s v="No"/>
    <x v="0"/>
    <x v="0"/>
    <x v="1"/>
    <n v="74.95"/>
    <n v="74.95"/>
    <x v="0"/>
    <x v="0"/>
    <x v="14"/>
    <n v="2591"/>
    <x v="17"/>
  </r>
  <r>
    <s v="2660-EMUBI"/>
    <n v="1"/>
    <s v="United States"/>
    <s v="California"/>
    <s v="Fort Jones"/>
    <n v="96032"/>
    <s v="41.5837, -122.935922"/>
    <n v="41.5837"/>
    <n v="-122.93592200000001"/>
    <s v="Male"/>
    <x v="1"/>
    <s v="No"/>
    <s v="No"/>
    <n v="10"/>
    <s v="Yes"/>
    <s v="Yes"/>
    <x v="1"/>
    <x v="1"/>
    <s v="No"/>
    <s v="No"/>
    <x v="0"/>
    <s v="Yes"/>
    <s v="Yes"/>
    <x v="0"/>
    <x v="0"/>
    <x v="1"/>
    <n v="95.35"/>
    <n v="898.35"/>
    <x v="0"/>
    <x v="0"/>
    <x v="20"/>
    <n v="5353"/>
    <x v="18"/>
  </r>
  <r>
    <s v="7675-OZCZG"/>
    <n v="1"/>
    <s v="United States"/>
    <s v="California"/>
    <s v="Hayfork"/>
    <n v="96041"/>
    <s v="40.547857, -123.187265"/>
    <n v="40.547857"/>
    <n v="-123.187265"/>
    <s v="Female"/>
    <x v="1"/>
    <s v="No"/>
    <s v="No"/>
    <n v="3"/>
    <s v="Yes"/>
    <s v="No"/>
    <x v="0"/>
    <x v="1"/>
    <s v="No"/>
    <s v="No"/>
    <x v="0"/>
    <s v="No"/>
    <s v="No"/>
    <x v="0"/>
    <x v="1"/>
    <x v="1"/>
    <n v="45"/>
    <n v="127.1"/>
    <x v="0"/>
    <x v="0"/>
    <x v="7"/>
    <n v="4145"/>
    <x v="0"/>
  </r>
  <r>
    <s v="2003-CKLOR"/>
    <n v="1"/>
    <s v="United States"/>
    <s v="California"/>
    <s v="Igo"/>
    <n v="96047"/>
    <s v="40.524535, -122.647172"/>
    <n v="40.524535"/>
    <n v="-122.647172"/>
    <s v="Male"/>
    <x v="0"/>
    <s v="No"/>
    <s v="No"/>
    <n v="66"/>
    <s v="Yes"/>
    <s v="No"/>
    <x v="1"/>
    <x v="1"/>
    <s v="Yes"/>
    <s v="Yes"/>
    <x v="0"/>
    <s v="Yes"/>
    <s v="Yes"/>
    <x v="0"/>
    <x v="1"/>
    <x v="1"/>
    <n v="99.5"/>
    <n v="6710.5"/>
    <x v="0"/>
    <x v="0"/>
    <x v="25"/>
    <n v="4001"/>
    <x v="1"/>
  </r>
  <r>
    <s v="9254-RBFON"/>
    <n v="1"/>
    <s v="United States"/>
    <s v="California"/>
    <s v="Klamath River"/>
    <n v="96050"/>
    <s v="41.816595, -122.948287"/>
    <n v="41.816595"/>
    <n v="-122.94828699999999"/>
    <s v="Female"/>
    <x v="0"/>
    <s v="Yes"/>
    <s v="No"/>
    <n v="17"/>
    <s v="Yes"/>
    <s v="No"/>
    <x v="1"/>
    <x v="1"/>
    <s v="No"/>
    <s v="Yes"/>
    <x v="1"/>
    <s v="Yes"/>
    <s v="Yes"/>
    <x v="2"/>
    <x v="1"/>
    <x v="2"/>
    <n v="98.6"/>
    <n v="1704.95"/>
    <x v="0"/>
    <x v="0"/>
    <x v="32"/>
    <n v="5160"/>
    <x v="1"/>
  </r>
  <r>
    <s v="1205-WNWPJ"/>
    <n v="1"/>
    <s v="United States"/>
    <s v="California"/>
    <s v="Lakehead"/>
    <n v="96051"/>
    <s v="40.883853, -122.418258"/>
    <n v="40.883853000000002"/>
    <n v="-122.41825799999999"/>
    <s v="Female"/>
    <x v="0"/>
    <s v="No"/>
    <s v="No"/>
    <n v="7"/>
    <s v="Yes"/>
    <s v="No"/>
    <x v="0"/>
    <x v="1"/>
    <s v="No"/>
    <s v="No"/>
    <x v="1"/>
    <s v="Yes"/>
    <s v="No"/>
    <x v="0"/>
    <x v="0"/>
    <x v="0"/>
    <n v="59.5"/>
    <n v="415.95"/>
    <x v="0"/>
    <x v="0"/>
    <x v="32"/>
    <n v="4661"/>
    <x v="1"/>
  </r>
  <r>
    <s v="9391-EOYLI"/>
    <n v="1"/>
    <s v="United States"/>
    <s v="California"/>
    <s v="Lewiston"/>
    <n v="96052"/>
    <s v="40.704293, -122.803899"/>
    <n v="40.704293"/>
    <n v="-122.803899"/>
    <s v="Male"/>
    <x v="1"/>
    <s v="Yes"/>
    <s v="No"/>
    <n v="12"/>
    <s v="Yes"/>
    <s v="No"/>
    <x v="1"/>
    <x v="1"/>
    <s v="No"/>
    <s v="No"/>
    <x v="0"/>
    <s v="No"/>
    <s v="Yes"/>
    <x v="0"/>
    <x v="0"/>
    <x v="1"/>
    <n v="80.45"/>
    <n v="950.2"/>
    <x v="0"/>
    <x v="0"/>
    <x v="15"/>
    <n v="5374"/>
    <x v="0"/>
  </r>
  <r>
    <s v="8387-MOJJT"/>
    <n v="1"/>
    <s v="United States"/>
    <s v="California"/>
    <s v="Nubieber"/>
    <n v="96068"/>
    <s v="41.082472, -121.195215"/>
    <n v="41.082472000000003"/>
    <n v="-121.195215"/>
    <s v="Female"/>
    <x v="0"/>
    <s v="Yes"/>
    <s v="No"/>
    <n v="42"/>
    <s v="Yes"/>
    <s v="No"/>
    <x v="1"/>
    <x v="1"/>
    <s v="No"/>
    <s v="No"/>
    <x v="0"/>
    <s v="Yes"/>
    <s v="No"/>
    <x v="0"/>
    <x v="0"/>
    <x v="3"/>
    <n v="77.95"/>
    <n v="3384"/>
    <x v="0"/>
    <x v="0"/>
    <x v="14"/>
    <n v="5396"/>
    <x v="0"/>
  </r>
  <r>
    <s v="2761-OCIAX"/>
    <n v="1"/>
    <s v="United States"/>
    <s v="California"/>
    <s v="Palo Cedro"/>
    <n v="96073"/>
    <s v="40.582399, -122.195512"/>
    <n v="40.582399000000002"/>
    <n v="-122.19551199999999"/>
    <s v="Male"/>
    <x v="1"/>
    <s v="No"/>
    <s v="No"/>
    <n v="2"/>
    <s v="Yes"/>
    <s v="No"/>
    <x v="1"/>
    <x v="1"/>
    <s v="Yes"/>
    <s v="No"/>
    <x v="0"/>
    <s v="No"/>
    <s v="No"/>
    <x v="0"/>
    <x v="0"/>
    <x v="1"/>
    <n v="74.7"/>
    <n v="165.4"/>
    <x v="0"/>
    <x v="0"/>
    <x v="16"/>
    <n v="2803"/>
    <x v="0"/>
  </r>
  <r>
    <s v="3068-OMWZA"/>
    <n v="1"/>
    <s v="United States"/>
    <s v="California"/>
    <s v="Round Mountain"/>
    <n v="96084"/>
    <s v="40.923558, -122.059933"/>
    <n v="40.923558"/>
    <n v="-122.059933"/>
    <s v="Male"/>
    <x v="1"/>
    <s v="No"/>
    <s v="No"/>
    <n v="1"/>
    <s v="Yes"/>
    <s v="Yes"/>
    <x v="1"/>
    <x v="1"/>
    <s v="No"/>
    <s v="Yes"/>
    <x v="0"/>
    <s v="Yes"/>
    <s v="No"/>
    <x v="0"/>
    <x v="0"/>
    <x v="1"/>
    <n v="88.8"/>
    <n v="88.8"/>
    <x v="0"/>
    <x v="0"/>
    <x v="32"/>
    <n v="3106"/>
    <x v="0"/>
  </r>
  <r>
    <s v="6032-KRXXO"/>
    <n v="1"/>
    <s v="United States"/>
    <s v="California"/>
    <s v="Seiad Valley"/>
    <n v="96086"/>
    <s v="41.924174, -123.260788"/>
    <n v="41.924174000000001"/>
    <n v="-123.26078800000001"/>
    <s v="Male"/>
    <x v="0"/>
    <s v="No"/>
    <s v="No"/>
    <n v="30"/>
    <s v="Yes"/>
    <s v="No"/>
    <x v="1"/>
    <x v="1"/>
    <s v="No"/>
    <s v="No"/>
    <x v="0"/>
    <s v="Yes"/>
    <s v="Yes"/>
    <x v="0"/>
    <x v="0"/>
    <x v="1"/>
    <n v="90.25"/>
    <n v="2755.35"/>
    <x v="0"/>
    <x v="0"/>
    <x v="2"/>
    <n v="5654"/>
    <x v="0"/>
  </r>
  <r>
    <s v="7459-RRWQZ"/>
    <n v="1"/>
    <s v="United States"/>
    <s v="California"/>
    <s v="Shasta"/>
    <n v="96087"/>
    <s v="40.617614, -122.512861"/>
    <n v="40.617614000000003"/>
    <n v="-122.512861"/>
    <s v="Female"/>
    <x v="0"/>
    <s v="No"/>
    <s v="No"/>
    <n v="15"/>
    <s v="Yes"/>
    <s v="Yes"/>
    <x v="0"/>
    <x v="0"/>
    <s v="No"/>
    <s v="No"/>
    <x v="0"/>
    <s v="No"/>
    <s v="Yes"/>
    <x v="0"/>
    <x v="0"/>
    <x v="2"/>
    <n v="64.650000000000006"/>
    <n v="994.55"/>
    <x v="0"/>
    <x v="0"/>
    <x v="3"/>
    <n v="4780"/>
    <x v="0"/>
  </r>
  <r>
    <s v="4154-AQUGT"/>
    <n v="1"/>
    <s v="United States"/>
    <s v="California"/>
    <s v="Vina"/>
    <n v="96092"/>
    <s v="39.955164, -122.018567"/>
    <n v="39.955164000000003"/>
    <n v="-122.018567"/>
    <s v="Male"/>
    <x v="1"/>
    <s v="Yes"/>
    <s v="No"/>
    <n v="13"/>
    <s v="Yes"/>
    <s v="No"/>
    <x v="1"/>
    <x v="1"/>
    <s v="Yes"/>
    <s v="No"/>
    <x v="1"/>
    <s v="No"/>
    <s v="Yes"/>
    <x v="0"/>
    <x v="0"/>
    <x v="2"/>
    <n v="89.05"/>
    <n v="1169.3499999999999"/>
    <x v="0"/>
    <x v="0"/>
    <x v="14"/>
    <n v="3861"/>
    <x v="0"/>
  </r>
  <r>
    <s v="3092-IGHWF"/>
    <n v="1"/>
    <s v="United States"/>
    <s v="California"/>
    <s v="Alturas"/>
    <n v="96101"/>
    <s v="41.468877, -120.54229"/>
    <n v="41.468876999999999"/>
    <n v="-120.54228999999999"/>
    <s v="Male"/>
    <x v="0"/>
    <s v="Yes"/>
    <s v="No"/>
    <n v="67"/>
    <s v="Yes"/>
    <s v="Yes"/>
    <x v="1"/>
    <x v="1"/>
    <s v="Yes"/>
    <s v="Yes"/>
    <x v="0"/>
    <s v="No"/>
    <s v="No"/>
    <x v="2"/>
    <x v="1"/>
    <x v="1"/>
    <n v="87.4"/>
    <n v="5918.8"/>
    <x v="0"/>
    <x v="0"/>
    <x v="11"/>
    <n v="4421"/>
    <x v="0"/>
  </r>
  <r>
    <s v="8017-LXHFA"/>
    <n v="1"/>
    <s v="United States"/>
    <s v="California"/>
    <s v="Davis Creek"/>
    <n v="96108"/>
    <s v="41.750354, -120.403885"/>
    <n v="41.750354000000002"/>
    <n v="-120.403885"/>
    <s v="Female"/>
    <x v="1"/>
    <s v="No"/>
    <s v="No"/>
    <n v="23"/>
    <s v="Yes"/>
    <s v="No"/>
    <x v="1"/>
    <x v="1"/>
    <s v="Yes"/>
    <s v="No"/>
    <x v="0"/>
    <s v="Yes"/>
    <s v="Yes"/>
    <x v="0"/>
    <x v="0"/>
    <x v="1"/>
    <n v="94.75"/>
    <n v="2293.6"/>
    <x v="0"/>
    <x v="0"/>
    <x v="22"/>
    <n v="2740"/>
    <x v="0"/>
  </r>
  <r>
    <s v="6352-TWCAU"/>
    <n v="1"/>
    <s v="United States"/>
    <s v="California"/>
    <s v="Fort Bidwell"/>
    <n v="96112"/>
    <s v="41.932207, -120.135941"/>
    <n v="41.932206999999998"/>
    <n v="-120.135941"/>
    <s v="Female"/>
    <x v="0"/>
    <s v="No"/>
    <s v="No"/>
    <n v="35"/>
    <s v="Yes"/>
    <s v="Yes"/>
    <x v="1"/>
    <x v="1"/>
    <s v="No"/>
    <s v="No"/>
    <x v="0"/>
    <s v="Yes"/>
    <s v="No"/>
    <x v="0"/>
    <x v="0"/>
    <x v="1"/>
    <n v="86.45"/>
    <n v="3029.1"/>
    <x v="0"/>
    <x v="0"/>
    <x v="31"/>
    <n v="5874"/>
    <x v="0"/>
  </r>
  <r>
    <s v="2929-QNSRW"/>
    <n v="1"/>
    <s v="United States"/>
    <s v="California"/>
    <s v="Lake City"/>
    <n v="96115"/>
    <s v="41.729079, -120.225025"/>
    <n v="41.729078999999999"/>
    <n v="-120.225025"/>
    <s v="Female"/>
    <x v="0"/>
    <s v="Yes"/>
    <s v="No"/>
    <n v="56"/>
    <s v="Yes"/>
    <s v="Yes"/>
    <x v="1"/>
    <x v="1"/>
    <s v="Yes"/>
    <s v="No"/>
    <x v="0"/>
    <s v="Yes"/>
    <s v="Yes"/>
    <x v="2"/>
    <x v="0"/>
    <x v="1"/>
    <n v="98.25"/>
    <n v="5508.35"/>
    <x v="0"/>
    <x v="0"/>
    <x v="8"/>
    <n v="4886"/>
    <x v="0"/>
  </r>
  <r>
    <s v="1262-OPMFY"/>
    <n v="1"/>
    <s v="United States"/>
    <s v="California"/>
    <s v="Likely"/>
    <n v="96116"/>
    <s v="41.266008, -120.490731"/>
    <n v="41.266007999999999"/>
    <n v="-120.490731"/>
    <s v="Female"/>
    <x v="0"/>
    <s v="Yes"/>
    <s v="No"/>
    <n v="9"/>
    <s v="Yes"/>
    <s v="No"/>
    <x v="1"/>
    <x v="1"/>
    <s v="No"/>
    <s v="Yes"/>
    <x v="0"/>
    <s v="No"/>
    <s v="No"/>
    <x v="0"/>
    <x v="0"/>
    <x v="2"/>
    <n v="75.75"/>
    <n v="655.9"/>
    <x v="0"/>
    <x v="0"/>
    <x v="17"/>
    <n v="5105"/>
    <x v="0"/>
  </r>
  <r>
    <s v="4248-QPAVC"/>
    <n v="1"/>
    <s v="United States"/>
    <s v="California"/>
    <s v="Portola"/>
    <n v="96122"/>
    <s v="39.786755, -120.445626"/>
    <n v="39.786754999999999"/>
    <n v="-120.445626"/>
    <s v="Female"/>
    <x v="1"/>
    <s v="Yes"/>
    <s v="No"/>
    <n v="17"/>
    <s v="Yes"/>
    <s v="Yes"/>
    <x v="1"/>
    <x v="0"/>
    <s v="No"/>
    <s v="Yes"/>
    <x v="0"/>
    <s v="No"/>
    <s v="No"/>
    <x v="0"/>
    <x v="0"/>
    <x v="2"/>
    <n v="85.35"/>
    <n v="1463.45"/>
    <x v="0"/>
    <x v="0"/>
    <x v="12"/>
    <n v="3209"/>
    <x v="0"/>
  </r>
  <r>
    <s v="1899-VXWXM"/>
    <n v="1"/>
    <s v="United States"/>
    <s v="California"/>
    <s v="Ravendale"/>
    <n v="96123"/>
    <s v="40.845738, -120.322219"/>
    <n v="40.845737999999997"/>
    <n v="-120.322219"/>
    <s v="Male"/>
    <x v="0"/>
    <s v="No"/>
    <s v="No"/>
    <n v="48"/>
    <s v="Yes"/>
    <s v="Yes"/>
    <x v="1"/>
    <x v="1"/>
    <s v="Yes"/>
    <s v="Yes"/>
    <x v="0"/>
    <s v="Yes"/>
    <s v="Yes"/>
    <x v="2"/>
    <x v="0"/>
    <x v="3"/>
    <n v="106.1"/>
    <n v="5082.8"/>
    <x v="0"/>
    <x v="0"/>
    <x v="15"/>
    <n v="5898"/>
    <x v="0"/>
  </r>
  <r>
    <s v="4690-LLKUA"/>
    <n v="1"/>
    <s v="United States"/>
    <s v="California"/>
    <s v="Topaz"/>
    <n v="96133"/>
    <s v="38.636052, -119.489162"/>
    <n v="38.636051999999999"/>
    <n v="-119.48916199999999"/>
    <s v="Male"/>
    <x v="1"/>
    <s v="No"/>
    <s v="No"/>
    <n v="17"/>
    <s v="Yes"/>
    <s v="No"/>
    <x v="0"/>
    <x v="1"/>
    <s v="No"/>
    <s v="No"/>
    <x v="0"/>
    <s v="No"/>
    <s v="No"/>
    <x v="0"/>
    <x v="0"/>
    <x v="1"/>
    <n v="45.05"/>
    <n v="770.6"/>
    <x v="0"/>
    <x v="0"/>
    <x v="11"/>
    <n v="3797"/>
    <x v="13"/>
  </r>
  <r>
    <s v="3331-HQDTW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34"/>
    <s v="Yes"/>
    <s v="Yes"/>
    <x v="1"/>
    <x v="0"/>
    <s v="Yes"/>
    <s v="Yes"/>
    <x v="0"/>
    <s v="Yes"/>
    <s v="Yes"/>
    <x v="0"/>
    <x v="0"/>
    <x v="0"/>
    <n v="109.8"/>
    <n v="3587.25"/>
    <x v="0"/>
    <x v="0"/>
    <x v="4"/>
    <n v="3410"/>
    <x v="13"/>
  </r>
  <r>
    <s v="9490-DFPMD"/>
    <n v="1"/>
    <s v="United States"/>
    <s v="California"/>
    <s v="Tahoma"/>
    <n v="96142"/>
    <s v="39.061227, -120.179546"/>
    <n v="39.061227000000002"/>
    <n v="-120.179546"/>
    <s v="Female"/>
    <x v="1"/>
    <s v="No"/>
    <s v="No"/>
    <n v="42"/>
    <s v="Yes"/>
    <s v="Yes"/>
    <x v="1"/>
    <x v="1"/>
    <s v="No"/>
    <s v="No"/>
    <x v="0"/>
    <s v="Yes"/>
    <s v="No"/>
    <x v="0"/>
    <x v="0"/>
    <x v="1"/>
    <n v="84.65"/>
    <n v="3541.35"/>
    <x v="0"/>
    <x v="0"/>
    <x v="21"/>
    <n v="4871"/>
    <x v="13"/>
  </r>
  <r>
    <s v="5442-XSDCW"/>
    <n v="1"/>
    <s v="United States"/>
    <s v="California"/>
    <s v="Tahoe City"/>
    <n v="96145"/>
    <s v="39.178337, -120.162806"/>
    <n v="39.178336999999999"/>
    <n v="-120.162806"/>
    <s v="Male"/>
    <x v="0"/>
    <s v="Yes"/>
    <s v="No"/>
    <n v="11"/>
    <s v="Yes"/>
    <s v="No"/>
    <x v="1"/>
    <x v="1"/>
    <s v="No"/>
    <s v="No"/>
    <x v="0"/>
    <s v="Yes"/>
    <s v="No"/>
    <x v="0"/>
    <x v="0"/>
    <x v="2"/>
    <n v="79.5"/>
    <n v="868.5"/>
    <x v="0"/>
    <x v="0"/>
    <x v="31"/>
    <n v="3469"/>
    <x v="13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x v="0"/>
    <s v="No"/>
    <s v="No"/>
    <n v="1"/>
    <s v="Yes"/>
    <s v="Yes"/>
    <x v="1"/>
    <x v="1"/>
    <s v="No"/>
    <s v="No"/>
    <x v="0"/>
    <s v="No"/>
    <s v="Yes"/>
    <x v="0"/>
    <x v="1"/>
    <x v="0"/>
    <n v="85.8"/>
    <n v="85.8"/>
    <x v="0"/>
    <x v="0"/>
    <x v="23"/>
    <n v="2850"/>
    <x v="13"/>
  </r>
  <r>
    <s v="8580-AECUZ"/>
    <n v="1"/>
    <s v="United States"/>
    <s v="California"/>
    <s v="Truckee"/>
    <n v="96161"/>
    <s v="39.342498, -120.247127"/>
    <n v="39.342497999999999"/>
    <n v="-120.24712700000001"/>
    <s v="Male"/>
    <x v="1"/>
    <s v="No"/>
    <s v="No"/>
    <n v="1"/>
    <s v="Yes"/>
    <s v="No"/>
    <x v="1"/>
    <x v="1"/>
    <s v="No"/>
    <s v="No"/>
    <x v="0"/>
    <s v="Yes"/>
    <s v="No"/>
    <x v="0"/>
    <x v="0"/>
    <x v="1"/>
    <n v="79.099999999999994"/>
    <n v="79.099999999999994"/>
    <x v="0"/>
    <x v="0"/>
    <x v="2"/>
    <n v="5001"/>
    <x v="13"/>
  </r>
  <r>
    <s v="7963-GQRMY"/>
    <n v="1"/>
    <s v="United States"/>
    <s v="California"/>
    <s v="Los Angeles"/>
    <n v="90004"/>
    <s v="34.076259, -118.310715"/>
    <n v="34.076259"/>
    <n v="-118.310715"/>
    <s v="Female"/>
    <x v="0"/>
    <s v="Yes"/>
    <s v="No"/>
    <n v="3"/>
    <s v="Yes"/>
    <s v="No"/>
    <x v="0"/>
    <x v="1"/>
    <s v="No"/>
    <s v="No"/>
    <x v="0"/>
    <s v="No"/>
    <s v="No"/>
    <x v="0"/>
    <x v="1"/>
    <x v="0"/>
    <n v="44.3"/>
    <n v="134.5"/>
    <x v="0"/>
    <x v="0"/>
    <x v="19"/>
    <n v="4903"/>
    <x v="13"/>
  </r>
  <r>
    <s v="1228-FZFRV"/>
    <n v="1"/>
    <s v="United States"/>
    <s v="California"/>
    <s v="Los Angeles"/>
    <n v="90007"/>
    <s v="34.027337, -118.28515"/>
    <n v="34.027337000000003"/>
    <n v="-118.28515"/>
    <s v="Male"/>
    <x v="0"/>
    <s v="Yes"/>
    <s v="No"/>
    <n v="50"/>
    <s v="Yes"/>
    <s v="Yes"/>
    <x v="1"/>
    <x v="0"/>
    <s v="No"/>
    <s v="Yes"/>
    <x v="0"/>
    <s v="Yes"/>
    <s v="Yes"/>
    <x v="0"/>
    <x v="1"/>
    <x v="3"/>
    <n v="105.95"/>
    <n v="5341.8"/>
    <x v="0"/>
    <x v="0"/>
    <x v="35"/>
    <n v="5536"/>
    <x v="13"/>
  </r>
  <r>
    <s v="2058-DCJBE"/>
    <n v="1"/>
    <s v="United States"/>
    <s v="California"/>
    <s v="Los Angeles"/>
    <n v="90012"/>
    <s v="34.065875, -118.238728"/>
    <n v="34.065874999999998"/>
    <n v="-118.23872799999999"/>
    <s v="Male"/>
    <x v="0"/>
    <s v="No"/>
    <s v="No"/>
    <n v="5"/>
    <s v="Yes"/>
    <s v="No"/>
    <x v="1"/>
    <x v="1"/>
    <s v="No"/>
    <s v="No"/>
    <x v="0"/>
    <s v="No"/>
    <s v="No"/>
    <x v="0"/>
    <x v="0"/>
    <x v="1"/>
    <n v="69.75"/>
    <n v="324.60000000000002"/>
    <x v="0"/>
    <x v="0"/>
    <x v="23"/>
    <n v="3965"/>
    <x v="13"/>
  </r>
  <r>
    <s v="5364-XYIRR"/>
    <n v="1"/>
    <s v="United States"/>
    <s v="California"/>
    <s v="Los Angeles"/>
    <n v="90013"/>
    <s v="34.044639, -118.240413"/>
    <n v="34.044638999999997"/>
    <n v="-118.240413"/>
    <s v="Male"/>
    <x v="0"/>
    <s v="Yes"/>
    <s v="No"/>
    <n v="51"/>
    <s v="Yes"/>
    <s v="Yes"/>
    <x v="1"/>
    <x v="1"/>
    <s v="No"/>
    <s v="No"/>
    <x v="0"/>
    <s v="Yes"/>
    <s v="Yes"/>
    <x v="0"/>
    <x v="0"/>
    <x v="1"/>
    <n v="94.65"/>
    <n v="4812.75"/>
    <x v="0"/>
    <x v="0"/>
    <x v="5"/>
    <n v="4747"/>
    <x v="13"/>
  </r>
  <r>
    <s v="4829-AUOAX"/>
    <n v="1"/>
    <s v="United States"/>
    <s v="California"/>
    <s v="Los Angeles"/>
    <n v="90014"/>
    <s v="34.043144, -118.251977"/>
    <n v="34.043143999999998"/>
    <n v="-118.251977"/>
    <s v="Female"/>
    <x v="0"/>
    <s v="No"/>
    <s v="No"/>
    <n v="46"/>
    <s v="Yes"/>
    <s v="Yes"/>
    <x v="1"/>
    <x v="1"/>
    <s v="No"/>
    <s v="No"/>
    <x v="0"/>
    <s v="Yes"/>
    <s v="Yes"/>
    <x v="0"/>
    <x v="1"/>
    <x v="2"/>
    <n v="96.05"/>
    <n v="4399.5"/>
    <x v="0"/>
    <x v="0"/>
    <x v="7"/>
    <n v="2712"/>
    <x v="13"/>
  </r>
  <r>
    <s v="5047-LHVLY"/>
    <n v="1"/>
    <s v="United States"/>
    <s v="California"/>
    <s v="Los Angeles"/>
    <n v="90020"/>
    <s v="34.066367, -118.309868"/>
    <n v="34.066367"/>
    <n v="-118.30986799999999"/>
    <s v="Male"/>
    <x v="1"/>
    <s v="No"/>
    <s v="No"/>
    <n v="1"/>
    <s v="Yes"/>
    <s v="No"/>
    <x v="0"/>
    <x v="1"/>
    <s v="No"/>
    <s v="Yes"/>
    <x v="0"/>
    <s v="No"/>
    <s v="No"/>
    <x v="0"/>
    <x v="0"/>
    <x v="0"/>
    <n v="50.15"/>
    <n v="50.15"/>
    <x v="0"/>
    <x v="0"/>
    <x v="28"/>
    <n v="3438"/>
    <x v="13"/>
  </r>
  <r>
    <s v="9158-VCTQB"/>
    <n v="1"/>
    <s v="United States"/>
    <s v="California"/>
    <s v="Los Angeles"/>
    <n v="90023"/>
    <s v="34.017697, -118.200577"/>
    <n v="34.017696999999998"/>
    <n v="-118.200577"/>
    <s v="Female"/>
    <x v="0"/>
    <s v="Yes"/>
    <s v="No"/>
    <n v="41"/>
    <s v="Yes"/>
    <s v="Yes"/>
    <x v="1"/>
    <x v="0"/>
    <s v="Yes"/>
    <s v="Yes"/>
    <x v="1"/>
    <s v="Yes"/>
    <s v="Yes"/>
    <x v="0"/>
    <x v="0"/>
    <x v="2"/>
    <n v="113.6"/>
    <n v="4594.95"/>
    <x v="0"/>
    <x v="0"/>
    <x v="17"/>
    <n v="4963"/>
    <x v="13"/>
  </r>
  <r>
    <s v="6311-UEUME"/>
    <n v="1"/>
    <s v="United States"/>
    <s v="California"/>
    <s v="Los Angeles"/>
    <n v="90025"/>
    <s v="34.046174, -118.446333"/>
    <n v="34.046174000000001"/>
    <n v="-118.446333"/>
    <s v="Female"/>
    <x v="0"/>
    <s v="No"/>
    <s v="No"/>
    <n v="29"/>
    <s v="Yes"/>
    <s v="No"/>
    <x v="1"/>
    <x v="1"/>
    <s v="No"/>
    <s v="No"/>
    <x v="0"/>
    <s v="Yes"/>
    <s v="No"/>
    <x v="0"/>
    <x v="0"/>
    <x v="1"/>
    <n v="78.900000000000006"/>
    <n v="2384.15"/>
    <x v="0"/>
    <x v="0"/>
    <x v="13"/>
    <n v="3249"/>
    <x v="13"/>
  </r>
  <r>
    <s v="6839-ITVZJ"/>
    <n v="1"/>
    <s v="United States"/>
    <s v="California"/>
    <s v="Los Angeles"/>
    <n v="90037"/>
    <s v="34.002642, -118.287596"/>
    <n v="34.002642000000002"/>
    <n v="-118.28759599999999"/>
    <s v="Female"/>
    <x v="0"/>
    <s v="Yes"/>
    <s v="No"/>
    <n v="26"/>
    <s v="Yes"/>
    <s v="Yes"/>
    <x v="0"/>
    <x v="1"/>
    <s v="Yes"/>
    <s v="No"/>
    <x v="1"/>
    <s v="No"/>
    <s v="No"/>
    <x v="0"/>
    <x v="0"/>
    <x v="1"/>
    <n v="60.05"/>
    <n v="1616.15"/>
    <x v="0"/>
    <x v="0"/>
    <x v="29"/>
    <n v="2039"/>
    <x v="14"/>
  </r>
  <r>
    <s v="0375-HVGXO"/>
    <n v="1"/>
    <s v="United States"/>
    <s v="California"/>
    <s v="Los Angeles"/>
    <n v="90045"/>
    <s v="33.954017, -118.402447"/>
    <n v="33.954017"/>
    <n v="-118.402447"/>
    <s v="Female"/>
    <x v="0"/>
    <s v="No"/>
    <s v="No"/>
    <n v="1"/>
    <s v="No"/>
    <s v="No phone service"/>
    <x v="0"/>
    <x v="1"/>
    <s v="No"/>
    <s v="No"/>
    <x v="0"/>
    <s v="Yes"/>
    <s v="No"/>
    <x v="0"/>
    <x v="0"/>
    <x v="1"/>
    <n v="34.700000000000003"/>
    <n v="34.700000000000003"/>
    <x v="0"/>
    <x v="0"/>
    <x v="16"/>
    <n v="4476"/>
    <x v="14"/>
  </r>
  <r>
    <s v="8593-WHYHV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3"/>
    <s v="Yes"/>
    <s v="Yes"/>
    <x v="1"/>
    <x v="1"/>
    <s v="No"/>
    <s v="No"/>
    <x v="0"/>
    <s v="No"/>
    <s v="Yes"/>
    <x v="0"/>
    <x v="0"/>
    <x v="1"/>
    <n v="85.3"/>
    <n v="264.8"/>
    <x v="0"/>
    <x v="0"/>
    <x v="1"/>
    <n v="4934"/>
    <x v="14"/>
  </r>
  <r>
    <s v="6097-EQISJ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66"/>
    <s v="Yes"/>
    <s v="Yes"/>
    <x v="1"/>
    <x v="1"/>
    <s v="Yes"/>
    <s v="Yes"/>
    <x v="0"/>
    <s v="Yes"/>
    <s v="Yes"/>
    <x v="2"/>
    <x v="0"/>
    <x v="3"/>
    <n v="102.45"/>
    <n v="6615.15"/>
    <x v="0"/>
    <x v="0"/>
    <x v="14"/>
    <n v="4688"/>
    <x v="18"/>
  </r>
  <r>
    <s v="4423-YLHDV"/>
    <n v="1"/>
    <s v="United States"/>
    <s v="California"/>
    <s v="Los Angeles"/>
    <n v="90059"/>
    <s v="33.927254, -118.249826"/>
    <n v="33.927253999999998"/>
    <n v="-118.249826"/>
    <s v="Female"/>
    <x v="0"/>
    <s v="Yes"/>
    <s v="No"/>
    <n v="21"/>
    <s v="Yes"/>
    <s v="Yes"/>
    <x v="1"/>
    <x v="0"/>
    <s v="No"/>
    <s v="Yes"/>
    <x v="0"/>
    <s v="Yes"/>
    <s v="Yes"/>
    <x v="0"/>
    <x v="0"/>
    <x v="2"/>
    <n v="104.4"/>
    <n v="2200.25"/>
    <x v="0"/>
    <x v="0"/>
    <x v="1"/>
    <n v="5570"/>
    <x v="18"/>
  </r>
  <r>
    <s v="0107-YHINA"/>
    <n v="1"/>
    <s v="United States"/>
    <s v="California"/>
    <s v="Los Angeles"/>
    <n v="90062"/>
    <s v="34.003553, -118.308933"/>
    <n v="34.003552999999997"/>
    <n v="-118.308933"/>
    <s v="Male"/>
    <x v="0"/>
    <s v="No"/>
    <s v="No"/>
    <n v="1"/>
    <s v="Yes"/>
    <s v="Yes"/>
    <x v="1"/>
    <x v="1"/>
    <s v="No"/>
    <s v="Yes"/>
    <x v="0"/>
    <s v="Yes"/>
    <s v="Yes"/>
    <x v="0"/>
    <x v="0"/>
    <x v="1"/>
    <n v="99.75"/>
    <n v="99.75"/>
    <x v="0"/>
    <x v="0"/>
    <x v="33"/>
    <n v="4214"/>
    <x v="18"/>
  </r>
  <r>
    <s v="8640-SDGKB"/>
    <n v="1"/>
    <s v="United States"/>
    <s v="California"/>
    <s v="Los Angeles"/>
    <n v="90066"/>
    <s v="34.002028, -118.430656"/>
    <n v="34.002028000000003"/>
    <n v="-118.430656"/>
    <s v="Male"/>
    <x v="0"/>
    <s v="No"/>
    <s v="No"/>
    <n v="4"/>
    <s v="Yes"/>
    <s v="No"/>
    <x v="0"/>
    <x v="1"/>
    <s v="No"/>
    <s v="Yes"/>
    <x v="1"/>
    <s v="Yes"/>
    <s v="Yes"/>
    <x v="0"/>
    <x v="0"/>
    <x v="1"/>
    <n v="74.400000000000006"/>
    <n v="299.7"/>
    <x v="0"/>
    <x v="0"/>
    <x v="15"/>
    <n v="3633"/>
    <x v="18"/>
  </r>
  <r>
    <s v="4116-TZAQJ"/>
    <n v="1"/>
    <s v="United States"/>
    <s v="California"/>
    <s v="Culver City"/>
    <n v="90230"/>
    <s v="33.993991, -118.39704"/>
    <n v="33.993991000000001"/>
    <n v="-118.39704"/>
    <s v="Female"/>
    <x v="0"/>
    <s v="No"/>
    <s v="No"/>
    <n v="9"/>
    <s v="Yes"/>
    <s v="No"/>
    <x v="1"/>
    <x v="0"/>
    <s v="No"/>
    <s v="No"/>
    <x v="0"/>
    <s v="No"/>
    <s v="No"/>
    <x v="0"/>
    <x v="0"/>
    <x v="3"/>
    <n v="74.25"/>
    <n v="639.65"/>
    <x v="0"/>
    <x v="0"/>
    <x v="21"/>
    <n v="5393"/>
    <x v="18"/>
  </r>
  <r>
    <s v="3877-JRJIP"/>
    <n v="1"/>
    <s v="United States"/>
    <s v="California"/>
    <s v="Hawthorne"/>
    <n v="90250"/>
    <s v="33.914775, -118.348083"/>
    <n v="33.914774999999999"/>
    <n v="-118.348083"/>
    <s v="Male"/>
    <x v="0"/>
    <s v="No"/>
    <s v="No"/>
    <n v="1"/>
    <s v="Yes"/>
    <s v="Yes"/>
    <x v="0"/>
    <x v="1"/>
    <s v="No"/>
    <s v="No"/>
    <x v="0"/>
    <s v="Yes"/>
    <s v="No"/>
    <x v="0"/>
    <x v="0"/>
    <x v="1"/>
    <n v="59.85"/>
    <n v="59.85"/>
    <x v="0"/>
    <x v="0"/>
    <x v="29"/>
    <n v="4017"/>
    <x v="18"/>
  </r>
  <r>
    <s v="8375-DKEBR"/>
    <n v="1"/>
    <s v="United States"/>
    <s v="California"/>
    <s v="Hermosa Beach"/>
    <n v="90254"/>
    <s v="33.86532, -118.396336"/>
    <n v="33.865319999999997"/>
    <n v="-118.39633600000001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69.599999999999994"/>
    <n v="69.599999999999994"/>
    <x v="0"/>
    <x v="0"/>
    <x v="17"/>
    <n v="3438"/>
    <x v="18"/>
  </r>
  <r>
    <s v="7511-YMXVQ"/>
    <n v="1"/>
    <s v="United States"/>
    <s v="California"/>
    <s v="Lynwood"/>
    <n v="90262"/>
    <s v="33.923573, -118.200669"/>
    <n v="33.923572999999998"/>
    <n v="-118.200669"/>
    <s v="Male"/>
    <x v="0"/>
    <s v="No"/>
    <s v="No"/>
    <n v="9"/>
    <s v="No"/>
    <s v="No phone service"/>
    <x v="0"/>
    <x v="1"/>
    <s v="No"/>
    <s v="No"/>
    <x v="0"/>
    <s v="Yes"/>
    <s v="Yes"/>
    <x v="0"/>
    <x v="0"/>
    <x v="1"/>
    <n v="45.4"/>
    <n v="418.8"/>
    <x v="0"/>
    <x v="0"/>
    <x v="16"/>
    <n v="5028"/>
    <x v="18"/>
  </r>
  <r>
    <s v="7551-JOHTI"/>
    <n v="1"/>
    <s v="United States"/>
    <s v="California"/>
    <s v="Malibu"/>
    <n v="90265"/>
    <s v="34.074572, -118.831181"/>
    <n v="34.074572000000003"/>
    <n v="-118.83118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"/>
    <n v="19.5"/>
    <x v="0"/>
    <x v="0"/>
    <x v="7"/>
    <n v="5211"/>
    <x v="18"/>
  </r>
  <r>
    <s v="9804-ICWBG"/>
    <n v="1"/>
    <s v="United States"/>
    <s v="California"/>
    <s v="Pacific Palisades"/>
    <n v="90272"/>
    <s v="34.079449, -118.548306"/>
    <n v="34.079448999999997"/>
    <n v="-118.548306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900000000000006"/>
    <n v="69.900000000000006"/>
    <x v="0"/>
    <x v="0"/>
    <x v="19"/>
    <n v="3349"/>
    <x v="18"/>
  </r>
  <r>
    <s v="5318-IXUZF"/>
    <n v="1"/>
    <s v="United States"/>
    <s v="California"/>
    <s v="Redondo Beach"/>
    <n v="90277"/>
    <s v="33.830453, -118.384565"/>
    <n v="33.830452999999999"/>
    <n v="-118.38456499999999"/>
    <s v="Female"/>
    <x v="0"/>
    <s v="No"/>
    <s v="No"/>
    <n v="2"/>
    <s v="Yes"/>
    <s v="No"/>
    <x v="1"/>
    <x v="1"/>
    <s v="Yes"/>
    <s v="No"/>
    <x v="0"/>
    <s v="Yes"/>
    <s v="No"/>
    <x v="0"/>
    <x v="0"/>
    <x v="2"/>
    <n v="87.15"/>
    <n v="183.75"/>
    <x v="0"/>
    <x v="0"/>
    <x v="34"/>
    <n v="4149"/>
    <x v="14"/>
  </r>
  <r>
    <s v="3198-VELRD"/>
    <n v="1"/>
    <s v="United States"/>
    <s v="California"/>
    <s v="Marina Del Rey"/>
    <n v="90292"/>
    <s v="33.977468, -118.445475"/>
    <n v="33.977468000000002"/>
    <n v="-118.445475"/>
    <s v="Female"/>
    <x v="0"/>
    <s v="Yes"/>
    <s v="No"/>
    <n v="3"/>
    <s v="Yes"/>
    <s v="Yes"/>
    <x v="1"/>
    <x v="1"/>
    <s v="No"/>
    <s v="No"/>
    <x v="0"/>
    <s v="No"/>
    <s v="Yes"/>
    <x v="0"/>
    <x v="0"/>
    <x v="2"/>
    <n v="84.75"/>
    <n v="264.85000000000002"/>
    <x v="0"/>
    <x v="0"/>
    <x v="5"/>
    <n v="2014"/>
    <x v="18"/>
  </r>
  <r>
    <s v="9436-ZBZCT"/>
    <n v="1"/>
    <s v="United States"/>
    <s v="California"/>
    <s v="Inglewood"/>
    <n v="90303"/>
    <s v="33.936291, -118.332639"/>
    <n v="33.936290999999997"/>
    <n v="-118.332639"/>
    <s v="Male"/>
    <x v="0"/>
    <s v="No"/>
    <s v="No"/>
    <n v="14"/>
    <s v="Yes"/>
    <s v="Yes"/>
    <x v="1"/>
    <x v="1"/>
    <s v="No"/>
    <s v="No"/>
    <x v="1"/>
    <s v="Yes"/>
    <s v="No"/>
    <x v="0"/>
    <x v="0"/>
    <x v="1"/>
    <n v="89.95"/>
    <n v="1178.4000000000001"/>
    <x v="0"/>
    <x v="0"/>
    <x v="8"/>
    <n v="5463"/>
    <x v="18"/>
  </r>
  <r>
    <s v="7279-BUYWN"/>
    <n v="1"/>
    <s v="United States"/>
    <s v="California"/>
    <s v="Buena Park"/>
    <n v="90620"/>
    <s v="33.845706, -118.012204"/>
    <n v="33.845706"/>
    <n v="-118.012204"/>
    <s v="Female"/>
    <x v="1"/>
    <s v="No"/>
    <s v="No"/>
    <n v="41"/>
    <s v="Yes"/>
    <s v="Yes"/>
    <x v="1"/>
    <x v="0"/>
    <s v="Yes"/>
    <s v="Yes"/>
    <x v="0"/>
    <s v="Yes"/>
    <s v="Yes"/>
    <x v="0"/>
    <x v="0"/>
    <x v="1"/>
    <n v="113.2"/>
    <n v="4689.5"/>
    <x v="0"/>
    <x v="0"/>
    <x v="3"/>
    <n v="3380"/>
    <x v="18"/>
  </r>
  <r>
    <s v="7156-MHUGY"/>
    <n v="1"/>
    <s v="United States"/>
    <s v="California"/>
    <s v="Buena Park"/>
    <n v="90621"/>
    <s v="33.874224, -117.993368"/>
    <n v="33.874223999999998"/>
    <n v="-117.993368"/>
    <s v="Male"/>
    <x v="1"/>
    <s v="No"/>
    <s v="No"/>
    <n v="13"/>
    <s v="Yes"/>
    <s v="No"/>
    <x v="1"/>
    <x v="1"/>
    <s v="No"/>
    <s v="No"/>
    <x v="0"/>
    <s v="Yes"/>
    <s v="Yes"/>
    <x v="0"/>
    <x v="0"/>
    <x v="1"/>
    <n v="90.5"/>
    <n v="1201.1500000000001"/>
    <x v="0"/>
    <x v="0"/>
    <x v="21"/>
    <n v="5394"/>
    <x v="18"/>
  </r>
  <r>
    <s v="7198-GLXTC"/>
    <n v="1"/>
    <s v="United States"/>
    <s v="California"/>
    <s v="La Palma"/>
    <n v="90623"/>
    <s v="33.850504, -118.039892"/>
    <n v="33.850504000000001"/>
    <n v="-118.03989199999999"/>
    <s v="Male"/>
    <x v="0"/>
    <s v="No"/>
    <s v="No"/>
    <n v="2"/>
    <s v="Yes"/>
    <s v="No"/>
    <x v="1"/>
    <x v="1"/>
    <s v="No"/>
    <s v="No"/>
    <x v="0"/>
    <s v="Yes"/>
    <s v="No"/>
    <x v="0"/>
    <x v="1"/>
    <x v="1"/>
    <n v="79"/>
    <n v="143.65"/>
    <x v="0"/>
    <x v="0"/>
    <x v="6"/>
    <n v="5239"/>
    <x v="18"/>
  </r>
  <r>
    <s v="0516-VRYBW"/>
    <n v="1"/>
    <s v="United States"/>
    <s v="California"/>
    <s v="Stanton"/>
    <n v="90680"/>
    <s v="33.801869, -117.995068"/>
    <n v="33.801869000000003"/>
    <n v="-117.995068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x v="1"/>
    <x v="2"/>
    <n v="20.149999999999999"/>
    <n v="390.85"/>
    <x v="0"/>
    <x v="0"/>
    <x v="30"/>
    <n v="4931"/>
    <x v="18"/>
  </r>
  <r>
    <s v="8380-PEFPE"/>
    <n v="1"/>
    <s v="United States"/>
    <s v="California"/>
    <s v="Avalon"/>
    <n v="90704"/>
    <s v="33.391181, -118.421305"/>
    <n v="33.391181000000003"/>
    <n v="-118.421305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71.650000000000006"/>
    <n v="71.650000000000006"/>
    <x v="0"/>
    <x v="0"/>
    <x v="33"/>
    <n v="2377"/>
    <x v="18"/>
  </r>
  <r>
    <s v="5687-DKDTV"/>
    <n v="1"/>
    <s v="United States"/>
    <s v="California"/>
    <s v="Bellflower"/>
    <n v="90706"/>
    <s v="33.887676, -118.127289"/>
    <n v="33.887675999999999"/>
    <n v="-118.127289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77.5"/>
    <x v="0"/>
    <x v="0"/>
    <x v="21"/>
    <n v="5984"/>
    <x v="18"/>
  </r>
  <r>
    <s v="7530-HDYDS"/>
    <n v="1"/>
    <s v="United States"/>
    <s v="California"/>
    <s v="Lakewood"/>
    <n v="90712"/>
    <s v="33.840524, -118.148403"/>
    <n v="33.840524000000002"/>
    <n v="-118.148403"/>
    <s v="Female"/>
    <x v="0"/>
    <s v="No"/>
    <s v="No"/>
    <n v="38"/>
    <s v="Yes"/>
    <s v="No"/>
    <x v="1"/>
    <x v="1"/>
    <s v="Yes"/>
    <s v="Yes"/>
    <x v="1"/>
    <s v="No"/>
    <s v="No"/>
    <x v="0"/>
    <x v="0"/>
    <x v="3"/>
    <n v="84.25"/>
    <n v="3264.5"/>
    <x v="0"/>
    <x v="0"/>
    <x v="12"/>
    <n v="2885"/>
    <x v="18"/>
  </r>
  <r>
    <s v="3096-IZETN"/>
    <n v="1"/>
    <s v="United States"/>
    <s v="California"/>
    <s v="Lomita"/>
    <n v="90717"/>
    <s v="33.794209, -118.317354"/>
    <n v="33.794209000000002"/>
    <n v="-118.31735399999999"/>
    <s v="Female"/>
    <x v="0"/>
    <s v="No"/>
    <s v="No"/>
    <n v="12"/>
    <s v="Yes"/>
    <s v="No"/>
    <x v="1"/>
    <x v="1"/>
    <s v="No"/>
    <s v="No"/>
    <x v="0"/>
    <s v="No"/>
    <s v="Yes"/>
    <x v="0"/>
    <x v="1"/>
    <x v="2"/>
    <n v="78.099999999999994"/>
    <n v="947.3"/>
    <x v="0"/>
    <x v="0"/>
    <x v="3"/>
    <n v="4741"/>
    <x v="18"/>
  </r>
  <r>
    <s v="5922-ABDVO"/>
    <n v="1"/>
    <s v="United States"/>
    <s v="California"/>
    <s v="Seal Beach"/>
    <n v="90740"/>
    <s v="33.75462, -118.071128"/>
    <n v="33.754620000000003"/>
    <n v="-118.071128"/>
    <s v="Female"/>
    <x v="0"/>
    <s v="Yes"/>
    <s v="No"/>
    <n v="19"/>
    <s v="Yes"/>
    <s v="Yes"/>
    <x v="1"/>
    <x v="1"/>
    <s v="No"/>
    <s v="Yes"/>
    <x v="0"/>
    <s v="No"/>
    <s v="Yes"/>
    <x v="0"/>
    <x v="1"/>
    <x v="0"/>
    <n v="89.65"/>
    <n v="1761.05"/>
    <x v="0"/>
    <x v="0"/>
    <x v="9"/>
    <n v="3046"/>
    <x v="18"/>
  </r>
  <r>
    <s v="9172-ANCRX"/>
    <n v="1"/>
    <s v="United States"/>
    <s v="California"/>
    <s v="Carson"/>
    <n v="90745"/>
    <s v="33.822295, -118.26411"/>
    <n v="33.822294999999997"/>
    <n v="-118.26411"/>
    <s v="Female"/>
    <x v="0"/>
    <s v="No"/>
    <s v="No"/>
    <n v="10"/>
    <s v="Yes"/>
    <s v="Yes"/>
    <x v="1"/>
    <x v="0"/>
    <s v="No"/>
    <s v="No"/>
    <x v="0"/>
    <s v="Yes"/>
    <s v="Yes"/>
    <x v="0"/>
    <x v="0"/>
    <x v="1"/>
    <n v="98.7"/>
    <n v="973.25"/>
    <x v="0"/>
    <x v="0"/>
    <x v="31"/>
    <n v="5561"/>
    <x v="18"/>
  </r>
  <r>
    <s v="6910-HADCM"/>
    <n v="1"/>
    <s v="United States"/>
    <s v="California"/>
    <s v="Long Beach"/>
    <n v="90808"/>
    <s v="33.823943, -118.111335"/>
    <n v="33.823943"/>
    <n v="-118.111335"/>
    <s v="Female"/>
    <x v="0"/>
    <s v="No"/>
    <s v="No"/>
    <n v="1"/>
    <s v="Yes"/>
    <s v="No"/>
    <x v="1"/>
    <x v="1"/>
    <s v="No"/>
    <s v="Yes"/>
    <x v="0"/>
    <s v="No"/>
    <s v="No"/>
    <x v="0"/>
    <x v="1"/>
    <x v="1"/>
    <n v="76.349999999999994"/>
    <n v="76.349999999999994"/>
    <x v="0"/>
    <x v="0"/>
    <x v="1"/>
    <n v="5613"/>
    <x v="18"/>
  </r>
  <r>
    <s v="4816-LXZYW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23"/>
    <s v="Yes"/>
    <s v="Yes"/>
    <x v="1"/>
    <x v="1"/>
    <s v="Yes"/>
    <s v="No"/>
    <x v="0"/>
    <s v="No"/>
    <s v="No"/>
    <x v="0"/>
    <x v="0"/>
    <x v="1"/>
    <n v="79.150000000000006"/>
    <n v="1676.95"/>
    <x v="0"/>
    <x v="0"/>
    <x v="31"/>
    <n v="5216"/>
    <x v="18"/>
  </r>
  <r>
    <s v="9606-PBKBQ"/>
    <n v="1"/>
    <s v="United States"/>
    <s v="California"/>
    <s v="Long Beach"/>
    <n v="90813"/>
    <s v="33.781086, -118.199049"/>
    <n v="33.781086000000002"/>
    <n v="-118.199049"/>
    <s v="Male"/>
    <x v="1"/>
    <s v="Yes"/>
    <s v="No"/>
    <n v="32"/>
    <s v="Yes"/>
    <s v="Yes"/>
    <x v="1"/>
    <x v="1"/>
    <s v="No"/>
    <s v="No"/>
    <x v="0"/>
    <s v="No"/>
    <s v="Yes"/>
    <x v="0"/>
    <x v="0"/>
    <x v="1"/>
    <n v="85"/>
    <n v="2642.05"/>
    <x v="0"/>
    <x v="0"/>
    <x v="26"/>
    <n v="4584"/>
    <x v="18"/>
  </r>
  <r>
    <s v="3536-IQCTX"/>
    <n v="1"/>
    <s v="United States"/>
    <s v="California"/>
    <s v="South Pasadena"/>
    <n v="91030"/>
    <s v="34.110444, -118.156957"/>
    <n v="34.110444000000001"/>
    <n v="-118.15695700000001"/>
    <s v="Male"/>
    <x v="1"/>
    <s v="Yes"/>
    <s v="No"/>
    <n v="32"/>
    <s v="Yes"/>
    <s v="Yes"/>
    <x v="1"/>
    <x v="1"/>
    <s v="No"/>
    <s v="No"/>
    <x v="0"/>
    <s v="No"/>
    <s v="Yes"/>
    <x v="0"/>
    <x v="1"/>
    <x v="1"/>
    <n v="85.3"/>
    <n v="2661.1"/>
    <x v="0"/>
    <x v="0"/>
    <x v="20"/>
    <n v="2712"/>
    <x v="18"/>
  </r>
  <r>
    <s v="4911-BANWH"/>
    <n v="1"/>
    <s v="United States"/>
    <s v="California"/>
    <s v="Sunland"/>
    <n v="91040"/>
    <s v="34.282704, -118.312929"/>
    <n v="34.282704000000003"/>
    <n v="-118.312929"/>
    <s v="Female"/>
    <x v="0"/>
    <s v="No"/>
    <s v="No"/>
    <n v="31"/>
    <s v="Yes"/>
    <s v="Yes"/>
    <x v="1"/>
    <x v="1"/>
    <s v="No"/>
    <s v="No"/>
    <x v="0"/>
    <s v="Yes"/>
    <s v="No"/>
    <x v="0"/>
    <x v="0"/>
    <x v="3"/>
    <n v="86.55"/>
    <n v="2697.4"/>
    <x v="0"/>
    <x v="0"/>
    <x v="9"/>
    <n v="4198"/>
    <x v="18"/>
  </r>
  <r>
    <s v="8496-EJAUI"/>
    <n v="1"/>
    <s v="United States"/>
    <s v="California"/>
    <s v="Tujunga"/>
    <n v="91042"/>
    <s v="34.296574, -118.244839"/>
    <n v="34.296574"/>
    <n v="-118.244839"/>
    <s v="Male"/>
    <x v="0"/>
    <s v="No"/>
    <s v="No"/>
    <n v="19"/>
    <s v="Yes"/>
    <s v="No"/>
    <x v="1"/>
    <x v="1"/>
    <s v="Yes"/>
    <s v="No"/>
    <x v="0"/>
    <s v="No"/>
    <s v="No"/>
    <x v="0"/>
    <x v="0"/>
    <x v="3"/>
    <n v="73.849999999999994"/>
    <n v="1424.5"/>
    <x v="0"/>
    <x v="0"/>
    <x v="3"/>
    <n v="2251"/>
    <x v="18"/>
  </r>
  <r>
    <s v="3132-TVFDZ"/>
    <n v="1"/>
    <s v="United States"/>
    <s v="California"/>
    <s v="Glendale"/>
    <n v="91202"/>
    <s v="34.167926, -118.267539"/>
    <n v="34.167926000000001"/>
    <n v="-118.267539"/>
    <s v="Male"/>
    <x v="1"/>
    <s v="Yes"/>
    <s v="No"/>
    <n v="57"/>
    <s v="No"/>
    <s v="No phone service"/>
    <x v="0"/>
    <x v="1"/>
    <s v="No"/>
    <s v="No"/>
    <x v="0"/>
    <s v="Yes"/>
    <s v="Yes"/>
    <x v="0"/>
    <x v="0"/>
    <x v="1"/>
    <n v="44.85"/>
    <n v="2572.9499999999998"/>
    <x v="0"/>
    <x v="0"/>
    <x v="14"/>
    <n v="5172"/>
    <x v="18"/>
  </r>
  <r>
    <s v="8080-DDEMJ"/>
    <n v="1"/>
    <s v="United States"/>
    <s v="California"/>
    <s v="Glendale"/>
    <n v="91204"/>
    <s v="34.136306, -118.26036"/>
    <n v="34.136305999999998"/>
    <n v="-118.26036000000001"/>
    <s v="Male"/>
    <x v="1"/>
    <s v="No"/>
    <s v="No"/>
    <n v="1"/>
    <s v="Yes"/>
    <s v="No"/>
    <x v="0"/>
    <x v="1"/>
    <s v="No"/>
    <s v="No"/>
    <x v="0"/>
    <s v="No"/>
    <s v="No"/>
    <x v="0"/>
    <x v="1"/>
    <x v="1"/>
    <n v="45.1"/>
    <n v="45.1"/>
    <x v="0"/>
    <x v="0"/>
    <x v="35"/>
    <n v="4499"/>
    <x v="18"/>
  </r>
  <r>
    <s v="6365-MTGZX"/>
    <n v="1"/>
    <s v="United States"/>
    <s v="California"/>
    <s v="Glendale"/>
    <n v="91206"/>
    <s v="34.162515, -118.203869"/>
    <n v="34.162514999999999"/>
    <n v="-118.203869"/>
    <s v="Male"/>
    <x v="0"/>
    <s v="No"/>
    <s v="No"/>
    <n v="24"/>
    <s v="Yes"/>
    <s v="No"/>
    <x v="1"/>
    <x v="1"/>
    <s v="No"/>
    <s v="No"/>
    <x v="1"/>
    <s v="Yes"/>
    <s v="Yes"/>
    <x v="0"/>
    <x v="0"/>
    <x v="1"/>
    <n v="96"/>
    <n v="2122.4499999999998"/>
    <x v="0"/>
    <x v="0"/>
    <x v="29"/>
    <n v="3068"/>
    <x v="18"/>
  </r>
  <r>
    <s v="1349-WXNGG"/>
    <n v="1"/>
    <s v="United States"/>
    <s v="California"/>
    <s v="Glendale"/>
    <n v="91207"/>
    <s v="34.182378, -118.262922"/>
    <n v="34.182378"/>
    <n v="-118.26292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20.05"/>
    <n v="20.05"/>
    <x v="0"/>
    <x v="0"/>
    <x v="10"/>
    <n v="4710"/>
    <x v="18"/>
  </r>
  <r>
    <s v="6990-YNRIO"/>
    <n v="1"/>
    <s v="United States"/>
    <s v="California"/>
    <s v="Agoura Hills"/>
    <n v="91301"/>
    <s v="34.129058, -118.759788"/>
    <n v="34.129058000000001"/>
    <n v="-118.759788"/>
    <s v="Male"/>
    <x v="0"/>
    <s v="Yes"/>
    <s v="No"/>
    <n v="65"/>
    <s v="Yes"/>
    <s v="Yes"/>
    <x v="1"/>
    <x v="0"/>
    <s v="No"/>
    <s v="Yes"/>
    <x v="1"/>
    <s v="Yes"/>
    <s v="Yes"/>
    <x v="1"/>
    <x v="1"/>
    <x v="2"/>
    <n v="108.65"/>
    <n v="6937.95"/>
    <x v="0"/>
    <x v="0"/>
    <x v="35"/>
    <n v="6120"/>
    <x v="18"/>
  </r>
  <r>
    <s v="0621-TWIEM"/>
    <n v="1"/>
    <s v="United States"/>
    <s v="California"/>
    <s v="Newhall"/>
    <n v="91321"/>
    <s v="34.370378, -118.504118"/>
    <n v="34.370378000000002"/>
    <n v="-118.50411800000001"/>
    <s v="Male"/>
    <x v="0"/>
    <s v="No"/>
    <s v="No"/>
    <n v="10"/>
    <s v="Yes"/>
    <s v="No"/>
    <x v="0"/>
    <x v="1"/>
    <s v="No"/>
    <s v="No"/>
    <x v="0"/>
    <s v="No"/>
    <s v="No"/>
    <x v="0"/>
    <x v="0"/>
    <x v="1"/>
    <n v="45.55"/>
    <n v="402.6"/>
    <x v="0"/>
    <x v="0"/>
    <x v="1"/>
    <n v="4097"/>
    <x v="18"/>
  </r>
  <r>
    <s v="2485-ITVKB"/>
    <n v="1"/>
    <s v="United States"/>
    <s v="California"/>
    <s v="Northridge"/>
    <n v="91325"/>
    <s v="34.236683, -118.517588"/>
    <n v="34.236682999999999"/>
    <n v="-118.517588"/>
    <s v="Female"/>
    <x v="0"/>
    <s v="Yes"/>
    <s v="No"/>
    <n v="2"/>
    <s v="No"/>
    <s v="No phone service"/>
    <x v="0"/>
    <x v="1"/>
    <s v="No"/>
    <s v="No"/>
    <x v="0"/>
    <s v="No"/>
    <s v="Yes"/>
    <x v="0"/>
    <x v="0"/>
    <x v="1"/>
    <n v="35.1"/>
    <n v="68.75"/>
    <x v="0"/>
    <x v="0"/>
    <x v="4"/>
    <n v="2643"/>
    <x v="18"/>
  </r>
  <r>
    <s v="3669-OYSJI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1"/>
    <s v="Yes"/>
    <s v="No"/>
    <x v="0"/>
    <x v="1"/>
    <s v="No"/>
    <s v="No"/>
    <x v="0"/>
    <s v="No"/>
    <s v="No"/>
    <x v="0"/>
    <x v="1"/>
    <x v="3"/>
    <n v="46.2"/>
    <n v="46.2"/>
    <x v="0"/>
    <x v="0"/>
    <x v="21"/>
    <n v="4167"/>
    <x v="18"/>
  </r>
  <r>
    <s v="1612-EOHDH"/>
    <n v="1"/>
    <s v="United States"/>
    <s v="California"/>
    <s v="Pacoima"/>
    <n v="91331"/>
    <s v="34.255442, -118.421314"/>
    <n v="34.255442000000002"/>
    <n v="-118.421314"/>
    <s v="Female"/>
    <x v="0"/>
    <s v="No"/>
    <s v="No"/>
    <n v="1"/>
    <s v="Yes"/>
    <s v="No"/>
    <x v="0"/>
    <x v="1"/>
    <s v="No"/>
    <s v="No"/>
    <x v="0"/>
    <s v="No"/>
    <s v="No"/>
    <x v="0"/>
    <x v="1"/>
    <x v="1"/>
    <n v="45.15"/>
    <n v="45.15"/>
    <x v="0"/>
    <x v="0"/>
    <x v="3"/>
    <n v="5828"/>
    <x v="18"/>
  </r>
  <r>
    <s v="6702-OHFWR"/>
    <n v="1"/>
    <s v="United States"/>
    <s v="California"/>
    <s v="Reseda"/>
    <n v="91335"/>
    <s v="34.200175, -118.540958"/>
    <n v="34.200175000000002"/>
    <n v="-118.540958"/>
    <s v="Male"/>
    <x v="1"/>
    <s v="No"/>
    <s v="No"/>
    <n v="1"/>
    <s v="No"/>
    <s v="No phone service"/>
    <x v="0"/>
    <x v="1"/>
    <s v="Yes"/>
    <s v="Yes"/>
    <x v="0"/>
    <s v="No"/>
    <s v="Yes"/>
    <x v="0"/>
    <x v="0"/>
    <x v="1"/>
    <n v="43.3"/>
    <n v="43.3"/>
    <x v="0"/>
    <x v="0"/>
    <x v="32"/>
    <n v="4972"/>
    <x v="14"/>
  </r>
  <r>
    <s v="4510-PYUSH"/>
    <n v="1"/>
    <s v="United States"/>
    <s v="California"/>
    <s v="Sylmar"/>
    <n v="91342"/>
    <s v="34.321621, -118.399841"/>
    <n v="34.321621"/>
    <n v="-118.399841"/>
    <s v="Female"/>
    <x v="1"/>
    <s v="No"/>
    <s v="No"/>
    <n v="38"/>
    <s v="Yes"/>
    <s v="No"/>
    <x v="0"/>
    <x v="0"/>
    <s v="Yes"/>
    <s v="No"/>
    <x v="0"/>
    <s v="No"/>
    <s v="No"/>
    <x v="0"/>
    <x v="0"/>
    <x v="3"/>
    <n v="57.15"/>
    <n v="2250.65"/>
    <x v="0"/>
    <x v="0"/>
    <x v="20"/>
    <n v="3110"/>
    <x v="18"/>
  </r>
  <r>
    <s v="7517-SAWMO"/>
    <n v="1"/>
    <s v="United States"/>
    <s v="California"/>
    <s v="Granada Hills"/>
    <n v="91344"/>
    <s v="34.291273, -118.505104"/>
    <n v="34.291272999999997"/>
    <n v="-118.505104"/>
    <s v="Female"/>
    <x v="0"/>
    <s v="Yes"/>
    <s v="No"/>
    <n v="19"/>
    <s v="Yes"/>
    <s v="No"/>
    <x v="1"/>
    <x v="0"/>
    <s v="No"/>
    <s v="No"/>
    <x v="0"/>
    <s v="No"/>
    <s v="No"/>
    <x v="0"/>
    <x v="0"/>
    <x v="1"/>
    <n v="73.2"/>
    <n v="1441.1"/>
    <x v="0"/>
    <x v="0"/>
    <x v="8"/>
    <n v="4718"/>
    <x v="18"/>
  </r>
  <r>
    <s v="4143-HHPMK"/>
    <n v="1"/>
    <s v="United States"/>
    <s v="California"/>
    <s v="Mission Hills"/>
    <n v="91345"/>
    <s v="34.266389, -118.459744"/>
    <n v="34.266388999999997"/>
    <n v="-118.459744"/>
    <s v="Male"/>
    <x v="0"/>
    <s v="No"/>
    <s v="No"/>
    <n v="52"/>
    <s v="Yes"/>
    <s v="No"/>
    <x v="1"/>
    <x v="1"/>
    <s v="Yes"/>
    <s v="No"/>
    <x v="0"/>
    <s v="No"/>
    <s v="Yes"/>
    <x v="0"/>
    <x v="0"/>
    <x v="1"/>
    <n v="85.35"/>
    <n v="4338.6000000000004"/>
    <x v="0"/>
    <x v="0"/>
    <x v="28"/>
    <n v="6402"/>
    <x v="18"/>
  </r>
  <r>
    <s v="7054-LGEQW"/>
    <n v="1"/>
    <s v="United States"/>
    <s v="California"/>
    <s v="Canyon Country"/>
    <n v="91351"/>
    <s v="34.422519, -118.420717"/>
    <n v="34.422519000000001"/>
    <n v="-118.420717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5.95"/>
    <n v="45.95"/>
    <x v="0"/>
    <x v="0"/>
    <x v="15"/>
    <n v="4888"/>
    <x v="18"/>
  </r>
  <r>
    <s v="0923-PNFUB"/>
    <n v="1"/>
    <s v="United States"/>
    <s v="California"/>
    <s v="Westlake Village"/>
    <n v="91361"/>
    <s v="34.130992, -118.894673"/>
    <n v="34.130991999999999"/>
    <n v="-118.894673"/>
    <s v="Female"/>
    <x v="0"/>
    <s v="No"/>
    <s v="No"/>
    <n v="3"/>
    <s v="Yes"/>
    <s v="No"/>
    <x v="1"/>
    <x v="1"/>
    <s v="Yes"/>
    <s v="No"/>
    <x v="0"/>
    <s v="Yes"/>
    <s v="No"/>
    <x v="0"/>
    <x v="1"/>
    <x v="1"/>
    <n v="83.75"/>
    <n v="247.25"/>
    <x v="0"/>
    <x v="0"/>
    <x v="11"/>
    <n v="4852"/>
    <x v="18"/>
  </r>
  <r>
    <s v="3494-JCHRQ"/>
    <n v="1"/>
    <s v="United States"/>
    <s v="California"/>
    <s v="Van Nuys"/>
    <n v="91411"/>
    <s v="34.17847, -118.459472"/>
    <n v="34.178469999999997"/>
    <n v="-118.45947200000001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70.05"/>
    <n v="70.05"/>
    <x v="0"/>
    <x v="0"/>
    <x v="15"/>
    <n v="2699"/>
    <x v="18"/>
  </r>
  <r>
    <s v="6474-FVJLC"/>
    <n v="1"/>
    <s v="United States"/>
    <s v="California"/>
    <s v="Sherman Oaks"/>
    <n v="91423"/>
    <s v="34.146957, -118.432138"/>
    <n v="34.146957"/>
    <n v="-118.43213799999999"/>
    <s v="Male"/>
    <x v="0"/>
    <s v="No"/>
    <s v="No"/>
    <n v="2"/>
    <s v="Yes"/>
    <s v="Yes"/>
    <x v="1"/>
    <x v="1"/>
    <s v="No"/>
    <s v="No"/>
    <x v="0"/>
    <s v="No"/>
    <s v="Yes"/>
    <x v="0"/>
    <x v="0"/>
    <x v="1"/>
    <n v="86"/>
    <n v="165.45"/>
    <x v="0"/>
    <x v="0"/>
    <x v="7"/>
    <n v="4546"/>
    <x v="18"/>
  </r>
  <r>
    <s v="8840-DQLGN"/>
    <n v="1"/>
    <s v="United States"/>
    <s v="California"/>
    <s v="Burbank"/>
    <n v="91502"/>
    <s v="34.177267, -118.31003"/>
    <n v="34.177267000000001"/>
    <n v="-118.31003"/>
    <s v="Female"/>
    <x v="1"/>
    <s v="Yes"/>
    <s v="No"/>
    <n v="35"/>
    <s v="Yes"/>
    <s v="Yes"/>
    <x v="1"/>
    <x v="0"/>
    <s v="Yes"/>
    <s v="No"/>
    <x v="1"/>
    <s v="Yes"/>
    <s v="No"/>
    <x v="0"/>
    <x v="0"/>
    <x v="2"/>
    <n v="100.5"/>
    <n v="3653.35"/>
    <x v="0"/>
    <x v="0"/>
    <x v="16"/>
    <n v="4745"/>
    <x v="18"/>
  </r>
  <r>
    <s v="4547-LYTDD"/>
    <n v="1"/>
    <s v="United States"/>
    <s v="California"/>
    <s v="North Hollywood"/>
    <n v="91601"/>
    <s v="34.1692, -118.372498"/>
    <n v="34.169199999999996"/>
    <n v="-118.37249799999999"/>
    <s v="Female"/>
    <x v="0"/>
    <s v="No"/>
    <s v="No"/>
    <n v="16"/>
    <s v="Yes"/>
    <s v="Yes"/>
    <x v="1"/>
    <x v="1"/>
    <s v="No"/>
    <s v="No"/>
    <x v="0"/>
    <s v="No"/>
    <s v="No"/>
    <x v="0"/>
    <x v="1"/>
    <x v="1"/>
    <n v="72.650000000000006"/>
    <n v="1194.3"/>
    <x v="0"/>
    <x v="0"/>
    <x v="25"/>
    <n v="2850"/>
    <x v="18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1"/>
    <n v="21"/>
    <n v="21"/>
    <x v="0"/>
    <x v="0"/>
    <x v="13"/>
    <n v="3753"/>
    <x v="18"/>
  </r>
  <r>
    <s v="4193-ORFCL"/>
    <n v="1"/>
    <s v="United States"/>
    <s v="California"/>
    <s v="North Hollywood"/>
    <n v="91606"/>
    <s v="34.187599, -118.387125"/>
    <n v="34.187598999999999"/>
    <n v="-118.387125"/>
    <s v="Female"/>
    <x v="1"/>
    <s v="No"/>
    <s v="No"/>
    <n v="1"/>
    <s v="Yes"/>
    <s v="No"/>
    <x v="0"/>
    <x v="1"/>
    <s v="No"/>
    <s v="No"/>
    <x v="0"/>
    <s v="No"/>
    <s v="No"/>
    <x v="0"/>
    <x v="1"/>
    <x v="0"/>
    <n v="45.1"/>
    <n v="45.1"/>
    <x v="0"/>
    <x v="0"/>
    <x v="12"/>
    <n v="2740"/>
    <x v="18"/>
  </r>
  <r>
    <s v="7776-QWNFX"/>
    <n v="1"/>
    <s v="United States"/>
    <s v="California"/>
    <s v="Chino"/>
    <n v="91710"/>
    <s v="33.990646, -117.663025"/>
    <n v="33.990645999999998"/>
    <n v="-117.663025"/>
    <s v="Male"/>
    <x v="1"/>
    <s v="Yes"/>
    <s v="No"/>
    <n v="30"/>
    <s v="Yes"/>
    <s v="No"/>
    <x v="0"/>
    <x v="1"/>
    <s v="Yes"/>
    <s v="No"/>
    <x v="0"/>
    <s v="No"/>
    <s v="No"/>
    <x v="0"/>
    <x v="0"/>
    <x v="2"/>
    <n v="50.4"/>
    <n v="1527.5"/>
    <x v="0"/>
    <x v="0"/>
    <x v="27"/>
    <n v="4795"/>
    <x v="18"/>
  </r>
  <r>
    <s v="6689-TCZHQ"/>
    <n v="1"/>
    <s v="United States"/>
    <s v="California"/>
    <s v="Claremont"/>
    <n v="91711"/>
    <s v="34.127621, -117.717863"/>
    <n v="34.127620999999998"/>
    <n v="-117.71786299999999"/>
    <s v="Female"/>
    <x v="1"/>
    <s v="No"/>
    <s v="No"/>
    <n v="5"/>
    <s v="Yes"/>
    <s v="No"/>
    <x v="1"/>
    <x v="1"/>
    <s v="No"/>
    <s v="No"/>
    <x v="0"/>
    <s v="No"/>
    <s v="Yes"/>
    <x v="0"/>
    <x v="1"/>
    <x v="1"/>
    <n v="78.95"/>
    <n v="378.4"/>
    <x v="0"/>
    <x v="0"/>
    <x v="11"/>
    <n v="4054"/>
    <x v="18"/>
  </r>
  <r>
    <s v="3143-ILDAL"/>
    <n v="1"/>
    <s v="United States"/>
    <s v="California"/>
    <s v="El Monte"/>
    <n v="91732"/>
    <s v="34.074492, -118.01462"/>
    <n v="34.074491999999999"/>
    <n v="-118.01461999999999"/>
    <s v="Male"/>
    <x v="0"/>
    <s v="No"/>
    <s v="No"/>
    <n v="56"/>
    <s v="Yes"/>
    <s v="Yes"/>
    <x v="1"/>
    <x v="1"/>
    <s v="Yes"/>
    <s v="No"/>
    <x v="1"/>
    <s v="No"/>
    <s v="Yes"/>
    <x v="0"/>
    <x v="0"/>
    <x v="1"/>
    <n v="94.45"/>
    <n v="5124.6000000000004"/>
    <x v="0"/>
    <x v="0"/>
    <x v="17"/>
    <n v="4830"/>
    <x v="18"/>
  </r>
  <r>
    <s v="4720-VSTSI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44"/>
    <s v="Yes"/>
    <s v="Yes"/>
    <x v="1"/>
    <x v="1"/>
    <s v="Yes"/>
    <s v="Yes"/>
    <x v="0"/>
    <s v="No"/>
    <s v="No"/>
    <x v="0"/>
    <x v="0"/>
    <x v="2"/>
    <n v="84.8"/>
    <n v="3862.55"/>
    <x v="0"/>
    <x v="0"/>
    <x v="10"/>
    <n v="3997"/>
    <x v="18"/>
  </r>
  <r>
    <s v="3946-MHCZW"/>
    <n v="1"/>
    <s v="United States"/>
    <s v="California"/>
    <s v="Ontario"/>
    <n v="91761"/>
    <s v="34.035602, -117.591528"/>
    <n v="34.035601999999997"/>
    <n v="-117.591528"/>
    <s v="Male"/>
    <x v="0"/>
    <s v="No"/>
    <s v="No"/>
    <n v="1"/>
    <s v="Yes"/>
    <s v="No"/>
    <x v="0"/>
    <x v="1"/>
    <s v="No"/>
    <s v="Yes"/>
    <x v="0"/>
    <s v="No"/>
    <s v="No"/>
    <x v="0"/>
    <x v="1"/>
    <x v="0"/>
    <n v="50.9"/>
    <n v="50.9"/>
    <x v="0"/>
    <x v="0"/>
    <x v="27"/>
    <n v="5111"/>
    <x v="18"/>
  </r>
  <r>
    <s v="6651-AZVTJ"/>
    <n v="1"/>
    <s v="United States"/>
    <s v="California"/>
    <s v="Pomona"/>
    <n v="91768"/>
    <s v="34.067932, -117.785168"/>
    <n v="34.067931999999999"/>
    <n v="-117.785168"/>
    <s v="Male"/>
    <x v="0"/>
    <s v="Yes"/>
    <s v="No"/>
    <n v="49"/>
    <s v="Yes"/>
    <s v="Yes"/>
    <x v="1"/>
    <x v="1"/>
    <s v="No"/>
    <s v="Yes"/>
    <x v="0"/>
    <s v="Yes"/>
    <s v="Yes"/>
    <x v="0"/>
    <x v="0"/>
    <x v="1"/>
    <n v="99.8"/>
    <n v="4872.45"/>
    <x v="0"/>
    <x v="0"/>
    <x v="27"/>
    <n v="6088"/>
    <x v="18"/>
  </r>
  <r>
    <s v="4566-GOLUK"/>
    <n v="1"/>
    <s v="United States"/>
    <s v="California"/>
    <s v="Rosemead"/>
    <n v="91770"/>
    <s v="34.065108, -118.082791"/>
    <n v="34.065108000000002"/>
    <n v="-118.082791"/>
    <s v="Male"/>
    <x v="0"/>
    <s v="Yes"/>
    <s v="No"/>
    <n v="47"/>
    <s v="Yes"/>
    <s v="Yes"/>
    <x v="1"/>
    <x v="1"/>
    <s v="No"/>
    <s v="Yes"/>
    <x v="1"/>
    <s v="Yes"/>
    <s v="Yes"/>
    <x v="0"/>
    <x v="0"/>
    <x v="2"/>
    <n v="107.35"/>
    <n v="5118.95"/>
    <x v="0"/>
    <x v="0"/>
    <x v="28"/>
    <n v="3620"/>
    <x v="18"/>
  </r>
  <r>
    <s v="2484-DGXPZ"/>
    <n v="1"/>
    <s v="United States"/>
    <s v="California"/>
    <s v="San Dimas"/>
    <n v="91773"/>
    <s v="34.102119, -117.815532"/>
    <n v="34.102119000000002"/>
    <n v="-117.815532"/>
    <s v="Female"/>
    <x v="0"/>
    <s v="Yes"/>
    <s v="No"/>
    <n v="31"/>
    <s v="Yes"/>
    <s v="No"/>
    <x v="2"/>
    <x v="2"/>
    <s v="No internet service"/>
    <s v="No internet service"/>
    <x v="2"/>
    <s v="No internet service"/>
    <s v="No internet service"/>
    <x v="0"/>
    <x v="0"/>
    <x v="0"/>
    <n v="19.55"/>
    <n v="658.95"/>
    <x v="0"/>
    <x v="0"/>
    <x v="1"/>
    <n v="2687"/>
    <x v="18"/>
  </r>
  <r>
    <s v="4587-NUKOX"/>
    <n v="1"/>
    <s v="United States"/>
    <s v="California"/>
    <s v="Walnut"/>
    <n v="91789"/>
    <s v="34.018354, -117.85492"/>
    <n v="34.018354000000002"/>
    <n v="-117.85492000000001"/>
    <s v="Female"/>
    <x v="0"/>
    <s v="No"/>
    <s v="No"/>
    <n v="3"/>
    <s v="Yes"/>
    <s v="No"/>
    <x v="1"/>
    <x v="0"/>
    <s v="Yes"/>
    <s v="No"/>
    <x v="0"/>
    <s v="No"/>
    <s v="No"/>
    <x v="0"/>
    <x v="0"/>
    <x v="1"/>
    <n v="79.099999999999994"/>
    <n v="246.5"/>
    <x v="0"/>
    <x v="0"/>
    <x v="9"/>
    <n v="5339"/>
    <x v="18"/>
  </r>
  <r>
    <s v="0420-BWTPW"/>
    <n v="1"/>
    <s v="United States"/>
    <s v="California"/>
    <s v="Chula Vista"/>
    <n v="91910"/>
    <s v="32.636792, -117.054989"/>
    <n v="32.636792"/>
    <n v="-117.05498900000001"/>
    <s v="Male"/>
    <x v="0"/>
    <s v="No"/>
    <s v="No"/>
    <n v="8"/>
    <s v="No"/>
    <s v="No phone service"/>
    <x v="0"/>
    <x v="1"/>
    <s v="No"/>
    <s v="No"/>
    <x v="0"/>
    <s v="No"/>
    <s v="No"/>
    <x v="0"/>
    <x v="1"/>
    <x v="0"/>
    <n v="25.5"/>
    <n v="215.2"/>
    <x v="0"/>
    <x v="0"/>
    <x v="4"/>
    <n v="5578"/>
    <x v="18"/>
  </r>
  <r>
    <s v="8183-ONMXC"/>
    <n v="1"/>
    <s v="United States"/>
    <s v="California"/>
    <s v="Chula Vista"/>
    <n v="91915"/>
    <s v="32.605012, -116.97595"/>
    <n v="32.605012000000002"/>
    <n v="-116.97595"/>
    <s v="Female"/>
    <x v="0"/>
    <s v="No"/>
    <s v="No"/>
    <n v="2"/>
    <s v="Yes"/>
    <s v="No"/>
    <x v="1"/>
    <x v="1"/>
    <s v="No"/>
    <s v="No"/>
    <x v="0"/>
    <s v="No"/>
    <s v="Yes"/>
    <x v="0"/>
    <x v="1"/>
    <x v="1"/>
    <n v="80.75"/>
    <n v="159.44999999999999"/>
    <x v="0"/>
    <x v="0"/>
    <x v="18"/>
    <n v="2176"/>
    <x v="18"/>
  </r>
  <r>
    <s v="9614-RMGHA"/>
    <n v="1"/>
    <s v="United States"/>
    <s v="California"/>
    <s v="Dulzura"/>
    <n v="91917"/>
    <s v="32.622999, -116.687855"/>
    <n v="32.622999"/>
    <n v="-116.687855"/>
    <s v="Male"/>
    <x v="0"/>
    <s v="Yes"/>
    <s v="No"/>
    <n v="65"/>
    <s v="Yes"/>
    <s v="Yes"/>
    <x v="1"/>
    <x v="1"/>
    <s v="Yes"/>
    <s v="No"/>
    <x v="0"/>
    <s v="Yes"/>
    <s v="No"/>
    <x v="0"/>
    <x v="0"/>
    <x v="2"/>
    <n v="91.85"/>
    <n v="5940.85"/>
    <x v="0"/>
    <x v="0"/>
    <x v="14"/>
    <n v="5530"/>
    <x v="18"/>
  </r>
  <r>
    <s v="5054-IEXZT"/>
    <n v="1"/>
    <s v="United States"/>
    <s v="California"/>
    <s v="Jacumba"/>
    <n v="91934"/>
    <s v="32.649787, -116.2237"/>
    <n v="32.649787000000003"/>
    <n v="-116.22369999999999"/>
    <s v="Male"/>
    <x v="0"/>
    <s v="No"/>
    <s v="No"/>
    <n v="1"/>
    <s v="Yes"/>
    <s v="No"/>
    <x v="1"/>
    <x v="1"/>
    <s v="Yes"/>
    <s v="No"/>
    <x v="0"/>
    <s v="No"/>
    <s v="No"/>
    <x v="0"/>
    <x v="0"/>
    <x v="1"/>
    <n v="75.349999999999994"/>
    <n v="75.349999999999994"/>
    <x v="0"/>
    <x v="0"/>
    <x v="13"/>
    <n v="5284"/>
    <x v="18"/>
  </r>
  <r>
    <s v="5834-ASPWA"/>
    <n v="1"/>
    <s v="United States"/>
    <s v="California"/>
    <s v="Jamul"/>
    <n v="91935"/>
    <s v="32.695681, -116.798386"/>
    <n v="32.695681"/>
    <n v="-116.79838599999999"/>
    <s v="Male"/>
    <x v="0"/>
    <s v="No"/>
    <s v="No"/>
    <n v="1"/>
    <s v="Yes"/>
    <s v="Yes"/>
    <x v="1"/>
    <x v="1"/>
    <s v="No"/>
    <s v="No"/>
    <x v="0"/>
    <s v="No"/>
    <s v="No"/>
    <x v="0"/>
    <x v="0"/>
    <x v="1"/>
    <n v="75.45"/>
    <n v="75.45"/>
    <x v="0"/>
    <x v="0"/>
    <x v="9"/>
    <n v="5518"/>
    <x v="18"/>
  </r>
  <r>
    <s v="3948-XHGNA"/>
    <n v="1"/>
    <s v="United States"/>
    <s v="California"/>
    <s v="Bonsall"/>
    <n v="92003"/>
    <s v="33.290907, -117.202895"/>
    <n v="33.290906999999997"/>
    <n v="-117.202895"/>
    <s v="Male"/>
    <x v="0"/>
    <s v="No"/>
    <s v="No"/>
    <n v="24"/>
    <s v="Yes"/>
    <s v="No"/>
    <x v="0"/>
    <x v="0"/>
    <s v="No"/>
    <s v="No"/>
    <x v="0"/>
    <s v="No"/>
    <s v="No"/>
    <x v="0"/>
    <x v="0"/>
    <x v="2"/>
    <n v="49.55"/>
    <n v="1210.4000000000001"/>
    <x v="0"/>
    <x v="0"/>
    <x v="24"/>
    <n v="5005"/>
    <x v="18"/>
  </r>
  <r>
    <s v="0565-IYCGT"/>
    <n v="1"/>
    <s v="United States"/>
    <s v="California"/>
    <s v="Cardiff By The Sea"/>
    <n v="92007"/>
    <s v="33.015866, -117.272254"/>
    <n v="33.015866000000003"/>
    <n v="-117.272254"/>
    <s v="Male"/>
    <x v="0"/>
    <s v="No"/>
    <s v="No"/>
    <n v="69"/>
    <s v="Yes"/>
    <s v="Yes"/>
    <x v="0"/>
    <x v="0"/>
    <s v="Yes"/>
    <s v="Yes"/>
    <x v="1"/>
    <s v="No"/>
    <s v="Yes"/>
    <x v="2"/>
    <x v="0"/>
    <x v="3"/>
    <n v="78.599999999999994"/>
    <n v="5356.45"/>
    <x v="0"/>
    <x v="0"/>
    <x v="33"/>
    <n v="6230"/>
    <x v="18"/>
  </r>
  <r>
    <s v="5445-UTODQ"/>
    <n v="1"/>
    <s v="United States"/>
    <s v="California"/>
    <s v="Del Mar"/>
    <n v="92014"/>
    <s v="32.948262, -117.256086"/>
    <n v="32.948262"/>
    <n v="-117.256086"/>
    <s v="Female"/>
    <x v="0"/>
    <s v="Yes"/>
    <s v="No"/>
    <n v="7"/>
    <s v="Yes"/>
    <s v="No"/>
    <x v="1"/>
    <x v="1"/>
    <s v="No"/>
    <s v="No"/>
    <x v="0"/>
    <s v="Yes"/>
    <s v="No"/>
    <x v="0"/>
    <x v="0"/>
    <x v="1"/>
    <n v="81.099999999999994"/>
    <n v="576.65"/>
    <x v="0"/>
    <x v="0"/>
    <x v="18"/>
    <n v="3238"/>
    <x v="14"/>
  </r>
  <r>
    <s v="1024-VRZHF"/>
    <n v="1"/>
    <s v="United States"/>
    <s v="California"/>
    <s v="Encinitas"/>
    <n v="92024"/>
    <s v="33.054579, -117.25665"/>
    <n v="33.054578999999997"/>
    <n v="-117.25664999999999"/>
    <s v="Male"/>
    <x v="0"/>
    <s v="Yes"/>
    <s v="No"/>
    <n v="11"/>
    <s v="Yes"/>
    <s v="Yes"/>
    <x v="1"/>
    <x v="1"/>
    <s v="No"/>
    <s v="No"/>
    <x v="0"/>
    <s v="No"/>
    <s v="No"/>
    <x v="0"/>
    <x v="0"/>
    <x v="1"/>
    <n v="74.95"/>
    <n v="825.7"/>
    <x v="0"/>
    <x v="0"/>
    <x v="12"/>
    <n v="2044"/>
    <x v="18"/>
  </r>
  <r>
    <s v="9497-QCMMS"/>
    <n v="1"/>
    <s v="United States"/>
    <s v="California"/>
    <s v="Escondido"/>
    <n v="92026"/>
    <s v="33.21846, -117.116916"/>
    <n v="33.21846"/>
    <n v="-117.116916"/>
    <s v="Male"/>
    <x v="1"/>
    <s v="No"/>
    <s v="No"/>
    <n v="1"/>
    <s v="Yes"/>
    <s v="Yes"/>
    <x v="1"/>
    <x v="1"/>
    <s v="No"/>
    <s v="No"/>
    <x v="0"/>
    <s v="Yes"/>
    <s v="Yes"/>
    <x v="0"/>
    <x v="0"/>
    <x v="1"/>
    <n v="93.55"/>
    <n v="93.55"/>
    <x v="0"/>
    <x v="0"/>
    <x v="16"/>
    <n v="5536"/>
    <x v="0"/>
  </r>
  <r>
    <s v="0348-SDKOL"/>
    <n v="1"/>
    <s v="United States"/>
    <s v="California"/>
    <s v="La Jolla"/>
    <n v="92037"/>
    <s v="32.853743, -117.25034"/>
    <n v="32.853743000000001"/>
    <n v="-117.25033999999999"/>
    <s v="Female"/>
    <x v="0"/>
    <s v="Yes"/>
    <s v="No"/>
    <n v="58"/>
    <s v="Yes"/>
    <s v="Yes"/>
    <x v="1"/>
    <x v="1"/>
    <s v="No"/>
    <s v="Yes"/>
    <x v="1"/>
    <s v="Yes"/>
    <s v="Yes"/>
    <x v="0"/>
    <x v="0"/>
    <x v="3"/>
    <n v="102.1"/>
    <n v="5885.4"/>
    <x v="0"/>
    <x v="0"/>
    <x v="17"/>
    <n v="4415"/>
    <x v="1"/>
  </r>
  <r>
    <s v="4373-MAVJG"/>
    <n v="1"/>
    <s v="United States"/>
    <s v="California"/>
    <s v="Oceanside"/>
    <n v="92056"/>
    <s v="33.194742, -117.29032"/>
    <n v="33.194741999999998"/>
    <n v="-117.29031999999999"/>
    <s v="Female"/>
    <x v="0"/>
    <s v="Yes"/>
    <s v="No"/>
    <n v="14"/>
    <s v="Yes"/>
    <s v="Yes"/>
    <x v="1"/>
    <x v="1"/>
    <s v="Yes"/>
    <s v="No"/>
    <x v="0"/>
    <s v="No"/>
    <s v="Yes"/>
    <x v="0"/>
    <x v="0"/>
    <x v="2"/>
    <n v="90.9"/>
    <n v="1259"/>
    <x v="0"/>
    <x v="0"/>
    <x v="12"/>
    <n v="5148"/>
    <x v="1"/>
  </r>
  <r>
    <s v="8901-HJXTF"/>
    <n v="1"/>
    <s v="United States"/>
    <s v="California"/>
    <s v="Oceanside"/>
    <n v="92057"/>
    <s v="33.254497, -117.285879"/>
    <n v="33.254497000000001"/>
    <n v="-117.28587899999999"/>
    <s v="Female"/>
    <x v="0"/>
    <s v="Yes"/>
    <s v="No"/>
    <n v="12"/>
    <s v="No"/>
    <s v="No phone service"/>
    <x v="0"/>
    <x v="1"/>
    <s v="Yes"/>
    <s v="No"/>
    <x v="0"/>
    <s v="No"/>
    <s v="No"/>
    <x v="0"/>
    <x v="1"/>
    <x v="0"/>
    <n v="29.2"/>
    <n v="309.10000000000002"/>
    <x v="0"/>
    <x v="0"/>
    <x v="26"/>
    <n v="3747"/>
    <x v="1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No"/>
    <n v="25"/>
    <s v="Yes"/>
    <s v="No"/>
    <x v="1"/>
    <x v="1"/>
    <s v="Yes"/>
    <s v="Yes"/>
    <x v="0"/>
    <s v="Yes"/>
    <s v="No"/>
    <x v="0"/>
    <x v="0"/>
    <x v="2"/>
    <n v="89.15"/>
    <n v="2257.75"/>
    <x v="0"/>
    <x v="0"/>
    <x v="8"/>
    <n v="5853"/>
    <x v="3"/>
  </r>
  <r>
    <s v="3424-NMNBO"/>
    <n v="1"/>
    <s v="United States"/>
    <s v="California"/>
    <s v="Pauma Valley"/>
    <n v="92061"/>
    <s v="33.313828, -116.940501"/>
    <n v="33.313828000000001"/>
    <n v="-116.940501"/>
    <s v="Male"/>
    <x v="1"/>
    <s v="Yes"/>
    <s v="No"/>
    <n v="58"/>
    <s v="Yes"/>
    <s v="Yes"/>
    <x v="1"/>
    <x v="0"/>
    <s v="Yes"/>
    <s v="Yes"/>
    <x v="0"/>
    <s v="Yes"/>
    <s v="Yes"/>
    <x v="2"/>
    <x v="0"/>
    <x v="1"/>
    <n v="108.85"/>
    <n v="6287.25"/>
    <x v="0"/>
    <x v="0"/>
    <x v="32"/>
    <n v="4739"/>
    <x v="3"/>
  </r>
  <r>
    <s v="4514-GFCFI"/>
    <n v="1"/>
    <s v="United States"/>
    <s v="California"/>
    <s v="Ramona"/>
    <n v="92065"/>
    <s v="33.044541, -116.833922"/>
    <n v="33.044541000000002"/>
    <n v="-116.833922"/>
    <s v="Female"/>
    <x v="1"/>
    <s v="No"/>
    <s v="No"/>
    <n v="16"/>
    <s v="Yes"/>
    <s v="Yes"/>
    <x v="1"/>
    <x v="1"/>
    <s v="No"/>
    <s v="No"/>
    <x v="0"/>
    <s v="Yes"/>
    <s v="No"/>
    <x v="0"/>
    <x v="0"/>
    <x v="1"/>
    <n v="84.75"/>
    <n v="1350.15"/>
    <x v="0"/>
    <x v="0"/>
    <x v="23"/>
    <n v="5136"/>
    <x v="3"/>
  </r>
  <r>
    <s v="9828-AOQLM"/>
    <n v="1"/>
    <s v="United States"/>
    <s v="California"/>
    <s v="San Marcos"/>
    <n v="92069"/>
    <s v="33.162624, -117.170863"/>
    <n v="33.162624000000001"/>
    <n v="-117.170863"/>
    <s v="Female"/>
    <x v="0"/>
    <s v="Yes"/>
    <s v="No"/>
    <n v="1"/>
    <s v="Yes"/>
    <s v="No"/>
    <x v="0"/>
    <x v="1"/>
    <s v="No"/>
    <s v="No"/>
    <x v="0"/>
    <s v="No"/>
    <s v="No"/>
    <x v="0"/>
    <x v="0"/>
    <x v="1"/>
    <n v="45.7"/>
    <n v="45.7"/>
    <x v="0"/>
    <x v="0"/>
    <x v="23"/>
    <n v="3187"/>
    <x v="3"/>
  </r>
  <r>
    <s v="8000-REIQB"/>
    <n v="1"/>
    <s v="United States"/>
    <s v="California"/>
    <s v="Santee"/>
    <n v="92071"/>
    <s v="32.847336, -116.997605"/>
    <n v="32.847335999999999"/>
    <n v="-116.99760499999999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69.95"/>
    <n v="69.95"/>
    <x v="0"/>
    <x v="0"/>
    <x v="26"/>
    <n v="3208"/>
    <x v="3"/>
  </r>
  <r>
    <s v="7615-ESMYF"/>
    <n v="1"/>
    <s v="United States"/>
    <s v="California"/>
    <s v="Valley Center"/>
    <n v="92082"/>
    <s v="33.25283, -116.986079"/>
    <n v="33.252830000000003"/>
    <n v="-116.986079"/>
    <s v="Female"/>
    <x v="0"/>
    <s v="Yes"/>
    <s v="No"/>
    <n v="2"/>
    <s v="No"/>
    <s v="No phone service"/>
    <x v="0"/>
    <x v="1"/>
    <s v="No"/>
    <s v="No"/>
    <x v="0"/>
    <s v="Yes"/>
    <s v="Yes"/>
    <x v="0"/>
    <x v="1"/>
    <x v="1"/>
    <n v="44.6"/>
    <n v="97.1"/>
    <x v="0"/>
    <x v="0"/>
    <x v="12"/>
    <n v="5482"/>
    <x v="3"/>
  </r>
  <r>
    <s v="3858-VOBET"/>
    <n v="1"/>
    <s v="United States"/>
    <s v="California"/>
    <s v="Vista"/>
    <n v="92083"/>
    <s v="33.17494, -117.242761"/>
    <n v="33.174939999999999"/>
    <n v="-117.242761"/>
    <s v="Male"/>
    <x v="0"/>
    <s v="No"/>
    <s v="No"/>
    <n v="23"/>
    <s v="Yes"/>
    <s v="Yes"/>
    <x v="1"/>
    <x v="1"/>
    <s v="No"/>
    <s v="No"/>
    <x v="0"/>
    <s v="No"/>
    <s v="No"/>
    <x v="0"/>
    <x v="0"/>
    <x v="1"/>
    <n v="74.95"/>
    <n v="1710.45"/>
    <x v="0"/>
    <x v="0"/>
    <x v="3"/>
    <n v="5897"/>
    <x v="3"/>
  </r>
  <r>
    <s v="1447-PJGGA"/>
    <n v="1"/>
    <s v="United States"/>
    <s v="California"/>
    <s v="San Diego"/>
    <n v="92101"/>
    <s v="32.72523, -117.171346"/>
    <n v="32.725230000000003"/>
    <n v="-117.171346"/>
    <s v="Female"/>
    <x v="0"/>
    <s v="No"/>
    <s v="No"/>
    <n v="57"/>
    <s v="Yes"/>
    <s v="No"/>
    <x v="1"/>
    <x v="1"/>
    <s v="No"/>
    <s v="Yes"/>
    <x v="0"/>
    <s v="Yes"/>
    <s v="Yes"/>
    <x v="1"/>
    <x v="0"/>
    <x v="1"/>
    <n v="95.25"/>
    <n v="5464.65"/>
    <x v="0"/>
    <x v="0"/>
    <x v="33"/>
    <n v="5789"/>
    <x v="3"/>
  </r>
  <r>
    <s v="8565-CLBZW"/>
    <n v="1"/>
    <s v="United States"/>
    <s v="California"/>
    <s v="San Diego"/>
    <n v="92102"/>
    <s v="32.716007, -117.117462"/>
    <n v="32.716006999999998"/>
    <n v="-117.117462"/>
    <s v="Male"/>
    <x v="0"/>
    <s v="No"/>
    <s v="No"/>
    <n v="24"/>
    <s v="Yes"/>
    <s v="Yes"/>
    <x v="1"/>
    <x v="1"/>
    <s v="No"/>
    <s v="Yes"/>
    <x v="0"/>
    <s v="Yes"/>
    <s v="No"/>
    <x v="0"/>
    <x v="0"/>
    <x v="0"/>
    <n v="89.85"/>
    <n v="2165.0500000000002"/>
    <x v="0"/>
    <x v="0"/>
    <x v="22"/>
    <n v="2050"/>
    <x v="3"/>
  </r>
  <r>
    <s v="9139-WQQDY"/>
    <n v="1"/>
    <s v="United States"/>
    <s v="California"/>
    <s v="San Diego"/>
    <n v="92103"/>
    <s v="32.747484, -117.166877"/>
    <n v="32.747484"/>
    <n v="-117.166877"/>
    <s v="Female"/>
    <x v="0"/>
    <s v="Yes"/>
    <s v="No"/>
    <n v="49"/>
    <s v="Yes"/>
    <s v="Yes"/>
    <x v="1"/>
    <x v="1"/>
    <s v="Yes"/>
    <s v="No"/>
    <x v="0"/>
    <s v="Yes"/>
    <s v="Yes"/>
    <x v="2"/>
    <x v="1"/>
    <x v="0"/>
    <n v="100.45"/>
    <n v="4941.8"/>
    <x v="0"/>
    <x v="0"/>
    <x v="13"/>
    <n v="4235"/>
    <x v="3"/>
  </r>
  <r>
    <s v="0224-HJAPT"/>
    <n v="1"/>
    <s v="United States"/>
    <s v="California"/>
    <s v="San Diego"/>
    <n v="92104"/>
    <s v="32.741499, -117.127409"/>
    <n v="32.741498999999997"/>
    <n v="-117.127409"/>
    <s v="Male"/>
    <x v="0"/>
    <s v="No"/>
    <s v="No"/>
    <n v="5"/>
    <s v="Yes"/>
    <s v="Yes"/>
    <x v="0"/>
    <x v="1"/>
    <s v="No"/>
    <s v="No"/>
    <x v="0"/>
    <s v="No"/>
    <s v="No"/>
    <x v="0"/>
    <x v="1"/>
    <x v="1"/>
    <n v="47.15"/>
    <n v="223.15"/>
    <x v="0"/>
    <x v="0"/>
    <x v="14"/>
    <n v="2857"/>
    <x v="3"/>
  </r>
  <r>
    <s v="8086-OVPWV"/>
    <n v="1"/>
    <s v="United States"/>
    <s v="California"/>
    <s v="San Diego"/>
    <n v="92105"/>
    <s v="32.741859, -117.090353"/>
    <n v="32.741858999999998"/>
    <n v="-117.09035299999999"/>
    <s v="Male"/>
    <x v="0"/>
    <s v="No"/>
    <s v="No"/>
    <n v="2"/>
    <s v="Yes"/>
    <s v="No"/>
    <x v="1"/>
    <x v="1"/>
    <s v="No"/>
    <s v="No"/>
    <x v="0"/>
    <s v="No"/>
    <s v="Yes"/>
    <x v="0"/>
    <x v="0"/>
    <x v="1"/>
    <n v="80.2"/>
    <n v="181.1"/>
    <x v="0"/>
    <x v="0"/>
    <x v="23"/>
    <n v="2384"/>
    <x v="3"/>
  </r>
  <r>
    <s v="9430-FRQOC"/>
    <n v="1"/>
    <s v="United States"/>
    <s v="California"/>
    <s v="San Diego"/>
    <n v="92106"/>
    <s v="32.71346, -117.236378"/>
    <n v="32.713459999999998"/>
    <n v="-117.236378"/>
    <s v="Female"/>
    <x v="0"/>
    <s v="No"/>
    <s v="No"/>
    <n v="4"/>
    <s v="Yes"/>
    <s v="Yes"/>
    <x v="1"/>
    <x v="1"/>
    <s v="No"/>
    <s v="Yes"/>
    <x v="1"/>
    <s v="No"/>
    <s v="No"/>
    <x v="0"/>
    <x v="0"/>
    <x v="0"/>
    <n v="87.1"/>
    <n v="341.45"/>
    <x v="0"/>
    <x v="0"/>
    <x v="24"/>
    <n v="5587"/>
    <x v="3"/>
  </r>
  <r>
    <s v="3074-GQWYX"/>
    <n v="1"/>
    <s v="United States"/>
    <s v="California"/>
    <s v="San Diego"/>
    <n v="92108"/>
    <s v="32.774046, -117.142454"/>
    <n v="32.774045999999998"/>
    <n v="-117.142454"/>
    <s v="Male"/>
    <x v="0"/>
    <s v="No"/>
    <s v="No"/>
    <n v="5"/>
    <s v="Yes"/>
    <s v="Yes"/>
    <x v="1"/>
    <x v="1"/>
    <s v="No"/>
    <s v="No"/>
    <x v="0"/>
    <s v="No"/>
    <s v="No"/>
    <x v="0"/>
    <x v="0"/>
    <x v="2"/>
    <n v="75.900000000000006"/>
    <n v="357.75"/>
    <x v="0"/>
    <x v="0"/>
    <x v="18"/>
    <n v="3520"/>
    <x v="3"/>
  </r>
  <r>
    <s v="6845-RGTYS"/>
    <n v="1"/>
    <s v="United States"/>
    <s v="California"/>
    <s v="San Diego"/>
    <n v="92110"/>
    <s v="32.76501, -117.19938"/>
    <n v="32.765009999999997"/>
    <n v="-117.19938"/>
    <s v="Female"/>
    <x v="0"/>
    <s v="Yes"/>
    <s v="No"/>
    <n v="47"/>
    <s v="Yes"/>
    <s v="Yes"/>
    <x v="1"/>
    <x v="0"/>
    <s v="Yes"/>
    <s v="Yes"/>
    <x v="0"/>
    <s v="Yes"/>
    <s v="No"/>
    <x v="0"/>
    <x v="0"/>
    <x v="1"/>
    <n v="98.75"/>
    <n v="4533.7"/>
    <x v="0"/>
    <x v="0"/>
    <x v="24"/>
    <n v="4622"/>
    <x v="6"/>
  </r>
  <r>
    <s v="8861-HGGKB"/>
    <n v="1"/>
    <s v="United States"/>
    <s v="California"/>
    <s v="San Diego"/>
    <n v="92115"/>
    <s v="32.762506, -117.07245"/>
    <n v="32.762506000000002"/>
    <n v="-117.07245"/>
    <s v="Female"/>
    <x v="0"/>
    <s v="No"/>
    <s v="No"/>
    <n v="10"/>
    <s v="Yes"/>
    <s v="Yes"/>
    <x v="1"/>
    <x v="1"/>
    <s v="No"/>
    <s v="No"/>
    <x v="0"/>
    <s v="No"/>
    <s v="Yes"/>
    <x v="0"/>
    <x v="1"/>
    <x v="1"/>
    <n v="86.45"/>
    <n v="830.85"/>
    <x v="0"/>
    <x v="0"/>
    <x v="24"/>
    <n v="5699"/>
    <x v="6"/>
  </r>
  <r>
    <s v="7065-YUNRY"/>
    <n v="1"/>
    <s v="United States"/>
    <s v="California"/>
    <s v="San Diego"/>
    <n v="92117"/>
    <s v="32.825086, -117.199424"/>
    <n v="32.825085999999999"/>
    <n v="-117.19942399999999"/>
    <s v="Female"/>
    <x v="0"/>
    <s v="No"/>
    <s v="No"/>
    <n v="1"/>
    <s v="Yes"/>
    <s v="No"/>
    <x v="0"/>
    <x v="1"/>
    <s v="No"/>
    <s v="No"/>
    <x v="0"/>
    <s v="No"/>
    <s v="No"/>
    <x v="0"/>
    <x v="0"/>
    <x v="0"/>
    <n v="45.3"/>
    <n v="45.3"/>
    <x v="0"/>
    <x v="0"/>
    <x v="15"/>
    <n v="3049"/>
    <x v="6"/>
  </r>
  <r>
    <s v="7694-VLBWQ"/>
    <n v="1"/>
    <s v="United States"/>
    <s v="California"/>
    <s v="Coronado"/>
    <n v="92118"/>
    <s v="32.68674, -117.186612"/>
    <n v="32.68674"/>
    <n v="-117.186612"/>
    <s v="Male"/>
    <x v="0"/>
    <s v="Yes"/>
    <s v="No"/>
    <n v="67"/>
    <s v="Yes"/>
    <s v="Yes"/>
    <x v="1"/>
    <x v="1"/>
    <s v="Yes"/>
    <s v="Yes"/>
    <x v="0"/>
    <s v="Yes"/>
    <s v="Yes"/>
    <x v="2"/>
    <x v="1"/>
    <x v="1"/>
    <n v="104.1"/>
    <n v="7040.85"/>
    <x v="0"/>
    <x v="0"/>
    <x v="9"/>
    <n v="4857"/>
    <x v="6"/>
  </r>
  <r>
    <s v="4795-KTRTH"/>
    <n v="1"/>
    <s v="United States"/>
    <s v="California"/>
    <s v="San Diego"/>
    <n v="92122"/>
    <s v="32.85723, -117.209774"/>
    <n v="32.857230000000001"/>
    <n v="-117.209774"/>
    <s v="Female"/>
    <x v="1"/>
    <s v="Yes"/>
    <s v="No"/>
    <n v="5"/>
    <s v="Yes"/>
    <s v="Yes"/>
    <x v="1"/>
    <x v="1"/>
    <s v="Yes"/>
    <s v="No"/>
    <x v="0"/>
    <s v="No"/>
    <s v="No"/>
    <x v="0"/>
    <x v="0"/>
    <x v="1"/>
    <n v="81"/>
    <n v="371.65"/>
    <x v="0"/>
    <x v="0"/>
    <x v="23"/>
    <n v="4287"/>
    <x v="6"/>
  </r>
  <r>
    <s v="6481-OGDOO"/>
    <n v="1"/>
    <s v="United States"/>
    <s v="California"/>
    <s v="San Diego"/>
    <n v="92129"/>
    <s v="32.961064, -117.134917"/>
    <n v="32.961064"/>
    <n v="-117.134917"/>
    <s v="Male"/>
    <x v="0"/>
    <s v="Yes"/>
    <s v="No"/>
    <n v="67"/>
    <s v="Yes"/>
    <s v="No"/>
    <x v="1"/>
    <x v="0"/>
    <s v="Yes"/>
    <s v="No"/>
    <x v="0"/>
    <s v="No"/>
    <s v="Yes"/>
    <x v="2"/>
    <x v="0"/>
    <x v="3"/>
    <n v="90.6"/>
    <n v="6056.15"/>
    <x v="0"/>
    <x v="0"/>
    <x v="25"/>
    <n v="4394"/>
    <x v="6"/>
  </r>
  <r>
    <s v="3753-TSEMP"/>
    <n v="1"/>
    <s v="United States"/>
    <s v="California"/>
    <s v="San Diego"/>
    <n v="92139"/>
    <s v="32.677716, -117.047666"/>
    <n v="32.677715999999997"/>
    <n v="-117.04766600000001"/>
    <s v="Female"/>
    <x v="0"/>
    <s v="Yes"/>
    <s v="No"/>
    <n v="15"/>
    <s v="Yes"/>
    <s v="No"/>
    <x v="1"/>
    <x v="1"/>
    <s v="No"/>
    <s v="No"/>
    <x v="0"/>
    <s v="Yes"/>
    <s v="Yes"/>
    <x v="0"/>
    <x v="1"/>
    <x v="1"/>
    <n v="88.15"/>
    <n v="1390.6"/>
    <x v="0"/>
    <x v="0"/>
    <x v="35"/>
    <n v="2524"/>
    <x v="6"/>
  </r>
  <r>
    <s v="8305-VHZBZ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"/>
    <n v="20.2"/>
    <x v="0"/>
    <x v="0"/>
    <x v="6"/>
    <n v="4325"/>
    <x v="6"/>
  </r>
  <r>
    <s v="9172-JITSM"/>
    <n v="1"/>
    <s v="United States"/>
    <s v="California"/>
    <s v="Palm Desert"/>
    <n v="92211"/>
    <s v="33.762759, -116.324817"/>
    <n v="33.762759000000003"/>
    <n v="-116.324817"/>
    <s v="Female"/>
    <x v="0"/>
    <s v="Yes"/>
    <s v="No"/>
    <n v="26"/>
    <s v="Yes"/>
    <s v="No"/>
    <x v="1"/>
    <x v="1"/>
    <s v="No"/>
    <s v="No"/>
    <x v="0"/>
    <s v="Yes"/>
    <s v="Yes"/>
    <x v="0"/>
    <x v="0"/>
    <x v="1"/>
    <n v="90.8"/>
    <n v="2361.8000000000002"/>
    <x v="0"/>
    <x v="0"/>
    <x v="20"/>
    <n v="2641"/>
    <x v="14"/>
  </r>
  <r>
    <s v="6298-QDFNH"/>
    <n v="1"/>
    <s v="United States"/>
    <s v="California"/>
    <s v="Banning"/>
    <n v="92220"/>
    <s v="33.936298, -116.849577"/>
    <n v="33.936298000000001"/>
    <n v="-116.849577"/>
    <s v="Male"/>
    <x v="0"/>
    <s v="No"/>
    <s v="No"/>
    <n v="22"/>
    <s v="Yes"/>
    <s v="Yes"/>
    <x v="1"/>
    <x v="1"/>
    <s v="Yes"/>
    <s v="No"/>
    <x v="0"/>
    <s v="No"/>
    <s v="No"/>
    <x v="0"/>
    <x v="0"/>
    <x v="1"/>
    <n v="79.349999999999994"/>
    <n v="1730.35"/>
    <x v="0"/>
    <x v="0"/>
    <x v="31"/>
    <n v="4718"/>
    <x v="6"/>
  </r>
  <r>
    <s v="9961-JBNMK"/>
    <n v="1"/>
    <s v="United States"/>
    <s v="California"/>
    <s v="Desert Center"/>
    <n v="92239"/>
    <s v="33.889605, -115.257009"/>
    <n v="33.889605000000003"/>
    <n v="-115.257009"/>
    <s v="Male"/>
    <x v="1"/>
    <s v="No"/>
    <s v="No"/>
    <n v="21"/>
    <s v="Yes"/>
    <s v="No"/>
    <x v="1"/>
    <x v="1"/>
    <s v="No"/>
    <s v="Yes"/>
    <x v="0"/>
    <s v="Yes"/>
    <s v="Yes"/>
    <x v="0"/>
    <x v="0"/>
    <x v="2"/>
    <n v="96.8"/>
    <n v="2030.3"/>
    <x v="0"/>
    <x v="0"/>
    <x v="18"/>
    <n v="4317"/>
    <x v="6"/>
  </r>
  <r>
    <s v="6173-ITPWD"/>
    <n v="1"/>
    <s v="United States"/>
    <s v="California"/>
    <s v="Heber"/>
    <n v="92249"/>
    <s v="32.730583, -115.501083"/>
    <n v="32.730583000000003"/>
    <n v="-115.50108299999999"/>
    <s v="Male"/>
    <x v="0"/>
    <s v="Yes"/>
    <s v="No"/>
    <n v="47"/>
    <s v="Yes"/>
    <s v="Yes"/>
    <x v="1"/>
    <x v="1"/>
    <s v="Yes"/>
    <s v="Yes"/>
    <x v="0"/>
    <s v="No"/>
    <s v="No"/>
    <x v="0"/>
    <x v="0"/>
    <x v="2"/>
    <n v="83.35"/>
    <n v="4065"/>
    <x v="0"/>
    <x v="0"/>
    <x v="28"/>
    <n v="2516"/>
    <x v="6"/>
  </r>
  <r>
    <s v="9734-UYXQI"/>
    <n v="1"/>
    <s v="United States"/>
    <s v="California"/>
    <s v="Holtville"/>
    <n v="92250"/>
    <s v="32.811001, -115.152865"/>
    <n v="32.811000999999997"/>
    <n v="-115.15286500000001"/>
    <s v="Female"/>
    <x v="0"/>
    <s v="No"/>
    <s v="No"/>
    <n v="2"/>
    <s v="Yes"/>
    <s v="Yes"/>
    <x v="0"/>
    <x v="1"/>
    <s v="No"/>
    <s v="No"/>
    <x v="0"/>
    <s v="No"/>
    <s v="No"/>
    <x v="0"/>
    <x v="0"/>
    <x v="1"/>
    <n v="49.4"/>
    <n v="106.55"/>
    <x v="0"/>
    <x v="0"/>
    <x v="8"/>
    <n v="5115"/>
    <x v="6"/>
  </r>
  <r>
    <s v="2189-UXTKY"/>
    <n v="1"/>
    <s v="United States"/>
    <s v="California"/>
    <s v="La Quinta"/>
    <n v="92253"/>
    <s v="33.695532, -116.310571"/>
    <n v="33.695532"/>
    <n v="-116.310571"/>
    <s v="Female"/>
    <x v="0"/>
    <s v="Yes"/>
    <s v="No"/>
    <n v="22"/>
    <s v="Yes"/>
    <s v="Yes"/>
    <x v="0"/>
    <x v="0"/>
    <s v="No"/>
    <s v="No"/>
    <x v="1"/>
    <s v="Yes"/>
    <s v="Yes"/>
    <x v="0"/>
    <x v="0"/>
    <x v="1"/>
    <n v="79.2"/>
    <n v="1742.75"/>
    <x v="0"/>
    <x v="0"/>
    <x v="32"/>
    <n v="3410"/>
    <x v="6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x v="0"/>
    <s v="Yes"/>
    <s v="No"/>
    <n v="7"/>
    <s v="Yes"/>
    <s v="No"/>
    <x v="0"/>
    <x v="1"/>
    <s v="No"/>
    <s v="Yes"/>
    <x v="0"/>
    <s v="No"/>
    <s v="No"/>
    <x v="0"/>
    <x v="1"/>
    <x v="1"/>
    <n v="48.7"/>
    <n v="340.25"/>
    <x v="0"/>
    <x v="0"/>
    <x v="28"/>
    <n v="2984"/>
    <x v="14"/>
  </r>
  <r>
    <s v="6356-ELRKD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1"/>
    <s v="Yes"/>
    <s v="No"/>
    <x v="1"/>
    <x v="0"/>
    <s v="No"/>
    <s v="No"/>
    <x v="0"/>
    <s v="Yes"/>
    <s v="Yes"/>
    <x v="0"/>
    <x v="0"/>
    <x v="1"/>
    <n v="95.6"/>
    <n v="95.6"/>
    <x v="0"/>
    <x v="0"/>
    <x v="35"/>
    <n v="4091"/>
    <x v="14"/>
  </r>
  <r>
    <s v="8624-GIOUT"/>
    <n v="1"/>
    <s v="United States"/>
    <s v="California"/>
    <s v="Seeley"/>
    <n v="92273"/>
    <s v="32.790282, -115.689559"/>
    <n v="32.790281999999998"/>
    <n v="-115.689559"/>
    <s v="Female"/>
    <x v="0"/>
    <s v="No"/>
    <s v="No"/>
    <n v="49"/>
    <s v="Yes"/>
    <s v="Yes"/>
    <x v="0"/>
    <x v="0"/>
    <s v="Yes"/>
    <s v="No"/>
    <x v="0"/>
    <s v="No"/>
    <s v="No"/>
    <x v="0"/>
    <x v="0"/>
    <x v="3"/>
    <n v="59.75"/>
    <n v="2934.3"/>
    <x v="0"/>
    <x v="0"/>
    <x v="4"/>
    <n v="6006"/>
    <x v="14"/>
  </r>
  <r>
    <s v="6179-GJPSO"/>
    <n v="1"/>
    <s v="United States"/>
    <s v="California"/>
    <s v="Twentynine Palms"/>
    <n v="92277"/>
    <s v="34.17211, -115.769773"/>
    <n v="34.172110000000004"/>
    <n v="-115.769773"/>
    <s v="Female"/>
    <x v="1"/>
    <s v="No"/>
    <s v="No"/>
    <n v="43"/>
    <s v="Yes"/>
    <s v="No"/>
    <x v="1"/>
    <x v="0"/>
    <s v="Yes"/>
    <s v="No"/>
    <x v="1"/>
    <s v="Yes"/>
    <s v="Yes"/>
    <x v="0"/>
    <x v="0"/>
    <x v="3"/>
    <n v="108.15"/>
    <n v="4600.7"/>
    <x v="0"/>
    <x v="0"/>
    <x v="0"/>
    <n v="2833"/>
    <x v="15"/>
  </r>
  <r>
    <s v="3177-LASXD"/>
    <n v="1"/>
    <s v="United States"/>
    <s v="California"/>
    <s v="Westmorland"/>
    <n v="92281"/>
    <s v="33.03679, -115.60503"/>
    <n v="33.036790000000003"/>
    <n v="-115.60503"/>
    <s v="Female"/>
    <x v="0"/>
    <s v="No"/>
    <s v="No"/>
    <n v="1"/>
    <s v="Yes"/>
    <s v="No"/>
    <x v="1"/>
    <x v="1"/>
    <s v="No"/>
    <s v="No"/>
    <x v="0"/>
    <s v="No"/>
    <s v="No"/>
    <x v="0"/>
    <x v="1"/>
    <x v="1"/>
    <n v="71.349999999999994"/>
    <n v="71.349999999999994"/>
    <x v="0"/>
    <x v="0"/>
    <x v="7"/>
    <n v="2619"/>
    <x v="16"/>
  </r>
  <r>
    <s v="4897-QSUYC"/>
    <n v="1"/>
    <s v="United States"/>
    <s v="California"/>
    <s v="Amboy"/>
    <n v="92304"/>
    <s v="34.559882, -115.637164"/>
    <n v="34.559882000000002"/>
    <n v="-115.63716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149999999999999"/>
    <n v="20.149999999999999"/>
    <x v="0"/>
    <x v="0"/>
    <x v="0"/>
    <n v="4939"/>
    <x v="18"/>
  </r>
  <r>
    <s v="1084-UQCHV"/>
    <n v="1"/>
    <s v="United States"/>
    <s v="California"/>
    <s v="Angelus Oaks"/>
    <n v="92305"/>
    <s v="34.1678, -116.86433"/>
    <n v="34.1678"/>
    <n v="-116.86433"/>
    <s v="Male"/>
    <x v="0"/>
    <s v="No"/>
    <s v="No"/>
    <n v="1"/>
    <s v="Yes"/>
    <s v="No"/>
    <x v="1"/>
    <x v="1"/>
    <s v="No"/>
    <s v="No"/>
    <x v="0"/>
    <s v="No"/>
    <s v="No"/>
    <x v="0"/>
    <x v="1"/>
    <x v="2"/>
    <n v="69.75"/>
    <n v="69.75"/>
    <x v="0"/>
    <x v="0"/>
    <x v="10"/>
    <n v="2901"/>
    <x v="18"/>
  </r>
  <r>
    <s v="8290-YWKHZ"/>
    <n v="1"/>
    <s v="United States"/>
    <s v="California"/>
    <s v="Apple Valley"/>
    <n v="92307"/>
    <s v="34.55082, -117.122396"/>
    <n v="34.550820000000002"/>
    <n v="-117.12239599999999"/>
    <s v="Female"/>
    <x v="1"/>
    <s v="Yes"/>
    <s v="No"/>
    <n v="32"/>
    <s v="Yes"/>
    <s v="Yes"/>
    <x v="1"/>
    <x v="1"/>
    <s v="No"/>
    <s v="No"/>
    <x v="0"/>
    <s v="Yes"/>
    <s v="Yes"/>
    <x v="0"/>
    <x v="0"/>
    <x v="1"/>
    <n v="93.2"/>
    <n v="2931"/>
    <x v="0"/>
    <x v="0"/>
    <x v="13"/>
    <n v="5247"/>
    <x v="17"/>
  </r>
  <r>
    <s v="2955-BJZHG"/>
    <n v="1"/>
    <s v="United States"/>
    <s v="California"/>
    <s v="Apple Valley"/>
    <n v="92308"/>
    <s v="34.424926, -117.184503"/>
    <n v="34.424925999999999"/>
    <n v="-117.18450300000001"/>
    <s v="Male"/>
    <x v="0"/>
    <s v="Yes"/>
    <s v="No"/>
    <n v="17"/>
    <s v="Yes"/>
    <s v="No"/>
    <x v="1"/>
    <x v="1"/>
    <s v="No"/>
    <s v="No"/>
    <x v="0"/>
    <s v="Yes"/>
    <s v="No"/>
    <x v="0"/>
    <x v="1"/>
    <x v="1"/>
    <n v="80.849999999999994"/>
    <n v="1400.85"/>
    <x v="0"/>
    <x v="0"/>
    <x v="7"/>
    <n v="5174"/>
    <x v="17"/>
  </r>
  <r>
    <s v="3806-DXQOM"/>
    <n v="1"/>
    <s v="United States"/>
    <s v="California"/>
    <s v="Baker"/>
    <n v="92309"/>
    <s v="35.28952, -116.092214"/>
    <n v="35.289520000000003"/>
    <n v="-116.092214"/>
    <s v="Female"/>
    <x v="0"/>
    <s v="No"/>
    <s v="No"/>
    <n v="4"/>
    <s v="No"/>
    <s v="No phone service"/>
    <x v="0"/>
    <x v="0"/>
    <s v="Yes"/>
    <s v="No"/>
    <x v="0"/>
    <s v="No"/>
    <s v="No"/>
    <x v="0"/>
    <x v="0"/>
    <x v="1"/>
    <n v="33.65"/>
    <n v="137.85"/>
    <x v="0"/>
    <x v="0"/>
    <x v="22"/>
    <n v="2563"/>
    <x v="17"/>
  </r>
  <r>
    <s v="9300-RENDD"/>
    <n v="1"/>
    <s v="United States"/>
    <s v="California"/>
    <s v="Cedar Glen"/>
    <n v="92321"/>
    <s v="34.255203, -117.175654"/>
    <n v="34.255203000000002"/>
    <n v="-117.17565399999999"/>
    <s v="Male"/>
    <x v="0"/>
    <s v="No"/>
    <s v="No"/>
    <n v="1"/>
    <s v="Yes"/>
    <s v="No"/>
    <x v="1"/>
    <x v="1"/>
    <s v="No"/>
    <s v="No"/>
    <x v="0"/>
    <s v="Yes"/>
    <s v="No"/>
    <x v="0"/>
    <x v="0"/>
    <x v="1"/>
    <n v="79.95"/>
    <n v="79.95"/>
    <x v="0"/>
    <x v="0"/>
    <x v="23"/>
    <n v="4815"/>
    <x v="18"/>
  </r>
  <r>
    <s v="0761-AETCS"/>
    <n v="1"/>
    <s v="United States"/>
    <s v="California"/>
    <s v="Colton"/>
    <n v="92324"/>
    <s v="34.030915, -117.273201"/>
    <n v="34.030915"/>
    <n v="-117.2732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3"/>
    <n v="19.3"/>
    <x v="0"/>
    <x v="0"/>
    <x v="6"/>
    <n v="3236"/>
    <x v="18"/>
  </r>
  <r>
    <s v="2153-MREFK"/>
    <n v="1"/>
    <s v="United States"/>
    <s v="California"/>
    <s v="Fawnskin"/>
    <n v="92333"/>
    <s v="34.274846, -116.937581"/>
    <n v="34.274845999999997"/>
    <n v="-116.93758099999999"/>
    <s v="Female"/>
    <x v="0"/>
    <s v="Yes"/>
    <s v="No"/>
    <n v="37"/>
    <s v="Yes"/>
    <s v="Yes"/>
    <x v="1"/>
    <x v="0"/>
    <s v="No"/>
    <s v="Yes"/>
    <x v="1"/>
    <s v="No"/>
    <s v="Yes"/>
    <x v="2"/>
    <x v="0"/>
    <x v="1"/>
    <n v="99.2"/>
    <n v="3754.6"/>
    <x v="0"/>
    <x v="0"/>
    <x v="35"/>
    <n v="3599"/>
    <x v="18"/>
  </r>
  <r>
    <s v="3106-ULWFW"/>
    <n v="1"/>
    <s v="United States"/>
    <s v="California"/>
    <s v="Fontana"/>
    <n v="92337"/>
    <s v="34.049671, -117.468896"/>
    <n v="34.049670999999996"/>
    <n v="-117.468896"/>
    <s v="Female"/>
    <x v="0"/>
    <s v="Yes"/>
    <s v="No"/>
    <n v="8"/>
    <s v="Yes"/>
    <s v="Yes"/>
    <x v="1"/>
    <x v="1"/>
    <s v="No"/>
    <s v="No"/>
    <x v="0"/>
    <s v="No"/>
    <s v="Yes"/>
    <x v="0"/>
    <x v="0"/>
    <x v="3"/>
    <n v="85.2"/>
    <n v="627.4"/>
    <x v="0"/>
    <x v="0"/>
    <x v="22"/>
    <n v="2887"/>
    <x v="17"/>
  </r>
  <r>
    <s v="0925-VYDLG"/>
    <n v="1"/>
    <s v="United States"/>
    <s v="California"/>
    <s v="Ludlow"/>
    <n v="92338"/>
    <s v="34.702766, -116.093376"/>
    <n v="34.702765999999997"/>
    <n v="-116.09337600000001"/>
    <s v="Female"/>
    <x v="0"/>
    <s v="No"/>
    <s v="No"/>
    <n v="3"/>
    <s v="Yes"/>
    <s v="Yes"/>
    <x v="1"/>
    <x v="1"/>
    <s v="No"/>
    <s v="No"/>
    <x v="0"/>
    <s v="No"/>
    <s v="No"/>
    <x v="0"/>
    <x v="1"/>
    <x v="1"/>
    <n v="75.25"/>
    <n v="242"/>
    <x v="0"/>
    <x v="0"/>
    <x v="27"/>
    <n v="5898"/>
    <x v="17"/>
  </r>
  <r>
    <s v="4349-GFQHK"/>
    <n v="1"/>
    <s v="United States"/>
    <s v="California"/>
    <s v="Mentone"/>
    <n v="92359"/>
    <s v="34.103578, -117.04054"/>
    <n v="34.103577999999999"/>
    <n v="-117.04053999999999"/>
    <s v="Male"/>
    <x v="0"/>
    <s v="No"/>
    <s v="No"/>
    <n v="1"/>
    <s v="Yes"/>
    <s v="Yes"/>
    <x v="0"/>
    <x v="1"/>
    <s v="No"/>
    <s v="Yes"/>
    <x v="0"/>
    <s v="No"/>
    <s v="No"/>
    <x v="0"/>
    <x v="1"/>
    <x v="1"/>
    <n v="54.35"/>
    <n v="54.35"/>
    <x v="0"/>
    <x v="0"/>
    <x v="18"/>
    <n v="4212"/>
    <x v="17"/>
  </r>
  <r>
    <s v="7802-EFKNY"/>
    <n v="1"/>
    <s v="United States"/>
    <s v="California"/>
    <s v="Redlands"/>
    <n v="92374"/>
    <s v="34.064073, -117.166158"/>
    <n v="34.064073"/>
    <n v="-117.166158"/>
    <s v="Male"/>
    <x v="0"/>
    <s v="Yes"/>
    <s v="No"/>
    <n v="5"/>
    <s v="No"/>
    <s v="No phone service"/>
    <x v="0"/>
    <x v="1"/>
    <s v="No"/>
    <s v="No"/>
    <x v="0"/>
    <s v="No"/>
    <s v="No"/>
    <x v="0"/>
    <x v="0"/>
    <x v="1"/>
    <n v="24.95"/>
    <n v="100.4"/>
    <x v="0"/>
    <x v="0"/>
    <x v="35"/>
    <n v="5865"/>
    <x v="18"/>
  </r>
  <r>
    <s v="8035-BUYVG"/>
    <n v="1"/>
    <s v="United States"/>
    <s v="California"/>
    <s v="Running Springs"/>
    <n v="92382"/>
    <s v="34.186211, -117.07683"/>
    <n v="34.186211"/>
    <n v="-117.07683"/>
    <s v="Male"/>
    <x v="0"/>
    <s v="Yes"/>
    <s v="No"/>
    <n v="40"/>
    <s v="No"/>
    <s v="No phone service"/>
    <x v="0"/>
    <x v="0"/>
    <s v="Yes"/>
    <s v="Yes"/>
    <x v="0"/>
    <s v="No"/>
    <s v="No"/>
    <x v="2"/>
    <x v="0"/>
    <x v="1"/>
    <n v="42.35"/>
    <n v="1716.45"/>
    <x v="0"/>
    <x v="0"/>
    <x v="1"/>
    <n v="5422"/>
    <x v="18"/>
  </r>
  <r>
    <s v="9787-XVQIU"/>
    <n v="1"/>
    <s v="United States"/>
    <s v="California"/>
    <s v="Sugarloaf"/>
    <n v="92386"/>
    <s v="34.243088, -116.830015"/>
    <n v="34.243088"/>
    <n v="-116.830015"/>
    <s v="Male"/>
    <x v="0"/>
    <s v="No"/>
    <s v="No"/>
    <n v="1"/>
    <s v="Yes"/>
    <s v="Yes"/>
    <x v="1"/>
    <x v="1"/>
    <s v="No"/>
    <s v="No"/>
    <x v="0"/>
    <s v="No"/>
    <s v="No"/>
    <x v="0"/>
    <x v="0"/>
    <x v="1"/>
    <n v="75.3"/>
    <n v="75.3"/>
    <x v="0"/>
    <x v="0"/>
    <x v="5"/>
    <n v="3596"/>
    <x v="18"/>
  </r>
  <r>
    <s v="8945-MUQUF"/>
    <n v="1"/>
    <s v="United States"/>
    <s v="California"/>
    <s v="Tecopa"/>
    <n v="92389"/>
    <s v="35.824572, -116.274755"/>
    <n v="35.824572000000003"/>
    <n v="-116.274755"/>
    <s v="Male"/>
    <x v="0"/>
    <s v="No"/>
    <s v="No"/>
    <n v="51"/>
    <s v="Yes"/>
    <s v="Yes"/>
    <x v="1"/>
    <x v="0"/>
    <s v="Yes"/>
    <s v="No"/>
    <x v="0"/>
    <s v="Yes"/>
    <s v="No"/>
    <x v="2"/>
    <x v="0"/>
    <x v="1"/>
    <n v="94.8"/>
    <n v="4837.6000000000004"/>
    <x v="0"/>
    <x v="0"/>
    <x v="26"/>
    <n v="5074"/>
    <x v="17"/>
  </r>
  <r>
    <s v="8051-HJRLT"/>
    <n v="1"/>
    <s v="United States"/>
    <s v="California"/>
    <s v="Wrightwood"/>
    <n v="92397"/>
    <s v="34.358321, -117.618263"/>
    <n v="34.358320999999997"/>
    <n v="-117.618263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70.55"/>
    <n v="70.55"/>
    <x v="0"/>
    <x v="0"/>
    <x v="14"/>
    <n v="2146"/>
    <x v="17"/>
  </r>
  <r>
    <s v="3023-GFLBR"/>
    <n v="1"/>
    <s v="United States"/>
    <s v="California"/>
    <s v="San Bernardino"/>
    <n v="92408"/>
    <s v="34.084909, -117.258107"/>
    <n v="34.084909000000003"/>
    <n v="-117.258107"/>
    <s v="Female"/>
    <x v="0"/>
    <s v="Yes"/>
    <s v="No"/>
    <n v="33"/>
    <s v="Yes"/>
    <s v="Yes"/>
    <x v="1"/>
    <x v="1"/>
    <s v="No"/>
    <s v="No"/>
    <x v="0"/>
    <s v="No"/>
    <s v="Yes"/>
    <x v="0"/>
    <x v="1"/>
    <x v="3"/>
    <n v="86.15"/>
    <n v="2745.7"/>
    <x v="0"/>
    <x v="0"/>
    <x v="10"/>
    <n v="3336"/>
    <x v="17"/>
  </r>
  <r>
    <s v="0524-IAVZO"/>
    <n v="1"/>
    <s v="United States"/>
    <s v="California"/>
    <s v="Anza"/>
    <n v="92539"/>
    <s v="33.527605, -116.666551"/>
    <n v="33.527605000000001"/>
    <n v="-116.666551"/>
    <s v="Female"/>
    <x v="0"/>
    <s v="Yes"/>
    <s v="No"/>
    <n v="30"/>
    <s v="Yes"/>
    <s v="Yes"/>
    <x v="1"/>
    <x v="1"/>
    <s v="No"/>
    <s v="No"/>
    <x v="0"/>
    <s v="No"/>
    <s v="Yes"/>
    <x v="0"/>
    <x v="0"/>
    <x v="1"/>
    <n v="85"/>
    <n v="2624.25"/>
    <x v="0"/>
    <x v="0"/>
    <x v="8"/>
    <n v="3698"/>
    <x v="14"/>
  </r>
  <r>
    <s v="2737-YNGYW"/>
    <n v="1"/>
    <s v="United States"/>
    <s v="California"/>
    <s v="Hemet"/>
    <n v="92543"/>
    <s v="33.739415, -116.968339"/>
    <n v="33.739415000000001"/>
    <n v="-116.968339"/>
    <s v="Female"/>
    <x v="0"/>
    <s v="No"/>
    <s v="No"/>
    <n v="2"/>
    <s v="Yes"/>
    <s v="No"/>
    <x v="1"/>
    <x v="1"/>
    <s v="No"/>
    <s v="No"/>
    <x v="0"/>
    <s v="No"/>
    <s v="Yes"/>
    <x v="0"/>
    <x v="1"/>
    <x v="1"/>
    <n v="80.55"/>
    <n v="184.1"/>
    <x v="0"/>
    <x v="0"/>
    <x v="15"/>
    <n v="2856"/>
    <x v="18"/>
  </r>
  <r>
    <s v="5159-YFPKQ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2"/>
    <s v="Yes"/>
    <s v="No"/>
    <x v="1"/>
    <x v="1"/>
    <s v="No"/>
    <s v="Yes"/>
    <x v="0"/>
    <s v="No"/>
    <s v="No"/>
    <x v="0"/>
    <x v="0"/>
    <x v="1"/>
    <n v="75.8"/>
    <n v="160.75"/>
    <x v="0"/>
    <x v="0"/>
    <x v="28"/>
    <n v="5270"/>
    <x v="18"/>
  </r>
  <r>
    <s v="4021-RQSNY"/>
    <n v="1"/>
    <s v="United States"/>
    <s v="California"/>
    <s v="Moreno Valley"/>
    <n v="92555"/>
    <s v="33.907361, -117.109972"/>
    <n v="33.907361000000002"/>
    <n v="-117.109972"/>
    <s v="Male"/>
    <x v="1"/>
    <s v="Yes"/>
    <s v="No"/>
    <n v="29"/>
    <s v="Yes"/>
    <s v="Yes"/>
    <x v="1"/>
    <x v="1"/>
    <s v="No"/>
    <s v="Yes"/>
    <x v="0"/>
    <s v="Yes"/>
    <s v="Yes"/>
    <x v="0"/>
    <x v="0"/>
    <x v="1"/>
    <n v="98.5"/>
    <n v="3004.15"/>
    <x v="0"/>
    <x v="0"/>
    <x v="34"/>
    <n v="5137"/>
    <x v="17"/>
  </r>
  <r>
    <s v="9061-TIHDA"/>
    <n v="1"/>
    <s v="United States"/>
    <s v="California"/>
    <s v="Murrieta"/>
    <n v="92563"/>
    <s v="33.581045, -117.14719"/>
    <n v="33.581045000000003"/>
    <n v="-117.14718999999999"/>
    <s v="Male"/>
    <x v="1"/>
    <s v="Yes"/>
    <s v="No"/>
    <n v="13"/>
    <s v="Yes"/>
    <s v="Yes"/>
    <x v="1"/>
    <x v="1"/>
    <s v="No"/>
    <s v="No"/>
    <x v="0"/>
    <s v="Yes"/>
    <s v="Yes"/>
    <x v="0"/>
    <x v="0"/>
    <x v="1"/>
    <n v="95.25"/>
    <n v="1233.6500000000001"/>
    <x v="0"/>
    <x v="0"/>
    <x v="8"/>
    <n v="2982"/>
    <x v="17"/>
  </r>
  <r>
    <s v="8699-ASUFO"/>
    <n v="1"/>
    <s v="United States"/>
    <s v="California"/>
    <s v="Nuevo"/>
    <n v="92567"/>
    <s v="33.82769, -117.102244"/>
    <n v="33.827689999999997"/>
    <n v="-117.102244"/>
    <s v="Male"/>
    <x v="1"/>
    <s v="Yes"/>
    <s v="No"/>
    <n v="7"/>
    <s v="Yes"/>
    <s v="Yes"/>
    <x v="1"/>
    <x v="1"/>
    <s v="No"/>
    <s v="No"/>
    <x v="0"/>
    <s v="No"/>
    <s v="No"/>
    <x v="0"/>
    <x v="0"/>
    <x v="0"/>
    <n v="74.400000000000006"/>
    <n v="527.9"/>
    <x v="0"/>
    <x v="0"/>
    <x v="17"/>
    <n v="4969"/>
    <x v="17"/>
  </r>
  <r>
    <s v="7927-AUXBZ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30"/>
    <s v="Yes"/>
    <s v="No"/>
    <x v="1"/>
    <x v="1"/>
    <s v="No"/>
    <s v="No"/>
    <x v="1"/>
    <s v="Yes"/>
    <s v="No"/>
    <x v="0"/>
    <x v="1"/>
    <x v="1"/>
    <n v="85.15"/>
    <n v="2555.9"/>
    <x v="0"/>
    <x v="0"/>
    <x v="21"/>
    <n v="4417"/>
    <x v="18"/>
  </r>
  <r>
    <s v="4695-WJZUE"/>
    <n v="1"/>
    <s v="United States"/>
    <s v="California"/>
    <s v="Irvine"/>
    <n v="92606"/>
    <s v="33.703976, -117.824172"/>
    <n v="33.703975999999997"/>
    <n v="-117.824172"/>
    <s v="Female"/>
    <x v="1"/>
    <s v="No"/>
    <s v="No"/>
    <n v="2"/>
    <s v="Yes"/>
    <s v="Yes"/>
    <x v="1"/>
    <x v="1"/>
    <s v="No"/>
    <s v="Yes"/>
    <x v="0"/>
    <s v="No"/>
    <s v="Yes"/>
    <x v="0"/>
    <x v="0"/>
    <x v="1"/>
    <n v="88.55"/>
    <n v="179.25"/>
    <x v="0"/>
    <x v="0"/>
    <x v="24"/>
    <n v="3685"/>
    <x v="18"/>
  </r>
  <r>
    <s v="7619-ODSGN"/>
    <n v="1"/>
    <s v="United States"/>
    <s v="California"/>
    <s v="Foothill Ranch"/>
    <n v="92610"/>
    <s v="33.698728, -117.67768"/>
    <n v="33.698728000000003"/>
    <n v="-117.67768"/>
    <s v="Male"/>
    <x v="0"/>
    <s v="Yes"/>
    <s v="Yes"/>
    <n v="24"/>
    <s v="Yes"/>
    <s v="Yes"/>
    <x v="0"/>
    <x v="0"/>
    <s v="No"/>
    <s v="No"/>
    <x v="0"/>
    <s v="No"/>
    <s v="No"/>
    <x v="0"/>
    <x v="1"/>
    <x v="1"/>
    <n v="54.75"/>
    <n v="1338.15"/>
    <x v="0"/>
    <x v="0"/>
    <x v="8"/>
    <n v="5699"/>
    <x v="18"/>
  </r>
  <r>
    <s v="3988-RQIXO"/>
    <n v="1"/>
    <s v="United States"/>
    <s v="California"/>
    <s v="Corona Del Mar"/>
    <n v="92625"/>
    <s v="33.600987, -117.862734"/>
    <n v="33.600987000000003"/>
    <n v="-117.862734"/>
    <s v="Female"/>
    <x v="1"/>
    <s v="No"/>
    <s v="No"/>
    <n v="1"/>
    <s v="Yes"/>
    <s v="No"/>
    <x v="1"/>
    <x v="1"/>
    <s v="No"/>
    <s v="No"/>
    <x v="0"/>
    <s v="Yes"/>
    <s v="Yes"/>
    <x v="0"/>
    <x v="0"/>
    <x v="1"/>
    <n v="91.3"/>
    <n v="91.3"/>
    <x v="0"/>
    <x v="0"/>
    <x v="29"/>
    <n v="2371"/>
    <x v="17"/>
  </r>
  <r>
    <s v="2514-GINMM"/>
    <n v="1"/>
    <s v="United States"/>
    <s v="California"/>
    <s v="Dana Point"/>
    <n v="92629"/>
    <s v="33.477923, -117.705314"/>
    <n v="33.477922999999997"/>
    <n v="-117.705314"/>
    <s v="Male"/>
    <x v="0"/>
    <s v="No"/>
    <s v="No"/>
    <n v="1"/>
    <s v="Yes"/>
    <s v="No"/>
    <x v="1"/>
    <x v="1"/>
    <s v="No"/>
    <s v="No"/>
    <x v="0"/>
    <s v="Yes"/>
    <s v="No"/>
    <x v="0"/>
    <x v="0"/>
    <x v="1"/>
    <n v="79.5"/>
    <n v="79.5"/>
    <x v="0"/>
    <x v="0"/>
    <x v="6"/>
    <n v="4490"/>
    <x v="17"/>
  </r>
  <r>
    <s v="5931-FLJJF"/>
    <n v="1"/>
    <s v="United States"/>
    <s v="California"/>
    <s v="Midway City"/>
    <n v="92655"/>
    <s v="33.744439, -117.98588"/>
    <n v="33.744439"/>
    <n v="-117.98587999999999"/>
    <s v="Male"/>
    <x v="1"/>
    <s v="Yes"/>
    <s v="No"/>
    <n v="7"/>
    <s v="Yes"/>
    <s v="No"/>
    <x v="1"/>
    <x v="1"/>
    <s v="No"/>
    <s v="No"/>
    <x v="0"/>
    <s v="No"/>
    <s v="No"/>
    <x v="0"/>
    <x v="0"/>
    <x v="0"/>
    <n v="70.099999999999994"/>
    <n v="467.55"/>
    <x v="0"/>
    <x v="0"/>
    <x v="27"/>
    <n v="3669"/>
    <x v="17"/>
  </r>
  <r>
    <s v="2659-VXMWZ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67"/>
    <s v="Yes"/>
    <s v="Yes"/>
    <x v="1"/>
    <x v="0"/>
    <s v="Yes"/>
    <s v="Yes"/>
    <x v="0"/>
    <s v="Yes"/>
    <s v="Yes"/>
    <x v="2"/>
    <x v="0"/>
    <x v="1"/>
    <n v="111.3"/>
    <n v="7482.1"/>
    <x v="0"/>
    <x v="0"/>
    <x v="30"/>
    <n v="4146"/>
    <x v="18"/>
  </r>
  <r>
    <s v="3207-OYBWH"/>
    <n v="1"/>
    <s v="United States"/>
    <s v="California"/>
    <s v="Newport Beach"/>
    <n v="92661"/>
    <s v="33.601309, -117.902304"/>
    <n v="33.601309000000001"/>
    <n v="-117.902304"/>
    <s v="Male"/>
    <x v="1"/>
    <s v="Yes"/>
    <s v="No"/>
    <n v="57"/>
    <s v="Yes"/>
    <s v="Yes"/>
    <x v="1"/>
    <x v="1"/>
    <s v="Yes"/>
    <s v="Yes"/>
    <x v="0"/>
    <s v="No"/>
    <s v="Yes"/>
    <x v="0"/>
    <x v="0"/>
    <x v="2"/>
    <n v="95.25"/>
    <n v="5427.05"/>
    <x v="0"/>
    <x v="0"/>
    <x v="0"/>
    <n v="6259"/>
    <x v="18"/>
  </r>
  <r>
    <s v="4285-GYRQC"/>
    <n v="1"/>
    <s v="United States"/>
    <s v="California"/>
    <s v="Newport Beach"/>
    <n v="92662"/>
    <s v="33.606336, -117.893042"/>
    <n v="33.606335999999999"/>
    <n v="-117.89304199999999"/>
    <s v="Female"/>
    <x v="0"/>
    <s v="Yes"/>
    <s v="No"/>
    <n v="7"/>
    <s v="Yes"/>
    <s v="No"/>
    <x v="1"/>
    <x v="1"/>
    <s v="No"/>
    <s v="Yes"/>
    <x v="0"/>
    <s v="Yes"/>
    <s v="No"/>
    <x v="0"/>
    <x v="0"/>
    <x v="1"/>
    <n v="86.25"/>
    <n v="587.1"/>
    <x v="0"/>
    <x v="0"/>
    <x v="3"/>
    <n v="3344"/>
    <x v="18"/>
  </r>
  <r>
    <s v="7216-EWTRS"/>
    <n v="1"/>
    <s v="United States"/>
    <s v="California"/>
    <s v="Newport Beach"/>
    <n v="92663"/>
    <s v="33.62251, -117.927024"/>
    <n v="33.622509999999998"/>
    <n v="-117.927024"/>
    <s v="Female"/>
    <x v="1"/>
    <s v="Yes"/>
    <s v="No"/>
    <n v="1"/>
    <s v="Yes"/>
    <s v="Yes"/>
    <x v="1"/>
    <x v="1"/>
    <s v="No"/>
    <s v="Yes"/>
    <x v="0"/>
    <s v="Yes"/>
    <s v="Yes"/>
    <x v="0"/>
    <x v="0"/>
    <x v="1"/>
    <n v="100.8"/>
    <n v="100.8"/>
    <x v="0"/>
    <x v="0"/>
    <x v="11"/>
    <n v="3128"/>
    <x v="17"/>
  </r>
  <r>
    <s v="8337-MSSXB"/>
    <n v="1"/>
    <s v="United States"/>
    <s v="California"/>
    <s v="Trabuco Canyon"/>
    <n v="92679"/>
    <s v="33.631119, -117.567346"/>
    <n v="33.631118999999998"/>
    <n v="-117.567346"/>
    <s v="Female"/>
    <x v="0"/>
    <s v="No"/>
    <s v="No"/>
    <n v="14"/>
    <s v="Yes"/>
    <s v="No"/>
    <x v="1"/>
    <x v="1"/>
    <s v="Yes"/>
    <s v="No"/>
    <x v="0"/>
    <s v="No"/>
    <s v="Yes"/>
    <x v="0"/>
    <x v="0"/>
    <x v="1"/>
    <n v="86.3"/>
    <n v="1180.95"/>
    <x v="0"/>
    <x v="0"/>
    <x v="9"/>
    <n v="3677"/>
    <x v="17"/>
  </r>
  <r>
    <s v="8182-BJDSI"/>
    <n v="1"/>
    <s v="United States"/>
    <s v="California"/>
    <s v="Santa Ana"/>
    <n v="92705"/>
    <s v="33.766004, -117.786763"/>
    <n v="33.766004000000002"/>
    <n v="-117.78676299999999"/>
    <s v="Female"/>
    <x v="0"/>
    <s v="No"/>
    <s v="No"/>
    <n v="28"/>
    <s v="Yes"/>
    <s v="Yes"/>
    <x v="1"/>
    <x v="1"/>
    <s v="Yes"/>
    <s v="No"/>
    <x v="0"/>
    <s v="No"/>
    <s v="Yes"/>
    <x v="0"/>
    <x v="0"/>
    <x v="1"/>
    <n v="89.95"/>
    <n v="2625.55"/>
    <x v="0"/>
    <x v="0"/>
    <x v="13"/>
    <n v="2468"/>
    <x v="17"/>
  </r>
  <r>
    <s v="2528-HFYZX"/>
    <n v="1"/>
    <s v="United States"/>
    <s v="California"/>
    <s v="Santa Ana"/>
    <n v="92706"/>
    <s v="33.765893, -117.881533"/>
    <n v="33.765892999999998"/>
    <n v="-117.881533"/>
    <s v="Male"/>
    <x v="1"/>
    <s v="Yes"/>
    <s v="No"/>
    <n v="17"/>
    <s v="Yes"/>
    <s v="No"/>
    <x v="1"/>
    <x v="1"/>
    <s v="Yes"/>
    <s v="No"/>
    <x v="0"/>
    <s v="No"/>
    <s v="No"/>
    <x v="0"/>
    <x v="0"/>
    <x v="1"/>
    <n v="76.45"/>
    <n v="1233.4000000000001"/>
    <x v="0"/>
    <x v="0"/>
    <x v="6"/>
    <n v="3266"/>
    <x v="18"/>
  </r>
  <r>
    <s v="2482-CZGBB"/>
    <n v="1"/>
    <s v="United States"/>
    <s v="California"/>
    <s v="Anaheim"/>
    <n v="92804"/>
    <s v="33.818, -117.974404"/>
    <n v="33.817999999999998"/>
    <n v="-117.97440400000001"/>
    <s v="Male"/>
    <x v="0"/>
    <s v="No"/>
    <s v="No"/>
    <n v="10"/>
    <s v="Yes"/>
    <s v="No"/>
    <x v="1"/>
    <x v="1"/>
    <s v="No"/>
    <s v="No"/>
    <x v="0"/>
    <s v="No"/>
    <s v="No"/>
    <x v="0"/>
    <x v="0"/>
    <x v="1"/>
    <n v="70"/>
    <n v="740"/>
    <x v="0"/>
    <x v="0"/>
    <x v="1"/>
    <n v="3156"/>
    <x v="18"/>
  </r>
  <r>
    <s v="0866-QLSIR"/>
    <n v="1"/>
    <s v="United States"/>
    <s v="California"/>
    <s v="Garden Grove"/>
    <n v="92843"/>
    <s v="33.764018, -117.931507"/>
    <n v="33.764018"/>
    <n v="-117.931507"/>
    <s v="Female"/>
    <x v="0"/>
    <s v="No"/>
    <s v="No"/>
    <n v="34"/>
    <s v="Yes"/>
    <s v="Yes"/>
    <x v="0"/>
    <x v="0"/>
    <s v="Yes"/>
    <s v="No"/>
    <x v="1"/>
    <s v="No"/>
    <s v="No"/>
    <x v="2"/>
    <x v="0"/>
    <x v="0"/>
    <n v="64.400000000000006"/>
    <n v="2088.75"/>
    <x v="0"/>
    <x v="0"/>
    <x v="20"/>
    <n v="5189"/>
    <x v="18"/>
  </r>
  <r>
    <s v="7181-BQYBV"/>
    <n v="1"/>
    <s v="United States"/>
    <s v="California"/>
    <s v="Garden Grove"/>
    <n v="92845"/>
    <s v="33.782955, -118.026456"/>
    <n v="33.782955000000001"/>
    <n v="-118.026456"/>
    <s v="Female"/>
    <x v="0"/>
    <s v="Yes"/>
    <s v="No"/>
    <n v="1"/>
    <s v="Yes"/>
    <s v="Yes"/>
    <x v="1"/>
    <x v="0"/>
    <s v="No"/>
    <s v="Yes"/>
    <x v="0"/>
    <s v="Yes"/>
    <s v="Yes"/>
    <x v="0"/>
    <x v="0"/>
    <x v="1"/>
    <n v="102.45"/>
    <n v="102.45"/>
    <x v="0"/>
    <x v="0"/>
    <x v="30"/>
    <n v="4811"/>
    <x v="17"/>
  </r>
  <r>
    <s v="6204-IEUXJ"/>
    <n v="1"/>
    <s v="United States"/>
    <s v="California"/>
    <s v="Yorba Linda"/>
    <n v="92886"/>
    <s v="33.897253, -117.792202"/>
    <n v="33.897252999999999"/>
    <n v="-117.792202"/>
    <s v="Female"/>
    <x v="0"/>
    <s v="No"/>
    <s v="No"/>
    <n v="3"/>
    <s v="Yes"/>
    <s v="No"/>
    <x v="1"/>
    <x v="1"/>
    <s v="No"/>
    <s v="Yes"/>
    <x v="1"/>
    <s v="No"/>
    <s v="No"/>
    <x v="0"/>
    <x v="1"/>
    <x v="3"/>
    <n v="80.099999999999994"/>
    <n v="217.55"/>
    <x v="0"/>
    <x v="0"/>
    <x v="11"/>
    <n v="4330"/>
    <x v="17"/>
  </r>
  <r>
    <s v="4529-CKBCL"/>
    <n v="1"/>
    <s v="United States"/>
    <s v="California"/>
    <s v="Ventura"/>
    <n v="93001"/>
    <s v="34.360261, -119.306383"/>
    <n v="34.360261000000001"/>
    <n v="-119.306383"/>
    <s v="Female"/>
    <x v="0"/>
    <s v="No"/>
    <s v="No"/>
    <n v="2"/>
    <s v="Yes"/>
    <s v="No"/>
    <x v="1"/>
    <x v="1"/>
    <s v="No"/>
    <s v="No"/>
    <x v="0"/>
    <s v="Yes"/>
    <s v="No"/>
    <x v="0"/>
    <x v="0"/>
    <x v="1"/>
    <n v="80.2"/>
    <n v="146.05000000000001"/>
    <x v="0"/>
    <x v="0"/>
    <x v="30"/>
    <n v="4381"/>
    <x v="17"/>
  </r>
  <r>
    <s v="2506-CLAKW"/>
    <n v="1"/>
    <s v="United States"/>
    <s v="California"/>
    <s v="Ventura"/>
    <n v="93003"/>
    <s v="34.279221, -119.221437"/>
    <n v="34.279221"/>
    <n v="-119.22143699999999"/>
    <s v="Female"/>
    <x v="0"/>
    <s v="No"/>
    <s v="No"/>
    <n v="6"/>
    <s v="Yes"/>
    <s v="No"/>
    <x v="1"/>
    <x v="0"/>
    <s v="Yes"/>
    <s v="Yes"/>
    <x v="1"/>
    <s v="No"/>
    <s v="Yes"/>
    <x v="0"/>
    <x v="0"/>
    <x v="2"/>
    <n v="98.15"/>
    <n v="567.45000000000005"/>
    <x v="0"/>
    <x v="0"/>
    <x v="24"/>
    <n v="3578"/>
    <x v="18"/>
  </r>
  <r>
    <s v="1583-IHQZE"/>
    <n v="1"/>
    <s v="United States"/>
    <s v="California"/>
    <s v="Camarillo"/>
    <n v="93010"/>
    <s v="34.227846, -119.079903"/>
    <n v="34.227846"/>
    <n v="-119.079903"/>
    <s v="Male"/>
    <x v="0"/>
    <s v="No"/>
    <s v="No"/>
    <n v="12"/>
    <s v="Yes"/>
    <s v="Yes"/>
    <x v="1"/>
    <x v="1"/>
    <s v="Yes"/>
    <s v="Yes"/>
    <x v="1"/>
    <s v="Yes"/>
    <s v="Yes"/>
    <x v="0"/>
    <x v="0"/>
    <x v="0"/>
    <n v="112.95"/>
    <n v="1384.75"/>
    <x v="0"/>
    <x v="0"/>
    <x v="8"/>
    <n v="3965"/>
    <x v="18"/>
  </r>
  <r>
    <s v="0151-ONTOV"/>
    <n v="1"/>
    <s v="United States"/>
    <s v="California"/>
    <s v="Moorpark"/>
    <n v="93021"/>
    <s v="34.312945, -118.858169"/>
    <n v="34.312944999999999"/>
    <n v="-118.858169"/>
    <s v="Female"/>
    <x v="0"/>
    <s v="No"/>
    <s v="No"/>
    <n v="1"/>
    <s v="Yes"/>
    <s v="No"/>
    <x v="1"/>
    <x v="1"/>
    <s v="No"/>
    <s v="No"/>
    <x v="0"/>
    <s v="No"/>
    <s v="No"/>
    <x v="0"/>
    <x v="1"/>
    <x v="0"/>
    <n v="70.900000000000006"/>
    <n v="70.900000000000006"/>
    <x v="0"/>
    <x v="0"/>
    <x v="4"/>
    <n v="4739"/>
    <x v="18"/>
  </r>
  <r>
    <s v="4140-MUHUG"/>
    <n v="1"/>
    <s v="United States"/>
    <s v="California"/>
    <s v="Oak View"/>
    <n v="93022"/>
    <s v="34.404544, -119.302118"/>
    <n v="34.404544000000001"/>
    <n v="-119.30211799999999"/>
    <s v="Female"/>
    <x v="1"/>
    <s v="No"/>
    <s v="No"/>
    <n v="3"/>
    <s v="Yes"/>
    <s v="No"/>
    <x v="1"/>
    <x v="1"/>
    <s v="No"/>
    <s v="Yes"/>
    <x v="0"/>
    <s v="Yes"/>
    <s v="No"/>
    <x v="0"/>
    <x v="0"/>
    <x v="1"/>
    <n v="86.85"/>
    <n v="220.95"/>
    <x v="0"/>
    <x v="0"/>
    <x v="12"/>
    <n v="3561"/>
    <x v="17"/>
  </r>
  <r>
    <s v="0320-JDNQG"/>
    <n v="1"/>
    <s v="United States"/>
    <s v="California"/>
    <s v="Oxnard"/>
    <n v="93035"/>
    <s v="34.18454, -119.224666"/>
    <n v="34.184539999999998"/>
    <n v="-119.224666"/>
    <s v="Male"/>
    <x v="0"/>
    <s v="Yes"/>
    <s v="No"/>
    <n v="23"/>
    <s v="Yes"/>
    <s v="No"/>
    <x v="1"/>
    <x v="0"/>
    <s v="No"/>
    <s v="No"/>
    <x v="1"/>
    <s v="Yes"/>
    <s v="Yes"/>
    <x v="0"/>
    <x v="0"/>
    <x v="1"/>
    <n v="99.85"/>
    <n v="2331.3000000000002"/>
    <x v="0"/>
    <x v="0"/>
    <x v="27"/>
    <n v="3425"/>
    <x v="14"/>
  </r>
  <r>
    <s v="7180-PISOG"/>
    <n v="1"/>
    <s v="United States"/>
    <s v="California"/>
    <s v="Piru"/>
    <n v="93040"/>
    <s v="34.432843, -118.730106"/>
    <n v="34.432842999999998"/>
    <n v="-118.73010600000001"/>
    <s v="Male"/>
    <x v="0"/>
    <s v="Yes"/>
    <s v="No"/>
    <n v="1"/>
    <s v="Yes"/>
    <s v="Yes"/>
    <x v="1"/>
    <x v="1"/>
    <s v="No"/>
    <s v="No"/>
    <x v="0"/>
    <s v="No"/>
    <s v="No"/>
    <x v="0"/>
    <x v="0"/>
    <x v="1"/>
    <n v="74.5"/>
    <n v="74.5"/>
    <x v="0"/>
    <x v="0"/>
    <x v="20"/>
    <n v="5554"/>
    <x v="17"/>
  </r>
  <r>
    <s v="3571-RFHAR"/>
    <n v="1"/>
    <s v="United States"/>
    <s v="California"/>
    <s v="Santa Paula"/>
    <n v="93060"/>
    <s v="34.402343, -119.094824"/>
    <n v="34.402343000000002"/>
    <n v="-119.094824"/>
    <s v="Male"/>
    <x v="0"/>
    <s v="No"/>
    <s v="No"/>
    <n v="65"/>
    <s v="Yes"/>
    <s v="Yes"/>
    <x v="1"/>
    <x v="1"/>
    <s v="Yes"/>
    <s v="Yes"/>
    <x v="1"/>
    <s v="Yes"/>
    <s v="Yes"/>
    <x v="0"/>
    <x v="0"/>
    <x v="1"/>
    <n v="109.15"/>
    <n v="6941.2"/>
    <x v="0"/>
    <x v="0"/>
    <x v="23"/>
    <n v="6001"/>
    <x v="18"/>
  </r>
  <r>
    <s v="9578-VRMNM"/>
    <n v="1"/>
    <s v="United States"/>
    <s v="California"/>
    <s v="Summerland"/>
    <n v="93067"/>
    <s v="34.420998, -119.60137"/>
    <n v="34.420997999999997"/>
    <n v="-119.60137"/>
    <s v="Female"/>
    <x v="0"/>
    <s v="No"/>
    <s v="No"/>
    <n v="16"/>
    <s v="Yes"/>
    <s v="Yes"/>
    <x v="0"/>
    <x v="1"/>
    <s v="No"/>
    <s v="Yes"/>
    <x v="0"/>
    <s v="No"/>
    <s v="Yes"/>
    <x v="0"/>
    <x v="0"/>
    <x v="3"/>
    <n v="65.2"/>
    <n v="1043.3499999999999"/>
    <x v="0"/>
    <x v="0"/>
    <x v="25"/>
    <n v="4722"/>
    <x v="18"/>
  </r>
  <r>
    <s v="1587-FKLZB"/>
    <n v="1"/>
    <s v="United States"/>
    <s v="California"/>
    <s v="Santa Barbara"/>
    <n v="93101"/>
    <s v="34.419203, -119.710008"/>
    <n v="34.419203000000003"/>
    <n v="-119.710008"/>
    <s v="Male"/>
    <x v="1"/>
    <s v="Yes"/>
    <s v="No"/>
    <n v="66"/>
    <s v="Yes"/>
    <s v="Yes"/>
    <x v="1"/>
    <x v="1"/>
    <s v="No"/>
    <s v="Yes"/>
    <x v="0"/>
    <s v="Yes"/>
    <s v="Yes"/>
    <x v="0"/>
    <x v="0"/>
    <x v="3"/>
    <n v="99.5"/>
    <n v="6822.15"/>
    <x v="0"/>
    <x v="0"/>
    <x v="17"/>
    <n v="4479"/>
    <x v="18"/>
  </r>
  <r>
    <s v="6140-QNRQQ"/>
    <n v="1"/>
    <s v="United States"/>
    <s v="California"/>
    <s v="Santa Barbara"/>
    <n v="93103"/>
    <s v="34.438581, -119.685368"/>
    <n v="34.438580999999999"/>
    <n v="-119.685368"/>
    <s v="Male"/>
    <x v="0"/>
    <s v="No"/>
    <s v="No"/>
    <n v="1"/>
    <s v="Yes"/>
    <s v="No"/>
    <x v="1"/>
    <x v="1"/>
    <s v="No"/>
    <s v="No"/>
    <x v="0"/>
    <s v="No"/>
    <s v="No"/>
    <x v="0"/>
    <x v="0"/>
    <x v="0"/>
    <n v="71.55"/>
    <n v="71.55"/>
    <x v="0"/>
    <x v="0"/>
    <x v="28"/>
    <n v="5739"/>
    <x v="17"/>
  </r>
  <r>
    <s v="4307-KTUMW"/>
    <n v="1"/>
    <s v="United States"/>
    <s v="California"/>
    <s v="Santa Barbara"/>
    <n v="93108"/>
    <s v="34.457541, -119.631072"/>
    <n v="34.457540999999999"/>
    <n v="-119.631072"/>
    <s v="Male"/>
    <x v="0"/>
    <s v="Yes"/>
    <s v="No"/>
    <n v="53"/>
    <s v="Yes"/>
    <s v="Yes"/>
    <x v="1"/>
    <x v="0"/>
    <s v="No"/>
    <s v="Yes"/>
    <x v="0"/>
    <s v="No"/>
    <s v="Yes"/>
    <x v="0"/>
    <x v="1"/>
    <x v="1"/>
    <n v="93.9"/>
    <n v="5029.2"/>
    <x v="0"/>
    <x v="0"/>
    <x v="31"/>
    <n v="5543"/>
    <x v="17"/>
  </r>
  <r>
    <s v="5440-FLBQG"/>
    <n v="1"/>
    <s v="United States"/>
    <s v="California"/>
    <s v="Santa Barbara"/>
    <n v="93110"/>
    <s v="34.437945, -119.77191"/>
    <n v="34.437944999999999"/>
    <n v="-119.77191000000001"/>
    <s v="Male"/>
    <x v="1"/>
    <s v="Yes"/>
    <s v="No"/>
    <n v="69"/>
    <s v="Yes"/>
    <s v="Yes"/>
    <x v="1"/>
    <x v="1"/>
    <s v="Yes"/>
    <s v="Yes"/>
    <x v="1"/>
    <s v="Yes"/>
    <s v="Yes"/>
    <x v="1"/>
    <x v="0"/>
    <x v="2"/>
    <n v="108.4"/>
    <n v="7318.2"/>
    <x v="0"/>
    <x v="0"/>
    <x v="25"/>
    <n v="4708"/>
    <x v="17"/>
  </r>
  <r>
    <s v="7470-MCQTK"/>
    <n v="1"/>
    <s v="United States"/>
    <s v="California"/>
    <s v="Alpaugh"/>
    <n v="93201"/>
    <s v="35.869626, -119.498771"/>
    <n v="35.869625999999997"/>
    <n v="-119.498771"/>
    <s v="Female"/>
    <x v="0"/>
    <s v="Yes"/>
    <s v="No"/>
    <n v="13"/>
    <s v="No"/>
    <s v="No phone service"/>
    <x v="0"/>
    <x v="1"/>
    <s v="No"/>
    <s v="Yes"/>
    <x v="0"/>
    <s v="Yes"/>
    <s v="Yes"/>
    <x v="0"/>
    <x v="0"/>
    <x v="2"/>
    <n v="48.75"/>
    <n v="633.4"/>
    <x v="0"/>
    <x v="0"/>
    <x v="0"/>
    <n v="2655"/>
    <x v="18"/>
  </r>
  <r>
    <s v="7488-MXJIV"/>
    <n v="1"/>
    <s v="United States"/>
    <s v="California"/>
    <s v="Armona"/>
    <n v="93202"/>
    <s v="36.315979, -119.710852"/>
    <n v="36.315978999999999"/>
    <n v="-119.710852"/>
    <s v="Female"/>
    <x v="0"/>
    <s v="No"/>
    <s v="No"/>
    <n v="4"/>
    <s v="Yes"/>
    <s v="Yes"/>
    <x v="1"/>
    <x v="1"/>
    <s v="No"/>
    <s v="No"/>
    <x v="0"/>
    <s v="Yes"/>
    <s v="No"/>
    <x v="0"/>
    <x v="0"/>
    <x v="1"/>
    <n v="85.65"/>
    <n v="321.64999999999998"/>
    <x v="0"/>
    <x v="0"/>
    <x v="17"/>
    <n v="3223"/>
    <x v="18"/>
  </r>
  <r>
    <s v="2027-FECZV"/>
    <n v="1"/>
    <s v="United States"/>
    <s v="California"/>
    <s v="Bodfish"/>
    <n v="93205"/>
    <s v="35.523991, -118.400432"/>
    <n v="35.523991000000002"/>
    <n v="-118.400432"/>
    <s v="Male"/>
    <x v="0"/>
    <s v="No"/>
    <s v="No"/>
    <n v="12"/>
    <s v="Yes"/>
    <s v="Yes"/>
    <x v="1"/>
    <x v="1"/>
    <s v="Yes"/>
    <s v="Yes"/>
    <x v="0"/>
    <s v="Yes"/>
    <s v="Yes"/>
    <x v="0"/>
    <x v="0"/>
    <x v="1"/>
    <n v="106.7"/>
    <n v="1253.9000000000001"/>
    <x v="0"/>
    <x v="0"/>
    <x v="6"/>
    <n v="2406"/>
    <x v="18"/>
  </r>
  <r>
    <s v="2672-DZUOY"/>
    <n v="1"/>
    <s v="United States"/>
    <s v="California"/>
    <s v="Buttonwillow"/>
    <n v="93206"/>
    <s v="35.451402, -119.488413"/>
    <n v="35.451402000000002"/>
    <n v="-119.48841299999999"/>
    <s v="Male"/>
    <x v="0"/>
    <s v="No"/>
    <s v="No"/>
    <n v="1"/>
    <s v="No"/>
    <s v="No phone service"/>
    <x v="0"/>
    <x v="1"/>
    <s v="No"/>
    <s v="No"/>
    <x v="0"/>
    <s v="No"/>
    <s v="No"/>
    <x v="0"/>
    <x v="0"/>
    <x v="1"/>
    <n v="25.15"/>
    <n v="25.15"/>
    <x v="0"/>
    <x v="0"/>
    <x v="23"/>
    <n v="5386"/>
    <x v="17"/>
  </r>
  <r>
    <s v="3870-MQAMG"/>
    <n v="1"/>
    <s v="United States"/>
    <s v="California"/>
    <s v="Camp Nelson"/>
    <n v="93208"/>
    <s v="36.057458, -118.591951"/>
    <n v="36.057457999999997"/>
    <n v="-118.59195099999999"/>
    <s v="Female"/>
    <x v="0"/>
    <s v="Yes"/>
    <s v="No"/>
    <n v="54"/>
    <s v="Yes"/>
    <s v="Yes"/>
    <x v="1"/>
    <x v="1"/>
    <s v="Yes"/>
    <s v="Yes"/>
    <x v="1"/>
    <s v="Yes"/>
    <s v="Yes"/>
    <x v="2"/>
    <x v="1"/>
    <x v="1"/>
    <n v="110.35"/>
    <n v="5893.15"/>
    <x v="0"/>
    <x v="0"/>
    <x v="13"/>
    <n v="6189"/>
    <x v="17"/>
  </r>
  <r>
    <s v="4800-CZMPC"/>
    <n v="1"/>
    <s v="United States"/>
    <s v="California"/>
    <s v="Delano"/>
    <n v="93215"/>
    <s v="35.772244, -119.209689"/>
    <n v="35.772244000000001"/>
    <n v="-119.209689"/>
    <s v="Female"/>
    <x v="0"/>
    <s v="Yes"/>
    <s v="No"/>
    <n v="48"/>
    <s v="Yes"/>
    <s v="Yes"/>
    <x v="1"/>
    <x v="0"/>
    <s v="Yes"/>
    <s v="No"/>
    <x v="0"/>
    <s v="Yes"/>
    <s v="Yes"/>
    <x v="2"/>
    <x v="0"/>
    <x v="3"/>
    <n v="103.25"/>
    <n v="5037.55"/>
    <x v="0"/>
    <x v="0"/>
    <x v="29"/>
    <n v="4736"/>
    <x v="17"/>
  </r>
  <r>
    <s v="7377-DMMRI"/>
    <n v="1"/>
    <s v="United States"/>
    <s v="California"/>
    <s v="Exeter"/>
    <n v="93221"/>
    <s v="36.301689, -119.018233"/>
    <n v="36.301689000000003"/>
    <n v="-119.018233"/>
    <s v="Male"/>
    <x v="0"/>
    <s v="No"/>
    <s v="No"/>
    <n v="2"/>
    <s v="Yes"/>
    <s v="No"/>
    <x v="0"/>
    <x v="0"/>
    <s v="No"/>
    <s v="No"/>
    <x v="0"/>
    <s v="No"/>
    <s v="No"/>
    <x v="0"/>
    <x v="0"/>
    <x v="1"/>
    <n v="47.8"/>
    <n v="92.45"/>
    <x v="0"/>
    <x v="0"/>
    <x v="3"/>
    <n v="4134"/>
    <x v="18"/>
  </r>
  <r>
    <s v="8949-JTMAY"/>
    <n v="1"/>
    <s v="United States"/>
    <s v="California"/>
    <s v="Mc Kittrick"/>
    <n v="93251"/>
    <s v="35.38381, -119.730885"/>
    <n v="35.383809999999997"/>
    <n v="-119.730885"/>
    <s v="Female"/>
    <x v="0"/>
    <s v="No"/>
    <s v="No"/>
    <n v="29"/>
    <s v="Yes"/>
    <s v="Yes"/>
    <x v="1"/>
    <x v="1"/>
    <s v="No"/>
    <s v="Yes"/>
    <x v="0"/>
    <s v="Yes"/>
    <s v="Yes"/>
    <x v="0"/>
    <x v="0"/>
    <x v="3"/>
    <n v="98.6"/>
    <n v="2933.2"/>
    <x v="0"/>
    <x v="0"/>
    <x v="34"/>
    <n v="5144"/>
    <x v="18"/>
  </r>
  <r>
    <s v="2774-LVQUS"/>
    <n v="1"/>
    <s v="United States"/>
    <s v="California"/>
    <s v="Maricopa"/>
    <n v="93252"/>
    <s v="34.737031, -119.460557"/>
    <n v="34.737031000000002"/>
    <n v="-119.46055699999999"/>
    <s v="Female"/>
    <x v="1"/>
    <s v="Yes"/>
    <s v="No"/>
    <n v="15"/>
    <s v="Yes"/>
    <s v="Yes"/>
    <x v="1"/>
    <x v="1"/>
    <s v="No"/>
    <s v="Yes"/>
    <x v="1"/>
    <s v="No"/>
    <s v="No"/>
    <x v="0"/>
    <x v="0"/>
    <x v="1"/>
    <n v="83.05"/>
    <n v="1258.3"/>
    <x v="0"/>
    <x v="0"/>
    <x v="12"/>
    <n v="2596"/>
    <x v="18"/>
  </r>
  <r>
    <s v="3211-ILJTT"/>
    <n v="1"/>
    <s v="United States"/>
    <s v="California"/>
    <s v="Taft"/>
    <n v="93268"/>
    <s v="35.184837, -119.402525"/>
    <n v="35.184837000000002"/>
    <n v="-119.402525"/>
    <s v="Male"/>
    <x v="0"/>
    <s v="Yes"/>
    <s v="No"/>
    <n v="17"/>
    <s v="Yes"/>
    <s v="No"/>
    <x v="1"/>
    <x v="1"/>
    <s v="No"/>
    <s v="No"/>
    <x v="0"/>
    <s v="No"/>
    <s v="No"/>
    <x v="0"/>
    <x v="0"/>
    <x v="2"/>
    <n v="70.400000000000006"/>
    <n v="1214.05"/>
    <x v="0"/>
    <x v="0"/>
    <x v="1"/>
    <n v="4469"/>
    <x v="17"/>
  </r>
  <r>
    <s v="4612-THJBS"/>
    <n v="1"/>
    <s v="United States"/>
    <s v="California"/>
    <s v="Terra Bella"/>
    <n v="93270"/>
    <s v="35.939068, -119.043666"/>
    <n v="35.939067999999999"/>
    <n v="-119.043666"/>
    <s v="Female"/>
    <x v="1"/>
    <s v="No"/>
    <s v="No"/>
    <n v="56"/>
    <s v="Yes"/>
    <s v="Yes"/>
    <x v="1"/>
    <x v="1"/>
    <s v="Yes"/>
    <s v="Yes"/>
    <x v="0"/>
    <s v="Yes"/>
    <s v="Yes"/>
    <x v="2"/>
    <x v="0"/>
    <x v="2"/>
    <n v="104.75"/>
    <n v="5510.65"/>
    <x v="0"/>
    <x v="0"/>
    <x v="33"/>
    <n v="5605"/>
    <x v="17"/>
  </r>
  <r>
    <s v="4094-NSEDU"/>
    <n v="1"/>
    <s v="United States"/>
    <s v="California"/>
    <s v="Tipton"/>
    <n v="93272"/>
    <s v="36.047414, -119.344304"/>
    <n v="36.047414000000003"/>
    <n v="-119.34430399999999"/>
    <s v="Female"/>
    <x v="1"/>
    <s v="No"/>
    <s v="No"/>
    <n v="21"/>
    <s v="Yes"/>
    <s v="Yes"/>
    <x v="1"/>
    <x v="1"/>
    <s v="No"/>
    <s v="No"/>
    <x v="0"/>
    <s v="Yes"/>
    <s v="Yes"/>
    <x v="0"/>
    <x v="0"/>
    <x v="1"/>
    <n v="94.25"/>
    <n v="1973.75"/>
    <x v="0"/>
    <x v="0"/>
    <x v="25"/>
    <n v="4819"/>
    <x v="17"/>
  </r>
  <r>
    <s v="5103-MHMHY"/>
    <n v="1"/>
    <s v="United States"/>
    <s v="California"/>
    <s v="Los Osos"/>
    <n v="93402"/>
    <s v="35.279984, -120.824288"/>
    <n v="35.279983999999999"/>
    <n v="-120.824288"/>
    <s v="Female"/>
    <x v="0"/>
    <s v="No"/>
    <s v="Yes"/>
    <n v="1"/>
    <s v="Yes"/>
    <s v="No"/>
    <x v="0"/>
    <x v="1"/>
    <s v="No"/>
    <s v="No"/>
    <x v="0"/>
    <s v="No"/>
    <s v="No"/>
    <x v="0"/>
    <x v="1"/>
    <x v="0"/>
    <n v="45.95"/>
    <n v="45.95"/>
    <x v="0"/>
    <x v="0"/>
    <x v="14"/>
    <n v="4563"/>
    <x v="18"/>
  </r>
  <r>
    <s v="1846-XWOQN"/>
    <n v="1"/>
    <s v="United States"/>
    <s v="California"/>
    <s v="Bradley"/>
    <n v="93426"/>
    <s v="35.842889, -121.004862"/>
    <n v="35.842889"/>
    <n v="-121.004862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70.150000000000006"/>
    <n v="70.150000000000006"/>
    <x v="0"/>
    <x v="0"/>
    <x v="29"/>
    <n v="2825"/>
    <x v="0"/>
  </r>
  <r>
    <s v="0235-KGSLC"/>
    <n v="1"/>
    <s v="United States"/>
    <s v="California"/>
    <s v="Buellton"/>
    <n v="93427"/>
    <s v="34.631362, -120.238218"/>
    <n v="34.631362000000003"/>
    <n v="-120.238218"/>
    <s v="Female"/>
    <x v="0"/>
    <s v="No"/>
    <s v="No"/>
    <n v="1"/>
    <s v="Yes"/>
    <s v="No"/>
    <x v="1"/>
    <x v="1"/>
    <s v="No"/>
    <s v="Yes"/>
    <x v="0"/>
    <s v="Yes"/>
    <s v="No"/>
    <x v="0"/>
    <x v="0"/>
    <x v="3"/>
    <n v="85.55"/>
    <n v="85.55"/>
    <x v="0"/>
    <x v="0"/>
    <x v="0"/>
    <n v="3967"/>
    <x v="1"/>
  </r>
  <r>
    <s v="2884-GBPFB"/>
    <n v="1"/>
    <s v="United States"/>
    <s v="California"/>
    <s v="Morro Bay"/>
    <n v="93442"/>
    <s v="35.369553, -120.763864"/>
    <n v="35.369553000000003"/>
    <n v="-120.763864"/>
    <s v="Female"/>
    <x v="0"/>
    <s v="Yes"/>
    <s v="No"/>
    <n v="35"/>
    <s v="Yes"/>
    <s v="No"/>
    <x v="1"/>
    <x v="1"/>
    <s v="No"/>
    <s v="No"/>
    <x v="0"/>
    <s v="No"/>
    <s v="No"/>
    <x v="0"/>
    <x v="0"/>
    <x v="1"/>
    <n v="70.3"/>
    <n v="2416.5500000000002"/>
    <x v="0"/>
    <x v="0"/>
    <x v="35"/>
    <n v="5413"/>
    <x v="1"/>
  </r>
  <r>
    <s v="3757-NJYBX"/>
    <n v="1"/>
    <s v="United States"/>
    <s v="California"/>
    <s v="Nipomo"/>
    <n v="93444"/>
    <s v="35.050345, -120.489599"/>
    <n v="35.050345"/>
    <n v="-120.489599"/>
    <s v="Male"/>
    <x v="1"/>
    <s v="Yes"/>
    <s v="No"/>
    <n v="32"/>
    <s v="Yes"/>
    <s v="Yes"/>
    <x v="1"/>
    <x v="1"/>
    <s v="Yes"/>
    <s v="Yes"/>
    <x v="0"/>
    <s v="Yes"/>
    <s v="Yes"/>
    <x v="0"/>
    <x v="1"/>
    <x v="2"/>
    <n v="106.35"/>
    <n v="3520.75"/>
    <x v="0"/>
    <x v="0"/>
    <x v="11"/>
    <n v="4113"/>
    <x v="1"/>
  </r>
  <r>
    <s v="5136-KCKGI"/>
    <n v="1"/>
    <s v="United States"/>
    <s v="California"/>
    <s v="Templeton"/>
    <n v="93465"/>
    <s v="35.536115, -120.739231"/>
    <n v="35.536115000000002"/>
    <n v="-120.739231"/>
    <s v="Female"/>
    <x v="0"/>
    <s v="Yes"/>
    <s v="No"/>
    <n v="33"/>
    <s v="Yes"/>
    <s v="Yes"/>
    <x v="1"/>
    <x v="0"/>
    <s v="No"/>
    <s v="Yes"/>
    <x v="0"/>
    <s v="Yes"/>
    <s v="Yes"/>
    <x v="2"/>
    <x v="0"/>
    <x v="0"/>
    <n v="103.7"/>
    <n v="3467"/>
    <x v="0"/>
    <x v="0"/>
    <x v="21"/>
    <n v="4461"/>
    <x v="2"/>
  </r>
  <r>
    <s v="3722-WPXTK"/>
    <n v="1"/>
    <s v="United States"/>
    <s v="California"/>
    <s v="Benton"/>
    <n v="93512"/>
    <s v="37.653947, -118.231443"/>
    <n v="37.653947000000002"/>
    <n v="-118.231443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88.35"/>
    <n v="88.35"/>
    <x v="0"/>
    <x v="0"/>
    <x v="34"/>
    <n v="4254"/>
    <x v="3"/>
  </r>
  <r>
    <s v="2929-ERCFZ"/>
    <n v="1"/>
    <s v="United States"/>
    <s v="California"/>
    <s v="Independence"/>
    <n v="93526"/>
    <s v="36.869584, -118.189241"/>
    <n v="36.869584000000003"/>
    <n v="-118.189241"/>
    <s v="Female"/>
    <x v="0"/>
    <s v="Yes"/>
    <s v="No"/>
    <n v="8"/>
    <s v="Yes"/>
    <s v="No"/>
    <x v="1"/>
    <x v="1"/>
    <s v="No"/>
    <s v="Yes"/>
    <x v="0"/>
    <s v="Yes"/>
    <s v="Yes"/>
    <x v="0"/>
    <x v="0"/>
    <x v="1"/>
    <n v="94.2"/>
    <n v="777.3"/>
    <x v="0"/>
    <x v="0"/>
    <x v="24"/>
    <n v="2939"/>
    <x v="4"/>
  </r>
  <r>
    <s v="7548-SEPYI"/>
    <n v="1"/>
    <s v="United States"/>
    <s v="California"/>
    <s v="Inyokern"/>
    <n v="93527"/>
    <s v="36.041315, -118.188235"/>
    <n v="36.041314999999997"/>
    <n v="-118.18823500000001"/>
    <s v="Female"/>
    <x v="0"/>
    <s v="No"/>
    <s v="No"/>
    <n v="5"/>
    <s v="Yes"/>
    <s v="No"/>
    <x v="1"/>
    <x v="1"/>
    <s v="Yes"/>
    <s v="No"/>
    <x v="0"/>
    <s v="Yes"/>
    <s v="Yes"/>
    <x v="0"/>
    <x v="0"/>
    <x v="1"/>
    <n v="96.25"/>
    <n v="512.45000000000005"/>
    <x v="0"/>
    <x v="0"/>
    <x v="9"/>
    <n v="5056"/>
    <x v="0"/>
  </r>
  <r>
    <s v="8835-VSDSE"/>
    <n v="1"/>
    <s v="United States"/>
    <s v="California"/>
    <s v="Johannesburg"/>
    <n v="93528"/>
    <s v="35.363339, -117.637641"/>
    <n v="35.363339000000003"/>
    <n v="-117.637641"/>
    <s v="Female"/>
    <x v="0"/>
    <s v="Yes"/>
    <s v="No"/>
    <n v="2"/>
    <s v="Yes"/>
    <s v="No"/>
    <x v="1"/>
    <x v="1"/>
    <s v="No"/>
    <s v="No"/>
    <x v="0"/>
    <s v="No"/>
    <s v="No"/>
    <x v="0"/>
    <x v="0"/>
    <x v="1"/>
    <n v="70.7"/>
    <n v="141.44999999999999"/>
    <x v="0"/>
    <x v="0"/>
    <x v="0"/>
    <n v="4559"/>
    <x v="2"/>
  </r>
  <r>
    <s v="1623-NLDOT"/>
    <n v="1"/>
    <s v="United States"/>
    <s v="California"/>
    <s v="Lancaster"/>
    <n v="93534"/>
    <s v="34.727529, -118.153098"/>
    <n v="34.727528999999997"/>
    <n v="-118.153098"/>
    <s v="Female"/>
    <x v="0"/>
    <s v="Yes"/>
    <s v="No"/>
    <n v="42"/>
    <s v="No"/>
    <s v="No phone service"/>
    <x v="0"/>
    <x v="1"/>
    <s v="Yes"/>
    <s v="No"/>
    <x v="1"/>
    <s v="No"/>
    <s v="No"/>
    <x v="2"/>
    <x v="1"/>
    <x v="0"/>
    <n v="33.549999999999997"/>
    <n v="1445.3"/>
    <x v="0"/>
    <x v="0"/>
    <x v="14"/>
    <n v="2044"/>
    <x v="2"/>
  </r>
  <r>
    <s v="9898-KZQDZ"/>
    <n v="1"/>
    <s v="United States"/>
    <s v="California"/>
    <s v="Lee Vining"/>
    <n v="93541"/>
    <s v="37.890145, -119.184087"/>
    <n v="37.890144999999997"/>
    <n v="-119.18408700000001"/>
    <s v="Female"/>
    <x v="1"/>
    <s v="Yes"/>
    <s v="No"/>
    <n v="40"/>
    <s v="Yes"/>
    <s v="Yes"/>
    <x v="1"/>
    <x v="1"/>
    <s v="No"/>
    <s v="No"/>
    <x v="0"/>
    <s v="Yes"/>
    <s v="Yes"/>
    <x v="0"/>
    <x v="0"/>
    <x v="3"/>
    <n v="94.55"/>
    <n v="3640.45"/>
    <x v="0"/>
    <x v="0"/>
    <x v="22"/>
    <n v="5676"/>
    <x v="3"/>
  </r>
  <r>
    <s v="5236-PERKL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57"/>
    <s v="Yes"/>
    <s v="Yes"/>
    <x v="1"/>
    <x v="0"/>
    <s v="Yes"/>
    <s v="Yes"/>
    <x v="0"/>
    <s v="Yes"/>
    <s v="Yes"/>
    <x v="1"/>
    <x v="0"/>
    <x v="2"/>
    <n v="112.95"/>
    <n v="6465"/>
    <x v="0"/>
    <x v="0"/>
    <x v="3"/>
    <n v="4738"/>
    <x v="3"/>
  </r>
  <r>
    <s v="7854-FOKSF"/>
    <n v="1"/>
    <s v="United States"/>
    <s v="California"/>
    <s v="Rosamond"/>
    <n v="93560"/>
    <s v="34.903052, -118.411251"/>
    <n v="34.903052000000002"/>
    <n v="-118.41125099999999"/>
    <s v="Male"/>
    <x v="0"/>
    <s v="No"/>
    <s v="No"/>
    <n v="1"/>
    <s v="No"/>
    <s v="No phone service"/>
    <x v="0"/>
    <x v="1"/>
    <s v="No"/>
    <s v="No"/>
    <x v="0"/>
    <s v="No"/>
    <s v="Yes"/>
    <x v="0"/>
    <x v="1"/>
    <x v="1"/>
    <n v="35.9"/>
    <n v="35.9"/>
    <x v="0"/>
    <x v="0"/>
    <x v="33"/>
    <n v="4747"/>
    <x v="3"/>
  </r>
  <r>
    <s v="2519-FAKOD"/>
    <n v="1"/>
    <s v="United States"/>
    <s v="California"/>
    <s v="Tehachapi"/>
    <n v="93561"/>
    <s v="35.073777, -118.652112"/>
    <n v="35.073777"/>
    <n v="-118.652112"/>
    <s v="Male"/>
    <x v="0"/>
    <s v="No"/>
    <s v="No"/>
    <n v="38"/>
    <s v="Yes"/>
    <s v="Yes"/>
    <x v="1"/>
    <x v="1"/>
    <s v="No"/>
    <s v="Yes"/>
    <x v="0"/>
    <s v="Yes"/>
    <s v="Yes"/>
    <x v="0"/>
    <x v="0"/>
    <x v="2"/>
    <n v="99.25"/>
    <n v="3777.15"/>
    <x v="0"/>
    <x v="0"/>
    <x v="21"/>
    <n v="5274"/>
    <x v="4"/>
  </r>
  <r>
    <s v="8263-JQAIK"/>
    <n v="1"/>
    <s v="United States"/>
    <s v="California"/>
    <s v="Palmdale"/>
    <n v="93591"/>
    <s v="34.598221, -117.79593"/>
    <n v="34.598221000000002"/>
    <n v="-117.79593"/>
    <s v="Male"/>
    <x v="1"/>
    <s v="No"/>
    <s v="No"/>
    <n v="2"/>
    <s v="No"/>
    <s v="No phone service"/>
    <x v="0"/>
    <x v="1"/>
    <s v="No"/>
    <s v="No"/>
    <x v="0"/>
    <s v="No"/>
    <s v="No"/>
    <x v="0"/>
    <x v="0"/>
    <x v="0"/>
    <n v="24.45"/>
    <n v="47.5"/>
    <x v="0"/>
    <x v="0"/>
    <x v="7"/>
    <n v="5573"/>
    <x v="4"/>
  </r>
  <r>
    <s v="7089-IVVAZ"/>
    <n v="1"/>
    <s v="United States"/>
    <s v="California"/>
    <s v="Cantua Creek"/>
    <n v="93608"/>
    <s v="36.488056, -120.407691"/>
    <n v="36.488056"/>
    <n v="-120.407691"/>
    <s v="Female"/>
    <x v="0"/>
    <s v="No"/>
    <s v="No"/>
    <n v="8"/>
    <s v="Yes"/>
    <s v="Yes"/>
    <x v="1"/>
    <x v="0"/>
    <s v="No"/>
    <s v="No"/>
    <x v="1"/>
    <s v="Yes"/>
    <s v="Yes"/>
    <x v="0"/>
    <x v="0"/>
    <x v="2"/>
    <n v="103.35"/>
    <n v="847.3"/>
    <x v="0"/>
    <x v="0"/>
    <x v="29"/>
    <n v="2363"/>
    <x v="4"/>
  </r>
  <r>
    <s v="2205-YMZZJ"/>
    <n v="1"/>
    <s v="United States"/>
    <s v="California"/>
    <s v="Clovis"/>
    <n v="93612"/>
    <s v="36.814539, -119.711868"/>
    <n v="36.814539000000003"/>
    <n v="-119.711868"/>
    <s v="Male"/>
    <x v="1"/>
    <s v="No"/>
    <s v="No"/>
    <n v="7"/>
    <s v="Yes"/>
    <s v="Yes"/>
    <x v="1"/>
    <x v="1"/>
    <s v="No"/>
    <s v="No"/>
    <x v="0"/>
    <s v="Yes"/>
    <s v="No"/>
    <x v="0"/>
    <x v="0"/>
    <x v="1"/>
    <n v="84.8"/>
    <n v="546.95000000000005"/>
    <x v="0"/>
    <x v="0"/>
    <x v="12"/>
    <n v="2015"/>
    <x v="0"/>
  </r>
  <r>
    <s v="1254-IZEYF"/>
    <n v="1"/>
    <s v="United States"/>
    <s v="California"/>
    <s v="Cutler"/>
    <n v="93615"/>
    <s v="36.497895, -119.285484"/>
    <n v="36.497895"/>
    <n v="-119.285484"/>
    <s v="Female"/>
    <x v="1"/>
    <s v="No"/>
    <s v="No"/>
    <n v="31"/>
    <s v="Yes"/>
    <s v="Yes"/>
    <x v="1"/>
    <x v="1"/>
    <s v="Yes"/>
    <s v="No"/>
    <x v="0"/>
    <s v="Yes"/>
    <s v="Yes"/>
    <x v="0"/>
    <x v="0"/>
    <x v="1"/>
    <n v="99.95"/>
    <n v="3186.65"/>
    <x v="0"/>
    <x v="0"/>
    <x v="17"/>
    <n v="5362"/>
    <x v="0"/>
  </r>
  <r>
    <s v="9492-TOKRI"/>
    <n v="1"/>
    <s v="United States"/>
    <s v="California"/>
    <s v="Dinuba"/>
    <n v="93618"/>
    <s v="36.523619, -119.386868"/>
    <n v="36.523618999999997"/>
    <n v="-119.38686800000001"/>
    <s v="Female"/>
    <x v="0"/>
    <s v="No"/>
    <s v="No"/>
    <n v="18"/>
    <s v="Yes"/>
    <s v="Yes"/>
    <x v="1"/>
    <x v="1"/>
    <s v="Yes"/>
    <s v="No"/>
    <x v="0"/>
    <s v="Yes"/>
    <s v="No"/>
    <x v="0"/>
    <x v="0"/>
    <x v="3"/>
    <n v="90"/>
    <n v="1527.35"/>
    <x v="0"/>
    <x v="0"/>
    <x v="8"/>
    <n v="2708"/>
    <x v="5"/>
  </r>
  <r>
    <s v="9221-OTIVJ"/>
    <n v="1"/>
    <s v="United States"/>
    <s v="California"/>
    <s v="Dunlap"/>
    <n v="93621"/>
    <s v="36.789213, -119.140338"/>
    <n v="36.789212999999997"/>
    <n v="-119.140338"/>
    <s v="Female"/>
    <x v="1"/>
    <s v="No"/>
    <s v="No"/>
    <n v="14"/>
    <s v="Yes"/>
    <s v="Yes"/>
    <x v="1"/>
    <x v="1"/>
    <s v="Yes"/>
    <s v="Yes"/>
    <x v="0"/>
    <s v="Yes"/>
    <s v="Yes"/>
    <x v="0"/>
    <x v="0"/>
    <x v="1"/>
    <n v="104.85"/>
    <n v="1531.4"/>
    <x v="0"/>
    <x v="0"/>
    <x v="0"/>
    <n v="2292"/>
    <x v="6"/>
  </r>
  <r>
    <s v="3325-FUYCG"/>
    <n v="1"/>
    <s v="United States"/>
    <s v="California"/>
    <s v="Five Points"/>
    <n v="93624"/>
    <s v="36.397745, -120.119911"/>
    <n v="36.397745"/>
    <n v="-120.119911"/>
    <s v="Male"/>
    <x v="0"/>
    <s v="Yes"/>
    <s v="No"/>
    <n v="28"/>
    <s v="Yes"/>
    <s v="Yes"/>
    <x v="1"/>
    <x v="0"/>
    <s v="Yes"/>
    <s v="No"/>
    <x v="0"/>
    <s v="Yes"/>
    <s v="Yes"/>
    <x v="2"/>
    <x v="1"/>
    <x v="1"/>
    <n v="106.1"/>
    <n v="2847.4"/>
    <x v="0"/>
    <x v="0"/>
    <x v="30"/>
    <n v="3770"/>
    <x v="7"/>
  </r>
  <r>
    <s v="5908-QMGOE"/>
    <n v="1"/>
    <s v="United States"/>
    <s v="California"/>
    <s v="Fowler"/>
    <n v="93625"/>
    <s v="36.625792, -119.672483"/>
    <n v="36.625791999999997"/>
    <n v="-119.672483"/>
    <s v="Male"/>
    <x v="1"/>
    <s v="No"/>
    <s v="No"/>
    <n v="15"/>
    <s v="Yes"/>
    <s v="Yes"/>
    <x v="1"/>
    <x v="1"/>
    <s v="No"/>
    <s v="No"/>
    <x v="0"/>
    <s v="No"/>
    <s v="No"/>
    <x v="0"/>
    <x v="0"/>
    <x v="3"/>
    <n v="74.2"/>
    <n v="1133.9000000000001"/>
    <x v="0"/>
    <x v="0"/>
    <x v="24"/>
    <n v="4553"/>
    <x v="8"/>
  </r>
  <r>
    <s v="8481-YYXWG"/>
    <n v="1"/>
    <s v="United States"/>
    <s v="California"/>
    <s v="Hume"/>
    <n v="93628"/>
    <s v="36.807595, -118.901544"/>
    <n v="36.807594999999999"/>
    <n v="-118.901544"/>
    <s v="Female"/>
    <x v="0"/>
    <s v="No"/>
    <s v="No"/>
    <n v="5"/>
    <s v="Yes"/>
    <s v="No"/>
    <x v="1"/>
    <x v="1"/>
    <s v="Yes"/>
    <s v="No"/>
    <x v="1"/>
    <s v="No"/>
    <s v="Yes"/>
    <x v="0"/>
    <x v="0"/>
    <x v="1"/>
    <n v="89.35"/>
    <n v="461.7"/>
    <x v="0"/>
    <x v="0"/>
    <x v="12"/>
    <n v="4584"/>
    <x v="9"/>
  </r>
  <r>
    <s v="2609-IAICY"/>
    <n v="1"/>
    <s v="United States"/>
    <s v="California"/>
    <s v="North Fork"/>
    <n v="93643"/>
    <s v="37.244307, -119.470256"/>
    <n v="37.244306999999999"/>
    <n v="-119.47025600000001"/>
    <s v="Female"/>
    <x v="0"/>
    <s v="No"/>
    <s v="No"/>
    <n v="1"/>
    <s v="Yes"/>
    <s v="Yes"/>
    <x v="1"/>
    <x v="1"/>
    <s v="No"/>
    <s v="No"/>
    <x v="0"/>
    <s v="No"/>
    <s v="No"/>
    <x v="0"/>
    <x v="0"/>
    <x v="1"/>
    <n v="77.150000000000006"/>
    <n v="77.150000000000006"/>
    <x v="0"/>
    <x v="0"/>
    <x v="35"/>
    <n v="2756"/>
    <x v="10"/>
  </r>
  <r>
    <s v="1740-CSDJP"/>
    <n v="1"/>
    <s v="United States"/>
    <s v="California"/>
    <s v="Oakhurst"/>
    <n v="93644"/>
    <s v="37.648647, -119.231447"/>
    <n v="37.648646999999997"/>
    <n v="-119.231447"/>
    <s v="Male"/>
    <x v="0"/>
    <s v="No"/>
    <s v="No"/>
    <n v="1"/>
    <s v="No"/>
    <s v="No phone service"/>
    <x v="0"/>
    <x v="1"/>
    <s v="No"/>
    <s v="No"/>
    <x v="0"/>
    <s v="No"/>
    <s v="Yes"/>
    <x v="0"/>
    <x v="0"/>
    <x v="2"/>
    <n v="35.25"/>
    <n v="35.25"/>
    <x v="0"/>
    <x v="0"/>
    <x v="19"/>
    <n v="2548"/>
    <x v="11"/>
  </r>
  <r>
    <s v="2636-OHFMN"/>
    <n v="1"/>
    <s v="United States"/>
    <s v="California"/>
    <s v="Orosi"/>
    <n v="93647"/>
    <s v="36.600185, -119.175655"/>
    <n v="36.600185000000003"/>
    <n v="-119.17565500000001"/>
    <s v="Male"/>
    <x v="0"/>
    <s v="Yes"/>
    <s v="No"/>
    <n v="4"/>
    <s v="No"/>
    <s v="No phone service"/>
    <x v="0"/>
    <x v="1"/>
    <s v="Yes"/>
    <s v="No"/>
    <x v="0"/>
    <s v="Yes"/>
    <s v="Yes"/>
    <x v="0"/>
    <x v="0"/>
    <x v="1"/>
    <n v="48.55"/>
    <n v="201"/>
    <x v="0"/>
    <x v="0"/>
    <x v="8"/>
    <n v="3955"/>
    <x v="12"/>
  </r>
  <r>
    <s v="1323-OOEPC"/>
    <n v="1"/>
    <s v="United States"/>
    <s v="California"/>
    <s v="Prather"/>
    <n v="93651"/>
    <s v="37.007238, -119.505661"/>
    <n v="37.007238000000001"/>
    <n v="-119.505661"/>
    <s v="Female"/>
    <x v="0"/>
    <s v="Yes"/>
    <s v="No"/>
    <n v="53"/>
    <s v="Yes"/>
    <s v="Yes"/>
    <x v="1"/>
    <x v="1"/>
    <s v="Yes"/>
    <s v="No"/>
    <x v="0"/>
    <s v="Yes"/>
    <s v="Yes"/>
    <x v="0"/>
    <x v="0"/>
    <x v="3"/>
    <n v="98.4"/>
    <n v="5149.5"/>
    <x v="0"/>
    <x v="0"/>
    <x v="18"/>
    <n v="6481"/>
    <x v="13"/>
  </r>
  <r>
    <s v="0397-GZBBC"/>
    <n v="1"/>
    <s v="United States"/>
    <s v="California"/>
    <s v="South Dos Palos"/>
    <n v="93665"/>
    <s v="36.959731, -120.653519"/>
    <n v="36.959730999999998"/>
    <n v="-120.653519"/>
    <s v="Male"/>
    <x v="1"/>
    <s v="Yes"/>
    <s v="No"/>
    <n v="59"/>
    <s v="Yes"/>
    <s v="Yes"/>
    <x v="1"/>
    <x v="1"/>
    <s v="No"/>
    <s v="No"/>
    <x v="0"/>
    <s v="Yes"/>
    <s v="Yes"/>
    <x v="0"/>
    <x v="0"/>
    <x v="2"/>
    <n v="93.85"/>
    <n v="5574.75"/>
    <x v="0"/>
    <x v="0"/>
    <x v="30"/>
    <n v="5390"/>
    <x v="5"/>
  </r>
  <r>
    <s v="7641-EUYET"/>
    <n v="1"/>
    <s v="United States"/>
    <s v="California"/>
    <s v="Tranquillity"/>
    <n v="93668"/>
    <s v="36.635661, -120.288644"/>
    <n v="36.635660999999999"/>
    <n v="-120.28864400000001"/>
    <s v="Male"/>
    <x v="1"/>
    <s v="Yes"/>
    <s v="No"/>
    <n v="46"/>
    <s v="Yes"/>
    <s v="Yes"/>
    <x v="1"/>
    <x v="0"/>
    <s v="Yes"/>
    <s v="Yes"/>
    <x v="0"/>
    <s v="Yes"/>
    <s v="No"/>
    <x v="0"/>
    <x v="0"/>
    <x v="1"/>
    <n v="100.7"/>
    <n v="4541.2"/>
    <x v="0"/>
    <x v="0"/>
    <x v="34"/>
    <n v="5712"/>
    <x v="6"/>
  </r>
  <r>
    <s v="9921-ZVRHG"/>
    <n v="1"/>
    <s v="United States"/>
    <s v="California"/>
    <s v="Traver"/>
    <n v="93673"/>
    <s v="36.456091, -119.486225"/>
    <n v="36.456091000000001"/>
    <n v="-119.486225"/>
    <s v="Female"/>
    <x v="0"/>
    <s v="No"/>
    <s v="No"/>
    <n v="14"/>
    <s v="Yes"/>
    <s v="Yes"/>
    <x v="1"/>
    <x v="1"/>
    <s v="No"/>
    <s v="Yes"/>
    <x v="0"/>
    <s v="No"/>
    <s v="No"/>
    <x v="0"/>
    <x v="0"/>
    <x v="1"/>
    <n v="80.45"/>
    <n v="1072"/>
    <x v="0"/>
    <x v="0"/>
    <x v="26"/>
    <n v="4155"/>
    <x v="7"/>
  </r>
  <r>
    <s v="4701-MLJPN"/>
    <n v="1"/>
    <s v="United States"/>
    <s v="California"/>
    <s v="Fresno"/>
    <n v="93702"/>
    <s v="36.739385, -119.753649"/>
    <n v="36.739384999999999"/>
    <n v="-119.753649"/>
    <s v="Male"/>
    <x v="0"/>
    <s v="No"/>
    <s v="No"/>
    <n v="31"/>
    <s v="Yes"/>
    <s v="No"/>
    <x v="0"/>
    <x v="1"/>
    <s v="No"/>
    <s v="Yes"/>
    <x v="1"/>
    <s v="No"/>
    <s v="No"/>
    <x v="0"/>
    <x v="0"/>
    <x v="1"/>
    <n v="55.25"/>
    <n v="1715.65"/>
    <x v="0"/>
    <x v="0"/>
    <x v="4"/>
    <n v="2933"/>
    <x v="8"/>
  </r>
  <r>
    <s v="9206-GVPEQ"/>
    <n v="1"/>
    <s v="United States"/>
    <s v="California"/>
    <s v="Fresno"/>
    <n v="93706"/>
    <s v="36.654614, -119.903674"/>
    <n v="36.654614000000002"/>
    <n v="-119.903674"/>
    <s v="Male"/>
    <x v="0"/>
    <s v="Yes"/>
    <s v="No"/>
    <n v="13"/>
    <s v="No"/>
    <s v="No phone service"/>
    <x v="0"/>
    <x v="0"/>
    <s v="No"/>
    <s v="No"/>
    <x v="1"/>
    <s v="Yes"/>
    <s v="Yes"/>
    <x v="0"/>
    <x v="0"/>
    <x v="1"/>
    <n v="54.45"/>
    <n v="706.85"/>
    <x v="0"/>
    <x v="0"/>
    <x v="19"/>
    <n v="5212"/>
    <x v="9"/>
  </r>
  <r>
    <s v="1596-BBVTG"/>
    <n v="1"/>
    <s v="United States"/>
    <s v="California"/>
    <s v="Fresno"/>
    <n v="93711"/>
    <s v="36.833002, -119.82947"/>
    <n v="36.833002"/>
    <n v="-119.82947"/>
    <s v="Male"/>
    <x v="0"/>
    <s v="No"/>
    <s v="No"/>
    <n v="35"/>
    <s v="Yes"/>
    <s v="Yes"/>
    <x v="1"/>
    <x v="1"/>
    <s v="No"/>
    <s v="No"/>
    <x v="0"/>
    <s v="No"/>
    <s v="No"/>
    <x v="0"/>
    <x v="1"/>
    <x v="3"/>
    <n v="75.349999999999994"/>
    <n v="2636.05"/>
    <x v="0"/>
    <x v="0"/>
    <x v="35"/>
    <n v="2785"/>
    <x v="14"/>
  </r>
  <r>
    <s v="8433-WXGNA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2"/>
    <s v="Yes"/>
    <s v="No"/>
    <x v="1"/>
    <x v="0"/>
    <s v="No"/>
    <s v="No"/>
    <x v="0"/>
    <s v="No"/>
    <s v="No"/>
    <x v="0"/>
    <x v="0"/>
    <x v="1"/>
    <n v="75.7"/>
    <n v="189.2"/>
    <x v="0"/>
    <x v="0"/>
    <x v="14"/>
    <n v="4676"/>
    <x v="14"/>
  </r>
  <r>
    <s v="3707-GNWHM"/>
    <n v="1"/>
    <s v="United States"/>
    <s v="California"/>
    <s v="Carmel Valley"/>
    <n v="93924"/>
    <s v="36.414611, -121.6386"/>
    <n v="36.414611000000001"/>
    <n v="-121.6386"/>
    <s v="Male"/>
    <x v="0"/>
    <s v="No"/>
    <s v="No"/>
    <n v="1"/>
    <s v="Yes"/>
    <s v="Yes"/>
    <x v="1"/>
    <x v="1"/>
    <s v="No"/>
    <s v="No"/>
    <x v="0"/>
    <s v="No"/>
    <s v="No"/>
    <x v="0"/>
    <x v="0"/>
    <x v="0"/>
    <n v="74.25"/>
    <n v="74.25"/>
    <x v="0"/>
    <x v="0"/>
    <x v="33"/>
    <n v="4750"/>
    <x v="14"/>
  </r>
  <r>
    <s v="8922-LIEGH"/>
    <n v="1"/>
    <s v="United States"/>
    <s v="California"/>
    <s v="Jolon"/>
    <n v="93928"/>
    <s v="35.930782, -121.189757"/>
    <n v="35.930782000000001"/>
    <n v="-121.189757"/>
    <s v="Female"/>
    <x v="1"/>
    <s v="No"/>
    <s v="No"/>
    <n v="25"/>
    <s v="Yes"/>
    <s v="Yes"/>
    <x v="1"/>
    <x v="1"/>
    <s v="Yes"/>
    <s v="No"/>
    <x v="0"/>
    <s v="No"/>
    <s v="Yes"/>
    <x v="0"/>
    <x v="0"/>
    <x v="1"/>
    <n v="89.7"/>
    <n v="2187.5500000000002"/>
    <x v="0"/>
    <x v="0"/>
    <x v="14"/>
    <n v="4078"/>
    <x v="15"/>
  </r>
  <r>
    <s v="8245-UMPYT"/>
    <n v="1"/>
    <s v="United States"/>
    <s v="California"/>
    <s v="Lockwood"/>
    <n v="93932"/>
    <s v="35.989792, -121.055933"/>
    <n v="35.989792000000001"/>
    <n v="-121.055933"/>
    <s v="Female"/>
    <x v="1"/>
    <s v="No"/>
    <s v="No"/>
    <n v="16"/>
    <s v="Yes"/>
    <s v="Yes"/>
    <x v="1"/>
    <x v="1"/>
    <s v="No"/>
    <s v="No"/>
    <x v="0"/>
    <s v="Yes"/>
    <s v="Yes"/>
    <x v="0"/>
    <x v="0"/>
    <x v="1"/>
    <n v="96.4"/>
    <n v="1581.2"/>
    <x v="0"/>
    <x v="0"/>
    <x v="24"/>
    <n v="2688"/>
    <x v="16"/>
  </r>
  <r>
    <s v="5186-SAMNZ"/>
    <n v="1"/>
    <s v="United States"/>
    <s v="California"/>
    <s v="Marina"/>
    <n v="93933"/>
    <s v="36.689582, -121.758398"/>
    <n v="36.689582000000001"/>
    <n v="-121.758398"/>
    <s v="Male"/>
    <x v="1"/>
    <s v="No"/>
    <s v="No"/>
    <n v="1"/>
    <s v="Yes"/>
    <s v="No"/>
    <x v="1"/>
    <x v="1"/>
    <s v="No"/>
    <s v="No"/>
    <x v="0"/>
    <s v="No"/>
    <s v="No"/>
    <x v="0"/>
    <x v="0"/>
    <x v="2"/>
    <n v="69.5"/>
    <n v="69.5"/>
    <x v="0"/>
    <x v="0"/>
    <x v="7"/>
    <n v="3273"/>
    <x v="5"/>
  </r>
  <r>
    <s v="5373-SFODM"/>
    <n v="1"/>
    <s v="United States"/>
    <s v="California"/>
    <s v="San Lucas"/>
    <n v="93954"/>
    <s v="36.125529, -120.864443"/>
    <n v="36.125529"/>
    <n v="-120.86444299999999"/>
    <s v="Male"/>
    <x v="1"/>
    <s v="Yes"/>
    <s v="No"/>
    <n v="36"/>
    <s v="Yes"/>
    <s v="Yes"/>
    <x v="1"/>
    <x v="1"/>
    <s v="No"/>
    <s v="No"/>
    <x v="0"/>
    <s v="No"/>
    <s v="Yes"/>
    <x v="0"/>
    <x v="0"/>
    <x v="3"/>
    <n v="85.25"/>
    <n v="3132.75"/>
    <x v="0"/>
    <x v="0"/>
    <x v="14"/>
    <n v="3041"/>
    <x v="6"/>
  </r>
  <r>
    <s v="5766-ZJYBB"/>
    <n v="1"/>
    <s v="United States"/>
    <s v="California"/>
    <s v="Brisbane"/>
    <n v="94005"/>
    <s v="37.684694, -122.40712"/>
    <n v="37.684694"/>
    <n v="-122.407120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399999999999999"/>
    <n v="19.399999999999999"/>
    <x v="0"/>
    <x v="0"/>
    <x v="10"/>
    <n v="4152"/>
    <x v="7"/>
  </r>
  <r>
    <s v="8931-GJJIQ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9"/>
    <s v="Yes"/>
    <s v="Yes"/>
    <x v="1"/>
    <x v="1"/>
    <s v="No"/>
    <s v="No"/>
    <x v="0"/>
    <s v="No"/>
    <s v="Yes"/>
    <x v="0"/>
    <x v="0"/>
    <x v="1"/>
    <n v="83.3"/>
    <n v="803.3"/>
    <x v="0"/>
    <x v="0"/>
    <x v="8"/>
    <n v="3520"/>
    <x v="8"/>
  </r>
  <r>
    <s v="4277-PVRAN"/>
    <n v="1"/>
    <s v="United States"/>
    <s v="California"/>
    <s v="Daly City"/>
    <n v="94014"/>
    <s v="37.691561, -122.445202"/>
    <n v="37.691561"/>
    <n v="-122.44520199999999"/>
    <s v="Female"/>
    <x v="0"/>
    <s v="No"/>
    <s v="No"/>
    <n v="8"/>
    <s v="Yes"/>
    <s v="No"/>
    <x v="1"/>
    <x v="1"/>
    <s v="No"/>
    <s v="No"/>
    <x v="0"/>
    <s v="Yes"/>
    <s v="No"/>
    <x v="0"/>
    <x v="0"/>
    <x v="2"/>
    <n v="80.099999999999994"/>
    <n v="679.3"/>
    <x v="0"/>
    <x v="0"/>
    <x v="1"/>
    <n v="5071"/>
    <x v="9"/>
  </r>
  <r>
    <s v="0022-TCJCI"/>
    <n v="1"/>
    <s v="United States"/>
    <s v="California"/>
    <s v="Daly City"/>
    <n v="94015"/>
    <s v="37.680844, -122.48131"/>
    <n v="37.680844"/>
    <n v="-122.48130999999999"/>
    <s v="Male"/>
    <x v="1"/>
    <s v="No"/>
    <s v="No"/>
    <n v="45"/>
    <s v="Yes"/>
    <s v="No"/>
    <x v="0"/>
    <x v="0"/>
    <s v="No"/>
    <s v="Yes"/>
    <x v="0"/>
    <s v="No"/>
    <s v="Yes"/>
    <x v="2"/>
    <x v="1"/>
    <x v="3"/>
    <n v="62.7"/>
    <n v="2791.5"/>
    <x v="0"/>
    <x v="0"/>
    <x v="6"/>
    <n v="2654"/>
    <x v="10"/>
  </r>
  <r>
    <s v="0203-HHYIJ"/>
    <n v="1"/>
    <s v="United States"/>
    <s v="California"/>
    <s v="Atherton"/>
    <n v="94027"/>
    <s v="37.454924, -122.203168"/>
    <n v="37.454923999999998"/>
    <n v="-122.20316800000001"/>
    <s v="Male"/>
    <x v="0"/>
    <s v="No"/>
    <s v="No"/>
    <n v="25"/>
    <s v="Yes"/>
    <s v="Yes"/>
    <x v="2"/>
    <x v="2"/>
    <s v="No internet service"/>
    <s v="No internet service"/>
    <x v="2"/>
    <s v="No internet service"/>
    <s v="No internet service"/>
    <x v="2"/>
    <x v="1"/>
    <x v="2"/>
    <n v="25.3"/>
    <n v="676.35"/>
    <x v="0"/>
    <x v="0"/>
    <x v="35"/>
    <n v="3779"/>
    <x v="11"/>
  </r>
  <r>
    <s v="0952-KMEEH"/>
    <n v="1"/>
    <s v="United States"/>
    <s v="California"/>
    <s v="Mountain View"/>
    <n v="94043"/>
    <s v="37.419725, -122.062947"/>
    <n v="37.419725"/>
    <n v="-122.06294699999999"/>
    <s v="Male"/>
    <x v="0"/>
    <s v="No"/>
    <s v="No"/>
    <n v="13"/>
    <s v="Yes"/>
    <s v="Yes"/>
    <x v="1"/>
    <x v="0"/>
    <s v="No"/>
    <s v="No"/>
    <x v="0"/>
    <s v="Yes"/>
    <s v="Yes"/>
    <x v="0"/>
    <x v="1"/>
    <x v="0"/>
    <n v="98.15"/>
    <n v="1230.25"/>
    <x v="0"/>
    <x v="0"/>
    <x v="28"/>
    <n v="5525"/>
    <x v="12"/>
  </r>
  <r>
    <s v="8178-EYZUO"/>
    <n v="1"/>
    <s v="United States"/>
    <s v="California"/>
    <s v="San Francisco"/>
    <n v="94105"/>
    <s v="37.789168, -122.395009"/>
    <n v="37.789167999999997"/>
    <n v="-122.395009"/>
    <s v="Male"/>
    <x v="0"/>
    <s v="No"/>
    <s v="No"/>
    <n v="46"/>
    <s v="Yes"/>
    <s v="Yes"/>
    <x v="1"/>
    <x v="0"/>
    <s v="Yes"/>
    <s v="No"/>
    <x v="0"/>
    <s v="No"/>
    <s v="Yes"/>
    <x v="0"/>
    <x v="0"/>
    <x v="1"/>
    <n v="93.7"/>
    <n v="4154.8"/>
    <x v="0"/>
    <x v="0"/>
    <x v="12"/>
    <n v="3378"/>
    <x v="13"/>
  </r>
  <r>
    <s v="5130-IEKQT"/>
    <n v="1"/>
    <s v="United States"/>
    <s v="California"/>
    <s v="San Francisco"/>
    <n v="94109"/>
    <s v="37.794487, -122.42227"/>
    <n v="37.794486999999997"/>
    <n v="-122.42227"/>
    <s v="Male"/>
    <x v="1"/>
    <s v="No"/>
    <s v="No"/>
    <n v="25"/>
    <s v="Yes"/>
    <s v="Yes"/>
    <x v="1"/>
    <x v="1"/>
    <s v="Yes"/>
    <s v="Yes"/>
    <x v="0"/>
    <s v="Yes"/>
    <s v="Yes"/>
    <x v="0"/>
    <x v="1"/>
    <x v="0"/>
    <n v="105.95"/>
    <n v="2655.25"/>
    <x v="0"/>
    <x v="0"/>
    <x v="5"/>
    <n v="4283"/>
    <x v="5"/>
  </r>
  <r>
    <s v="3230-WYKIR"/>
    <n v="1"/>
    <s v="United States"/>
    <s v="California"/>
    <s v="San Francisco"/>
    <n v="94110"/>
    <s v="37.750021, -122.415201"/>
    <n v="37.750020999999997"/>
    <n v="-122.415201"/>
    <s v="Male"/>
    <x v="0"/>
    <s v="No"/>
    <s v="No"/>
    <n v="18"/>
    <s v="Yes"/>
    <s v="Yes"/>
    <x v="0"/>
    <x v="1"/>
    <s v="No"/>
    <s v="Yes"/>
    <x v="1"/>
    <s v="Yes"/>
    <s v="Yes"/>
    <x v="2"/>
    <x v="0"/>
    <x v="3"/>
    <n v="82"/>
    <n v="1425.45"/>
    <x v="0"/>
    <x v="0"/>
    <x v="35"/>
    <n v="3306"/>
    <x v="6"/>
  </r>
  <r>
    <s v="0407-BDJKB"/>
    <n v="1"/>
    <s v="United States"/>
    <s v="California"/>
    <s v="San Francisco"/>
    <n v="94114"/>
    <s v="37.758085, -122.434801"/>
    <n v="37.758085000000001"/>
    <n v="-122.43480099999999"/>
    <s v="Male"/>
    <x v="0"/>
    <s v="Yes"/>
    <s v="No"/>
    <n v="60"/>
    <s v="Yes"/>
    <s v="Yes"/>
    <x v="1"/>
    <x v="1"/>
    <s v="Yes"/>
    <s v="Yes"/>
    <x v="0"/>
    <s v="Yes"/>
    <s v="No"/>
    <x v="0"/>
    <x v="0"/>
    <x v="1"/>
    <n v="95.75"/>
    <n v="5742.9"/>
    <x v="0"/>
    <x v="0"/>
    <x v="19"/>
    <n v="4129"/>
    <x v="7"/>
  </r>
  <r>
    <s v="9600-UDOPK"/>
    <n v="1"/>
    <s v="United States"/>
    <s v="California"/>
    <s v="San Francisco"/>
    <n v="94117"/>
    <s v="37.770533, -122.445121"/>
    <n v="37.770533"/>
    <n v="-122.445121"/>
    <s v="Male"/>
    <x v="0"/>
    <s v="Yes"/>
    <s v="No"/>
    <n v="30"/>
    <s v="Yes"/>
    <s v="Yes"/>
    <x v="1"/>
    <x v="1"/>
    <s v="No"/>
    <s v="No"/>
    <x v="0"/>
    <s v="Yes"/>
    <s v="Yes"/>
    <x v="0"/>
    <x v="0"/>
    <x v="3"/>
    <n v="94.05"/>
    <n v="2866.45"/>
    <x v="0"/>
    <x v="0"/>
    <x v="31"/>
    <n v="4095"/>
    <x v="8"/>
  </r>
  <r>
    <s v="4074-SJFFA"/>
    <n v="1"/>
    <s v="United States"/>
    <s v="California"/>
    <s v="San Francisco"/>
    <n v="94122"/>
    <s v="37.760412, -122.484966"/>
    <n v="37.760412000000002"/>
    <n v="-122.484966"/>
    <s v="Female"/>
    <x v="0"/>
    <s v="No"/>
    <s v="No"/>
    <n v="1"/>
    <s v="Yes"/>
    <s v="No"/>
    <x v="0"/>
    <x v="1"/>
    <s v="No"/>
    <s v="No"/>
    <x v="0"/>
    <s v="No"/>
    <s v="Yes"/>
    <x v="0"/>
    <x v="0"/>
    <x v="0"/>
    <n v="54.75"/>
    <n v="54.75"/>
    <x v="0"/>
    <x v="0"/>
    <x v="27"/>
    <n v="2614"/>
    <x v="9"/>
  </r>
  <r>
    <s v="3269-ATYWD"/>
    <n v="1"/>
    <s v="United States"/>
    <s v="California"/>
    <s v="San Francisco"/>
    <n v="94123"/>
    <s v="37.800254, -122.436975"/>
    <n v="37.800254000000002"/>
    <n v="-122.436975"/>
    <s v="Male"/>
    <x v="1"/>
    <s v="No"/>
    <s v="No"/>
    <n v="39"/>
    <s v="Yes"/>
    <s v="Yes"/>
    <x v="1"/>
    <x v="1"/>
    <s v="No"/>
    <s v="No"/>
    <x v="0"/>
    <s v="Yes"/>
    <s v="Yes"/>
    <x v="0"/>
    <x v="0"/>
    <x v="2"/>
    <n v="95.65"/>
    <n v="3759.05"/>
    <x v="0"/>
    <x v="0"/>
    <x v="11"/>
    <n v="4892"/>
    <x v="14"/>
  </r>
  <r>
    <s v="4910-GMJOT"/>
    <n v="1"/>
    <s v="United States"/>
    <s v="California"/>
    <s v="San Francisco"/>
    <n v="94129"/>
    <s v="37.797526, -122.464531"/>
    <n v="37.797525999999998"/>
    <n v="-122.46453099999999"/>
    <s v="Female"/>
    <x v="0"/>
    <s v="No"/>
    <s v="No"/>
    <n v="1"/>
    <s v="Yes"/>
    <s v="Yes"/>
    <x v="1"/>
    <x v="1"/>
    <s v="No"/>
    <s v="No"/>
    <x v="0"/>
    <s v="Yes"/>
    <s v="Yes"/>
    <x v="0"/>
    <x v="0"/>
    <x v="1"/>
    <n v="94.6"/>
    <n v="94.6"/>
    <x v="0"/>
    <x v="0"/>
    <x v="17"/>
    <n v="4033"/>
    <x v="14"/>
  </r>
  <r>
    <s v="0354-WYROK"/>
    <n v="1"/>
    <s v="United States"/>
    <s v="California"/>
    <s v="San Francisco"/>
    <n v="94130"/>
    <s v="37.820894, -122.369725"/>
    <n v="37.820894000000003"/>
    <n v="-122.369725"/>
    <s v="Female"/>
    <x v="1"/>
    <s v="Yes"/>
    <s v="No"/>
    <n v="31"/>
    <s v="Yes"/>
    <s v="No"/>
    <x v="1"/>
    <x v="1"/>
    <s v="No"/>
    <s v="Yes"/>
    <x v="1"/>
    <s v="Yes"/>
    <s v="Yes"/>
    <x v="0"/>
    <x v="0"/>
    <x v="1"/>
    <n v="98.9"/>
    <n v="2911.3"/>
    <x v="0"/>
    <x v="0"/>
    <x v="28"/>
    <n v="4050"/>
    <x v="14"/>
  </r>
  <r>
    <s v="7576-OYWBN"/>
    <n v="1"/>
    <s v="United States"/>
    <s v="California"/>
    <s v="San Mateo"/>
    <n v="94402"/>
    <s v="37.556634, -122.317723"/>
    <n v="37.556634000000003"/>
    <n v="-122.317723"/>
    <s v="Male"/>
    <x v="1"/>
    <s v="No"/>
    <s v="No"/>
    <n v="3"/>
    <s v="Yes"/>
    <s v="Yes"/>
    <x v="1"/>
    <x v="1"/>
    <s v="No"/>
    <s v="No"/>
    <x v="0"/>
    <s v="No"/>
    <s v="No"/>
    <x v="0"/>
    <x v="0"/>
    <x v="1"/>
    <n v="76.05"/>
    <n v="231.8"/>
    <x v="0"/>
    <x v="0"/>
    <x v="1"/>
    <n v="2930"/>
    <x v="5"/>
  </r>
  <r>
    <s v="5539-TMZLF"/>
    <n v="1"/>
    <s v="United States"/>
    <s v="California"/>
    <s v="Concord"/>
    <n v="94520"/>
    <s v="38.013825, -122.039144"/>
    <n v="38.013824999999997"/>
    <n v="-122.03914399999999"/>
    <s v="Male"/>
    <x v="1"/>
    <s v="No"/>
    <s v="No"/>
    <n v="1"/>
    <s v="Yes"/>
    <s v="No"/>
    <x v="1"/>
    <x v="1"/>
    <s v="No"/>
    <s v="No"/>
    <x v="0"/>
    <s v="No"/>
    <s v="No"/>
    <x v="0"/>
    <x v="0"/>
    <x v="1"/>
    <n v="69.75"/>
    <n v="69.75"/>
    <x v="0"/>
    <x v="0"/>
    <x v="15"/>
    <n v="5057"/>
    <x v="6"/>
  </r>
  <r>
    <s v="4323-SADQS"/>
    <n v="1"/>
    <s v="United States"/>
    <s v="California"/>
    <s v="Concord"/>
    <n v="94521"/>
    <s v="37.971421, -121.971504"/>
    <n v="37.971420999999999"/>
    <n v="-121.971504"/>
    <s v="Male"/>
    <x v="0"/>
    <s v="Yes"/>
    <s v="Yes"/>
    <n v="7"/>
    <s v="No"/>
    <s v="No phone service"/>
    <x v="0"/>
    <x v="0"/>
    <s v="No"/>
    <s v="No"/>
    <x v="1"/>
    <s v="No"/>
    <s v="No"/>
    <x v="0"/>
    <x v="0"/>
    <x v="1"/>
    <n v="34.5"/>
    <n v="279.25"/>
    <x v="0"/>
    <x v="0"/>
    <x v="33"/>
    <n v="3520"/>
    <x v="7"/>
  </r>
  <r>
    <s v="4446-BZKHU"/>
    <n v="1"/>
    <s v="United States"/>
    <s v="California"/>
    <s v="Pleasant Hill"/>
    <n v="94523"/>
    <s v="37.95338, -122.076886"/>
    <n v="37.953380000000003"/>
    <n v="-122.076886"/>
    <s v="Male"/>
    <x v="0"/>
    <s v="Yes"/>
    <s v="No"/>
    <n v="61"/>
    <s v="Yes"/>
    <s v="Yes"/>
    <x v="1"/>
    <x v="1"/>
    <s v="Yes"/>
    <s v="Yes"/>
    <x v="0"/>
    <s v="Yes"/>
    <s v="Yes"/>
    <x v="0"/>
    <x v="0"/>
    <x v="1"/>
    <n v="105.55"/>
    <n v="6281.45"/>
    <x v="0"/>
    <x v="0"/>
    <x v="0"/>
    <n v="5011"/>
    <x v="8"/>
  </r>
  <r>
    <s v="5202-IVJNU"/>
    <n v="1"/>
    <s v="United States"/>
    <s v="California"/>
    <s v="Crockett"/>
    <n v="94525"/>
    <s v="38.049292, -122.228415"/>
    <n v="38.049292000000001"/>
    <n v="-122.228415"/>
    <s v="Female"/>
    <x v="0"/>
    <s v="No"/>
    <s v="Yes"/>
    <n v="39"/>
    <s v="No"/>
    <s v="No phone service"/>
    <x v="0"/>
    <x v="1"/>
    <s v="No"/>
    <s v="Yes"/>
    <x v="0"/>
    <s v="No"/>
    <s v="No"/>
    <x v="0"/>
    <x v="1"/>
    <x v="3"/>
    <n v="30.1"/>
    <n v="1131.3"/>
    <x v="0"/>
    <x v="0"/>
    <x v="34"/>
    <n v="3106"/>
    <x v="9"/>
  </r>
  <r>
    <s v="5976-JCJRH"/>
    <n v="1"/>
    <s v="United States"/>
    <s v="California"/>
    <s v="Danville"/>
    <n v="94526"/>
    <s v="37.815459, -121.977203"/>
    <n v="37.815458999999997"/>
    <n v="-121.977203"/>
    <s v="Male"/>
    <x v="0"/>
    <s v="Yes"/>
    <s v="No"/>
    <n v="10"/>
    <s v="Yes"/>
    <s v="No"/>
    <x v="1"/>
    <x v="1"/>
    <s v="No"/>
    <s v="No"/>
    <x v="0"/>
    <s v="No"/>
    <s v="No"/>
    <x v="0"/>
    <x v="0"/>
    <x v="1"/>
    <n v="70.3"/>
    <n v="738.2"/>
    <x v="0"/>
    <x v="0"/>
    <x v="26"/>
    <n v="2162"/>
    <x v="10"/>
  </r>
  <r>
    <s v="0137-OCGAB"/>
    <n v="1"/>
    <s v="United States"/>
    <s v="California"/>
    <s v="Fairfield"/>
    <n v="94533"/>
    <s v="38.287136, -122.02711"/>
    <n v="38.287135999999997"/>
    <n v="-122.02710999999999"/>
    <s v="Female"/>
    <x v="0"/>
    <s v="No"/>
    <s v="No"/>
    <n v="1"/>
    <s v="Yes"/>
    <s v="Yes"/>
    <x v="1"/>
    <x v="1"/>
    <s v="Yes"/>
    <s v="No"/>
    <x v="0"/>
    <s v="No"/>
    <s v="No"/>
    <x v="0"/>
    <x v="0"/>
    <x v="0"/>
    <n v="80.2"/>
    <n v="80.2"/>
    <x v="0"/>
    <x v="0"/>
    <x v="13"/>
    <n v="3056"/>
    <x v="11"/>
  </r>
  <r>
    <s v="3351-NQLDI"/>
    <n v="1"/>
    <s v="United States"/>
    <s v="California"/>
    <s v="Travis Afb"/>
    <n v="94535"/>
    <s v="38.265899, -121.939461"/>
    <n v="38.265898999999997"/>
    <n v="-121.93946099999999"/>
    <s v="Female"/>
    <x v="0"/>
    <s v="Yes"/>
    <s v="No"/>
    <n v="67"/>
    <s v="Yes"/>
    <s v="Yes"/>
    <x v="1"/>
    <x v="0"/>
    <s v="No"/>
    <s v="No"/>
    <x v="1"/>
    <s v="No"/>
    <s v="Yes"/>
    <x v="2"/>
    <x v="0"/>
    <x v="3"/>
    <n v="94.35"/>
    <n v="6341.45"/>
    <x v="0"/>
    <x v="0"/>
    <x v="23"/>
    <n v="4348"/>
    <x v="12"/>
  </r>
  <r>
    <s v="7593-JNWRU"/>
    <n v="1"/>
    <s v="United States"/>
    <s v="California"/>
    <s v="Fremont"/>
    <n v="94538"/>
    <s v="37.505768, -121.962472"/>
    <n v="37.505768000000003"/>
    <n v="-121.96247200000001"/>
    <s v="Male"/>
    <x v="0"/>
    <s v="Yes"/>
    <s v="Yes"/>
    <n v="6"/>
    <s v="Yes"/>
    <s v="No"/>
    <x v="0"/>
    <x v="1"/>
    <s v="No"/>
    <s v="No"/>
    <x v="0"/>
    <s v="No"/>
    <s v="No"/>
    <x v="0"/>
    <x v="0"/>
    <x v="2"/>
    <n v="44.6"/>
    <n v="260.8"/>
    <x v="0"/>
    <x v="0"/>
    <x v="13"/>
    <n v="4525"/>
    <x v="13"/>
  </r>
  <r>
    <s v="4588-YBNIB"/>
    <n v="1"/>
    <s v="United States"/>
    <s v="California"/>
    <s v="Fremont"/>
    <n v="94539"/>
    <s v="37.516791, -121.899117"/>
    <n v="37.516790999999998"/>
    <n v="-121.89911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600000000000001"/>
    <n v="19.600000000000001"/>
    <x v="0"/>
    <x v="0"/>
    <x v="32"/>
    <n v="4205"/>
    <x v="5"/>
  </r>
  <r>
    <s v="3336-JORSO"/>
    <n v="1"/>
    <s v="United States"/>
    <s v="California"/>
    <s v="Hayward"/>
    <n v="94542"/>
    <s v="37.656695, -122.048361"/>
    <n v="37.656694999999999"/>
    <n v="-122.048361"/>
    <s v="Female"/>
    <x v="1"/>
    <s v="No"/>
    <s v="No"/>
    <n v="33"/>
    <s v="Yes"/>
    <s v="Yes"/>
    <x v="1"/>
    <x v="1"/>
    <s v="Yes"/>
    <s v="Yes"/>
    <x v="1"/>
    <s v="Yes"/>
    <s v="Yes"/>
    <x v="0"/>
    <x v="0"/>
    <x v="1"/>
    <n v="110.45"/>
    <n v="3655.45"/>
    <x v="0"/>
    <x v="0"/>
    <x v="24"/>
    <n v="3401"/>
    <x v="6"/>
  </r>
  <r>
    <s v="5028-GZLDO"/>
    <n v="1"/>
    <s v="United States"/>
    <s v="California"/>
    <s v="Moraga"/>
    <n v="94556"/>
    <s v="37.827946, -122.107185"/>
    <n v="37.827945999999997"/>
    <n v="-122.107185"/>
    <s v="Male"/>
    <x v="0"/>
    <s v="No"/>
    <s v="No"/>
    <n v="2"/>
    <s v="Yes"/>
    <s v="No"/>
    <x v="1"/>
    <x v="1"/>
    <s v="No"/>
    <s v="No"/>
    <x v="0"/>
    <s v="No"/>
    <s v="No"/>
    <x v="0"/>
    <x v="1"/>
    <x v="3"/>
    <n v="70.7"/>
    <n v="140.69999999999999"/>
    <x v="0"/>
    <x v="0"/>
    <x v="17"/>
    <n v="5317"/>
    <x v="7"/>
  </r>
  <r>
    <s v="6861-XWTWQ"/>
    <n v="1"/>
    <s v="United States"/>
    <s v="California"/>
    <s v="Napa"/>
    <n v="94559"/>
    <s v="38.232389, -122.324944"/>
    <n v="38.232388999999998"/>
    <n v="-122.324944"/>
    <s v="Male"/>
    <x v="1"/>
    <s v="Yes"/>
    <s v="No"/>
    <n v="7"/>
    <s v="Yes"/>
    <s v="Yes"/>
    <x v="1"/>
    <x v="1"/>
    <s v="No"/>
    <s v="Yes"/>
    <x v="0"/>
    <s v="Yes"/>
    <s v="Yes"/>
    <x v="0"/>
    <x v="0"/>
    <x v="1"/>
    <n v="99.25"/>
    <n v="665.45"/>
    <x v="0"/>
    <x v="0"/>
    <x v="13"/>
    <n v="2487"/>
    <x v="8"/>
  </r>
  <r>
    <s v="6877-TJMBR"/>
    <n v="1"/>
    <s v="United States"/>
    <s v="California"/>
    <s v="Orinda"/>
    <n v="94563"/>
    <s v="37.873916, -122.20522"/>
    <n v="37.873916000000001"/>
    <n v="-122.20522"/>
    <s v="Male"/>
    <x v="0"/>
    <s v="Yes"/>
    <s v="No"/>
    <n v="1"/>
    <s v="Yes"/>
    <s v="No"/>
    <x v="1"/>
    <x v="1"/>
    <s v="No"/>
    <s v="No"/>
    <x v="1"/>
    <s v="Yes"/>
    <s v="No"/>
    <x v="0"/>
    <x v="0"/>
    <x v="1"/>
    <n v="84.8"/>
    <n v="84.8"/>
    <x v="0"/>
    <x v="0"/>
    <x v="24"/>
    <n v="2627"/>
    <x v="9"/>
  </r>
  <r>
    <s v="6769-DCQLI"/>
    <n v="1"/>
    <s v="United States"/>
    <s v="California"/>
    <s v="Pope Valley"/>
    <n v="94567"/>
    <s v="38.672708, -122.403219"/>
    <n v="38.672708"/>
    <n v="-122.40321900000001"/>
    <s v="Male"/>
    <x v="0"/>
    <s v="No"/>
    <s v="No"/>
    <n v="52"/>
    <s v="Yes"/>
    <s v="No"/>
    <x v="1"/>
    <x v="1"/>
    <s v="Yes"/>
    <s v="Yes"/>
    <x v="1"/>
    <s v="Yes"/>
    <s v="Yes"/>
    <x v="2"/>
    <x v="0"/>
    <x v="2"/>
    <n v="105"/>
    <n v="5426.85"/>
    <x v="0"/>
    <x v="0"/>
    <x v="30"/>
    <n v="4630"/>
    <x v="14"/>
  </r>
  <r>
    <s v="2433-KMEAS"/>
    <n v="1"/>
    <s v="United States"/>
    <s v="California"/>
    <s v="Dublin"/>
    <n v="94568"/>
    <s v="37.713926, -121.928425"/>
    <n v="37.713926000000001"/>
    <n v="-121.928425"/>
    <s v="Male"/>
    <x v="0"/>
    <s v="No"/>
    <s v="No"/>
    <n v="22"/>
    <s v="Yes"/>
    <s v="Yes"/>
    <x v="0"/>
    <x v="0"/>
    <s v="No"/>
    <s v="No"/>
    <x v="0"/>
    <s v="No"/>
    <s v="No"/>
    <x v="0"/>
    <x v="0"/>
    <x v="1"/>
    <n v="54.45"/>
    <n v="1127.3499999999999"/>
    <x v="0"/>
    <x v="0"/>
    <x v="29"/>
    <n v="2445"/>
    <x v="14"/>
  </r>
  <r>
    <s v="2195-ZRVAX"/>
    <n v="1"/>
    <s v="United States"/>
    <s v="California"/>
    <s v="Rodeo"/>
    <n v="94572"/>
    <s v="38.027218, -122.23463"/>
    <n v="38.027217999999998"/>
    <n v="-122.23463"/>
    <s v="Female"/>
    <x v="0"/>
    <s v="Yes"/>
    <s v="No"/>
    <n v="47"/>
    <s v="Yes"/>
    <s v="No"/>
    <x v="1"/>
    <x v="1"/>
    <s v="No"/>
    <s v="Yes"/>
    <x v="0"/>
    <s v="No"/>
    <s v="Yes"/>
    <x v="0"/>
    <x v="0"/>
    <x v="1"/>
    <n v="85.3"/>
    <n v="4045.65"/>
    <x v="0"/>
    <x v="0"/>
    <x v="8"/>
    <n v="3631"/>
    <x v="14"/>
  </r>
  <r>
    <s v="3550-SAHFP"/>
    <n v="1"/>
    <s v="United States"/>
    <s v="California"/>
    <s v="Saint Helena"/>
    <n v="94574"/>
    <s v="38.581354, -122.296283"/>
    <n v="38.581353999999997"/>
    <n v="-122.296283"/>
    <s v="Female"/>
    <x v="0"/>
    <s v="No"/>
    <s v="No"/>
    <n v="33"/>
    <s v="Yes"/>
    <s v="Yes"/>
    <x v="1"/>
    <x v="1"/>
    <s v="No"/>
    <s v="No"/>
    <x v="0"/>
    <s v="No"/>
    <s v="Yes"/>
    <x v="0"/>
    <x v="0"/>
    <x v="1"/>
    <n v="83.35"/>
    <n v="2757.85"/>
    <x v="0"/>
    <x v="0"/>
    <x v="10"/>
    <n v="5456"/>
    <x v="5"/>
  </r>
  <r>
    <s v="2011-TRQYE"/>
    <n v="1"/>
    <s v="United States"/>
    <s v="California"/>
    <s v="Deer Park"/>
    <n v="94576"/>
    <s v="38.554383, -122.474773"/>
    <n v="38.554383000000001"/>
    <n v="-122.474773"/>
    <s v="Male"/>
    <x v="0"/>
    <s v="No"/>
    <s v="No"/>
    <n v="18"/>
    <s v="No"/>
    <s v="No phone service"/>
    <x v="0"/>
    <x v="1"/>
    <s v="Yes"/>
    <s v="Yes"/>
    <x v="0"/>
    <s v="No"/>
    <s v="No"/>
    <x v="0"/>
    <x v="0"/>
    <x v="3"/>
    <n v="33.5"/>
    <n v="600"/>
    <x v="0"/>
    <x v="0"/>
    <x v="14"/>
    <n v="5474"/>
    <x v="6"/>
  </r>
  <r>
    <s v="4873-ILOLJ"/>
    <n v="1"/>
    <s v="United States"/>
    <s v="California"/>
    <s v="Sunol"/>
    <n v="94586"/>
    <s v="37.587494, -121.862856"/>
    <n v="37.587494"/>
    <n v="-121.86285599999999"/>
    <s v="Male"/>
    <x v="0"/>
    <s v="No"/>
    <s v="No"/>
    <n v="24"/>
    <s v="Yes"/>
    <s v="No"/>
    <x v="1"/>
    <x v="1"/>
    <s v="No"/>
    <s v="No"/>
    <x v="0"/>
    <s v="Yes"/>
    <s v="Yes"/>
    <x v="0"/>
    <x v="0"/>
    <x v="1"/>
    <n v="90.35"/>
    <n v="2238.5"/>
    <x v="0"/>
    <x v="0"/>
    <x v="1"/>
    <n v="5546"/>
    <x v="7"/>
  </r>
  <r>
    <s v="2725-KXXWT"/>
    <n v="1"/>
    <s v="United States"/>
    <s v="California"/>
    <s v="Vallejo"/>
    <n v="94589"/>
    <s v="38.161321, -122.271588"/>
    <n v="38.161321000000001"/>
    <n v="-122.27158799999999"/>
    <s v="Male"/>
    <x v="0"/>
    <s v="Yes"/>
    <s v="No"/>
    <n v="1"/>
    <s v="Yes"/>
    <s v="No"/>
    <x v="1"/>
    <x v="1"/>
    <s v="No"/>
    <s v="No"/>
    <x v="0"/>
    <s v="Yes"/>
    <s v="Yes"/>
    <x v="0"/>
    <x v="0"/>
    <x v="1"/>
    <n v="90.75"/>
    <n v="90.75"/>
    <x v="0"/>
    <x v="0"/>
    <x v="0"/>
    <n v="5460"/>
    <x v="8"/>
  </r>
  <r>
    <s v="9565-DJPIB"/>
    <n v="1"/>
    <s v="United States"/>
    <s v="California"/>
    <s v="Vallejo"/>
    <n v="94590"/>
    <s v="38.104705, -122.247387"/>
    <n v="38.104705000000003"/>
    <n v="-122.247387"/>
    <s v="Female"/>
    <x v="0"/>
    <s v="No"/>
    <s v="No"/>
    <n v="4"/>
    <s v="Yes"/>
    <s v="Yes"/>
    <x v="1"/>
    <x v="1"/>
    <s v="Yes"/>
    <s v="No"/>
    <x v="0"/>
    <s v="Yes"/>
    <s v="No"/>
    <x v="0"/>
    <x v="1"/>
    <x v="0"/>
    <n v="89.6"/>
    <n v="365.65"/>
    <x v="0"/>
    <x v="0"/>
    <x v="18"/>
    <n v="4689"/>
    <x v="9"/>
  </r>
  <r>
    <s v="8348-HFYIV"/>
    <n v="1"/>
    <s v="United States"/>
    <s v="California"/>
    <s v="Oakland"/>
    <n v="94601"/>
    <s v="37.776523, -122.219268"/>
    <n v="37.776522999999997"/>
    <n v="-122.219268"/>
    <s v="Male"/>
    <x v="0"/>
    <s v="No"/>
    <s v="No"/>
    <n v="2"/>
    <s v="No"/>
    <s v="No phone service"/>
    <x v="0"/>
    <x v="1"/>
    <s v="No"/>
    <s v="Yes"/>
    <x v="0"/>
    <s v="Yes"/>
    <s v="Yes"/>
    <x v="0"/>
    <x v="0"/>
    <x v="1"/>
    <n v="49.25"/>
    <n v="90.35"/>
    <x v="0"/>
    <x v="0"/>
    <x v="13"/>
    <n v="5775"/>
    <x v="10"/>
  </r>
  <r>
    <s v="6849-WLEYG"/>
    <n v="1"/>
    <s v="United States"/>
    <s v="California"/>
    <s v="Emeryville"/>
    <n v="94608"/>
    <s v="37.83726, -122.287648"/>
    <n v="37.837260000000001"/>
    <n v="-122.287648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19.75"/>
    <x v="0"/>
    <x v="0"/>
    <x v="6"/>
    <n v="2611"/>
    <x v="11"/>
  </r>
  <r>
    <s v="4659-NZRUF"/>
    <n v="1"/>
    <s v="United States"/>
    <s v="California"/>
    <s v="Oakland"/>
    <n v="94609"/>
    <s v="37.834341, -122.26437"/>
    <n v="37.834341000000002"/>
    <n v="-122.26437"/>
    <s v="Female"/>
    <x v="0"/>
    <s v="No"/>
    <s v="No"/>
    <n v="19"/>
    <s v="Yes"/>
    <s v="Yes"/>
    <x v="1"/>
    <x v="0"/>
    <s v="Yes"/>
    <s v="No"/>
    <x v="0"/>
    <s v="No"/>
    <s v="Yes"/>
    <x v="0"/>
    <x v="0"/>
    <x v="1"/>
    <n v="95.15"/>
    <n v="1789.25"/>
    <x v="0"/>
    <x v="0"/>
    <x v="4"/>
    <n v="5830"/>
    <x v="12"/>
  </r>
  <r>
    <s v="8429-XIBUM"/>
    <n v="1"/>
    <s v="United States"/>
    <s v="California"/>
    <s v="Oakland"/>
    <n v="94618"/>
    <s v="37.84551, -122.235181"/>
    <n v="37.845509999999997"/>
    <n v="-122.235181"/>
    <s v="Male"/>
    <x v="0"/>
    <s v="No"/>
    <s v="No"/>
    <n v="22"/>
    <s v="Yes"/>
    <s v="Yes"/>
    <x v="1"/>
    <x v="0"/>
    <s v="No"/>
    <s v="No"/>
    <x v="0"/>
    <s v="Yes"/>
    <s v="Yes"/>
    <x v="0"/>
    <x v="0"/>
    <x v="2"/>
    <n v="101.35"/>
    <n v="2317.1"/>
    <x v="0"/>
    <x v="0"/>
    <x v="7"/>
    <n v="4694"/>
    <x v="13"/>
  </r>
  <r>
    <s v="2608-BHKFN"/>
    <n v="1"/>
    <s v="United States"/>
    <s v="California"/>
    <s v="Berkeley"/>
    <n v="94703"/>
    <s v="37.863843, -122.275684"/>
    <n v="37.863843000000003"/>
    <n v="-122.275684"/>
    <s v="Female"/>
    <x v="0"/>
    <s v="No"/>
    <s v="No"/>
    <n v="4"/>
    <s v="Yes"/>
    <s v="No"/>
    <x v="1"/>
    <x v="1"/>
    <s v="No"/>
    <s v="No"/>
    <x v="0"/>
    <s v="No"/>
    <s v="No"/>
    <x v="0"/>
    <x v="0"/>
    <x v="3"/>
    <n v="70.05"/>
    <n v="266.89999999999998"/>
    <x v="0"/>
    <x v="0"/>
    <x v="3"/>
    <n v="3600"/>
    <x v="5"/>
  </r>
  <r>
    <s v="7341-LXCAF"/>
    <n v="1"/>
    <s v="United States"/>
    <s v="California"/>
    <s v="Berkeley"/>
    <n v="94705"/>
    <s v="37.858898, -122.240512"/>
    <n v="37.858898000000003"/>
    <n v="-122.240512"/>
    <s v="Male"/>
    <x v="0"/>
    <s v="Yes"/>
    <s v="No"/>
    <n v="4"/>
    <s v="Yes"/>
    <s v="Yes"/>
    <x v="1"/>
    <x v="1"/>
    <s v="No"/>
    <s v="No"/>
    <x v="0"/>
    <s v="No"/>
    <s v="No"/>
    <x v="0"/>
    <x v="0"/>
    <x v="1"/>
    <n v="74.650000000000006"/>
    <n v="301.39999999999998"/>
    <x v="0"/>
    <x v="0"/>
    <x v="18"/>
    <n v="4013"/>
    <x v="6"/>
  </r>
  <r>
    <s v="9462-MJUAW"/>
    <n v="1"/>
    <s v="United States"/>
    <s v="California"/>
    <s v="Berkeley"/>
    <n v="94708"/>
    <s v="37.897743, -122.263124"/>
    <n v="37.897742999999998"/>
    <n v="-122.263124"/>
    <s v="Male"/>
    <x v="0"/>
    <s v="No"/>
    <s v="No"/>
    <n v="4"/>
    <s v="Yes"/>
    <s v="Yes"/>
    <x v="0"/>
    <x v="1"/>
    <s v="No"/>
    <s v="No"/>
    <x v="0"/>
    <s v="No"/>
    <s v="No"/>
    <x v="0"/>
    <x v="1"/>
    <x v="0"/>
    <n v="50.4"/>
    <n v="206.6"/>
    <x v="0"/>
    <x v="0"/>
    <x v="6"/>
    <n v="4399"/>
    <x v="7"/>
  </r>
  <r>
    <s v="8128-YVJRG"/>
    <n v="1"/>
    <s v="United States"/>
    <s v="California"/>
    <s v="Berkeley"/>
    <n v="94709"/>
    <s v="37.878554, -122.26609"/>
    <n v="37.878554000000001"/>
    <n v="-122.26609000000001"/>
    <s v="Female"/>
    <x v="0"/>
    <s v="No"/>
    <s v="No"/>
    <n v="7"/>
    <s v="Yes"/>
    <s v="Yes"/>
    <x v="1"/>
    <x v="0"/>
    <s v="No"/>
    <s v="No"/>
    <x v="0"/>
    <s v="No"/>
    <s v="No"/>
    <x v="0"/>
    <x v="0"/>
    <x v="0"/>
    <n v="79.650000000000006"/>
    <n v="604.70000000000005"/>
    <x v="0"/>
    <x v="0"/>
    <x v="16"/>
    <n v="4513"/>
    <x v="8"/>
  </r>
  <r>
    <s v="4283-FUTGF"/>
    <n v="1"/>
    <s v="United States"/>
    <s v="California"/>
    <s v="El Sobrante"/>
    <n v="94803"/>
    <s v="37.963995, -122.288296"/>
    <n v="37.963994999999997"/>
    <n v="-122.288296"/>
    <s v="Male"/>
    <x v="1"/>
    <s v="No"/>
    <s v="No"/>
    <n v="19"/>
    <s v="Yes"/>
    <s v="Yes"/>
    <x v="1"/>
    <x v="1"/>
    <s v="No"/>
    <s v="Yes"/>
    <x v="0"/>
    <s v="No"/>
    <s v="No"/>
    <x v="0"/>
    <x v="0"/>
    <x v="1"/>
    <n v="79.849999999999994"/>
    <n v="1471.75"/>
    <x v="0"/>
    <x v="0"/>
    <x v="11"/>
    <n v="3715"/>
    <x v="9"/>
  </r>
  <r>
    <s v="1569-TTNYJ"/>
    <n v="1"/>
    <s v="United States"/>
    <s v="California"/>
    <s v="Richmond"/>
    <n v="94805"/>
    <s v="37.941456, -122.320968"/>
    <n v="37.941456000000002"/>
    <n v="-122.32096799999999"/>
    <s v="Male"/>
    <x v="0"/>
    <s v="Yes"/>
    <s v="No"/>
    <n v="5"/>
    <s v="Yes"/>
    <s v="Yes"/>
    <x v="1"/>
    <x v="1"/>
    <s v="Yes"/>
    <s v="No"/>
    <x v="0"/>
    <s v="No"/>
    <s v="No"/>
    <x v="0"/>
    <x v="0"/>
    <x v="1"/>
    <n v="78.75"/>
    <n v="412.1"/>
    <x v="0"/>
    <x v="0"/>
    <x v="34"/>
    <n v="3401"/>
    <x v="14"/>
  </r>
  <r>
    <s v="2397-BRLOM"/>
    <n v="1"/>
    <s v="United States"/>
    <s v="California"/>
    <s v="San Rafael"/>
    <n v="94901"/>
    <s v="37.972662, -122.491452"/>
    <n v="37.972662"/>
    <n v="-122.491452"/>
    <s v="Male"/>
    <x v="1"/>
    <s v="Yes"/>
    <s v="No"/>
    <n v="8"/>
    <s v="Yes"/>
    <s v="No"/>
    <x v="1"/>
    <x v="1"/>
    <s v="No"/>
    <s v="No"/>
    <x v="0"/>
    <s v="Yes"/>
    <s v="No"/>
    <x v="0"/>
    <x v="0"/>
    <x v="3"/>
    <n v="80.45"/>
    <n v="583.45000000000005"/>
    <x v="0"/>
    <x v="0"/>
    <x v="5"/>
    <n v="3443"/>
    <x v="14"/>
  </r>
  <r>
    <s v="4749-VFKVB"/>
    <n v="1"/>
    <s v="United States"/>
    <s v="California"/>
    <s v="Inverness"/>
    <n v="94937"/>
    <s v="38.099323, -122.945723"/>
    <n v="38.099322999999998"/>
    <n v="-122.945723"/>
    <s v="Female"/>
    <x v="0"/>
    <s v="No"/>
    <s v="No"/>
    <n v="1"/>
    <s v="Yes"/>
    <s v="Yes"/>
    <x v="0"/>
    <x v="1"/>
    <s v="No"/>
    <s v="No"/>
    <x v="0"/>
    <s v="No"/>
    <s v="No"/>
    <x v="0"/>
    <x v="0"/>
    <x v="0"/>
    <n v="50.1"/>
    <n v="50.1"/>
    <x v="0"/>
    <x v="0"/>
    <x v="13"/>
    <n v="4778"/>
    <x v="14"/>
  </r>
  <r>
    <s v="7598-UAASY"/>
    <n v="1"/>
    <s v="United States"/>
    <s v="California"/>
    <s v="Marshall"/>
    <n v="94940"/>
    <s v="38.129308, -122.834815"/>
    <n v="38.129308000000002"/>
    <n v="-122.83481500000001"/>
    <s v="Male"/>
    <x v="0"/>
    <s v="Yes"/>
    <s v="No"/>
    <n v="2"/>
    <s v="Yes"/>
    <s v="No"/>
    <x v="1"/>
    <x v="1"/>
    <s v="No"/>
    <s v="Yes"/>
    <x v="0"/>
    <s v="No"/>
    <s v="No"/>
    <x v="0"/>
    <x v="1"/>
    <x v="1"/>
    <n v="76.400000000000006"/>
    <n v="151.80000000000001"/>
    <x v="0"/>
    <x v="0"/>
    <x v="29"/>
    <n v="4340"/>
    <x v="17"/>
  </r>
  <r>
    <s v="7938-OUHIO"/>
    <n v="1"/>
    <s v="United States"/>
    <s v="California"/>
    <s v="Mill Valley"/>
    <n v="94941"/>
    <s v="37.901371, -122.572024"/>
    <n v="37.901370999999997"/>
    <n v="-122.572024"/>
    <s v="Male"/>
    <x v="0"/>
    <s v="No"/>
    <s v="No"/>
    <n v="3"/>
    <s v="Yes"/>
    <s v="No"/>
    <x v="1"/>
    <x v="1"/>
    <s v="No"/>
    <s v="Yes"/>
    <x v="1"/>
    <s v="Yes"/>
    <s v="Yes"/>
    <x v="0"/>
    <x v="0"/>
    <x v="1"/>
    <n v="98.7"/>
    <n v="293.64999999999998"/>
    <x v="0"/>
    <x v="0"/>
    <x v="34"/>
    <n v="3916"/>
    <x v="17"/>
  </r>
  <r>
    <s v="8510-AWCXC"/>
    <n v="1"/>
    <s v="United States"/>
    <s v="California"/>
    <s v="Novato"/>
    <n v="94945"/>
    <s v="38.135897, -122.563683"/>
    <n v="38.135897"/>
    <n v="-122.563683"/>
    <s v="Female"/>
    <x v="1"/>
    <s v="No"/>
    <s v="No"/>
    <n v="13"/>
    <s v="Yes"/>
    <s v="Yes"/>
    <x v="1"/>
    <x v="0"/>
    <s v="No"/>
    <s v="No"/>
    <x v="0"/>
    <s v="Yes"/>
    <s v="Yes"/>
    <x v="0"/>
    <x v="0"/>
    <x v="1"/>
    <n v="100.8"/>
    <n v="1308.0999999999999"/>
    <x v="0"/>
    <x v="0"/>
    <x v="11"/>
    <n v="3269"/>
    <x v="18"/>
  </r>
  <r>
    <s v="0431-APWVY"/>
    <n v="1"/>
    <s v="United States"/>
    <s v="California"/>
    <s v="Novato"/>
    <n v="94949"/>
    <s v="38.067204, -122.524004"/>
    <n v="38.067203999999997"/>
    <n v="-122.52400400000001"/>
    <s v="Female"/>
    <x v="0"/>
    <s v="Yes"/>
    <s v="No"/>
    <n v="28"/>
    <s v="Yes"/>
    <s v="No"/>
    <x v="1"/>
    <x v="1"/>
    <s v="No"/>
    <s v="No"/>
    <x v="0"/>
    <s v="Yes"/>
    <s v="Yes"/>
    <x v="2"/>
    <x v="0"/>
    <x v="2"/>
    <n v="90.1"/>
    <n v="2598.9499999999998"/>
    <x v="0"/>
    <x v="0"/>
    <x v="23"/>
    <n v="5958"/>
    <x v="14"/>
  </r>
  <r>
    <s v="3426-NIYYL"/>
    <n v="1"/>
    <s v="United States"/>
    <s v="California"/>
    <s v="Sausalito"/>
    <n v="94965"/>
    <s v="37.848641, -122.515692"/>
    <n v="37.848641000000001"/>
    <n v="-122.515692"/>
    <s v="Male"/>
    <x v="0"/>
    <s v="No"/>
    <s v="No"/>
    <n v="15"/>
    <s v="Yes"/>
    <s v="Yes"/>
    <x v="0"/>
    <x v="1"/>
    <s v="No"/>
    <s v="No"/>
    <x v="0"/>
    <s v="No"/>
    <s v="No"/>
    <x v="0"/>
    <x v="1"/>
    <x v="1"/>
    <n v="51.55"/>
    <n v="765.5"/>
    <x v="0"/>
    <x v="0"/>
    <x v="10"/>
    <n v="2087"/>
    <x v="18"/>
  </r>
  <r>
    <s v="8225-BTJAU"/>
    <n v="1"/>
    <s v="United States"/>
    <s v="California"/>
    <s v="Stinson Beach"/>
    <n v="94970"/>
    <s v="37.921137, -122.657562"/>
    <n v="37.921137000000002"/>
    <n v="-122.657562"/>
    <s v="Male"/>
    <x v="1"/>
    <s v="No"/>
    <s v="No"/>
    <n v="10"/>
    <s v="Yes"/>
    <s v="No"/>
    <x v="1"/>
    <x v="1"/>
    <s v="No"/>
    <s v="No"/>
    <x v="0"/>
    <s v="No"/>
    <s v="Yes"/>
    <x v="0"/>
    <x v="0"/>
    <x v="1"/>
    <n v="79.25"/>
    <n v="793.55"/>
    <x v="0"/>
    <x v="0"/>
    <x v="18"/>
    <n v="3856"/>
    <x v="17"/>
  </r>
  <r>
    <s v="3387-VATUS"/>
    <n v="1"/>
    <s v="United States"/>
    <s v="California"/>
    <s v="Aromas"/>
    <n v="95004"/>
    <s v="36.878364, -121.629781"/>
    <n v="36.878363999999998"/>
    <n v="-121.62978099999999"/>
    <s v="Male"/>
    <x v="0"/>
    <s v="No"/>
    <s v="No"/>
    <n v="5"/>
    <s v="Yes"/>
    <s v="Yes"/>
    <x v="1"/>
    <x v="1"/>
    <s v="No"/>
    <s v="No"/>
    <x v="0"/>
    <s v="Yes"/>
    <s v="Yes"/>
    <x v="0"/>
    <x v="0"/>
    <x v="2"/>
    <n v="94.85"/>
    <n v="462.8"/>
    <x v="0"/>
    <x v="0"/>
    <x v="15"/>
    <n v="5701"/>
    <x v="17"/>
  </r>
  <r>
    <s v="1143-NMNQJ"/>
    <n v="1"/>
    <s v="United States"/>
    <s v="California"/>
    <s v="Boulder Creek"/>
    <n v="95006"/>
    <s v="37.171727, -122.142961"/>
    <n v="37.171726999999997"/>
    <n v="-122.142961"/>
    <s v="Female"/>
    <x v="0"/>
    <s v="No"/>
    <s v="No"/>
    <n v="2"/>
    <s v="Yes"/>
    <s v="Yes"/>
    <x v="1"/>
    <x v="1"/>
    <s v="No"/>
    <s v="No"/>
    <x v="0"/>
    <s v="No"/>
    <s v="Yes"/>
    <x v="0"/>
    <x v="0"/>
    <x v="1"/>
    <n v="85.7"/>
    <n v="169.8"/>
    <x v="0"/>
    <x v="0"/>
    <x v="22"/>
    <n v="2187"/>
    <x v="17"/>
  </r>
  <r>
    <s v="0415-MOSGF"/>
    <n v="1"/>
    <s v="United States"/>
    <s v="California"/>
    <s v="Los Gatos"/>
    <n v="95030"/>
    <s v="37.222842, -121.988727"/>
    <n v="37.222842"/>
    <n v="-121.988727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4.4"/>
    <n v="44.4"/>
    <x v="0"/>
    <x v="0"/>
    <x v="21"/>
    <n v="3204"/>
    <x v="18"/>
  </r>
  <r>
    <s v="1724-BQUHA"/>
    <n v="1"/>
    <s v="United States"/>
    <s v="California"/>
    <s v="Los Gatos"/>
    <n v="95032"/>
    <s v="37.233034, -121.947427"/>
    <n v="37.233034000000004"/>
    <n v="-121.947427"/>
    <s v="Male"/>
    <x v="1"/>
    <s v="No"/>
    <s v="No"/>
    <n v="5"/>
    <s v="Yes"/>
    <s v="No"/>
    <x v="1"/>
    <x v="1"/>
    <s v="No"/>
    <s v="No"/>
    <x v="0"/>
    <s v="Yes"/>
    <s v="Yes"/>
    <x v="0"/>
    <x v="0"/>
    <x v="1"/>
    <n v="89.5"/>
    <n v="477.7"/>
    <x v="0"/>
    <x v="0"/>
    <x v="10"/>
    <n v="2718"/>
    <x v="18"/>
  </r>
  <r>
    <s v="4826-XTSOH"/>
    <n v="1"/>
    <s v="United States"/>
    <s v="California"/>
    <s v="Moss Landing"/>
    <n v="95039"/>
    <s v="36.863303, -121.781632"/>
    <n v="36.863303000000002"/>
    <n v="-121.781632"/>
    <s v="Male"/>
    <x v="1"/>
    <s v="Yes"/>
    <s v="No"/>
    <n v="1"/>
    <s v="Yes"/>
    <s v="Yes"/>
    <x v="1"/>
    <x v="1"/>
    <s v="No"/>
    <s v="No"/>
    <x v="0"/>
    <s v="Yes"/>
    <s v="No"/>
    <x v="0"/>
    <x v="0"/>
    <x v="1"/>
    <n v="86.05"/>
    <n v="86.05"/>
    <x v="0"/>
    <x v="0"/>
    <x v="17"/>
    <n v="4843"/>
    <x v="18"/>
  </r>
  <r>
    <s v="2495-INZWQ"/>
    <n v="1"/>
    <s v="United States"/>
    <s v="California"/>
    <s v="San Juan Bautista"/>
    <n v="95045"/>
    <s v="36.810568, -121.503022"/>
    <n v="36.810568000000004"/>
    <n v="-121.503022"/>
    <s v="Male"/>
    <x v="0"/>
    <s v="No"/>
    <s v="No"/>
    <n v="4"/>
    <s v="No"/>
    <s v="No phone service"/>
    <x v="0"/>
    <x v="1"/>
    <s v="No"/>
    <s v="No"/>
    <x v="0"/>
    <s v="Yes"/>
    <s v="Yes"/>
    <x v="0"/>
    <x v="0"/>
    <x v="1"/>
    <n v="44.55"/>
    <n v="174.3"/>
    <x v="0"/>
    <x v="0"/>
    <x v="10"/>
    <n v="5605"/>
    <x v="17"/>
  </r>
  <r>
    <s v="4139-SUGLD"/>
    <n v="1"/>
    <s v="United States"/>
    <s v="California"/>
    <s v="Santa Clara"/>
    <n v="95054"/>
    <s v="37.393554, -121.965114"/>
    <n v="37.393554000000002"/>
    <n v="-121.965114"/>
    <s v="Male"/>
    <x v="0"/>
    <s v="Yes"/>
    <s v="Yes"/>
    <n v="31"/>
    <s v="No"/>
    <s v="No phone service"/>
    <x v="0"/>
    <x v="0"/>
    <s v="No"/>
    <s v="No"/>
    <x v="1"/>
    <s v="No"/>
    <s v="No"/>
    <x v="0"/>
    <x v="1"/>
    <x v="2"/>
    <n v="35.4"/>
    <n v="1077.5"/>
    <x v="0"/>
    <x v="0"/>
    <x v="7"/>
    <n v="2067"/>
    <x v="17"/>
  </r>
  <r>
    <s v="6857-VWJDT"/>
    <n v="1"/>
    <s v="United States"/>
    <s v="California"/>
    <s v="Santa Cruz"/>
    <n v="95060"/>
    <s v="36.993451, -122.098858"/>
    <n v="36.993451"/>
    <n v="-122.09885800000001"/>
    <s v="Female"/>
    <x v="0"/>
    <s v="No"/>
    <s v="No"/>
    <n v="1"/>
    <s v="Yes"/>
    <s v="Yes"/>
    <x v="1"/>
    <x v="1"/>
    <s v="No"/>
    <s v="No"/>
    <x v="0"/>
    <s v="Yes"/>
    <s v="Yes"/>
    <x v="0"/>
    <x v="1"/>
    <x v="0"/>
    <n v="95.65"/>
    <n v="95.65"/>
    <x v="0"/>
    <x v="0"/>
    <x v="18"/>
    <n v="3473"/>
    <x v="17"/>
  </r>
  <r>
    <s v="5624-BQSSA"/>
    <n v="1"/>
    <s v="United States"/>
    <s v="California"/>
    <s v="Santa Cruz"/>
    <n v="95065"/>
    <s v="37.031404, -121.981865"/>
    <n v="37.031404000000002"/>
    <n v="-121.981865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95"/>
    <n v="20.95"/>
    <x v="0"/>
    <x v="0"/>
    <x v="12"/>
    <n v="4285"/>
    <x v="18"/>
  </r>
  <r>
    <s v="2408-WITXK"/>
    <n v="1"/>
    <s v="United States"/>
    <s v="California"/>
    <s v="San Jose"/>
    <n v="95110"/>
    <s v="37.34667, -121.910019"/>
    <n v="37.346670000000003"/>
    <n v="-121.91001900000001"/>
    <s v="Female"/>
    <x v="1"/>
    <s v="No"/>
    <s v="No"/>
    <n v="10"/>
    <s v="No"/>
    <s v="No phone service"/>
    <x v="0"/>
    <x v="1"/>
    <s v="No"/>
    <s v="No"/>
    <x v="0"/>
    <s v="No"/>
    <s v="Yes"/>
    <x v="0"/>
    <x v="0"/>
    <x v="1"/>
    <n v="34.700000000000003"/>
    <n v="329.8"/>
    <x v="0"/>
    <x v="0"/>
    <x v="6"/>
    <n v="3244"/>
    <x v="19"/>
  </r>
  <r>
    <s v="5577-OTWWW"/>
    <n v="1"/>
    <s v="United States"/>
    <s v="California"/>
    <s v="San Jose"/>
    <n v="95120"/>
    <s v="37.186141, -121.843554"/>
    <n v="37.186140999999999"/>
    <n v="-121.843554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x v="1"/>
    <x v="2"/>
    <n v="19.75"/>
    <n v="297.3"/>
    <x v="0"/>
    <x v="0"/>
    <x v="15"/>
    <n v="2428"/>
    <x v="1"/>
  </r>
  <r>
    <s v="6100-QQHEB"/>
    <n v="1"/>
    <s v="United States"/>
    <s v="California"/>
    <s v="San Jose"/>
    <n v="95121"/>
    <s v="37.304681, -121.809955"/>
    <n v="37.304681000000002"/>
    <n v="-121.809955"/>
    <s v="Male"/>
    <x v="0"/>
    <s v="Yes"/>
    <s v="No"/>
    <n v="17"/>
    <s v="Yes"/>
    <s v="Yes"/>
    <x v="1"/>
    <x v="1"/>
    <s v="No"/>
    <s v="No"/>
    <x v="0"/>
    <s v="Yes"/>
    <s v="Yes"/>
    <x v="0"/>
    <x v="0"/>
    <x v="1"/>
    <n v="92.55"/>
    <n v="1515.1"/>
    <x v="0"/>
    <x v="0"/>
    <x v="23"/>
    <n v="5775"/>
    <x v="1"/>
  </r>
  <r>
    <s v="2634-HCZGT"/>
    <n v="1"/>
    <s v="United States"/>
    <s v="California"/>
    <s v="San Jose"/>
    <n v="95126"/>
    <s v="37.327069, -121.916819"/>
    <n v="37.327069000000002"/>
    <n v="-121.916819"/>
    <s v="Male"/>
    <x v="1"/>
    <s v="Yes"/>
    <s v="No"/>
    <n v="53"/>
    <s v="Yes"/>
    <s v="Yes"/>
    <x v="0"/>
    <x v="0"/>
    <s v="No"/>
    <s v="No"/>
    <x v="1"/>
    <s v="No"/>
    <s v="No"/>
    <x v="2"/>
    <x v="0"/>
    <x v="1"/>
    <n v="60.05"/>
    <n v="3229.65"/>
    <x v="0"/>
    <x v="0"/>
    <x v="7"/>
    <n v="5271"/>
    <x v="1"/>
  </r>
  <r>
    <s v="7503-QQRVF"/>
    <n v="1"/>
    <s v="United States"/>
    <s v="California"/>
    <s v="San Jose"/>
    <n v="95127"/>
    <s v="37.375156, -121.795867"/>
    <n v="37.375155999999997"/>
    <n v="-121.795867"/>
    <s v="Male"/>
    <x v="1"/>
    <s v="Yes"/>
    <s v="No"/>
    <n v="16"/>
    <s v="Yes"/>
    <s v="No"/>
    <x v="1"/>
    <x v="1"/>
    <s v="Yes"/>
    <s v="No"/>
    <x v="0"/>
    <s v="No"/>
    <s v="No"/>
    <x v="0"/>
    <x v="0"/>
    <x v="3"/>
    <n v="74.3"/>
    <n v="1178.25"/>
    <x v="0"/>
    <x v="0"/>
    <x v="16"/>
    <n v="2076"/>
    <x v="2"/>
  </r>
  <r>
    <s v="2691-NZETQ"/>
    <n v="1"/>
    <s v="United States"/>
    <s v="California"/>
    <s v="San Jose"/>
    <n v="95130"/>
    <s v="37.277592, -121.986477"/>
    <n v="37.277591999999999"/>
    <n v="-121.98647699999999"/>
    <s v="Male"/>
    <x v="0"/>
    <s v="No"/>
    <s v="No"/>
    <n v="9"/>
    <s v="Yes"/>
    <s v="Yes"/>
    <x v="1"/>
    <x v="1"/>
    <s v="No"/>
    <s v="No"/>
    <x v="0"/>
    <s v="Yes"/>
    <s v="No"/>
    <x v="0"/>
    <x v="0"/>
    <x v="1"/>
    <n v="85.35"/>
    <n v="758.6"/>
    <x v="0"/>
    <x v="0"/>
    <x v="3"/>
    <n v="2752"/>
    <x v="3"/>
  </r>
  <r>
    <s v="4404-HIBDJ"/>
    <n v="1"/>
    <s v="United States"/>
    <s v="California"/>
    <s v="San Jose"/>
    <n v="95131"/>
    <s v="37.387027, -121.897775"/>
    <n v="37.387027000000003"/>
    <n v="-121.897775"/>
    <s v="Female"/>
    <x v="0"/>
    <s v="No"/>
    <s v="No"/>
    <n v="25"/>
    <s v="Yes"/>
    <s v="No"/>
    <x v="0"/>
    <x v="0"/>
    <s v="Yes"/>
    <s v="Yes"/>
    <x v="1"/>
    <s v="Yes"/>
    <s v="No"/>
    <x v="2"/>
    <x v="1"/>
    <x v="0"/>
    <n v="74.3"/>
    <n v="1863.8"/>
    <x v="0"/>
    <x v="0"/>
    <x v="30"/>
    <n v="5175"/>
    <x v="4"/>
  </r>
  <r>
    <s v="7295-JOMMD"/>
    <n v="1"/>
    <s v="United States"/>
    <s v="California"/>
    <s v="San Jose"/>
    <n v="95135"/>
    <s v="37.28682, -121.723877"/>
    <n v="37.286819999999999"/>
    <n v="-121.723877"/>
    <s v="Female"/>
    <x v="0"/>
    <s v="No"/>
    <s v="No"/>
    <n v="4"/>
    <s v="Yes"/>
    <s v="No"/>
    <x v="1"/>
    <x v="1"/>
    <s v="No"/>
    <s v="Yes"/>
    <x v="1"/>
    <s v="Yes"/>
    <s v="Yes"/>
    <x v="0"/>
    <x v="0"/>
    <x v="2"/>
    <n v="98.1"/>
    <n v="396.3"/>
    <x v="0"/>
    <x v="0"/>
    <x v="18"/>
    <n v="2895"/>
    <x v="0"/>
  </r>
  <r>
    <s v="5013-SBUIH"/>
    <n v="1"/>
    <s v="United States"/>
    <s v="California"/>
    <s v="Stockton"/>
    <n v="95202"/>
    <s v="37.959706, -121.287669"/>
    <n v="37.959705999999997"/>
    <n v="-121.28766899999999"/>
    <s v="Female"/>
    <x v="0"/>
    <s v="No"/>
    <s v="No"/>
    <n v="50"/>
    <s v="Yes"/>
    <s v="Yes"/>
    <x v="1"/>
    <x v="0"/>
    <s v="Yes"/>
    <s v="No"/>
    <x v="1"/>
    <s v="Yes"/>
    <s v="Yes"/>
    <x v="1"/>
    <x v="0"/>
    <x v="1"/>
    <n v="109.65"/>
    <n v="5551.15"/>
    <x v="0"/>
    <x v="0"/>
    <x v="2"/>
    <n v="5855"/>
    <x v="2"/>
  </r>
  <r>
    <s v="0709-TVGUR"/>
    <n v="1"/>
    <s v="United States"/>
    <s v="California"/>
    <s v="Stockton"/>
    <n v="95207"/>
    <s v="38.002125, -121.324979"/>
    <n v="38.002124999999999"/>
    <n v="-121.324979"/>
    <s v="Female"/>
    <x v="1"/>
    <s v="No"/>
    <s v="No"/>
    <n v="9"/>
    <s v="Yes"/>
    <s v="Yes"/>
    <x v="1"/>
    <x v="1"/>
    <s v="No"/>
    <s v="No"/>
    <x v="0"/>
    <s v="No"/>
    <s v="No"/>
    <x v="0"/>
    <x v="0"/>
    <x v="1"/>
    <n v="74.55"/>
    <n v="622.9"/>
    <x v="0"/>
    <x v="0"/>
    <x v="15"/>
    <n v="3145"/>
    <x v="2"/>
  </r>
  <r>
    <s v="6023-YEBUP"/>
    <n v="1"/>
    <s v="United States"/>
    <s v="California"/>
    <s v="Stockton"/>
    <n v="95210"/>
    <s v="38.033219, -121.297433"/>
    <n v="38.033219000000003"/>
    <n v="-121.297433"/>
    <s v="Male"/>
    <x v="0"/>
    <s v="No"/>
    <s v="No"/>
    <n v="3"/>
    <s v="Yes"/>
    <s v="Yes"/>
    <x v="1"/>
    <x v="1"/>
    <s v="No"/>
    <s v="Yes"/>
    <x v="0"/>
    <s v="Yes"/>
    <s v="Yes"/>
    <x v="0"/>
    <x v="0"/>
    <x v="1"/>
    <n v="100.95"/>
    <n v="329.95"/>
    <x v="0"/>
    <x v="0"/>
    <x v="16"/>
    <n v="5351"/>
    <x v="3"/>
  </r>
  <r>
    <s v="7209-JCUDS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10"/>
    <s v="Yes"/>
    <s v="No"/>
    <x v="1"/>
    <x v="1"/>
    <s v="No"/>
    <s v="Yes"/>
    <x v="0"/>
    <s v="Yes"/>
    <s v="Yes"/>
    <x v="0"/>
    <x v="0"/>
    <x v="1"/>
    <n v="94.9"/>
    <n v="1048.8499999999999"/>
    <x v="0"/>
    <x v="0"/>
    <x v="27"/>
    <n v="2832"/>
    <x v="3"/>
  </r>
  <r>
    <s v="3001-CBHLQ"/>
    <n v="1"/>
    <s v="United States"/>
    <s v="California"/>
    <s v="Angels Camp"/>
    <n v="95222"/>
    <s v="38.071327, -120.632221"/>
    <n v="38.071326999999997"/>
    <n v="-120.632221"/>
    <s v="Male"/>
    <x v="1"/>
    <s v="Yes"/>
    <s v="No"/>
    <n v="32"/>
    <s v="Yes"/>
    <s v="Yes"/>
    <x v="1"/>
    <x v="1"/>
    <s v="No"/>
    <s v="Yes"/>
    <x v="1"/>
    <s v="Yes"/>
    <s v="Yes"/>
    <x v="0"/>
    <x v="0"/>
    <x v="1"/>
    <n v="104.9"/>
    <n v="3351.55"/>
    <x v="0"/>
    <x v="0"/>
    <x v="35"/>
    <n v="3966"/>
    <x v="3"/>
  </r>
  <r>
    <s v="6158-DWPZT"/>
    <n v="1"/>
    <s v="United States"/>
    <s v="California"/>
    <s v="Avery"/>
    <n v="95224"/>
    <s v="38.208336, -120.339938"/>
    <n v="38.208336000000003"/>
    <n v="-120.339938"/>
    <s v="Male"/>
    <x v="0"/>
    <s v="Yes"/>
    <s v="No"/>
    <n v="9"/>
    <s v="No"/>
    <s v="No phone service"/>
    <x v="0"/>
    <x v="1"/>
    <s v="No"/>
    <s v="No"/>
    <x v="0"/>
    <s v="No"/>
    <s v="No"/>
    <x v="2"/>
    <x v="1"/>
    <x v="2"/>
    <n v="24.1"/>
    <n v="259.8"/>
    <x v="0"/>
    <x v="0"/>
    <x v="14"/>
    <n v="3195"/>
    <x v="4"/>
  </r>
  <r>
    <s v="3763-GCZHZ"/>
    <n v="1"/>
    <s v="United States"/>
    <s v="California"/>
    <s v="Hathaway Pines"/>
    <n v="95233"/>
    <s v="38.184914, -120.364085"/>
    <n v="38.184913999999999"/>
    <n v="-120.364085"/>
    <s v="Male"/>
    <x v="0"/>
    <s v="Yes"/>
    <s v="No"/>
    <n v="66"/>
    <s v="Yes"/>
    <s v="Yes"/>
    <x v="1"/>
    <x v="1"/>
    <s v="Yes"/>
    <s v="No"/>
    <x v="1"/>
    <s v="Yes"/>
    <s v="Yes"/>
    <x v="2"/>
    <x v="0"/>
    <x v="1"/>
    <n v="104.05"/>
    <n v="6890"/>
    <x v="0"/>
    <x v="0"/>
    <x v="22"/>
    <n v="5504"/>
    <x v="4"/>
  </r>
  <r>
    <s v="0772-GYEQQ"/>
    <n v="1"/>
    <s v="United States"/>
    <s v="California"/>
    <s v="Lodi"/>
    <n v="95240"/>
    <s v="38.123544, -121.159078"/>
    <n v="38.123544000000003"/>
    <n v="-121.15907799999999"/>
    <s v="Male"/>
    <x v="0"/>
    <s v="No"/>
    <s v="No"/>
    <n v="3"/>
    <s v="Yes"/>
    <s v="No"/>
    <x v="1"/>
    <x v="1"/>
    <s v="No"/>
    <s v="Yes"/>
    <x v="1"/>
    <s v="Yes"/>
    <s v="No"/>
    <x v="0"/>
    <x v="0"/>
    <x v="0"/>
    <n v="88.35"/>
    <n v="262.05"/>
    <x v="0"/>
    <x v="0"/>
    <x v="33"/>
    <n v="5202"/>
    <x v="4"/>
  </r>
  <r>
    <s v="4831-EOBFE"/>
    <n v="1"/>
    <s v="United States"/>
    <s v="California"/>
    <s v="Mountain Ranch"/>
    <n v="95246"/>
    <s v="38.264262, -120.515133"/>
    <n v="38.264262000000002"/>
    <n v="-120.51513300000001"/>
    <s v="Male"/>
    <x v="0"/>
    <s v="Yes"/>
    <s v="No"/>
    <n v="29"/>
    <s v="Yes"/>
    <s v="No"/>
    <x v="1"/>
    <x v="0"/>
    <s v="No"/>
    <s v="No"/>
    <x v="0"/>
    <s v="Yes"/>
    <s v="Yes"/>
    <x v="0"/>
    <x v="1"/>
    <x v="3"/>
    <n v="94.65"/>
    <n v="2649.15"/>
    <x v="0"/>
    <x v="0"/>
    <x v="12"/>
    <n v="5150"/>
    <x v="14"/>
  </r>
  <r>
    <s v="4102-OQUPX"/>
    <n v="1"/>
    <s v="United States"/>
    <s v="California"/>
    <s v="Sheep Ranch"/>
    <n v="95250"/>
    <s v="38.244806, -120.417301"/>
    <n v="38.244805999999997"/>
    <n v="-120.41730099999999"/>
    <s v="Male"/>
    <x v="1"/>
    <s v="Yes"/>
    <s v="No"/>
    <n v="1"/>
    <s v="Yes"/>
    <s v="Yes"/>
    <x v="1"/>
    <x v="1"/>
    <s v="No"/>
    <s v="No"/>
    <x v="0"/>
    <s v="No"/>
    <s v="No"/>
    <x v="0"/>
    <x v="0"/>
    <x v="1"/>
    <n v="74.400000000000006"/>
    <n v="74.400000000000006"/>
    <x v="0"/>
    <x v="0"/>
    <x v="32"/>
    <n v="5429"/>
    <x v="0"/>
  </r>
  <r>
    <s v="9170-GYZJC"/>
    <n v="1"/>
    <s v="United States"/>
    <s v="California"/>
    <s v="Vallecito"/>
    <n v="95251"/>
    <s v="38.055562, -120.456298"/>
    <n v="38.055562000000002"/>
    <n v="-120.456298"/>
    <s v="Female"/>
    <x v="0"/>
    <s v="Yes"/>
    <s v="Yes"/>
    <n v="41"/>
    <s v="Yes"/>
    <s v="Yes"/>
    <x v="0"/>
    <x v="0"/>
    <s v="Yes"/>
    <s v="Yes"/>
    <x v="1"/>
    <s v="No"/>
    <s v="Yes"/>
    <x v="0"/>
    <x v="1"/>
    <x v="3"/>
    <n v="79.900000000000006"/>
    <n v="3326.2"/>
    <x v="0"/>
    <x v="0"/>
    <x v="2"/>
    <n v="4734"/>
    <x v="5"/>
  </r>
  <r>
    <s v="3999-QGRJH"/>
    <n v="1"/>
    <s v="United States"/>
    <s v="California"/>
    <s v="Ballico"/>
    <n v="95303"/>
    <s v="37.4695, -120.672724"/>
    <n v="37.469499999999996"/>
    <n v="-120.672724"/>
    <s v="Male"/>
    <x v="1"/>
    <s v="No"/>
    <s v="No"/>
    <n v="8"/>
    <s v="Yes"/>
    <s v="No"/>
    <x v="1"/>
    <x v="1"/>
    <s v="No"/>
    <s v="No"/>
    <x v="0"/>
    <s v="No"/>
    <s v="No"/>
    <x v="0"/>
    <x v="0"/>
    <x v="1"/>
    <n v="69.7"/>
    <n v="560.85"/>
    <x v="0"/>
    <x v="0"/>
    <x v="19"/>
    <n v="3068"/>
    <x v="6"/>
  </r>
  <r>
    <s v="2454-RPBRZ"/>
    <n v="1"/>
    <s v="United States"/>
    <s v="California"/>
    <s v="Catheys Valley"/>
    <n v="95306"/>
    <s v="37.394411, -120.127262"/>
    <n v="37.394410999999998"/>
    <n v="-120.127262"/>
    <s v="Female"/>
    <x v="1"/>
    <s v="Yes"/>
    <s v="No"/>
    <n v="12"/>
    <s v="Yes"/>
    <s v="Yes"/>
    <x v="1"/>
    <x v="1"/>
    <s v="Yes"/>
    <s v="Yes"/>
    <x v="0"/>
    <s v="Yes"/>
    <s v="No"/>
    <x v="0"/>
    <x v="0"/>
    <x v="1"/>
    <n v="98.1"/>
    <n v="1060.2"/>
    <x v="0"/>
    <x v="0"/>
    <x v="8"/>
    <n v="2709"/>
    <x v="7"/>
  </r>
  <r>
    <s v="2002-MZHWP"/>
    <n v="1"/>
    <s v="United States"/>
    <s v="California"/>
    <s v="Delhi"/>
    <n v="95315"/>
    <s v="37.422961, -120.765493"/>
    <n v="37.422961000000001"/>
    <n v="-120.765493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5"/>
    <n v="20.5"/>
    <x v="0"/>
    <x v="0"/>
    <x v="21"/>
    <n v="3820"/>
    <x v="8"/>
  </r>
  <r>
    <s v="2265-CYWIV"/>
    <n v="1"/>
    <s v="United States"/>
    <s v="California"/>
    <s v="Hickman"/>
    <n v="95323"/>
    <s v="37.605926, -120.69955"/>
    <n v="37.605925999999997"/>
    <n v="-120.69955"/>
    <s v="Female"/>
    <x v="1"/>
    <s v="Yes"/>
    <s v="No"/>
    <n v="4"/>
    <s v="Yes"/>
    <s v="Yes"/>
    <x v="1"/>
    <x v="0"/>
    <s v="No"/>
    <s v="No"/>
    <x v="0"/>
    <s v="Yes"/>
    <s v="Yes"/>
    <x v="0"/>
    <x v="0"/>
    <x v="1"/>
    <n v="99.6"/>
    <n v="347.65"/>
    <x v="0"/>
    <x v="0"/>
    <x v="7"/>
    <n v="4708"/>
    <x v="9"/>
  </r>
  <r>
    <s v="2004-OCQXK"/>
    <n v="1"/>
    <s v="United States"/>
    <s v="California"/>
    <s v="Merced"/>
    <n v="95348"/>
    <s v="37.40122, -120.514191"/>
    <n v="37.401220000000002"/>
    <n v="-120.514191"/>
    <s v="Female"/>
    <x v="0"/>
    <s v="No"/>
    <s v="No"/>
    <n v="1"/>
    <s v="Yes"/>
    <s v="No"/>
    <x v="1"/>
    <x v="1"/>
    <s v="No"/>
    <s v="No"/>
    <x v="0"/>
    <s v="No"/>
    <s v="Yes"/>
    <x v="0"/>
    <x v="0"/>
    <x v="1"/>
    <n v="81.95"/>
    <n v="81.95"/>
    <x v="0"/>
    <x v="0"/>
    <x v="30"/>
    <n v="5622"/>
    <x v="10"/>
  </r>
  <r>
    <s v="5027-QPKTE"/>
    <n v="1"/>
    <s v="United States"/>
    <s v="California"/>
    <s v="Modesto"/>
    <n v="95350"/>
    <s v="37.671806, -121.007575"/>
    <n v="37.671805999999997"/>
    <n v="-121.007575"/>
    <s v="Male"/>
    <x v="0"/>
    <s v="Yes"/>
    <s v="No"/>
    <n v="7"/>
    <s v="Yes"/>
    <s v="No"/>
    <x v="1"/>
    <x v="1"/>
    <s v="No"/>
    <s v="No"/>
    <x v="0"/>
    <s v="No"/>
    <s v="No"/>
    <x v="0"/>
    <x v="0"/>
    <x v="1"/>
    <n v="69.349999999999994"/>
    <n v="451.1"/>
    <x v="0"/>
    <x v="0"/>
    <x v="14"/>
    <n v="4292"/>
    <x v="11"/>
  </r>
  <r>
    <s v="2672-HUYVI"/>
    <n v="1"/>
    <s v="United States"/>
    <s v="California"/>
    <s v="Newman"/>
    <n v="95360"/>
    <s v="37.343846, -121.039391"/>
    <n v="37.343845999999999"/>
    <n v="-121.03939099999999"/>
    <s v="Female"/>
    <x v="0"/>
    <s v="No"/>
    <s v="No"/>
    <n v="6"/>
    <s v="Yes"/>
    <s v="No"/>
    <x v="1"/>
    <x v="1"/>
    <s v="No"/>
    <s v="No"/>
    <x v="0"/>
    <s v="Yes"/>
    <s v="Yes"/>
    <x v="0"/>
    <x v="0"/>
    <x v="1"/>
    <n v="91.1"/>
    <n v="455.3"/>
    <x v="0"/>
    <x v="0"/>
    <x v="31"/>
    <n v="2266"/>
    <x v="12"/>
  </r>
  <r>
    <s v="7508-MYBOG"/>
    <n v="1"/>
    <s v="United States"/>
    <s v="California"/>
    <s v="Patterson"/>
    <n v="95363"/>
    <s v="37.410236, -121.320337"/>
    <n v="37.410235999999998"/>
    <n v="-121.32033699999999"/>
    <s v="Male"/>
    <x v="0"/>
    <s v="Yes"/>
    <s v="No"/>
    <n v="14"/>
    <s v="Yes"/>
    <s v="Yes"/>
    <x v="1"/>
    <x v="1"/>
    <s v="No"/>
    <s v="No"/>
    <x v="0"/>
    <s v="Yes"/>
    <s v="No"/>
    <x v="0"/>
    <x v="0"/>
    <x v="1"/>
    <n v="86.1"/>
    <n v="1235.55"/>
    <x v="0"/>
    <x v="0"/>
    <x v="3"/>
    <n v="2177"/>
    <x v="13"/>
  </r>
  <r>
    <s v="0148-DCDOS"/>
    <n v="1"/>
    <s v="United States"/>
    <s v="California"/>
    <s v="Planada"/>
    <n v="95365"/>
    <s v="37.329725, -120.306399"/>
    <n v="37.329725000000003"/>
    <n v="-120.306399"/>
    <s v="Male"/>
    <x v="0"/>
    <s v="No"/>
    <s v="No"/>
    <n v="25"/>
    <s v="Yes"/>
    <s v="Yes"/>
    <x v="1"/>
    <x v="1"/>
    <s v="No"/>
    <s v="No"/>
    <x v="0"/>
    <s v="Yes"/>
    <s v="Yes"/>
    <x v="0"/>
    <x v="0"/>
    <x v="2"/>
    <n v="94.7"/>
    <n v="2362.1"/>
    <x v="0"/>
    <x v="0"/>
    <x v="14"/>
    <n v="5641"/>
    <x v="5"/>
  </r>
  <r>
    <s v="9992-RRAMN"/>
    <n v="1"/>
    <s v="United States"/>
    <s v="California"/>
    <s v="Riverbank"/>
    <n v="95367"/>
    <s v="37.734971, -120.954271"/>
    <n v="37.734971000000002"/>
    <n v="-120.95427100000001"/>
    <s v="Male"/>
    <x v="0"/>
    <s v="Yes"/>
    <s v="No"/>
    <n v="22"/>
    <s v="Yes"/>
    <s v="Yes"/>
    <x v="1"/>
    <x v="1"/>
    <s v="No"/>
    <s v="No"/>
    <x v="0"/>
    <s v="No"/>
    <s v="Yes"/>
    <x v="0"/>
    <x v="0"/>
    <x v="1"/>
    <n v="85.1"/>
    <n v="1873.7"/>
    <x v="0"/>
    <x v="0"/>
    <x v="31"/>
    <n v="5248"/>
    <x v="6"/>
  </r>
  <r>
    <s v="0310-MVLET"/>
    <n v="1"/>
    <s v="United States"/>
    <s v="California"/>
    <s v="Snelling"/>
    <n v="95369"/>
    <s v="37.521708, -120.426843"/>
    <n v="37.521707999999997"/>
    <n v="-120.42684300000001"/>
    <s v="Female"/>
    <x v="0"/>
    <s v="Yes"/>
    <s v="No"/>
    <n v="61"/>
    <s v="Yes"/>
    <s v="Yes"/>
    <x v="1"/>
    <x v="1"/>
    <s v="Yes"/>
    <s v="No"/>
    <x v="0"/>
    <s v="Yes"/>
    <s v="Yes"/>
    <x v="0"/>
    <x v="0"/>
    <x v="1"/>
    <n v="99.15"/>
    <n v="6010.05"/>
    <x v="0"/>
    <x v="0"/>
    <x v="7"/>
    <n v="5612"/>
    <x v="7"/>
  </r>
  <r>
    <s v="4550-VBOFE"/>
    <n v="1"/>
    <s v="United States"/>
    <s v="California"/>
    <s v="Soulsbyville"/>
    <n v="95372"/>
    <s v="37.990574, -120.261821"/>
    <n v="37.990574000000002"/>
    <n v="-120.261821"/>
    <s v="Male"/>
    <x v="1"/>
    <s v="Yes"/>
    <s v="No"/>
    <n v="70"/>
    <s v="Yes"/>
    <s v="Yes"/>
    <x v="1"/>
    <x v="1"/>
    <s v="Yes"/>
    <s v="Yes"/>
    <x v="0"/>
    <s v="Yes"/>
    <s v="Yes"/>
    <x v="0"/>
    <x v="0"/>
    <x v="1"/>
    <n v="102.95"/>
    <n v="7101.5"/>
    <x v="0"/>
    <x v="0"/>
    <x v="23"/>
    <n v="5005"/>
    <x v="8"/>
  </r>
  <r>
    <s v="5696-QURRL"/>
    <n v="1"/>
    <s v="United States"/>
    <s v="California"/>
    <s v="Waterford"/>
    <n v="95386"/>
    <s v="37.669516, -120.626964"/>
    <n v="37.669516000000002"/>
    <n v="-120.626964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5.05"/>
    <n v="45.05"/>
    <x v="0"/>
    <x v="0"/>
    <x v="25"/>
    <n v="2644"/>
    <x v="9"/>
  </r>
  <r>
    <s v="7409-KIUTL"/>
    <n v="1"/>
    <s v="United States"/>
    <s v="California"/>
    <s v="Westley"/>
    <n v="95387"/>
    <s v="37.546007, -121.28257"/>
    <n v="37.546007000000003"/>
    <n v="-121.28257000000001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71"/>
    <n v="71"/>
    <x v="0"/>
    <x v="0"/>
    <x v="34"/>
    <n v="5345"/>
    <x v="14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x v="1"/>
    <s v="Yes"/>
    <s v="No"/>
    <n v="47"/>
    <s v="Yes"/>
    <s v="No"/>
    <x v="1"/>
    <x v="1"/>
    <s v="No"/>
    <s v="No"/>
    <x v="0"/>
    <s v="No"/>
    <s v="No"/>
    <x v="0"/>
    <x v="1"/>
    <x v="2"/>
    <n v="70.55"/>
    <n v="3309.25"/>
    <x v="0"/>
    <x v="0"/>
    <x v="14"/>
    <n v="4457"/>
    <x v="14"/>
  </r>
  <r>
    <s v="0495-RVCBF"/>
    <n v="1"/>
    <s v="United States"/>
    <s v="California"/>
    <s v="Santa Rosa"/>
    <n v="95401"/>
    <s v="38.460517, -122.790335"/>
    <n v="38.460517000000003"/>
    <n v="-122.790335"/>
    <s v="Female"/>
    <x v="0"/>
    <s v="No"/>
    <s v="No"/>
    <n v="1"/>
    <s v="Yes"/>
    <s v="No"/>
    <x v="1"/>
    <x v="1"/>
    <s v="No"/>
    <s v="No"/>
    <x v="0"/>
    <s v="No"/>
    <s v="Yes"/>
    <x v="0"/>
    <x v="0"/>
    <x v="1"/>
    <n v="79.7"/>
    <n v="79.7"/>
    <x v="0"/>
    <x v="0"/>
    <x v="20"/>
    <n v="2066"/>
    <x v="14"/>
  </r>
  <r>
    <s v="7854-EDSSA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22"/>
    <s v="Yes"/>
    <s v="Yes"/>
    <x v="0"/>
    <x v="0"/>
    <s v="Yes"/>
    <s v="No"/>
    <x v="0"/>
    <s v="No"/>
    <s v="No"/>
    <x v="0"/>
    <x v="1"/>
    <x v="1"/>
    <n v="59"/>
    <n v="1254.7"/>
    <x v="0"/>
    <x v="0"/>
    <x v="7"/>
    <n v="2195"/>
    <x v="15"/>
  </r>
  <r>
    <s v="8869-TORSS"/>
    <n v="1"/>
    <s v="United States"/>
    <s v="California"/>
    <s v="Santa Rosa"/>
    <n v="95405"/>
    <s v="38.439696, -122.668817"/>
    <n v="38.439695999999998"/>
    <n v="-122.668817"/>
    <s v="Female"/>
    <x v="0"/>
    <s v="No"/>
    <s v="No"/>
    <n v="48"/>
    <s v="Yes"/>
    <s v="No"/>
    <x v="0"/>
    <x v="0"/>
    <s v="No"/>
    <s v="Yes"/>
    <x v="1"/>
    <s v="No"/>
    <s v="No"/>
    <x v="2"/>
    <x v="0"/>
    <x v="3"/>
    <n v="60.35"/>
    <n v="2896.4"/>
    <x v="0"/>
    <x v="0"/>
    <x v="15"/>
    <n v="2681"/>
    <x v="16"/>
  </r>
  <r>
    <s v="0679-IDSTG"/>
    <n v="1"/>
    <s v="United States"/>
    <s v="California"/>
    <s v="Branscomb"/>
    <n v="95417"/>
    <s v="39.710591, -123.682799"/>
    <n v="39.710591000000001"/>
    <n v="-123.682799"/>
    <s v="Female"/>
    <x v="1"/>
    <s v="Yes"/>
    <s v="No"/>
    <n v="1"/>
    <s v="Yes"/>
    <s v="No"/>
    <x v="1"/>
    <x v="1"/>
    <s v="No"/>
    <s v="No"/>
    <x v="0"/>
    <s v="No"/>
    <s v="No"/>
    <x v="0"/>
    <x v="0"/>
    <x v="1"/>
    <n v="69.25"/>
    <n v="69.25"/>
    <x v="0"/>
    <x v="0"/>
    <x v="18"/>
    <n v="4568"/>
    <x v="5"/>
  </r>
  <r>
    <s v="2115-BFTIW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25"/>
    <s v="Yes"/>
    <s v="No"/>
    <x v="1"/>
    <x v="1"/>
    <s v="No"/>
    <s v="No"/>
    <x v="0"/>
    <s v="No"/>
    <s v="No"/>
    <x v="0"/>
    <x v="1"/>
    <x v="0"/>
    <n v="70.95"/>
    <n v="1767.35"/>
    <x v="0"/>
    <x v="0"/>
    <x v="20"/>
    <n v="4881"/>
    <x v="6"/>
  </r>
  <r>
    <s v="0611-DFXKO"/>
    <n v="1"/>
    <s v="United States"/>
    <s v="California"/>
    <s v="Comptche"/>
    <n v="95427"/>
    <s v="39.239818, -123.565432"/>
    <n v="39.239818"/>
    <n v="-123.565432"/>
    <s v="Male"/>
    <x v="0"/>
    <s v="Yes"/>
    <s v="No"/>
    <n v="20"/>
    <s v="Yes"/>
    <s v="No"/>
    <x v="1"/>
    <x v="1"/>
    <s v="No"/>
    <s v="No"/>
    <x v="0"/>
    <s v="Yes"/>
    <s v="Yes"/>
    <x v="0"/>
    <x v="0"/>
    <x v="0"/>
    <n v="89"/>
    <n v="1820.45"/>
    <x v="0"/>
    <x v="0"/>
    <x v="4"/>
    <n v="4594"/>
    <x v="7"/>
  </r>
  <r>
    <s v="7780-OTDSO"/>
    <n v="1"/>
    <s v="United States"/>
    <s v="California"/>
    <s v="Covelo"/>
    <n v="95428"/>
    <s v="39.83307, -123.178765"/>
    <n v="39.833069999999999"/>
    <n v="-123.178765"/>
    <s v="Male"/>
    <x v="0"/>
    <s v="Yes"/>
    <s v="No"/>
    <n v="18"/>
    <s v="Yes"/>
    <s v="Yes"/>
    <x v="1"/>
    <x v="0"/>
    <s v="No"/>
    <s v="No"/>
    <x v="0"/>
    <s v="Yes"/>
    <s v="Yes"/>
    <x v="0"/>
    <x v="0"/>
    <x v="1"/>
    <n v="99.4"/>
    <n v="1742.95"/>
    <x v="0"/>
    <x v="0"/>
    <x v="0"/>
    <n v="2421"/>
    <x v="8"/>
  </r>
  <r>
    <s v="9747-DDZOS"/>
    <n v="1"/>
    <s v="United States"/>
    <s v="California"/>
    <s v="Eldridge"/>
    <n v="95431"/>
    <s v="38.348884, -122.51699"/>
    <n v="38.348883999999998"/>
    <n v="-122.51699000000001"/>
    <s v="Female"/>
    <x v="0"/>
    <s v="No"/>
    <s v="No"/>
    <n v="1"/>
    <s v="Yes"/>
    <s v="No"/>
    <x v="1"/>
    <x v="1"/>
    <s v="No"/>
    <s v="Yes"/>
    <x v="0"/>
    <s v="No"/>
    <s v="No"/>
    <x v="0"/>
    <x v="1"/>
    <x v="2"/>
    <n v="73.5"/>
    <n v="73.5"/>
    <x v="0"/>
    <x v="0"/>
    <x v="9"/>
    <n v="4378"/>
    <x v="9"/>
  </r>
  <r>
    <s v="0564-JJHGS"/>
    <n v="1"/>
    <s v="United States"/>
    <s v="California"/>
    <s v="Guerneville"/>
    <n v="95446"/>
    <s v="38.52576, -123.013347"/>
    <n v="38.525759999999998"/>
    <n v="-123.013347"/>
    <s v="Male"/>
    <x v="0"/>
    <s v="No"/>
    <s v="No"/>
    <n v="9"/>
    <s v="Yes"/>
    <s v="Yes"/>
    <x v="1"/>
    <x v="1"/>
    <s v="No"/>
    <s v="No"/>
    <x v="0"/>
    <s v="Yes"/>
    <s v="Yes"/>
    <x v="0"/>
    <x v="0"/>
    <x v="1"/>
    <n v="95.5"/>
    <n v="829.1"/>
    <x v="0"/>
    <x v="0"/>
    <x v="13"/>
    <n v="5007"/>
    <x v="10"/>
  </r>
  <r>
    <s v="3348-CFRNX"/>
    <n v="1"/>
    <s v="United States"/>
    <s v="California"/>
    <s v="Healdsburg"/>
    <n v="95448"/>
    <s v="38.618347, -122.908422"/>
    <n v="38.618347"/>
    <n v="-122.908422"/>
    <s v="Female"/>
    <x v="0"/>
    <s v="Yes"/>
    <s v="No"/>
    <n v="28"/>
    <s v="Yes"/>
    <s v="No"/>
    <x v="1"/>
    <x v="0"/>
    <s v="No"/>
    <s v="No"/>
    <x v="0"/>
    <s v="Yes"/>
    <s v="Yes"/>
    <x v="0"/>
    <x v="0"/>
    <x v="0"/>
    <n v="92.35"/>
    <n v="2602.9"/>
    <x v="0"/>
    <x v="0"/>
    <x v="29"/>
    <n v="2990"/>
    <x v="11"/>
  </r>
  <r>
    <s v="1428-GTBJJ"/>
    <n v="1"/>
    <s v="United States"/>
    <s v="California"/>
    <s v="Jenner"/>
    <n v="95450"/>
    <s v="38.505995, -123.187019"/>
    <n v="38.505994999999999"/>
    <n v="-123.18701900000001"/>
    <s v="Male"/>
    <x v="0"/>
    <s v="No"/>
    <s v="No"/>
    <n v="11"/>
    <s v="Yes"/>
    <s v="No"/>
    <x v="1"/>
    <x v="1"/>
    <s v="Yes"/>
    <s v="No"/>
    <x v="0"/>
    <s v="No"/>
    <s v="No"/>
    <x v="0"/>
    <x v="0"/>
    <x v="1"/>
    <n v="74.55"/>
    <n v="824.75"/>
    <x v="0"/>
    <x v="0"/>
    <x v="16"/>
    <n v="4601"/>
    <x v="12"/>
  </r>
  <r>
    <s v="8802-UNOJF"/>
    <n v="1"/>
    <s v="United States"/>
    <s v="California"/>
    <s v="Philo"/>
    <n v="95466"/>
    <s v="39.094102, -123.500853"/>
    <n v="39.094101999999999"/>
    <n v="-123.50085300000001"/>
    <s v="Male"/>
    <x v="1"/>
    <s v="No"/>
    <s v="No"/>
    <n v="12"/>
    <s v="Yes"/>
    <s v="No"/>
    <x v="1"/>
    <x v="1"/>
    <s v="Yes"/>
    <s v="Yes"/>
    <x v="1"/>
    <s v="No"/>
    <s v="No"/>
    <x v="0"/>
    <x v="0"/>
    <x v="0"/>
    <n v="83.8"/>
    <n v="1029.75"/>
    <x v="0"/>
    <x v="0"/>
    <x v="4"/>
    <n v="5565"/>
    <x v="13"/>
  </r>
  <r>
    <s v="6313-GIDIT"/>
    <n v="1"/>
    <s v="United States"/>
    <s v="California"/>
    <s v="Point Arena"/>
    <n v="95468"/>
    <s v="38.911299, -123.609588"/>
    <n v="38.911299"/>
    <n v="-123.609588"/>
    <s v="Male"/>
    <x v="1"/>
    <s v="No"/>
    <s v="No"/>
    <n v="53"/>
    <s v="No"/>
    <s v="No phone service"/>
    <x v="0"/>
    <x v="1"/>
    <s v="Yes"/>
    <s v="Yes"/>
    <x v="0"/>
    <s v="Yes"/>
    <s v="Yes"/>
    <x v="0"/>
    <x v="0"/>
    <x v="1"/>
    <n v="54.45"/>
    <n v="2854.55"/>
    <x v="0"/>
    <x v="0"/>
    <x v="11"/>
    <n v="6280"/>
    <x v="5"/>
  </r>
  <r>
    <s v="2845-AFFTX"/>
    <n v="1"/>
    <s v="United States"/>
    <s v="California"/>
    <s v="Westport"/>
    <n v="95488"/>
    <s v="39.724433, -123.767578"/>
    <n v="39.724432999999998"/>
    <n v="-123.767578"/>
    <s v="Male"/>
    <x v="1"/>
    <s v="Yes"/>
    <s v="No"/>
    <n v="41"/>
    <s v="Yes"/>
    <s v="Yes"/>
    <x v="1"/>
    <x v="1"/>
    <s v="No"/>
    <s v="Yes"/>
    <x v="0"/>
    <s v="Yes"/>
    <s v="Yes"/>
    <x v="0"/>
    <x v="0"/>
    <x v="1"/>
    <n v="99.8"/>
    <n v="4259.3"/>
    <x v="0"/>
    <x v="0"/>
    <x v="21"/>
    <n v="4726"/>
    <x v="6"/>
  </r>
  <r>
    <s v="2249-YPRNG"/>
    <n v="1"/>
    <s v="United States"/>
    <s v="California"/>
    <s v="The Sea Ranch"/>
    <n v="95497"/>
    <s v="38.696659, -123.436861"/>
    <n v="38.696658999999997"/>
    <n v="-123.43686099999999"/>
    <s v="Female"/>
    <x v="0"/>
    <s v="Yes"/>
    <s v="No"/>
    <n v="20"/>
    <s v="Yes"/>
    <s v="Yes"/>
    <x v="1"/>
    <x v="1"/>
    <s v="Yes"/>
    <s v="Yes"/>
    <x v="0"/>
    <s v="Yes"/>
    <s v="Yes"/>
    <x v="0"/>
    <x v="0"/>
    <x v="2"/>
    <n v="105.85"/>
    <n v="2239.65"/>
    <x v="0"/>
    <x v="0"/>
    <x v="2"/>
    <n v="4223"/>
    <x v="7"/>
  </r>
  <r>
    <s v="7410-YTJIK"/>
    <n v="1"/>
    <s v="United States"/>
    <s v="California"/>
    <s v="Eureka"/>
    <n v="95501"/>
    <s v="40.796621, -124.15428"/>
    <n v="40.796621000000002"/>
    <n v="-124.15428"/>
    <s v="Female"/>
    <x v="0"/>
    <s v="No"/>
    <s v="No"/>
    <n v="7"/>
    <s v="Yes"/>
    <s v="Yes"/>
    <x v="1"/>
    <x v="1"/>
    <s v="No"/>
    <s v="No"/>
    <x v="0"/>
    <s v="No"/>
    <s v="No"/>
    <x v="0"/>
    <x v="1"/>
    <x v="0"/>
    <n v="75.45"/>
    <n v="480.75"/>
    <x v="0"/>
    <x v="0"/>
    <x v="20"/>
    <n v="2872"/>
    <x v="8"/>
  </r>
  <r>
    <s v="4626-GYCZP"/>
    <n v="1"/>
    <s v="United States"/>
    <s v="California"/>
    <s v="Eureka"/>
    <n v="95503"/>
    <s v="40.737431, -124.108897"/>
    <n v="40.737431000000001"/>
    <n v="-124.108897"/>
    <s v="Male"/>
    <x v="0"/>
    <s v="No"/>
    <s v="No"/>
    <n v="7"/>
    <s v="Yes"/>
    <s v="Yes"/>
    <x v="1"/>
    <x v="1"/>
    <s v="No"/>
    <s v="No"/>
    <x v="0"/>
    <s v="Yes"/>
    <s v="Yes"/>
    <x v="0"/>
    <x v="0"/>
    <x v="1"/>
    <n v="93.85"/>
    <n v="635.6"/>
    <x v="0"/>
    <x v="0"/>
    <x v="35"/>
    <n v="3506"/>
    <x v="9"/>
  </r>
  <r>
    <s v="5590-BYNII"/>
    <n v="1"/>
    <s v="United States"/>
    <s v="California"/>
    <s v="Bayside"/>
    <n v="95524"/>
    <s v="40.825486, -124.049485"/>
    <n v="40.825485999999998"/>
    <n v="-124.049485"/>
    <s v="Male"/>
    <x v="0"/>
    <s v="No"/>
    <s v="No"/>
    <n v="22"/>
    <s v="Yes"/>
    <s v="Yes"/>
    <x v="1"/>
    <x v="0"/>
    <s v="No"/>
    <s v="No"/>
    <x v="0"/>
    <s v="Yes"/>
    <s v="Yes"/>
    <x v="0"/>
    <x v="0"/>
    <x v="1"/>
    <n v="100.75"/>
    <n v="2095"/>
    <x v="0"/>
    <x v="0"/>
    <x v="28"/>
    <n v="4152"/>
    <x v="14"/>
  </r>
  <r>
    <s v="3237-AJGEH"/>
    <n v="1"/>
    <s v="United States"/>
    <s v="California"/>
    <s v="Bridgeville"/>
    <n v="95526"/>
    <s v="40.372532, -123.525626"/>
    <n v="40.372532"/>
    <n v="-123.525626"/>
    <s v="Female"/>
    <x v="0"/>
    <s v="Yes"/>
    <s v="Yes"/>
    <n v="3"/>
    <s v="No"/>
    <s v="No phone service"/>
    <x v="0"/>
    <x v="1"/>
    <s v="No"/>
    <s v="No"/>
    <x v="1"/>
    <s v="No"/>
    <s v="No"/>
    <x v="0"/>
    <x v="0"/>
    <x v="0"/>
    <n v="31"/>
    <n v="95.05"/>
    <x v="0"/>
    <x v="0"/>
    <x v="1"/>
    <n v="5122"/>
    <x v="14"/>
  </r>
  <r>
    <s v="1591-NFNLQ"/>
    <n v="1"/>
    <s v="United States"/>
    <s v="California"/>
    <s v="Crescent City"/>
    <n v="95531"/>
    <s v="41.701223, -124.003393"/>
    <n v="41.701222999999999"/>
    <n v="-124.003393"/>
    <s v="Male"/>
    <x v="0"/>
    <s v="No"/>
    <s v="No"/>
    <n v="51"/>
    <s v="Yes"/>
    <s v="Yes"/>
    <x v="1"/>
    <x v="1"/>
    <s v="No"/>
    <s v="Yes"/>
    <x v="0"/>
    <s v="No"/>
    <s v="No"/>
    <x v="0"/>
    <x v="1"/>
    <x v="3"/>
    <n v="80"/>
    <n v="4242.3500000000004"/>
    <x v="0"/>
    <x v="0"/>
    <x v="32"/>
    <n v="4769"/>
    <x v="14"/>
  </r>
  <r>
    <s v="2815-CPTUL"/>
    <n v="1"/>
    <s v="United States"/>
    <s v="California"/>
    <s v="Gasquet"/>
    <n v="95543"/>
    <s v="41.867908, -123.794144"/>
    <n v="41.867908"/>
    <n v="-123.794144"/>
    <s v="Male"/>
    <x v="1"/>
    <s v="No"/>
    <s v="No"/>
    <n v="5"/>
    <s v="Yes"/>
    <s v="No"/>
    <x v="1"/>
    <x v="1"/>
    <s v="No"/>
    <s v="No"/>
    <x v="0"/>
    <s v="No"/>
    <s v="No"/>
    <x v="0"/>
    <x v="0"/>
    <x v="0"/>
    <n v="70.25"/>
    <n v="331.9"/>
    <x v="0"/>
    <x v="0"/>
    <x v="3"/>
    <n v="3684"/>
    <x v="5"/>
  </r>
  <r>
    <s v="0596-BQCEQ"/>
    <n v="1"/>
    <s v="United States"/>
    <s v="California"/>
    <s v="Hydesville"/>
    <n v="95547"/>
    <s v="40.557314, -124.081662"/>
    <n v="40.557313999999998"/>
    <n v="-124.08166199999999"/>
    <s v="Female"/>
    <x v="0"/>
    <s v="Yes"/>
    <s v="No"/>
    <n v="62"/>
    <s v="Yes"/>
    <s v="No"/>
    <x v="1"/>
    <x v="1"/>
    <s v="Yes"/>
    <s v="Yes"/>
    <x v="0"/>
    <s v="Yes"/>
    <s v="Yes"/>
    <x v="0"/>
    <x v="0"/>
    <x v="1"/>
    <n v="100.15"/>
    <n v="6283.3"/>
    <x v="0"/>
    <x v="0"/>
    <x v="33"/>
    <n v="4120"/>
    <x v="6"/>
  </r>
  <r>
    <s v="1481-ZUWZA"/>
    <n v="1"/>
    <s v="United States"/>
    <s v="California"/>
    <s v="Klamath"/>
    <n v="95548"/>
    <s v="41.572813, -124.035011"/>
    <n v="41.572812999999996"/>
    <n v="-124.035011"/>
    <s v="Male"/>
    <x v="0"/>
    <s v="No"/>
    <s v="No"/>
    <n v="28"/>
    <s v="Yes"/>
    <s v="Yes"/>
    <x v="1"/>
    <x v="0"/>
    <s v="Yes"/>
    <s v="No"/>
    <x v="0"/>
    <s v="No"/>
    <s v="Yes"/>
    <x v="0"/>
    <x v="0"/>
    <x v="3"/>
    <n v="94.5"/>
    <n v="2659.4"/>
    <x v="0"/>
    <x v="0"/>
    <x v="24"/>
    <n v="5433"/>
    <x v="7"/>
  </r>
  <r>
    <s v="2309-OSFEU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0"/>
    <s v="No"/>
    <s v="No phone service"/>
    <x v="0"/>
    <x v="1"/>
    <s v="No"/>
    <s v="No"/>
    <x v="0"/>
    <s v="No"/>
    <s v="Yes"/>
    <x v="0"/>
    <x v="0"/>
    <x v="0"/>
    <n v="33.9"/>
    <n v="298.45"/>
    <x v="0"/>
    <x v="0"/>
    <x v="2"/>
    <n v="2529"/>
    <x v="8"/>
  </r>
  <r>
    <s v="1891-FZYSA"/>
    <n v="1"/>
    <s v="United States"/>
    <s v="California"/>
    <s v="Piercy"/>
    <n v="95587"/>
    <s v="39.955587, -123.681175"/>
    <n v="39.955587000000001"/>
    <n v="-123.681175"/>
    <s v="Male"/>
    <x v="1"/>
    <s v="Yes"/>
    <s v="No"/>
    <n v="69"/>
    <s v="Yes"/>
    <s v="Yes"/>
    <x v="1"/>
    <x v="1"/>
    <s v="Yes"/>
    <s v="No"/>
    <x v="0"/>
    <s v="Yes"/>
    <s v="No"/>
    <x v="0"/>
    <x v="0"/>
    <x v="1"/>
    <n v="89.95"/>
    <n v="6143.15"/>
    <x v="0"/>
    <x v="0"/>
    <x v="14"/>
    <n v="6363"/>
    <x v="9"/>
  </r>
  <r>
    <s v="7613-LLQFO"/>
    <n v="1"/>
    <s v="United States"/>
    <s v="California"/>
    <s v="Amador City"/>
    <n v="95601"/>
    <s v="38.431407, -120.8421"/>
    <n v="38.431407"/>
    <n v="-120.8421"/>
    <s v="Male"/>
    <x v="0"/>
    <s v="No"/>
    <s v="No"/>
    <n v="12"/>
    <s v="Yes"/>
    <s v="Yes"/>
    <x v="1"/>
    <x v="1"/>
    <s v="No"/>
    <s v="No"/>
    <x v="0"/>
    <s v="Yes"/>
    <s v="No"/>
    <x v="0"/>
    <x v="0"/>
    <x v="1"/>
    <n v="84.45"/>
    <n v="1059.55"/>
    <x v="0"/>
    <x v="0"/>
    <x v="5"/>
    <n v="3330"/>
    <x v="10"/>
  </r>
  <r>
    <s v="2640-PMGFL"/>
    <n v="1"/>
    <s v="United States"/>
    <s v="California"/>
    <s v="West Sacramento"/>
    <n v="95605"/>
    <s v="38.592745, -121.540036"/>
    <n v="38.592745000000001"/>
    <n v="-121.540036"/>
    <s v="Male"/>
    <x v="0"/>
    <s v="No"/>
    <s v="No"/>
    <n v="27"/>
    <s v="Yes"/>
    <s v="Yes"/>
    <x v="1"/>
    <x v="1"/>
    <s v="No"/>
    <s v="No"/>
    <x v="1"/>
    <s v="No"/>
    <s v="No"/>
    <x v="0"/>
    <x v="0"/>
    <x v="1"/>
    <n v="79.5"/>
    <n v="2180.5500000000002"/>
    <x v="0"/>
    <x v="0"/>
    <x v="5"/>
    <n v="2518"/>
    <x v="11"/>
  </r>
  <r>
    <s v="3801-HMYNL"/>
    <n v="1"/>
    <s v="United States"/>
    <s v="California"/>
    <s v="Brooks"/>
    <n v="95606"/>
    <s v="38.809804, -122.241383"/>
    <n v="38.809804"/>
    <n v="-122.241383"/>
    <s v="Male"/>
    <x v="0"/>
    <s v="Yes"/>
    <s v="No"/>
    <n v="1"/>
    <s v="Yes"/>
    <s v="No"/>
    <x v="1"/>
    <x v="1"/>
    <s v="No"/>
    <s v="No"/>
    <x v="0"/>
    <s v="Yes"/>
    <s v="Yes"/>
    <x v="0"/>
    <x v="1"/>
    <x v="0"/>
    <n v="89.15"/>
    <n v="89.15"/>
    <x v="0"/>
    <x v="0"/>
    <x v="31"/>
    <n v="3123"/>
    <x v="12"/>
  </r>
  <r>
    <s v="9685-WKZGT"/>
    <n v="1"/>
    <s v="United States"/>
    <s v="California"/>
    <s v="Carmichael"/>
    <n v="95608"/>
    <s v="38.626128, -121.328011"/>
    <n v="38.626128000000001"/>
    <n v="-121.328011"/>
    <s v="Male"/>
    <x v="1"/>
    <s v="No"/>
    <s v="No"/>
    <n v="14"/>
    <s v="Yes"/>
    <s v="Yes"/>
    <x v="1"/>
    <x v="1"/>
    <s v="No"/>
    <s v="No"/>
    <x v="0"/>
    <s v="No"/>
    <s v="No"/>
    <x v="0"/>
    <x v="0"/>
    <x v="1"/>
    <n v="74.95"/>
    <n v="1036.75"/>
    <x v="0"/>
    <x v="0"/>
    <x v="12"/>
    <n v="2075"/>
    <x v="13"/>
  </r>
  <r>
    <s v="6022-UGGSO"/>
    <n v="1"/>
    <s v="United States"/>
    <s v="California"/>
    <s v="Citrus Heights"/>
    <n v="95610"/>
    <s v="38.69508, -121.271616"/>
    <n v="38.695079999999997"/>
    <n v="-121.27161599999999"/>
    <s v="Female"/>
    <x v="1"/>
    <s v="No"/>
    <s v="No"/>
    <n v="32"/>
    <s v="Yes"/>
    <s v="No"/>
    <x v="1"/>
    <x v="1"/>
    <s v="Yes"/>
    <s v="No"/>
    <x v="0"/>
    <s v="No"/>
    <s v="No"/>
    <x v="0"/>
    <x v="0"/>
    <x v="1"/>
    <n v="74.400000000000006"/>
    <n v="2276.9499999999998"/>
    <x v="0"/>
    <x v="0"/>
    <x v="13"/>
    <n v="2091"/>
    <x v="5"/>
  </r>
  <r>
    <s v="4484-CGXFK"/>
    <n v="1"/>
    <s v="United States"/>
    <s v="California"/>
    <s v="El Dorado"/>
    <n v="95623"/>
    <s v="38.63153, -120.842609"/>
    <n v="38.631529999999998"/>
    <n v="-120.842609"/>
    <s v="Female"/>
    <x v="0"/>
    <s v="No"/>
    <s v="No"/>
    <n v="3"/>
    <s v="Yes"/>
    <s v="No"/>
    <x v="0"/>
    <x v="1"/>
    <s v="No"/>
    <s v="No"/>
    <x v="0"/>
    <s v="No"/>
    <s v="Yes"/>
    <x v="0"/>
    <x v="0"/>
    <x v="1"/>
    <n v="55.3"/>
    <n v="196.15"/>
    <x v="0"/>
    <x v="0"/>
    <x v="17"/>
    <n v="3190"/>
    <x v="6"/>
  </r>
  <r>
    <s v="6214-EDAKZ"/>
    <n v="1"/>
    <s v="United States"/>
    <s v="California"/>
    <s v="Elverta"/>
    <n v="95626"/>
    <s v="38.734997, -121.463719"/>
    <n v="38.734997"/>
    <n v="-121.463719"/>
    <s v="Female"/>
    <x v="0"/>
    <s v="Yes"/>
    <s v="Yes"/>
    <n v="22"/>
    <s v="Yes"/>
    <s v="No"/>
    <x v="0"/>
    <x v="1"/>
    <s v="Yes"/>
    <s v="No"/>
    <x v="1"/>
    <s v="No"/>
    <s v="No"/>
    <x v="0"/>
    <x v="1"/>
    <x v="1"/>
    <n v="55.15"/>
    <n v="1206.05"/>
    <x v="0"/>
    <x v="0"/>
    <x v="35"/>
    <n v="5115"/>
    <x v="7"/>
  </r>
  <r>
    <s v="6127-ISGTU"/>
    <n v="1"/>
    <s v="United States"/>
    <s v="California"/>
    <s v="Garden Valley"/>
    <n v="95633"/>
    <s v="38.852544, -120.837669"/>
    <n v="38.852544000000002"/>
    <n v="-120.83766900000001"/>
    <s v="Female"/>
    <x v="0"/>
    <s v="Yes"/>
    <s v="No"/>
    <n v="16"/>
    <s v="Yes"/>
    <s v="Yes"/>
    <x v="1"/>
    <x v="1"/>
    <s v="No"/>
    <s v="No"/>
    <x v="0"/>
    <s v="Yes"/>
    <s v="No"/>
    <x v="0"/>
    <x v="0"/>
    <x v="1"/>
    <n v="84.95"/>
    <n v="1378.25"/>
    <x v="0"/>
    <x v="0"/>
    <x v="1"/>
    <n v="3075"/>
    <x v="8"/>
  </r>
  <r>
    <s v="8740-XLHDR"/>
    <n v="1"/>
    <s v="United States"/>
    <s v="California"/>
    <s v="Greenwood"/>
    <n v="95635"/>
    <s v="38.921333, -120.897718"/>
    <n v="38.921332999999997"/>
    <n v="-120.897718"/>
    <s v="Male"/>
    <x v="0"/>
    <s v="No"/>
    <s v="No"/>
    <n v="5"/>
    <s v="No"/>
    <s v="No phone service"/>
    <x v="0"/>
    <x v="0"/>
    <s v="Yes"/>
    <s v="Yes"/>
    <x v="1"/>
    <s v="No"/>
    <s v="No"/>
    <x v="0"/>
    <x v="0"/>
    <x v="0"/>
    <n v="43.25"/>
    <n v="219"/>
    <x v="0"/>
    <x v="0"/>
    <x v="1"/>
    <n v="5824"/>
    <x v="9"/>
  </r>
  <r>
    <s v="1208-DNHLN"/>
    <n v="1"/>
    <s v="United States"/>
    <s v="California"/>
    <s v="Grizzly Flats"/>
    <n v="95636"/>
    <s v="38.636102, -120.522149"/>
    <n v="38.636102000000001"/>
    <n v="-120.522149"/>
    <s v="Male"/>
    <x v="0"/>
    <s v="Yes"/>
    <s v="No"/>
    <n v="23"/>
    <s v="Yes"/>
    <s v="Yes"/>
    <x v="0"/>
    <x v="1"/>
    <s v="No"/>
    <s v="No"/>
    <x v="0"/>
    <s v="No"/>
    <s v="No"/>
    <x v="2"/>
    <x v="0"/>
    <x v="3"/>
    <n v="48.35"/>
    <n v="1067.1500000000001"/>
    <x v="0"/>
    <x v="0"/>
    <x v="27"/>
    <n v="4580"/>
    <x v="14"/>
  </r>
  <r>
    <s v="1761-AEZZR"/>
    <n v="1"/>
    <s v="United States"/>
    <s v="California"/>
    <s v="Guinda"/>
    <n v="95637"/>
    <s v="38.830739, -122.196202"/>
    <n v="38.830739000000001"/>
    <n v="-122.196202"/>
    <s v="Male"/>
    <x v="0"/>
    <s v="No"/>
    <s v="No"/>
    <n v="1"/>
    <s v="Yes"/>
    <s v="No"/>
    <x v="1"/>
    <x v="1"/>
    <s v="No"/>
    <s v="No"/>
    <x v="0"/>
    <s v="Yes"/>
    <s v="No"/>
    <x v="0"/>
    <x v="0"/>
    <x v="1"/>
    <n v="79.55"/>
    <n v="79.55"/>
    <x v="0"/>
    <x v="0"/>
    <x v="34"/>
    <n v="5593"/>
    <x v="14"/>
  </r>
  <r>
    <s v="3923-CSIHK"/>
    <n v="1"/>
    <s v="United States"/>
    <s v="California"/>
    <s v="Herald"/>
    <n v="95638"/>
    <s v="38.313447, -121.123886"/>
    <n v="38.313446999999996"/>
    <n v="-121.123886"/>
    <s v="Female"/>
    <x v="1"/>
    <s v="Yes"/>
    <s v="No"/>
    <n v="50"/>
    <s v="Yes"/>
    <s v="No"/>
    <x v="1"/>
    <x v="1"/>
    <s v="No"/>
    <s v="No"/>
    <x v="0"/>
    <s v="No"/>
    <s v="No"/>
    <x v="0"/>
    <x v="0"/>
    <x v="1"/>
    <n v="71.05"/>
    <n v="3444.85"/>
    <x v="0"/>
    <x v="0"/>
    <x v="26"/>
    <n v="5746"/>
    <x v="14"/>
  </r>
  <r>
    <s v="7120-RFMVS"/>
    <n v="1"/>
    <s v="United States"/>
    <s v="California"/>
    <s v="Isleton"/>
    <n v="95641"/>
    <s v="38.154823, -121.601358"/>
    <n v="38.154823"/>
    <n v="-121.601358"/>
    <s v="Male"/>
    <x v="0"/>
    <s v="No"/>
    <s v="No"/>
    <n v="1"/>
    <s v="Yes"/>
    <s v="Yes"/>
    <x v="1"/>
    <x v="1"/>
    <s v="No"/>
    <s v="No"/>
    <x v="0"/>
    <s v="Yes"/>
    <s v="No"/>
    <x v="0"/>
    <x v="1"/>
    <x v="1"/>
    <n v="84.5"/>
    <n v="84.5"/>
    <x v="0"/>
    <x v="0"/>
    <x v="25"/>
    <n v="4340"/>
    <x v="5"/>
  </r>
  <r>
    <s v="7317-GGVPB"/>
    <n v="1"/>
    <s v="United States"/>
    <s v="California"/>
    <s v="Lotus"/>
    <n v="95651"/>
    <s v="38.815515, -120.916997"/>
    <n v="38.815514999999998"/>
    <n v="-120.91699699999999"/>
    <s v="Male"/>
    <x v="0"/>
    <s v="Yes"/>
    <s v="No"/>
    <n v="71"/>
    <s v="Yes"/>
    <s v="Yes"/>
    <x v="1"/>
    <x v="1"/>
    <s v="Yes"/>
    <s v="Yes"/>
    <x v="1"/>
    <s v="Yes"/>
    <s v="Yes"/>
    <x v="1"/>
    <x v="0"/>
    <x v="3"/>
    <n v="108.6"/>
    <n v="7690.9"/>
    <x v="0"/>
    <x v="0"/>
    <x v="8"/>
    <n v="4982"/>
    <x v="6"/>
  </r>
  <r>
    <s v="1322-AGOQM"/>
    <n v="1"/>
    <s v="United States"/>
    <s v="California"/>
    <s v="Mather"/>
    <n v="95655"/>
    <s v="38.549822, -121.266725"/>
    <n v="38.549821999999999"/>
    <n v="-121.26672499999999"/>
    <s v="Male"/>
    <x v="0"/>
    <s v="No"/>
    <s v="No"/>
    <n v="46"/>
    <s v="No"/>
    <s v="No phone service"/>
    <x v="0"/>
    <x v="1"/>
    <s v="Yes"/>
    <s v="No"/>
    <x v="0"/>
    <s v="No"/>
    <s v="No"/>
    <x v="0"/>
    <x v="1"/>
    <x v="2"/>
    <n v="30.3"/>
    <n v="1380.1"/>
    <x v="0"/>
    <x v="0"/>
    <x v="22"/>
    <n v="2243"/>
    <x v="7"/>
  </r>
  <r>
    <s v="3677-IYRBF"/>
    <n v="1"/>
    <s v="United States"/>
    <s v="California"/>
    <s v="Newcastle"/>
    <n v="95658"/>
    <s v="38.883224, -121.15918"/>
    <n v="38.883223999999998"/>
    <n v="-121.15918000000001"/>
    <s v="Female"/>
    <x v="1"/>
    <s v="No"/>
    <s v="No"/>
    <n v="2"/>
    <s v="No"/>
    <s v="No phone service"/>
    <x v="0"/>
    <x v="1"/>
    <s v="No"/>
    <s v="Yes"/>
    <x v="0"/>
    <s v="No"/>
    <s v="No"/>
    <x v="0"/>
    <x v="0"/>
    <x v="1"/>
    <n v="30.4"/>
    <n v="78.650000000000006"/>
    <x v="0"/>
    <x v="0"/>
    <x v="13"/>
    <n v="4002"/>
    <x v="8"/>
  </r>
  <r>
    <s v="5692-FPTAH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1"/>
    <s v="Yes"/>
    <s v="No"/>
    <x v="0"/>
    <x v="1"/>
    <s v="No"/>
    <s v="No"/>
    <x v="0"/>
    <s v="No"/>
    <s v="No"/>
    <x v="0"/>
    <x v="0"/>
    <x v="0"/>
    <n v="45.4"/>
    <n v="45.4"/>
    <x v="0"/>
    <x v="0"/>
    <x v="1"/>
    <n v="2168"/>
    <x v="9"/>
  </r>
  <r>
    <s v="1550-LOAHA"/>
    <n v="1"/>
    <s v="United States"/>
    <s v="California"/>
    <s v="Orangevale"/>
    <n v="95662"/>
    <s v="38.689174, -121.218435"/>
    <n v="38.689174000000001"/>
    <n v="-121.218435"/>
    <s v="Female"/>
    <x v="0"/>
    <s v="Yes"/>
    <s v="No"/>
    <n v="32"/>
    <s v="Yes"/>
    <s v="No"/>
    <x v="1"/>
    <x v="1"/>
    <s v="Yes"/>
    <s v="No"/>
    <x v="0"/>
    <s v="No"/>
    <s v="Yes"/>
    <x v="0"/>
    <x v="1"/>
    <x v="2"/>
    <n v="84.15"/>
    <n v="2585.9499999999998"/>
    <x v="0"/>
    <x v="0"/>
    <x v="9"/>
    <n v="4017"/>
    <x v="10"/>
  </r>
  <r>
    <s v="0268-QKIWO"/>
    <n v="1"/>
    <s v="United States"/>
    <s v="California"/>
    <s v="Pilot Hill"/>
    <n v="95664"/>
    <s v="38.803731, -121.043799"/>
    <n v="38.803730999999999"/>
    <n v="-121.04379900000001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1"/>
    <n v="19.75"/>
    <n v="58.85"/>
    <x v="0"/>
    <x v="0"/>
    <x v="27"/>
    <n v="2647"/>
    <x v="11"/>
  </r>
  <r>
    <s v="0876-WDUUZ"/>
    <n v="1"/>
    <s v="United States"/>
    <s v="California"/>
    <s v="Pine Grove"/>
    <n v="95665"/>
    <s v="38.400264, -120.641274"/>
    <n v="38.400264"/>
    <n v="-120.641274"/>
    <s v="Female"/>
    <x v="0"/>
    <s v="No"/>
    <s v="No"/>
    <n v="5"/>
    <s v="Yes"/>
    <s v="No"/>
    <x v="1"/>
    <x v="1"/>
    <s v="No"/>
    <s v="No"/>
    <x v="1"/>
    <s v="No"/>
    <s v="Yes"/>
    <x v="0"/>
    <x v="0"/>
    <x v="3"/>
    <n v="85.4"/>
    <n v="425.9"/>
    <x v="0"/>
    <x v="0"/>
    <x v="13"/>
    <n v="3716"/>
    <x v="12"/>
  </r>
  <r>
    <s v="0617-FHSGK"/>
    <n v="1"/>
    <s v="United States"/>
    <s v="California"/>
    <s v="Rancho Cordova"/>
    <n v="95670"/>
    <s v="38.602723, -121.279913"/>
    <n v="38.602722999999997"/>
    <n v="-121.27991299999999"/>
    <s v="Male"/>
    <x v="0"/>
    <s v="No"/>
    <s v="No"/>
    <n v="49"/>
    <s v="Yes"/>
    <s v="Yes"/>
    <x v="1"/>
    <x v="1"/>
    <s v="No"/>
    <s v="No"/>
    <x v="0"/>
    <s v="No"/>
    <s v="No"/>
    <x v="0"/>
    <x v="1"/>
    <x v="3"/>
    <n v="75.2"/>
    <n v="3678.3"/>
    <x v="0"/>
    <x v="0"/>
    <x v="13"/>
    <n v="5283"/>
    <x v="13"/>
  </r>
  <r>
    <s v="2858-MOFSQ"/>
    <n v="1"/>
    <s v="United States"/>
    <s v="California"/>
    <s v="Rio Oso"/>
    <n v="95674"/>
    <s v="38.954144, -121.482536"/>
    <n v="38.954143999999999"/>
    <n v="-121.482536"/>
    <s v="Female"/>
    <x v="0"/>
    <s v="No"/>
    <s v="No"/>
    <n v="17"/>
    <s v="Yes"/>
    <s v="Yes"/>
    <x v="0"/>
    <x v="1"/>
    <s v="No"/>
    <s v="Yes"/>
    <x v="0"/>
    <s v="No"/>
    <s v="No"/>
    <x v="2"/>
    <x v="0"/>
    <x v="0"/>
    <n v="55.85"/>
    <n v="937.5"/>
    <x v="0"/>
    <x v="0"/>
    <x v="21"/>
    <n v="5472"/>
    <x v="5"/>
  </r>
  <r>
    <s v="8118-LSUEL"/>
    <n v="1"/>
    <s v="United States"/>
    <s v="California"/>
    <s v="Roseville"/>
    <n v="95678"/>
    <s v="38.759751, -121.288545"/>
    <n v="38.759751000000001"/>
    <n v="-121.288545"/>
    <s v="Male"/>
    <x v="1"/>
    <s v="No"/>
    <s v="No"/>
    <n v="23"/>
    <s v="Yes"/>
    <s v="Yes"/>
    <x v="1"/>
    <x v="1"/>
    <s v="Yes"/>
    <s v="Yes"/>
    <x v="0"/>
    <s v="Yes"/>
    <s v="Yes"/>
    <x v="0"/>
    <x v="0"/>
    <x v="1"/>
    <n v="106.4"/>
    <n v="2483.5"/>
    <x v="0"/>
    <x v="0"/>
    <x v="35"/>
    <n v="5507"/>
    <x v="6"/>
  </r>
  <r>
    <s v="7005-CCBKV"/>
    <n v="1"/>
    <s v="United States"/>
    <s v="California"/>
    <s v="Thornton"/>
    <n v="95686"/>
    <s v="38.157794, -121.520223"/>
    <n v="38.157794000000003"/>
    <n v="-121.520223"/>
    <s v="Male"/>
    <x v="0"/>
    <s v="No"/>
    <s v="No"/>
    <n v="6"/>
    <s v="Yes"/>
    <s v="No"/>
    <x v="1"/>
    <x v="1"/>
    <s v="Yes"/>
    <s v="No"/>
    <x v="0"/>
    <s v="No"/>
    <s v="Yes"/>
    <x v="0"/>
    <x v="0"/>
    <x v="1"/>
    <n v="84.4"/>
    <n v="556.35"/>
    <x v="0"/>
    <x v="0"/>
    <x v="7"/>
    <n v="4539"/>
    <x v="7"/>
  </r>
  <r>
    <s v="4250-FDVOU"/>
    <n v="1"/>
    <s v="United States"/>
    <s v="California"/>
    <s v="Woodland"/>
    <n v="95695"/>
    <s v="38.71967, -121.862416"/>
    <n v="38.719670000000001"/>
    <n v="-121.862416"/>
    <s v="Female"/>
    <x v="0"/>
    <s v="No"/>
    <s v="No"/>
    <n v="6"/>
    <s v="Yes"/>
    <s v="No"/>
    <x v="0"/>
    <x v="0"/>
    <s v="Yes"/>
    <s v="No"/>
    <x v="0"/>
    <s v="No"/>
    <s v="No"/>
    <x v="0"/>
    <x v="1"/>
    <x v="1"/>
    <n v="56.25"/>
    <n v="389.1"/>
    <x v="0"/>
    <x v="0"/>
    <x v="22"/>
    <n v="4110"/>
    <x v="8"/>
  </r>
  <r>
    <s v="5277-ZLOOR"/>
    <n v="1"/>
    <s v="United States"/>
    <s v="California"/>
    <s v="Applegate"/>
    <n v="95703"/>
    <s v="38.983388, -120.988814"/>
    <n v="38.983387999999998"/>
    <n v="-120.988814"/>
    <s v="Female"/>
    <x v="1"/>
    <s v="No"/>
    <s v="No"/>
    <n v="2"/>
    <s v="Yes"/>
    <s v="Yes"/>
    <x v="1"/>
    <x v="1"/>
    <s v="No"/>
    <s v="No"/>
    <x v="0"/>
    <s v="Yes"/>
    <s v="No"/>
    <x v="0"/>
    <x v="0"/>
    <x v="1"/>
    <n v="85.55"/>
    <n v="187.45"/>
    <x v="0"/>
    <x v="0"/>
    <x v="0"/>
    <n v="5512"/>
    <x v="9"/>
  </r>
  <r>
    <s v="2141-RRYGO"/>
    <n v="1"/>
    <s v="United States"/>
    <s v="California"/>
    <s v="Camino"/>
    <n v="95709"/>
    <s v="38.748316, -120.675512"/>
    <n v="38.748316000000003"/>
    <n v="-120.675512"/>
    <s v="Female"/>
    <x v="0"/>
    <s v="No"/>
    <s v="No"/>
    <n v="4"/>
    <s v="Yes"/>
    <s v="No"/>
    <x v="0"/>
    <x v="1"/>
    <s v="Yes"/>
    <s v="No"/>
    <x v="0"/>
    <s v="Yes"/>
    <s v="Yes"/>
    <x v="0"/>
    <x v="0"/>
    <x v="2"/>
    <n v="68.650000000000006"/>
    <n v="261.25"/>
    <x v="0"/>
    <x v="0"/>
    <x v="21"/>
    <n v="5274"/>
    <x v="14"/>
  </r>
  <r>
    <s v="6376-GAHQE"/>
    <n v="1"/>
    <s v="United States"/>
    <s v="California"/>
    <s v="Dutch Flat"/>
    <n v="95714"/>
    <s v="39.197215, -120.83679"/>
    <n v="39.197215"/>
    <n v="-120.83678999999999"/>
    <s v="Male"/>
    <x v="0"/>
    <s v="No"/>
    <s v="No"/>
    <n v="4"/>
    <s v="Yes"/>
    <s v="No"/>
    <x v="1"/>
    <x v="1"/>
    <s v="No"/>
    <s v="No"/>
    <x v="0"/>
    <s v="Yes"/>
    <s v="No"/>
    <x v="0"/>
    <x v="1"/>
    <x v="1"/>
    <n v="77.849999999999994"/>
    <n v="299.2"/>
    <x v="0"/>
    <x v="0"/>
    <x v="11"/>
    <n v="2140"/>
    <x v="14"/>
  </r>
  <r>
    <s v="5052-PNLOS"/>
    <n v="1"/>
    <s v="United States"/>
    <s v="California"/>
    <s v="Echo Lake"/>
    <n v="95721"/>
    <s v="38.851842, -120.076204"/>
    <n v="38.851841999999998"/>
    <n v="-120.076204"/>
    <s v="Male"/>
    <x v="0"/>
    <s v="No"/>
    <s v="No"/>
    <n v="3"/>
    <s v="Yes"/>
    <s v="Yes"/>
    <x v="1"/>
    <x v="1"/>
    <s v="Yes"/>
    <s v="Yes"/>
    <x v="0"/>
    <s v="Yes"/>
    <s v="Yes"/>
    <x v="0"/>
    <x v="0"/>
    <x v="2"/>
    <n v="105.35"/>
    <n v="323.25"/>
    <x v="0"/>
    <x v="0"/>
    <x v="11"/>
    <n v="3662"/>
    <x v="14"/>
  </r>
  <r>
    <s v="6979-ZNSFF"/>
    <n v="1"/>
    <s v="United States"/>
    <s v="California"/>
    <s v="Pollock Pines"/>
    <n v="95726"/>
    <s v="38.733908, -120.453416"/>
    <n v="38.733908"/>
    <n v="-120.453416"/>
    <s v="Female"/>
    <x v="0"/>
    <s v="No"/>
    <s v="No"/>
    <n v="8"/>
    <s v="Yes"/>
    <s v="Yes"/>
    <x v="1"/>
    <x v="1"/>
    <s v="No"/>
    <s v="No"/>
    <x v="0"/>
    <s v="Yes"/>
    <s v="No"/>
    <x v="0"/>
    <x v="0"/>
    <x v="1"/>
    <n v="87.05"/>
    <n v="762.1"/>
    <x v="0"/>
    <x v="0"/>
    <x v="15"/>
    <n v="2545"/>
    <x v="5"/>
  </r>
  <r>
    <s v="2386-LAHRK"/>
    <n v="1"/>
    <s v="United States"/>
    <s v="California"/>
    <s v="Weimar"/>
    <n v="95736"/>
    <s v="39.00978, -120.978273"/>
    <n v="39.009779999999999"/>
    <n v="-120.978273"/>
    <s v="Male"/>
    <x v="0"/>
    <s v="No"/>
    <s v="No"/>
    <n v="1"/>
    <s v="Yes"/>
    <s v="No"/>
    <x v="0"/>
    <x v="1"/>
    <s v="No"/>
    <s v="No"/>
    <x v="0"/>
    <s v="Yes"/>
    <s v="No"/>
    <x v="0"/>
    <x v="0"/>
    <x v="0"/>
    <n v="53.5"/>
    <n v="53.5"/>
    <x v="0"/>
    <x v="0"/>
    <x v="24"/>
    <n v="5094"/>
    <x v="6"/>
  </r>
  <r>
    <s v="6032-IGALN"/>
    <n v="1"/>
    <s v="United States"/>
    <s v="California"/>
    <s v="Granite Bay"/>
    <n v="95746"/>
    <s v="38.749466, -121.184196"/>
    <n v="38.749465999999998"/>
    <n v="-121.184196"/>
    <s v="Female"/>
    <x v="0"/>
    <s v="No"/>
    <s v="No"/>
    <n v="1"/>
    <s v="No"/>
    <s v="No phone service"/>
    <x v="0"/>
    <x v="1"/>
    <s v="No"/>
    <s v="No"/>
    <x v="0"/>
    <s v="No"/>
    <s v="No"/>
    <x v="0"/>
    <x v="0"/>
    <x v="0"/>
    <n v="25.1"/>
    <n v="25.1"/>
    <x v="0"/>
    <x v="0"/>
    <x v="35"/>
    <n v="4769"/>
    <x v="7"/>
  </r>
  <r>
    <s v="4248-HCETZ"/>
    <n v="1"/>
    <s v="United States"/>
    <s v="California"/>
    <s v="Sacramento"/>
    <n v="95814"/>
    <s v="38.584505, -121.491956"/>
    <n v="38.584505"/>
    <n v="-121.491956"/>
    <s v="Male"/>
    <x v="1"/>
    <s v="Yes"/>
    <s v="No"/>
    <n v="30"/>
    <s v="Yes"/>
    <s v="No"/>
    <x v="1"/>
    <x v="1"/>
    <s v="Yes"/>
    <s v="Yes"/>
    <x v="0"/>
    <s v="No"/>
    <s v="No"/>
    <x v="0"/>
    <x v="0"/>
    <x v="0"/>
    <n v="79.650000000000006"/>
    <n v="2365.15"/>
    <x v="0"/>
    <x v="0"/>
    <x v="25"/>
    <n v="2174"/>
    <x v="8"/>
  </r>
  <r>
    <s v="0516-WJVXC"/>
    <n v="1"/>
    <s v="United States"/>
    <s v="California"/>
    <s v="Sacramento"/>
    <n v="95818"/>
    <s v="38.556306, -121.495817"/>
    <n v="38.556305999999999"/>
    <n v="-121.495817"/>
    <s v="Female"/>
    <x v="0"/>
    <s v="No"/>
    <s v="No"/>
    <n v="5"/>
    <s v="Yes"/>
    <s v="No"/>
    <x v="0"/>
    <x v="0"/>
    <s v="No"/>
    <s v="No"/>
    <x v="1"/>
    <s v="No"/>
    <s v="No"/>
    <x v="0"/>
    <x v="1"/>
    <x v="1"/>
    <n v="54.2"/>
    <n v="308.25"/>
    <x v="0"/>
    <x v="0"/>
    <x v="4"/>
    <n v="5476"/>
    <x v="9"/>
  </r>
  <r>
    <s v="9174-FKWZE"/>
    <n v="1"/>
    <s v="United States"/>
    <s v="California"/>
    <s v="Sacramento"/>
    <n v="95819"/>
    <s v="38.567594, -121.437507"/>
    <n v="38.567594"/>
    <n v="-121.437507"/>
    <s v="Female"/>
    <x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1"/>
    <n v="19.45"/>
    <n v="19.45"/>
    <x v="0"/>
    <x v="0"/>
    <x v="4"/>
    <n v="3848"/>
    <x v="10"/>
  </r>
  <r>
    <s v="8809-RIHDD"/>
    <n v="1"/>
    <s v="United States"/>
    <s v="California"/>
    <s v="Sacramento"/>
    <n v="95827"/>
    <s v="38.549185, -121.328386"/>
    <n v="38.549185000000001"/>
    <n v="-121.32838599999999"/>
    <s v="Male"/>
    <x v="0"/>
    <s v="Yes"/>
    <s v="No"/>
    <n v="72"/>
    <s v="Yes"/>
    <s v="Yes"/>
    <x v="1"/>
    <x v="1"/>
    <s v="Yes"/>
    <s v="Yes"/>
    <x v="0"/>
    <s v="Yes"/>
    <s v="Yes"/>
    <x v="1"/>
    <x v="0"/>
    <x v="1"/>
    <n v="103.4"/>
    <n v="7372.65"/>
    <x v="0"/>
    <x v="0"/>
    <x v="27"/>
    <n v="5055"/>
    <x v="11"/>
  </r>
  <r>
    <s v="4822-NGOCH"/>
    <n v="1"/>
    <s v="United States"/>
    <s v="California"/>
    <s v="Sacramento"/>
    <n v="95831"/>
    <s v="38.494832, -121.529447"/>
    <n v="38.494832000000002"/>
    <n v="-121.529447"/>
    <s v="Female"/>
    <x v="0"/>
    <s v="No"/>
    <s v="No"/>
    <n v="13"/>
    <s v="Yes"/>
    <s v="Yes"/>
    <x v="1"/>
    <x v="1"/>
    <s v="Yes"/>
    <s v="Yes"/>
    <x v="0"/>
    <s v="No"/>
    <s v="No"/>
    <x v="0"/>
    <x v="0"/>
    <x v="1"/>
    <n v="84.45"/>
    <n v="1058.5999999999999"/>
    <x v="0"/>
    <x v="0"/>
    <x v="9"/>
    <n v="5801"/>
    <x v="12"/>
  </r>
  <r>
    <s v="5307-DZCVC"/>
    <n v="1"/>
    <s v="United States"/>
    <s v="California"/>
    <s v="Sacramento"/>
    <n v="95835"/>
    <s v="38.685069, -121.543709"/>
    <n v="38.685068999999999"/>
    <n v="-121.54370900000001"/>
    <s v="Female"/>
    <x v="1"/>
    <s v="Yes"/>
    <s v="No"/>
    <n v="32"/>
    <s v="Yes"/>
    <s v="Yes"/>
    <x v="1"/>
    <x v="1"/>
    <s v="No"/>
    <s v="No"/>
    <x v="0"/>
    <s v="Yes"/>
    <s v="No"/>
    <x v="0"/>
    <x v="0"/>
    <x v="3"/>
    <n v="85.95"/>
    <n v="2628.6"/>
    <x v="0"/>
    <x v="0"/>
    <x v="9"/>
    <n v="2431"/>
    <x v="13"/>
  </r>
  <r>
    <s v="8679-JOEVF"/>
    <n v="1"/>
    <s v="United States"/>
    <s v="California"/>
    <s v="Sacramento"/>
    <n v="95838"/>
    <s v="38.646096, -121.442433"/>
    <n v="38.646096"/>
    <n v="-121.44243299999999"/>
    <s v="Female"/>
    <x v="1"/>
    <s v="No"/>
    <s v="No"/>
    <n v="16"/>
    <s v="Yes"/>
    <s v="No"/>
    <x v="0"/>
    <x v="1"/>
    <s v="No"/>
    <s v="No"/>
    <x v="1"/>
    <s v="Yes"/>
    <s v="No"/>
    <x v="0"/>
    <x v="1"/>
    <x v="1"/>
    <n v="59.4"/>
    <n v="1023.9"/>
    <x v="0"/>
    <x v="0"/>
    <x v="18"/>
    <n v="5556"/>
    <x v="5"/>
  </r>
  <r>
    <s v="1432-FPAXX"/>
    <n v="1"/>
    <s v="United States"/>
    <s v="California"/>
    <s v="Beale Afb"/>
    <n v="95903"/>
    <s v="39.125311, -121.392283"/>
    <n v="39.125311000000004"/>
    <n v="-121.39228300000001"/>
    <s v="Female"/>
    <x v="0"/>
    <s v="No"/>
    <s v="No"/>
    <n v="29"/>
    <s v="No"/>
    <s v="No phone service"/>
    <x v="0"/>
    <x v="1"/>
    <s v="Yes"/>
    <s v="No"/>
    <x v="0"/>
    <s v="No"/>
    <s v="No"/>
    <x v="0"/>
    <x v="0"/>
    <x v="1"/>
    <n v="30.6"/>
    <n v="856.35"/>
    <x v="0"/>
    <x v="0"/>
    <x v="7"/>
    <n v="3615"/>
    <x v="6"/>
  </r>
  <r>
    <s v="4803-AXVYP"/>
    <n v="1"/>
    <s v="United States"/>
    <s v="California"/>
    <s v="Butte City"/>
    <n v="95920"/>
    <s v="39.449794, -121.936372"/>
    <n v="39.449793999999997"/>
    <n v="-121.93637200000001"/>
    <s v="Female"/>
    <x v="1"/>
    <s v="No"/>
    <s v="No"/>
    <n v="38"/>
    <s v="Yes"/>
    <s v="Yes"/>
    <x v="1"/>
    <x v="1"/>
    <s v="No"/>
    <s v="No"/>
    <x v="1"/>
    <s v="Yes"/>
    <s v="Yes"/>
    <x v="0"/>
    <x v="0"/>
    <x v="1"/>
    <n v="99.55"/>
    <n v="3734.25"/>
    <x v="0"/>
    <x v="0"/>
    <x v="5"/>
    <n v="3474"/>
    <x v="7"/>
  </r>
  <r>
    <s v="3884-HCSWG"/>
    <n v="1"/>
    <s v="United States"/>
    <s v="California"/>
    <s v="Camptonville"/>
    <n v="95922"/>
    <s v="39.432127, -121.099287"/>
    <n v="39.432127000000001"/>
    <n v="-121.099287"/>
    <s v="Female"/>
    <x v="0"/>
    <s v="No"/>
    <s v="No"/>
    <n v="17"/>
    <s v="Yes"/>
    <s v="No"/>
    <x v="1"/>
    <x v="1"/>
    <s v="No"/>
    <s v="No"/>
    <x v="0"/>
    <s v="No"/>
    <s v="No"/>
    <x v="0"/>
    <x v="0"/>
    <x v="1"/>
    <n v="70"/>
    <n v="1144.5"/>
    <x v="0"/>
    <x v="0"/>
    <x v="12"/>
    <n v="4390"/>
    <x v="8"/>
  </r>
  <r>
    <s v="5077-DXTCG"/>
    <n v="1"/>
    <s v="United States"/>
    <s v="California"/>
    <s v="Challenge"/>
    <n v="95925"/>
    <s v="39.461768, -121.195825"/>
    <n v="39.461767999999999"/>
    <n v="-121.195825"/>
    <s v="Female"/>
    <x v="0"/>
    <s v="No"/>
    <s v="No"/>
    <n v="1"/>
    <s v="Yes"/>
    <s v="No"/>
    <x v="0"/>
    <x v="1"/>
    <s v="No"/>
    <s v="No"/>
    <x v="0"/>
    <s v="No"/>
    <s v="No"/>
    <x v="0"/>
    <x v="0"/>
    <x v="1"/>
    <n v="45.3"/>
    <n v="45.3"/>
    <x v="0"/>
    <x v="0"/>
    <x v="0"/>
    <n v="2293"/>
    <x v="9"/>
  </r>
  <r>
    <s v="1142-WACZW"/>
    <n v="1"/>
    <s v="United States"/>
    <s v="California"/>
    <s v="Chico"/>
    <n v="95926"/>
    <s v="39.745712, -121.84333"/>
    <n v="39.745711999999997"/>
    <n v="-121.84332999999999"/>
    <s v="Male"/>
    <x v="0"/>
    <s v="No"/>
    <s v="No"/>
    <n v="2"/>
    <s v="No"/>
    <s v="No phone service"/>
    <x v="0"/>
    <x v="1"/>
    <s v="No"/>
    <s v="No"/>
    <x v="1"/>
    <s v="No"/>
    <s v="No"/>
    <x v="0"/>
    <x v="1"/>
    <x v="2"/>
    <n v="29.85"/>
    <n v="75.599999999999994"/>
    <x v="0"/>
    <x v="0"/>
    <x v="22"/>
    <n v="4268"/>
    <x v="14"/>
  </r>
  <r>
    <s v="5649-ANRML"/>
    <n v="1"/>
    <s v="United States"/>
    <s v="California"/>
    <s v="Clipper Mills"/>
    <n v="95930"/>
    <s v="39.562239, -121.14836"/>
    <n v="39.562238999999998"/>
    <n v="-121.14836"/>
    <s v="Male"/>
    <x v="1"/>
    <s v="No"/>
    <s v="No"/>
    <n v="2"/>
    <s v="Yes"/>
    <s v="No"/>
    <x v="1"/>
    <x v="1"/>
    <s v="Yes"/>
    <s v="Yes"/>
    <x v="1"/>
    <s v="No"/>
    <s v="Yes"/>
    <x v="0"/>
    <x v="0"/>
    <x v="3"/>
    <n v="95.1"/>
    <n v="180.25"/>
    <x v="0"/>
    <x v="0"/>
    <x v="13"/>
    <n v="4486"/>
    <x v="14"/>
  </r>
  <r>
    <s v="4892-VLANZ"/>
    <n v="1"/>
    <s v="United States"/>
    <s v="California"/>
    <s v="Colusa"/>
    <n v="95932"/>
    <s v="39.273096, -122.050763"/>
    <n v="39.273096000000002"/>
    <n v="-122.050763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"/>
    <n v="19.8"/>
    <x v="0"/>
    <x v="0"/>
    <x v="17"/>
    <n v="5600"/>
    <x v="14"/>
  </r>
  <r>
    <s v="2919-HBCJO"/>
    <n v="1"/>
    <s v="United States"/>
    <s v="California"/>
    <s v="Downieville"/>
    <n v="95936"/>
    <s v="39.578792, -120.780786"/>
    <n v="39.578792"/>
    <n v="-120.78078600000001"/>
    <s v="Female"/>
    <x v="0"/>
    <s v="No"/>
    <s v="No"/>
    <n v="4"/>
    <s v="Yes"/>
    <s v="No"/>
    <x v="1"/>
    <x v="1"/>
    <s v="Yes"/>
    <s v="No"/>
    <x v="0"/>
    <s v="No"/>
    <s v="No"/>
    <x v="0"/>
    <x v="0"/>
    <x v="2"/>
    <n v="76.650000000000006"/>
    <n v="333.6"/>
    <x v="0"/>
    <x v="0"/>
    <x v="8"/>
    <n v="4580"/>
    <x v="1"/>
  </r>
  <r>
    <s v="4236-XPXAV"/>
    <n v="1"/>
    <s v="United States"/>
    <s v="California"/>
    <s v="Dunnigan"/>
    <n v="95937"/>
    <s v="38.931425, -121.946081"/>
    <n v="38.931424999999997"/>
    <n v="-121.94608100000001"/>
    <s v="Female"/>
    <x v="0"/>
    <s v="Yes"/>
    <s v="No"/>
    <n v="5"/>
    <s v="Yes"/>
    <s v="No"/>
    <x v="1"/>
    <x v="1"/>
    <s v="Yes"/>
    <s v="No"/>
    <x v="1"/>
    <s v="Yes"/>
    <s v="Yes"/>
    <x v="0"/>
    <x v="0"/>
    <x v="0"/>
    <n v="99.15"/>
    <n v="465.05"/>
    <x v="0"/>
    <x v="0"/>
    <x v="9"/>
    <n v="2283"/>
    <x v="1"/>
  </r>
  <r>
    <s v="3030-YZADT"/>
    <n v="1"/>
    <s v="United States"/>
    <s v="California"/>
    <s v="Grass Valley"/>
    <n v="95949"/>
    <s v="39.099204, -121.137962"/>
    <n v="39.099204"/>
    <n v="-121.137962"/>
    <s v="Male"/>
    <x v="0"/>
    <s v="No"/>
    <s v="No"/>
    <n v="9"/>
    <s v="Yes"/>
    <s v="No"/>
    <x v="0"/>
    <x v="1"/>
    <s v="No"/>
    <s v="No"/>
    <x v="0"/>
    <s v="No"/>
    <s v="No"/>
    <x v="0"/>
    <x v="1"/>
    <x v="0"/>
    <n v="44.95"/>
    <n v="431"/>
    <x v="0"/>
    <x v="0"/>
    <x v="10"/>
    <n v="5023"/>
    <x v="2"/>
  </r>
  <r>
    <s v="7410-KTVFV"/>
    <n v="1"/>
    <s v="United States"/>
    <s v="California"/>
    <s v="Grimes"/>
    <n v="95950"/>
    <s v="39.033058, -121.895718"/>
    <n v="39.033057999999997"/>
    <n v="-121.895718"/>
    <s v="Male"/>
    <x v="0"/>
    <s v="Yes"/>
    <s v="No"/>
    <n v="18"/>
    <s v="Yes"/>
    <s v="No"/>
    <x v="0"/>
    <x v="1"/>
    <s v="No"/>
    <s v="Yes"/>
    <x v="0"/>
    <s v="No"/>
    <s v="No"/>
    <x v="0"/>
    <x v="0"/>
    <x v="0"/>
    <n v="49.55"/>
    <n v="878.35"/>
    <x v="0"/>
    <x v="0"/>
    <x v="8"/>
    <n v="2815"/>
    <x v="3"/>
  </r>
  <r>
    <s v="8393-DLHGA"/>
    <n v="1"/>
    <s v="United States"/>
    <s v="California"/>
    <s v="Palermo"/>
    <n v="95968"/>
    <s v="39.435756, -121.552071"/>
    <n v="39.435755999999998"/>
    <n v="-121.552071"/>
    <s v="Male"/>
    <x v="0"/>
    <s v="No"/>
    <s v="No"/>
    <n v="25"/>
    <s v="Yes"/>
    <s v="No"/>
    <x v="1"/>
    <x v="1"/>
    <s v="Yes"/>
    <s v="No"/>
    <x v="0"/>
    <s v="Yes"/>
    <s v="Yes"/>
    <x v="0"/>
    <x v="0"/>
    <x v="1"/>
    <n v="95.9"/>
    <n v="2448.75"/>
    <x v="0"/>
    <x v="0"/>
    <x v="31"/>
    <n v="2241"/>
    <x v="4"/>
  </r>
  <r>
    <s v="7395-IGJOS"/>
    <n v="1"/>
    <s v="United States"/>
    <s v="California"/>
    <s v="Quincy"/>
    <n v="95971"/>
    <s v="39.971228, -121.041166"/>
    <n v="39.971228000000004"/>
    <n v="-121.041166"/>
    <s v="Male"/>
    <x v="1"/>
    <s v="Yes"/>
    <s v="No"/>
    <n v="17"/>
    <s v="Yes"/>
    <s v="No"/>
    <x v="1"/>
    <x v="1"/>
    <s v="No"/>
    <s v="No"/>
    <x v="0"/>
    <s v="No"/>
    <s v="Yes"/>
    <x v="0"/>
    <x v="1"/>
    <x v="2"/>
    <n v="81.5"/>
    <n v="1329.2"/>
    <x v="0"/>
    <x v="0"/>
    <x v="35"/>
    <n v="3443"/>
    <x v="0"/>
  </r>
  <r>
    <s v="2834-SPCJV"/>
    <n v="1"/>
    <s v="United States"/>
    <s v="California"/>
    <s v="Rough And Ready"/>
    <n v="95975"/>
    <s v="39.225634, -121.156163"/>
    <n v="39.225633999999999"/>
    <n v="-121.15616300000001"/>
    <s v="Male"/>
    <x v="0"/>
    <s v="Yes"/>
    <s v="No"/>
    <n v="52"/>
    <s v="Yes"/>
    <s v="No"/>
    <x v="1"/>
    <x v="0"/>
    <s v="No"/>
    <s v="No"/>
    <x v="0"/>
    <s v="Yes"/>
    <s v="No"/>
    <x v="0"/>
    <x v="1"/>
    <x v="1"/>
    <n v="84.1"/>
    <n v="4348.6499999999996"/>
    <x v="0"/>
    <x v="0"/>
    <x v="20"/>
    <n v="6216"/>
    <x v="2"/>
  </r>
  <r>
    <s v="7890-VYYWG"/>
    <n v="1"/>
    <s v="United States"/>
    <s v="California"/>
    <s v="Sutter"/>
    <n v="95982"/>
    <s v="39.172777, -121.805845"/>
    <n v="39.172777000000004"/>
    <n v="-121.80584500000001"/>
    <s v="Male"/>
    <x v="1"/>
    <s v="Yes"/>
    <s v="No"/>
    <n v="3"/>
    <s v="No"/>
    <s v="No phone service"/>
    <x v="0"/>
    <x v="1"/>
    <s v="No"/>
    <s v="No"/>
    <x v="0"/>
    <s v="Yes"/>
    <s v="No"/>
    <x v="0"/>
    <x v="0"/>
    <x v="0"/>
    <n v="36.450000000000003"/>
    <n v="93.7"/>
    <x v="0"/>
    <x v="0"/>
    <x v="3"/>
    <n v="3766"/>
    <x v="2"/>
  </r>
  <r>
    <s v="9907-SWKKF"/>
    <n v="1"/>
    <s v="United States"/>
    <s v="California"/>
    <s v="Twain"/>
    <n v="95984"/>
    <s v="40.022184, -121.062384"/>
    <n v="40.022184000000003"/>
    <n v="-121.06238399999999"/>
    <s v="Female"/>
    <x v="1"/>
    <s v="No"/>
    <s v="No"/>
    <n v="1"/>
    <s v="No"/>
    <s v="No phone service"/>
    <x v="0"/>
    <x v="1"/>
    <s v="No"/>
    <s v="No"/>
    <x v="0"/>
    <s v="No"/>
    <s v="No"/>
    <x v="0"/>
    <x v="1"/>
    <x v="0"/>
    <n v="25.05"/>
    <n v="25.05"/>
    <x v="0"/>
    <x v="0"/>
    <x v="11"/>
    <n v="4842"/>
    <x v="3"/>
  </r>
  <r>
    <s v="0587-DMGBH"/>
    <n v="1"/>
    <s v="United States"/>
    <s v="California"/>
    <s v="Willows"/>
    <n v="95988"/>
    <s v="39.493991, -122.286363"/>
    <n v="39.493991000000001"/>
    <n v="-122.28636299999999"/>
    <s v="Female"/>
    <x v="0"/>
    <s v="No"/>
    <s v="No"/>
    <n v="8"/>
    <s v="Yes"/>
    <s v="No"/>
    <x v="0"/>
    <x v="0"/>
    <s v="No"/>
    <s v="No"/>
    <x v="0"/>
    <s v="No"/>
    <s v="No"/>
    <x v="0"/>
    <x v="0"/>
    <x v="1"/>
    <n v="49.85"/>
    <n v="365.55"/>
    <x v="0"/>
    <x v="0"/>
    <x v="20"/>
    <n v="2269"/>
    <x v="3"/>
  </r>
  <r>
    <s v="6397-JNZZG"/>
    <n v="1"/>
    <s v="United States"/>
    <s v="California"/>
    <s v="Adin"/>
    <n v="96006"/>
    <s v="41.171578, -120.913161"/>
    <n v="41.171577999999997"/>
    <n v="-120.913161"/>
    <s v="Female"/>
    <x v="1"/>
    <s v="Yes"/>
    <s v="No"/>
    <n v="43"/>
    <s v="No"/>
    <s v="No phone service"/>
    <x v="0"/>
    <x v="1"/>
    <s v="Yes"/>
    <s v="Yes"/>
    <x v="0"/>
    <s v="Yes"/>
    <s v="Yes"/>
    <x v="0"/>
    <x v="1"/>
    <x v="3"/>
    <n v="55.55"/>
    <n v="2342.1999999999998"/>
    <x v="0"/>
    <x v="0"/>
    <x v="30"/>
    <n v="2573"/>
    <x v="3"/>
  </r>
  <r>
    <s v="3523-QRQLL"/>
    <n v="1"/>
    <s v="United States"/>
    <s v="California"/>
    <s v="Bieber"/>
    <n v="96009"/>
    <s v="41.083464, -121.107929"/>
    <n v="41.083463999999999"/>
    <n v="-121.107929"/>
    <s v="Female"/>
    <x v="0"/>
    <s v="Yes"/>
    <s v="No"/>
    <n v="22"/>
    <s v="Yes"/>
    <s v="No"/>
    <x v="0"/>
    <x v="1"/>
    <s v="Yes"/>
    <s v="No"/>
    <x v="0"/>
    <s v="Yes"/>
    <s v="Yes"/>
    <x v="2"/>
    <x v="0"/>
    <x v="2"/>
    <n v="69.5"/>
    <n v="1498.2"/>
    <x v="0"/>
    <x v="0"/>
    <x v="26"/>
    <n v="5922"/>
    <x v="4"/>
  </r>
  <r>
    <s v="0895-DQHEW"/>
    <n v="1"/>
    <s v="United States"/>
    <s v="California"/>
    <s v="Burney"/>
    <n v="96013"/>
    <s v="40.946785, -121.719489"/>
    <n v="40.946784999999998"/>
    <n v="-121.719489"/>
    <s v="Male"/>
    <x v="0"/>
    <s v="Yes"/>
    <s v="No"/>
    <n v="54"/>
    <s v="Yes"/>
    <s v="Yes"/>
    <x v="1"/>
    <x v="1"/>
    <s v="Yes"/>
    <s v="Yes"/>
    <x v="0"/>
    <s v="Yes"/>
    <s v="Yes"/>
    <x v="0"/>
    <x v="0"/>
    <x v="1"/>
    <n v="104.3"/>
    <n v="5278.15"/>
    <x v="0"/>
    <x v="0"/>
    <x v="7"/>
    <n v="4019"/>
    <x v="4"/>
  </r>
  <r>
    <s v="8149-RSOUN"/>
    <n v="1"/>
    <s v="United States"/>
    <s v="California"/>
    <s v="Dorris"/>
    <n v="96023"/>
    <s v="41.949216, -122.050062"/>
    <n v="41.949216"/>
    <n v="-122.050062"/>
    <s v="Female"/>
    <x v="0"/>
    <s v="No"/>
    <s v="No"/>
    <n v="1"/>
    <s v="Yes"/>
    <s v="Yes"/>
    <x v="1"/>
    <x v="1"/>
    <s v="No"/>
    <s v="No"/>
    <x v="0"/>
    <s v="Yes"/>
    <s v="Yes"/>
    <x v="0"/>
    <x v="0"/>
    <x v="1"/>
    <n v="93.85"/>
    <n v="93.85"/>
    <x v="0"/>
    <x v="0"/>
    <x v="4"/>
    <n v="3014"/>
    <x v="4"/>
  </r>
  <r>
    <s v="7250-EQKIY"/>
    <n v="1"/>
    <s v="United States"/>
    <s v="California"/>
    <s v="Fort Jones"/>
    <n v="96032"/>
    <s v="41.5837, -122.935922"/>
    <n v="41.5837"/>
    <n v="-122.93592200000001"/>
    <s v="Female"/>
    <x v="0"/>
    <s v="Yes"/>
    <s v="Yes"/>
    <n v="1"/>
    <s v="Yes"/>
    <s v="No"/>
    <x v="0"/>
    <x v="1"/>
    <s v="No"/>
    <s v="Yes"/>
    <x v="0"/>
    <s v="No"/>
    <s v="No"/>
    <x v="0"/>
    <x v="1"/>
    <x v="0"/>
    <n v="50.45"/>
    <n v="50.45"/>
    <x v="0"/>
    <x v="0"/>
    <x v="20"/>
    <n v="2426"/>
    <x v="0"/>
  </r>
  <r>
    <s v="4013-UBXWQ"/>
    <n v="1"/>
    <s v="United States"/>
    <s v="California"/>
    <s v="Hayfork"/>
    <n v="96041"/>
    <s v="40.547857, -123.187265"/>
    <n v="40.547857"/>
    <n v="-123.187265"/>
    <s v="Female"/>
    <x v="0"/>
    <s v="No"/>
    <s v="No"/>
    <n v="7"/>
    <s v="Yes"/>
    <s v="Yes"/>
    <x v="0"/>
    <x v="1"/>
    <s v="No"/>
    <s v="No"/>
    <x v="1"/>
    <s v="Yes"/>
    <s v="Yes"/>
    <x v="0"/>
    <x v="0"/>
    <x v="1"/>
    <n v="74.650000000000006"/>
    <n v="521.1"/>
    <x v="0"/>
    <x v="0"/>
    <x v="1"/>
    <n v="4612"/>
    <x v="0"/>
  </r>
  <r>
    <s v="5519-NPHVG"/>
    <n v="1"/>
    <s v="United States"/>
    <s v="California"/>
    <s v="Klamath River"/>
    <n v="96050"/>
    <s v="41.816595, -122.948287"/>
    <n v="41.816595"/>
    <n v="-122.94828699999999"/>
    <s v="Female"/>
    <x v="0"/>
    <s v="No"/>
    <s v="No"/>
    <n v="12"/>
    <s v="Yes"/>
    <s v="Yes"/>
    <x v="1"/>
    <x v="1"/>
    <s v="No"/>
    <s v="No"/>
    <x v="0"/>
    <s v="Yes"/>
    <s v="Yes"/>
    <x v="0"/>
    <x v="0"/>
    <x v="1"/>
    <n v="94.2"/>
    <n v="1046.0999999999999"/>
    <x v="0"/>
    <x v="0"/>
    <x v="25"/>
    <n v="3975"/>
    <x v="5"/>
  </r>
  <r>
    <s v="8849-GYOKR"/>
    <n v="1"/>
    <s v="United States"/>
    <s v="California"/>
    <s v="Mineral"/>
    <n v="96063"/>
    <s v="40.408796, -121.579609"/>
    <n v="40.408796000000002"/>
    <n v="-121.579609"/>
    <s v="Female"/>
    <x v="0"/>
    <s v="Yes"/>
    <s v="No"/>
    <n v="54"/>
    <s v="Yes"/>
    <s v="Yes"/>
    <x v="1"/>
    <x v="0"/>
    <s v="Yes"/>
    <s v="No"/>
    <x v="0"/>
    <s v="Yes"/>
    <s v="Yes"/>
    <x v="2"/>
    <x v="1"/>
    <x v="2"/>
    <n v="106.55"/>
    <n v="5763.3"/>
    <x v="0"/>
    <x v="0"/>
    <x v="13"/>
    <n v="4893"/>
    <x v="6"/>
  </r>
  <r>
    <s v="3148-BLQJT"/>
    <n v="1"/>
    <s v="United States"/>
    <s v="California"/>
    <s v="Montague"/>
    <n v="96064"/>
    <s v="41.759864, -122.379175"/>
    <n v="41.759864"/>
    <n v="-122.37917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100000000000001"/>
    <n v="20.100000000000001"/>
    <x v="0"/>
    <x v="0"/>
    <x v="24"/>
    <n v="5747"/>
    <x v="7"/>
  </r>
  <r>
    <s v="0461-CVKMU"/>
    <n v="1"/>
    <s v="United States"/>
    <s v="California"/>
    <s v="Oak Run"/>
    <n v="96069"/>
    <s v="40.689243, -122.037023"/>
    <n v="40.689242999999998"/>
    <n v="-122.037023"/>
    <s v="Female"/>
    <x v="0"/>
    <s v="Yes"/>
    <s v="No"/>
    <n v="23"/>
    <s v="Yes"/>
    <s v="No"/>
    <x v="1"/>
    <x v="1"/>
    <s v="Yes"/>
    <s v="Yes"/>
    <x v="1"/>
    <s v="No"/>
    <s v="No"/>
    <x v="0"/>
    <x v="1"/>
    <x v="1"/>
    <n v="83.8"/>
    <n v="1900.25"/>
    <x v="0"/>
    <x v="0"/>
    <x v="24"/>
    <n v="5737"/>
    <x v="8"/>
  </r>
  <r>
    <s v="8806-EAGWC"/>
    <n v="1"/>
    <s v="United States"/>
    <s v="California"/>
    <s v="Old Station"/>
    <n v="96071"/>
    <s v="40.656287, -121.428965"/>
    <n v="40.656286999999999"/>
    <n v="-121.42896500000001"/>
    <s v="Male"/>
    <x v="0"/>
    <s v="No"/>
    <s v="No"/>
    <n v="3"/>
    <s v="Yes"/>
    <s v="No"/>
    <x v="0"/>
    <x v="1"/>
    <s v="No"/>
    <s v="No"/>
    <x v="0"/>
    <s v="Yes"/>
    <s v="No"/>
    <x v="0"/>
    <x v="1"/>
    <x v="0"/>
    <n v="55.15"/>
    <n v="159.15"/>
    <x v="0"/>
    <x v="0"/>
    <x v="4"/>
    <n v="5698"/>
    <x v="9"/>
  </r>
  <r>
    <s v="7779-LGOVN"/>
    <n v="1"/>
    <s v="United States"/>
    <s v="California"/>
    <s v="Paskenta"/>
    <n v="96074"/>
    <s v="39.884395, -122.587513"/>
    <n v="39.884394999999998"/>
    <n v="-122.587513"/>
    <s v="Male"/>
    <x v="1"/>
    <s v="Yes"/>
    <s v="No"/>
    <n v="10"/>
    <s v="Yes"/>
    <s v="Yes"/>
    <x v="1"/>
    <x v="1"/>
    <s v="No"/>
    <s v="No"/>
    <x v="0"/>
    <s v="No"/>
    <s v="Yes"/>
    <x v="0"/>
    <x v="0"/>
    <x v="1"/>
    <n v="86.65"/>
    <n v="856.65"/>
    <x v="0"/>
    <x v="0"/>
    <x v="2"/>
    <n v="4990"/>
    <x v="10"/>
  </r>
  <r>
    <s v="9710-ZUSHQ"/>
    <n v="1"/>
    <s v="United States"/>
    <s v="California"/>
    <s v="Red Bluff"/>
    <n v="96080"/>
    <s v="40.186772, -122.388361"/>
    <n v="40.186771999999998"/>
    <n v="-122.388361"/>
    <s v="Female"/>
    <x v="1"/>
    <s v="No"/>
    <s v="No"/>
    <n v="37"/>
    <s v="Yes"/>
    <s v="Yes"/>
    <x v="1"/>
    <x v="0"/>
    <s v="Yes"/>
    <s v="No"/>
    <x v="0"/>
    <s v="Yes"/>
    <s v="Yes"/>
    <x v="0"/>
    <x v="0"/>
    <x v="2"/>
    <n v="106.75"/>
    <n v="4056.75"/>
    <x v="0"/>
    <x v="0"/>
    <x v="6"/>
    <n v="5849"/>
    <x v="11"/>
  </r>
  <r>
    <s v="4183-WCSEP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31"/>
    <s v="Yes"/>
    <s v="No"/>
    <x v="1"/>
    <x v="1"/>
    <s v="Yes"/>
    <s v="No"/>
    <x v="1"/>
    <s v="No"/>
    <s v="No"/>
    <x v="0"/>
    <x v="0"/>
    <x v="1"/>
    <n v="78.45"/>
    <n v="2435.15"/>
    <x v="0"/>
    <x v="0"/>
    <x v="34"/>
    <n v="3091"/>
    <x v="12"/>
  </r>
  <r>
    <s v="5498-TXHLF"/>
    <n v="1"/>
    <s v="United States"/>
    <s v="California"/>
    <s v="Whitmore"/>
    <n v="96096"/>
    <s v="40.637105, -121.906949"/>
    <n v="40.637104999999998"/>
    <n v="-121.906949"/>
    <s v="Female"/>
    <x v="0"/>
    <s v="Yes"/>
    <s v="No"/>
    <n v="34"/>
    <s v="Yes"/>
    <s v="Yes"/>
    <x v="1"/>
    <x v="1"/>
    <s v="No"/>
    <s v="Yes"/>
    <x v="0"/>
    <s v="Yes"/>
    <s v="No"/>
    <x v="0"/>
    <x v="1"/>
    <x v="1"/>
    <n v="87.45"/>
    <n v="2874.15"/>
    <x v="0"/>
    <x v="0"/>
    <x v="28"/>
    <n v="3358"/>
    <x v="13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x v="0"/>
    <s v="Yes"/>
    <s v="No"/>
    <n v="29"/>
    <s v="Yes"/>
    <s v="No"/>
    <x v="1"/>
    <x v="1"/>
    <s v="No"/>
    <s v="No"/>
    <x v="0"/>
    <s v="No"/>
    <s v="No"/>
    <x v="0"/>
    <x v="0"/>
    <x v="1"/>
    <n v="70.75"/>
    <n v="1974.8"/>
    <x v="0"/>
    <x v="0"/>
    <x v="25"/>
    <n v="2663"/>
    <x v="5"/>
  </r>
  <r>
    <s v="3902-FOIGH"/>
    <n v="1"/>
    <s v="United States"/>
    <s v="California"/>
    <s v="Doyle"/>
    <n v="96109"/>
    <s v="40.012675, -120.101857"/>
    <n v="40.012675000000002"/>
    <n v="-120.101857"/>
    <s v="Male"/>
    <x v="1"/>
    <s v="Yes"/>
    <s v="No"/>
    <n v="12"/>
    <s v="Yes"/>
    <s v="Yes"/>
    <x v="1"/>
    <x v="1"/>
    <s v="Yes"/>
    <s v="No"/>
    <x v="0"/>
    <s v="Yes"/>
    <s v="Yes"/>
    <x v="0"/>
    <x v="0"/>
    <x v="1"/>
    <n v="101.35"/>
    <n v="1218.55"/>
    <x v="0"/>
    <x v="0"/>
    <x v="31"/>
    <n v="3967"/>
    <x v="6"/>
  </r>
  <r>
    <s v="6772-KSATR"/>
    <n v="1"/>
    <s v="United States"/>
    <s v="California"/>
    <s v="Eagleville"/>
    <n v="96110"/>
    <s v="41.280341, -120.150381"/>
    <n v="41.280341"/>
    <n v="-120.150381"/>
    <s v="Male"/>
    <x v="0"/>
    <s v="No"/>
    <s v="No"/>
    <n v="1"/>
    <s v="Yes"/>
    <s v="Yes"/>
    <x v="1"/>
    <x v="0"/>
    <s v="No"/>
    <s v="No"/>
    <x v="0"/>
    <s v="No"/>
    <s v="No"/>
    <x v="0"/>
    <x v="0"/>
    <x v="1"/>
    <n v="81.7"/>
    <n v="81.7"/>
    <x v="0"/>
    <x v="0"/>
    <x v="27"/>
    <n v="5574"/>
    <x v="7"/>
  </r>
  <r>
    <s v="7112-OPOTK"/>
    <n v="1"/>
    <s v="United States"/>
    <s v="California"/>
    <s v="Fort Bidwell"/>
    <n v="96112"/>
    <s v="41.932207, -120.135941"/>
    <n v="41.932206999999998"/>
    <n v="-120.135941"/>
    <s v="Male"/>
    <x v="0"/>
    <s v="No"/>
    <s v="No"/>
    <n v="33"/>
    <s v="Yes"/>
    <s v="No"/>
    <x v="1"/>
    <x v="1"/>
    <s v="No"/>
    <s v="No"/>
    <x v="0"/>
    <s v="No"/>
    <s v="No"/>
    <x v="0"/>
    <x v="1"/>
    <x v="1"/>
    <n v="68.25"/>
    <n v="2171.15"/>
    <x v="0"/>
    <x v="0"/>
    <x v="5"/>
    <n v="5647"/>
    <x v="8"/>
  </r>
  <r>
    <s v="4210-QFJMF"/>
    <n v="1"/>
    <s v="United States"/>
    <s v="California"/>
    <s v="Lake City"/>
    <n v="96115"/>
    <s v="41.729079, -120.225025"/>
    <n v="41.729078999999999"/>
    <n v="-120.225025"/>
    <s v="Female"/>
    <x v="0"/>
    <s v="No"/>
    <s v="No"/>
    <n v="4"/>
    <s v="Yes"/>
    <s v="No"/>
    <x v="1"/>
    <x v="1"/>
    <s v="No"/>
    <s v="No"/>
    <x v="0"/>
    <s v="No"/>
    <s v="Yes"/>
    <x v="0"/>
    <x v="0"/>
    <x v="1"/>
    <n v="79.150000000000006"/>
    <n v="317.25"/>
    <x v="0"/>
    <x v="0"/>
    <x v="31"/>
    <n v="5762"/>
    <x v="9"/>
  </r>
  <r>
    <s v="3318-OSATS"/>
    <n v="1"/>
    <s v="United States"/>
    <s v="California"/>
    <s v="Sierra City"/>
    <n v="96125"/>
    <s v="39.600599, -120.636358"/>
    <n v="39.600599000000003"/>
    <n v="-120.636358"/>
    <s v="Male"/>
    <x v="1"/>
    <s v="No"/>
    <s v="No"/>
    <n v="35"/>
    <s v="Yes"/>
    <s v="Yes"/>
    <x v="1"/>
    <x v="1"/>
    <s v="No"/>
    <s v="No"/>
    <x v="0"/>
    <s v="Yes"/>
    <s v="Yes"/>
    <x v="0"/>
    <x v="0"/>
    <x v="1"/>
    <n v="95.45"/>
    <n v="3474.05"/>
    <x v="0"/>
    <x v="0"/>
    <x v="32"/>
    <n v="2080"/>
    <x v="14"/>
  </r>
  <r>
    <s v="5828-AVIPD"/>
    <n v="1"/>
    <s v="United States"/>
    <s v="California"/>
    <s v="Sierraville"/>
    <n v="96126"/>
    <s v="39.559709, -120.345639"/>
    <n v="39.559708999999998"/>
    <n v="-120.34563900000001"/>
    <s v="Male"/>
    <x v="0"/>
    <s v="Yes"/>
    <s v="No"/>
    <n v="19"/>
    <s v="Yes"/>
    <s v="Yes"/>
    <x v="1"/>
    <x v="1"/>
    <s v="No"/>
    <s v="No"/>
    <x v="1"/>
    <s v="Yes"/>
    <s v="Yes"/>
    <x v="2"/>
    <x v="0"/>
    <x v="1"/>
    <n v="100.95"/>
    <n v="1875.55"/>
    <x v="0"/>
    <x v="0"/>
    <x v="25"/>
    <n v="4072"/>
    <x v="14"/>
  </r>
  <r>
    <s v="1086-LXKFY"/>
    <n v="1"/>
    <s v="United States"/>
    <s v="California"/>
    <s v="Westwood"/>
    <n v="96137"/>
    <s v="40.271535, -121.018087"/>
    <n v="40.271535"/>
    <n v="-121.01808699999999"/>
    <s v="Female"/>
    <x v="0"/>
    <s v="Yes"/>
    <s v="No"/>
    <n v="1"/>
    <s v="Yes"/>
    <s v="No"/>
    <x v="1"/>
    <x v="1"/>
    <s v="No"/>
    <s v="No"/>
    <x v="0"/>
    <s v="No"/>
    <s v="No"/>
    <x v="0"/>
    <x v="0"/>
    <x v="0"/>
    <n v="69.099999999999994"/>
    <n v="69.099999999999994"/>
    <x v="0"/>
    <x v="0"/>
    <x v="6"/>
    <n v="4779"/>
    <x v="14"/>
  </r>
  <r>
    <s v="2636-ALXXZ"/>
    <n v="1"/>
    <s v="United States"/>
    <s v="California"/>
    <s v="Tahoe Vista"/>
    <n v="96148"/>
    <s v="39.24124, -120.054765"/>
    <n v="39.241239999999998"/>
    <n v="-120.054765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69.599999999999994"/>
    <n v="69.599999999999994"/>
    <x v="0"/>
    <x v="0"/>
    <x v="9"/>
    <n v="2151"/>
    <x v="15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x v="0"/>
    <s v="No"/>
    <s v="No"/>
    <n v="31"/>
    <s v="Yes"/>
    <s v="Yes"/>
    <x v="1"/>
    <x v="1"/>
    <s v="Yes"/>
    <s v="Yes"/>
    <x v="0"/>
    <s v="Yes"/>
    <s v="Yes"/>
    <x v="2"/>
    <x v="0"/>
    <x v="1"/>
    <n v="103.45"/>
    <n v="3066.45"/>
    <x v="0"/>
    <x v="0"/>
    <x v="11"/>
    <n v="5387"/>
    <x v="16"/>
  </r>
  <r>
    <s v="7786-WBJYI"/>
    <n v="1"/>
    <s v="United States"/>
    <s v="California"/>
    <s v="Truckee"/>
    <n v="96161"/>
    <s v="39.342498, -120.247127"/>
    <n v="39.342497999999999"/>
    <n v="-120.24712700000001"/>
    <s v="Female"/>
    <x v="0"/>
    <s v="No"/>
    <s v="No"/>
    <n v="4"/>
    <s v="Yes"/>
    <s v="Yes"/>
    <x v="1"/>
    <x v="1"/>
    <s v="Yes"/>
    <s v="No"/>
    <x v="0"/>
    <s v="No"/>
    <s v="No"/>
    <x v="0"/>
    <x v="1"/>
    <x v="2"/>
    <n v="77.95"/>
    <n v="305.55"/>
    <x v="0"/>
    <x v="0"/>
    <x v="3"/>
    <n v="5365"/>
    <x v="5"/>
  </r>
  <r>
    <s v="9885-CSMWE"/>
    <n v="1"/>
    <s v="United States"/>
    <s v="California"/>
    <s v="Los Angeles"/>
    <n v="90007"/>
    <s v="34.027337, -118.28515"/>
    <n v="34.027337000000003"/>
    <n v="-118.28515"/>
    <s v="Female"/>
    <x v="1"/>
    <s v="No"/>
    <s v="No"/>
    <n v="1"/>
    <s v="Yes"/>
    <s v="No"/>
    <x v="1"/>
    <x v="1"/>
    <s v="No"/>
    <s v="No"/>
    <x v="0"/>
    <s v="Yes"/>
    <s v="No"/>
    <x v="0"/>
    <x v="1"/>
    <x v="1"/>
    <n v="78.45"/>
    <n v="78.45"/>
    <x v="0"/>
    <x v="0"/>
    <x v="1"/>
    <n v="2139"/>
    <x v="6"/>
  </r>
  <r>
    <s v="5016-ETTFF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10"/>
    <s v="No"/>
    <s v="No phone service"/>
    <x v="0"/>
    <x v="1"/>
    <s v="No"/>
    <s v="Yes"/>
    <x v="0"/>
    <s v="No"/>
    <s v="No"/>
    <x v="0"/>
    <x v="1"/>
    <x v="0"/>
    <n v="29.5"/>
    <n v="255.25"/>
    <x v="0"/>
    <x v="0"/>
    <x v="15"/>
    <n v="3797"/>
    <x v="7"/>
  </r>
  <r>
    <s v="3866-MDTUB"/>
    <n v="1"/>
    <s v="United States"/>
    <s v="California"/>
    <s v="Los Angeles"/>
    <n v="90017"/>
    <s v="34.052842, -118.264495"/>
    <n v="34.052841999999998"/>
    <n v="-118.264495"/>
    <s v="Female"/>
    <x v="0"/>
    <s v="No"/>
    <s v="No"/>
    <n v="2"/>
    <s v="Yes"/>
    <s v="No"/>
    <x v="0"/>
    <x v="0"/>
    <s v="No"/>
    <s v="No"/>
    <x v="0"/>
    <s v="Yes"/>
    <s v="Yes"/>
    <x v="0"/>
    <x v="0"/>
    <x v="1"/>
    <n v="70.75"/>
    <n v="146.9"/>
    <x v="0"/>
    <x v="0"/>
    <x v="34"/>
    <n v="3257"/>
    <x v="8"/>
  </r>
  <r>
    <s v="8058-JMEQO"/>
    <n v="1"/>
    <s v="United States"/>
    <s v="California"/>
    <s v="Los Angeles"/>
    <n v="90020"/>
    <s v="34.066367, -118.309868"/>
    <n v="34.066367"/>
    <n v="-118.30986799999999"/>
    <s v="Female"/>
    <x v="1"/>
    <s v="No"/>
    <s v="No"/>
    <n v="9"/>
    <s v="Yes"/>
    <s v="Yes"/>
    <x v="1"/>
    <x v="1"/>
    <s v="No"/>
    <s v="No"/>
    <x v="0"/>
    <s v="No"/>
    <s v="Yes"/>
    <x v="0"/>
    <x v="0"/>
    <x v="1"/>
    <n v="84.45"/>
    <n v="762.5"/>
    <x v="0"/>
    <x v="0"/>
    <x v="22"/>
    <n v="3543"/>
    <x v="9"/>
  </r>
  <r>
    <s v="0697-ZMSWS"/>
    <n v="1"/>
    <s v="United States"/>
    <s v="California"/>
    <s v="Los Angeles"/>
    <n v="90023"/>
    <s v="34.017697, -118.200577"/>
    <n v="34.017696999999998"/>
    <n v="-118.200577"/>
    <s v="Male"/>
    <x v="0"/>
    <s v="No"/>
    <s v="No"/>
    <n v="4"/>
    <s v="Yes"/>
    <s v="Yes"/>
    <x v="1"/>
    <x v="1"/>
    <s v="No"/>
    <s v="No"/>
    <x v="0"/>
    <s v="No"/>
    <s v="Yes"/>
    <x v="0"/>
    <x v="0"/>
    <x v="1"/>
    <n v="85.65"/>
    <n v="338.9"/>
    <x v="0"/>
    <x v="0"/>
    <x v="18"/>
    <n v="2330"/>
    <x v="10"/>
  </r>
  <r>
    <s v="7657-DYEPJ"/>
    <n v="1"/>
    <s v="United States"/>
    <s v="California"/>
    <s v="Los Angeles"/>
    <n v="90024"/>
    <s v="34.066303, -118.435479"/>
    <n v="34.066302999999998"/>
    <n v="-118.435479"/>
    <s v="Male"/>
    <x v="1"/>
    <s v="No"/>
    <s v="No"/>
    <n v="38"/>
    <s v="Yes"/>
    <s v="No"/>
    <x v="0"/>
    <x v="1"/>
    <s v="Yes"/>
    <s v="Yes"/>
    <x v="1"/>
    <s v="Yes"/>
    <s v="No"/>
    <x v="2"/>
    <x v="0"/>
    <x v="3"/>
    <n v="70.150000000000006"/>
    <n v="2497.35"/>
    <x v="0"/>
    <x v="0"/>
    <x v="14"/>
    <n v="2645"/>
    <x v="11"/>
  </r>
  <r>
    <s v="8276-MQBYC"/>
    <n v="1"/>
    <s v="United States"/>
    <s v="California"/>
    <s v="Los Angeles"/>
    <n v="90028"/>
    <s v="34.099869, -118.326843"/>
    <n v="34.099868999999998"/>
    <n v="-118.326843"/>
    <s v="Male"/>
    <x v="1"/>
    <s v="No"/>
    <s v="No"/>
    <n v="51"/>
    <s v="Yes"/>
    <s v="Yes"/>
    <x v="1"/>
    <x v="1"/>
    <s v="No"/>
    <s v="Yes"/>
    <x v="0"/>
    <s v="Yes"/>
    <s v="Yes"/>
    <x v="0"/>
    <x v="0"/>
    <x v="1"/>
    <n v="97.8"/>
    <n v="4913.3"/>
    <x v="0"/>
    <x v="0"/>
    <x v="16"/>
    <n v="6204"/>
    <x v="12"/>
  </r>
  <r>
    <s v="7593-XFKDI"/>
    <n v="1"/>
    <s v="United States"/>
    <s v="California"/>
    <s v="Los Angeles"/>
    <n v="90031"/>
    <s v="34.085807, -118.206617"/>
    <n v="34.085807000000003"/>
    <n v="-118.20661699999999"/>
    <s v="Male"/>
    <x v="0"/>
    <s v="No"/>
    <s v="No"/>
    <n v="1"/>
    <s v="Yes"/>
    <s v="No"/>
    <x v="0"/>
    <x v="1"/>
    <s v="No"/>
    <s v="No"/>
    <x v="0"/>
    <s v="No"/>
    <s v="No"/>
    <x v="0"/>
    <x v="1"/>
    <x v="0"/>
    <n v="46.3"/>
    <n v="46.3"/>
    <x v="0"/>
    <x v="0"/>
    <x v="25"/>
    <n v="3017"/>
    <x v="13"/>
  </r>
  <r>
    <s v="0337-CNPZE"/>
    <n v="1"/>
    <s v="United States"/>
    <s v="California"/>
    <s v="Los Angeles"/>
    <n v="90033"/>
    <s v="34.050198, -118.210946"/>
    <n v="34.050198000000002"/>
    <n v="-118.21094600000001"/>
    <s v="Female"/>
    <x v="0"/>
    <s v="No"/>
    <s v="No"/>
    <n v="41"/>
    <s v="Yes"/>
    <s v="Yes"/>
    <x v="1"/>
    <x v="1"/>
    <s v="Yes"/>
    <s v="Yes"/>
    <x v="0"/>
    <s v="Yes"/>
    <s v="Yes"/>
    <x v="0"/>
    <x v="0"/>
    <x v="1"/>
    <n v="106.3"/>
    <n v="4443.45"/>
    <x v="0"/>
    <x v="0"/>
    <x v="30"/>
    <n v="5383"/>
    <x v="5"/>
  </r>
  <r>
    <s v="1513-XNPPH"/>
    <n v="1"/>
    <s v="United States"/>
    <s v="California"/>
    <s v="Los Angeles"/>
    <n v="90037"/>
    <s v="34.002642, -118.287596"/>
    <n v="34.002642000000002"/>
    <n v="-118.28759599999999"/>
    <s v="Female"/>
    <x v="0"/>
    <s v="No"/>
    <s v="No"/>
    <n v="12"/>
    <s v="Yes"/>
    <s v="No"/>
    <x v="1"/>
    <x v="1"/>
    <s v="No"/>
    <s v="Yes"/>
    <x v="1"/>
    <s v="No"/>
    <s v="Yes"/>
    <x v="0"/>
    <x v="0"/>
    <x v="1"/>
    <n v="89.4"/>
    <n v="1095.6500000000001"/>
    <x v="0"/>
    <x v="0"/>
    <x v="35"/>
    <n v="5047"/>
    <x v="6"/>
  </r>
  <r>
    <s v="6015-VVHHE"/>
    <n v="1"/>
    <s v="United States"/>
    <s v="California"/>
    <s v="Los Angeles"/>
    <n v="90039"/>
    <s v="34.110845, -118.259595"/>
    <n v="34.110844999999998"/>
    <n v="-118.259595"/>
    <s v="Female"/>
    <x v="1"/>
    <s v="No"/>
    <s v="No"/>
    <n v="5"/>
    <s v="Yes"/>
    <s v="Yes"/>
    <x v="1"/>
    <x v="1"/>
    <s v="No"/>
    <s v="No"/>
    <x v="0"/>
    <s v="Yes"/>
    <s v="No"/>
    <x v="0"/>
    <x v="0"/>
    <x v="3"/>
    <n v="83.15"/>
    <n v="446.05"/>
    <x v="0"/>
    <x v="0"/>
    <x v="17"/>
    <n v="2516"/>
    <x v="7"/>
  </r>
  <r>
    <s v="6347-DCUIK"/>
    <n v="1"/>
    <s v="United States"/>
    <s v="California"/>
    <s v="Los Angeles"/>
    <n v="90043"/>
    <s v="33.988543, -118.334081"/>
    <n v="33.988543"/>
    <n v="-118.334081"/>
    <s v="Male"/>
    <x v="0"/>
    <s v="No"/>
    <s v="No"/>
    <n v="10"/>
    <s v="Yes"/>
    <s v="Yes"/>
    <x v="1"/>
    <x v="1"/>
    <s v="No"/>
    <s v="No"/>
    <x v="0"/>
    <s v="No"/>
    <s v="No"/>
    <x v="0"/>
    <x v="0"/>
    <x v="0"/>
    <n v="74.150000000000006"/>
    <n v="811.8"/>
    <x v="0"/>
    <x v="0"/>
    <x v="13"/>
    <n v="4231"/>
    <x v="8"/>
  </r>
  <r>
    <s v="0897-FEGMU"/>
    <n v="1"/>
    <s v="United States"/>
    <s v="California"/>
    <s v="Los Angeles"/>
    <n v="90048"/>
    <s v="34.072945, -118.37267"/>
    <n v="34.072944999999997"/>
    <n v="-118.37267"/>
    <s v="Female"/>
    <x v="0"/>
    <s v="Yes"/>
    <s v="No"/>
    <n v="11"/>
    <s v="Yes"/>
    <s v="Yes"/>
    <x v="1"/>
    <x v="1"/>
    <s v="No"/>
    <s v="Yes"/>
    <x v="0"/>
    <s v="Yes"/>
    <s v="Yes"/>
    <x v="0"/>
    <x v="0"/>
    <x v="1"/>
    <n v="99.5"/>
    <n v="1056.95"/>
    <x v="0"/>
    <x v="0"/>
    <x v="2"/>
    <n v="5286"/>
    <x v="9"/>
  </r>
  <r>
    <s v="7663-RGWBC"/>
    <n v="1"/>
    <s v="United States"/>
    <s v="California"/>
    <s v="Los Angeles"/>
    <n v="90049"/>
    <s v="34.091829, -118.491244"/>
    <n v="34.091828999999997"/>
    <n v="-118.49124399999999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4.15"/>
    <n v="44.15"/>
    <x v="0"/>
    <x v="0"/>
    <x v="8"/>
    <n v="4773"/>
    <x v="14"/>
  </r>
  <r>
    <s v="1120-BMWUB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16"/>
    <s v="Yes"/>
    <s v="No"/>
    <x v="0"/>
    <x v="1"/>
    <s v="Yes"/>
    <s v="No"/>
    <x v="1"/>
    <s v="No"/>
    <s v="No"/>
    <x v="0"/>
    <x v="0"/>
    <x v="0"/>
    <n v="53.9"/>
    <n v="834.15"/>
    <x v="0"/>
    <x v="0"/>
    <x v="11"/>
    <n v="5091"/>
    <x v="14"/>
  </r>
  <r>
    <s v="9124-LHCJQ"/>
    <n v="1"/>
    <s v="United States"/>
    <s v="California"/>
    <s v="Los Angeles"/>
    <n v="90057"/>
    <s v="34.061918, -118.277939"/>
    <n v="34.061917999999999"/>
    <n v="-118.277939"/>
    <s v="Female"/>
    <x v="0"/>
    <s v="No"/>
    <s v="No"/>
    <n v="1"/>
    <s v="Yes"/>
    <s v="Yes"/>
    <x v="1"/>
    <x v="1"/>
    <s v="No"/>
    <s v="No"/>
    <x v="0"/>
    <s v="No"/>
    <s v="Yes"/>
    <x v="0"/>
    <x v="0"/>
    <x v="0"/>
    <n v="85.45"/>
    <n v="85.45"/>
    <x v="0"/>
    <x v="0"/>
    <x v="5"/>
    <n v="2318"/>
    <x v="5"/>
  </r>
  <r>
    <s v="2235-ZGKPT"/>
    <n v="1"/>
    <s v="United States"/>
    <s v="California"/>
    <s v="Los Angeles"/>
    <n v="90062"/>
    <s v="34.003553, -118.308933"/>
    <n v="34.003552999999997"/>
    <n v="-118.308933"/>
    <s v="Female"/>
    <x v="0"/>
    <s v="Yes"/>
    <s v="Yes"/>
    <n v="4"/>
    <s v="Yes"/>
    <s v="Yes"/>
    <x v="0"/>
    <x v="1"/>
    <s v="No"/>
    <s v="No"/>
    <x v="0"/>
    <s v="No"/>
    <s v="No"/>
    <x v="0"/>
    <x v="1"/>
    <x v="0"/>
    <n v="50.85"/>
    <n v="239.55"/>
    <x v="0"/>
    <x v="0"/>
    <x v="13"/>
    <n v="5386"/>
    <x v="6"/>
  </r>
  <r>
    <s v="3891-PUQOD"/>
    <n v="1"/>
    <s v="United States"/>
    <s v="California"/>
    <s v="Los Angeles"/>
    <n v="90063"/>
    <s v="34.044271, -118.185237"/>
    <n v="34.044271000000002"/>
    <n v="-118.185237"/>
    <s v="Female"/>
    <x v="0"/>
    <s v="No"/>
    <s v="Yes"/>
    <n v="1"/>
    <s v="Yes"/>
    <s v="No"/>
    <x v="0"/>
    <x v="1"/>
    <s v="No"/>
    <s v="Yes"/>
    <x v="0"/>
    <s v="No"/>
    <s v="Yes"/>
    <x v="0"/>
    <x v="1"/>
    <x v="1"/>
    <n v="59.2"/>
    <n v="59.2"/>
    <x v="0"/>
    <x v="0"/>
    <x v="11"/>
    <n v="5020"/>
    <x v="7"/>
  </r>
  <r>
    <s v="0689-NKYLF"/>
    <n v="1"/>
    <s v="United States"/>
    <s v="California"/>
    <s v="Los Angeles"/>
    <n v="90066"/>
    <s v="34.002028, -118.430656"/>
    <n v="34.002028000000003"/>
    <n v="-118.430656"/>
    <s v="Male"/>
    <x v="0"/>
    <s v="No"/>
    <s v="No"/>
    <n v="13"/>
    <s v="Yes"/>
    <s v="No"/>
    <x v="1"/>
    <x v="1"/>
    <s v="No"/>
    <s v="Yes"/>
    <x v="0"/>
    <s v="Yes"/>
    <s v="No"/>
    <x v="0"/>
    <x v="0"/>
    <x v="1"/>
    <n v="83.2"/>
    <n v="1060.5999999999999"/>
    <x v="0"/>
    <x v="0"/>
    <x v="0"/>
    <n v="4028"/>
    <x v="8"/>
  </r>
  <r>
    <s v="3658-KIBGF"/>
    <n v="1"/>
    <s v="United States"/>
    <s v="California"/>
    <s v="Los Angeles"/>
    <n v="90068"/>
    <s v="34.137411, -118.328915"/>
    <n v="34.137411"/>
    <n v="-118.32891499999999"/>
    <s v="Female"/>
    <x v="0"/>
    <s v="No"/>
    <s v="No"/>
    <n v="1"/>
    <s v="Yes"/>
    <s v="No"/>
    <x v="0"/>
    <x v="0"/>
    <s v="Yes"/>
    <s v="No"/>
    <x v="0"/>
    <s v="No"/>
    <s v="No"/>
    <x v="0"/>
    <x v="0"/>
    <x v="1"/>
    <n v="54.9"/>
    <n v="54.9"/>
    <x v="0"/>
    <x v="0"/>
    <x v="3"/>
    <n v="2833"/>
    <x v="9"/>
  </r>
  <r>
    <s v="5519-YLDGW"/>
    <n v="1"/>
    <s v="United States"/>
    <s v="California"/>
    <s v="Los Angeles"/>
    <n v="90071"/>
    <s v="34.052917, -118.255178"/>
    <n v="34.052917000000001"/>
    <n v="-118.255178"/>
    <s v="Female"/>
    <x v="0"/>
    <s v="Yes"/>
    <s v="No"/>
    <n v="21"/>
    <s v="Yes"/>
    <s v="Yes"/>
    <x v="1"/>
    <x v="0"/>
    <s v="No"/>
    <s v="Yes"/>
    <x v="0"/>
    <s v="Yes"/>
    <s v="Yes"/>
    <x v="0"/>
    <x v="0"/>
    <x v="1"/>
    <n v="103.9"/>
    <n v="2254.1999999999998"/>
    <x v="0"/>
    <x v="0"/>
    <x v="32"/>
    <n v="3769"/>
    <x v="10"/>
  </r>
  <r>
    <s v="4946-EDSEW"/>
    <n v="1"/>
    <s v="United States"/>
    <s v="California"/>
    <s v="Compton"/>
    <n v="90221"/>
    <s v="33.885811, -118.206459"/>
    <n v="33.885810999999997"/>
    <n v="-118.206459"/>
    <s v="Fe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x v="0"/>
    <x v="0"/>
    <n v="19.25"/>
    <n v="180.3"/>
    <x v="0"/>
    <x v="0"/>
    <x v="15"/>
    <n v="5638"/>
    <x v="11"/>
  </r>
  <r>
    <s v="2516-VQRRV"/>
    <n v="1"/>
    <s v="United States"/>
    <s v="California"/>
    <s v="Culver City"/>
    <n v="90230"/>
    <s v="33.993991, -118.39704"/>
    <n v="33.993991000000001"/>
    <n v="-118.39704"/>
    <s v="Female"/>
    <x v="1"/>
    <s v="No"/>
    <s v="No"/>
    <n v="2"/>
    <s v="Yes"/>
    <s v="Yes"/>
    <x v="1"/>
    <x v="1"/>
    <s v="No"/>
    <s v="No"/>
    <x v="0"/>
    <s v="No"/>
    <s v="No"/>
    <x v="0"/>
    <x v="0"/>
    <x v="0"/>
    <n v="75.45"/>
    <n v="158.4"/>
    <x v="0"/>
    <x v="0"/>
    <x v="11"/>
    <n v="3350"/>
    <x v="12"/>
  </r>
  <r>
    <s v="7580-UGXNC"/>
    <n v="1"/>
    <s v="United States"/>
    <s v="California"/>
    <s v="Culver City"/>
    <n v="90232"/>
    <s v="34.019323, -118.391902"/>
    <n v="34.019323"/>
    <n v="-118.391902"/>
    <s v="Female"/>
    <x v="1"/>
    <s v="No"/>
    <s v="No"/>
    <n v="2"/>
    <s v="Yes"/>
    <s v="No"/>
    <x v="0"/>
    <x v="0"/>
    <s v="Yes"/>
    <s v="No"/>
    <x v="0"/>
    <s v="No"/>
    <s v="No"/>
    <x v="0"/>
    <x v="1"/>
    <x v="0"/>
    <n v="54.85"/>
    <n v="104.2"/>
    <x v="0"/>
    <x v="0"/>
    <x v="17"/>
    <n v="3016"/>
    <x v="13"/>
  </r>
  <r>
    <s v="5178-LMXOP"/>
    <n v="1"/>
    <s v="United States"/>
    <s v="California"/>
    <s v="Gardena"/>
    <n v="90248"/>
    <s v="33.876482, -118.284077"/>
    <n v="33.876482000000003"/>
    <n v="-118.284077"/>
    <s v="Male"/>
    <x v="1"/>
    <s v="Yes"/>
    <s v="No"/>
    <n v="1"/>
    <s v="Yes"/>
    <s v="Yes"/>
    <x v="1"/>
    <x v="1"/>
    <s v="No"/>
    <s v="No"/>
    <x v="0"/>
    <s v="Yes"/>
    <s v="Yes"/>
    <x v="0"/>
    <x v="0"/>
    <x v="1"/>
    <n v="95.1"/>
    <n v="95.1"/>
    <x v="0"/>
    <x v="0"/>
    <x v="12"/>
    <n v="5795"/>
    <x v="5"/>
  </r>
  <r>
    <s v="8185-UPYBR"/>
    <n v="1"/>
    <s v="United States"/>
    <s v="California"/>
    <s v="Hermosa Beach"/>
    <n v="90254"/>
    <s v="33.86532, -118.396336"/>
    <n v="33.865319999999997"/>
    <n v="-118.39633600000001"/>
    <s v="Male"/>
    <x v="0"/>
    <s v="Yes"/>
    <s v="No"/>
    <n v="6"/>
    <s v="Yes"/>
    <s v="Yes"/>
    <x v="1"/>
    <x v="1"/>
    <s v="No"/>
    <s v="No"/>
    <x v="0"/>
    <s v="No"/>
    <s v="No"/>
    <x v="0"/>
    <x v="0"/>
    <x v="1"/>
    <n v="75.5"/>
    <n v="438"/>
    <x v="0"/>
    <x v="0"/>
    <x v="19"/>
    <n v="5838"/>
    <x v="6"/>
  </r>
  <r>
    <s v="4585-HETAI"/>
    <n v="1"/>
    <s v="United States"/>
    <s v="California"/>
    <s v="Huntington Park"/>
    <n v="90255"/>
    <s v="33.97803, -118.217141"/>
    <n v="33.978029999999997"/>
    <n v="-118.217141"/>
    <s v="Female"/>
    <x v="0"/>
    <s v="Yes"/>
    <s v="No"/>
    <n v="4"/>
    <s v="Yes"/>
    <s v="No"/>
    <x v="1"/>
    <x v="1"/>
    <s v="No"/>
    <s v="Yes"/>
    <x v="0"/>
    <s v="No"/>
    <s v="No"/>
    <x v="0"/>
    <x v="0"/>
    <x v="1"/>
    <n v="73.75"/>
    <n v="325.45"/>
    <x v="0"/>
    <x v="0"/>
    <x v="27"/>
    <n v="5026"/>
    <x v="7"/>
  </r>
  <r>
    <s v="7526-BEZQB"/>
    <n v="1"/>
    <s v="United States"/>
    <s v="California"/>
    <s v="Lawndale"/>
    <n v="90260"/>
    <s v="33.88856, -118.351813"/>
    <n v="33.888559999999998"/>
    <n v="-118.35181300000001"/>
    <s v="Male"/>
    <x v="0"/>
    <s v="No"/>
    <s v="No"/>
    <n v="12"/>
    <s v="Yes"/>
    <s v="Yes"/>
    <x v="1"/>
    <x v="1"/>
    <s v="No"/>
    <s v="No"/>
    <x v="0"/>
    <s v="Yes"/>
    <s v="Yes"/>
    <x v="0"/>
    <x v="0"/>
    <x v="1"/>
    <n v="96.05"/>
    <n v="1148.0999999999999"/>
    <x v="0"/>
    <x v="0"/>
    <x v="3"/>
    <n v="2577"/>
    <x v="8"/>
  </r>
  <r>
    <s v="4951-UKAAQ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4"/>
    <s v="Yes"/>
    <s v="Yes"/>
    <x v="1"/>
    <x v="1"/>
    <s v="Yes"/>
    <s v="No"/>
    <x v="0"/>
    <s v="No"/>
    <s v="Yes"/>
    <x v="0"/>
    <x v="0"/>
    <x v="1"/>
    <n v="88.95"/>
    <n v="355.2"/>
    <x v="0"/>
    <x v="0"/>
    <x v="34"/>
    <n v="5948"/>
    <x v="9"/>
  </r>
  <r>
    <s v="2108-YKQTY"/>
    <n v="1"/>
    <s v="United States"/>
    <s v="California"/>
    <s v="Santa Monica"/>
    <n v="90403"/>
    <s v="34.031529, -118.491156"/>
    <n v="34.031528999999999"/>
    <n v="-118.491156"/>
    <s v="Female"/>
    <x v="0"/>
    <s v="No"/>
    <s v="No"/>
    <n v="4"/>
    <s v="Yes"/>
    <s v="No"/>
    <x v="0"/>
    <x v="1"/>
    <s v="Yes"/>
    <s v="No"/>
    <x v="0"/>
    <s v="No"/>
    <s v="No"/>
    <x v="0"/>
    <x v="1"/>
    <x v="3"/>
    <n v="50.7"/>
    <n v="151.30000000000001"/>
    <x v="0"/>
    <x v="0"/>
    <x v="13"/>
    <n v="4930"/>
    <x v="14"/>
  </r>
  <r>
    <s v="4918-QLLIW"/>
    <n v="1"/>
    <s v="United States"/>
    <s v="California"/>
    <s v="Santa Monica"/>
    <n v="90405"/>
    <s v="34.005439, -118.477507"/>
    <n v="34.005439000000003"/>
    <n v="-118.477507"/>
    <s v="Male"/>
    <x v="0"/>
    <s v="No"/>
    <s v="No"/>
    <n v="3"/>
    <s v="Yes"/>
    <s v="No"/>
    <x v="0"/>
    <x v="1"/>
    <s v="No"/>
    <s v="No"/>
    <x v="0"/>
    <s v="Yes"/>
    <s v="No"/>
    <x v="0"/>
    <x v="1"/>
    <x v="3"/>
    <n v="53.4"/>
    <n v="188.7"/>
    <x v="0"/>
    <x v="0"/>
    <x v="11"/>
    <n v="2755"/>
    <x v="14"/>
  </r>
  <r>
    <s v="7056-IMHCC"/>
    <n v="1"/>
    <s v="United States"/>
    <s v="California"/>
    <s v="Torrance"/>
    <n v="90501"/>
    <s v="33.833699, -118.314387"/>
    <n v="33.833699000000003"/>
    <n v="-118.314387"/>
    <s v="Male"/>
    <x v="1"/>
    <s v="Yes"/>
    <s v="No"/>
    <n v="53"/>
    <s v="Yes"/>
    <s v="Yes"/>
    <x v="1"/>
    <x v="1"/>
    <s v="Yes"/>
    <s v="No"/>
    <x v="0"/>
    <s v="Yes"/>
    <s v="Yes"/>
    <x v="0"/>
    <x v="0"/>
    <x v="1"/>
    <n v="101.9"/>
    <n v="5549.4"/>
    <x v="0"/>
    <x v="0"/>
    <x v="26"/>
    <n v="5884"/>
    <x v="5"/>
  </r>
  <r>
    <s v="1625-JAIIY"/>
    <n v="1"/>
    <s v="United States"/>
    <s v="California"/>
    <s v="Torrance"/>
    <n v="90505"/>
    <s v="33.807882, -118.347957"/>
    <n v="33.807881999999999"/>
    <n v="-118.34795699999999"/>
    <s v="Female"/>
    <x v="0"/>
    <s v="Yes"/>
    <s v="No"/>
    <n v="68"/>
    <s v="Yes"/>
    <s v="Yes"/>
    <x v="1"/>
    <x v="1"/>
    <s v="No"/>
    <s v="No"/>
    <x v="0"/>
    <s v="Yes"/>
    <s v="No"/>
    <x v="2"/>
    <x v="0"/>
    <x v="1"/>
    <n v="83"/>
    <n v="5685.8"/>
    <x v="0"/>
    <x v="0"/>
    <x v="0"/>
    <n v="4714"/>
    <x v="6"/>
  </r>
  <r>
    <s v="2947-DOMLJ"/>
    <n v="1"/>
    <s v="United States"/>
    <s v="California"/>
    <s v="Buena Park"/>
    <n v="90621"/>
    <s v="33.874224, -117.993368"/>
    <n v="33.874223999999998"/>
    <n v="-117.993368"/>
    <s v="Male"/>
    <x v="0"/>
    <s v="No"/>
    <s v="Yes"/>
    <n v="1"/>
    <s v="Yes"/>
    <s v="No"/>
    <x v="0"/>
    <x v="0"/>
    <s v="No"/>
    <s v="No"/>
    <x v="0"/>
    <s v="No"/>
    <s v="No"/>
    <x v="0"/>
    <x v="1"/>
    <x v="0"/>
    <n v="50.6"/>
    <n v="50.6"/>
    <x v="0"/>
    <x v="0"/>
    <x v="14"/>
    <n v="3677"/>
    <x v="7"/>
  </r>
  <r>
    <s v="4112-LUEIZ"/>
    <n v="1"/>
    <s v="United States"/>
    <s v="California"/>
    <s v="La Palma"/>
    <n v="90623"/>
    <s v="33.850504, -118.039892"/>
    <n v="33.850504000000001"/>
    <n v="-118.03989199999999"/>
    <s v="Male"/>
    <x v="0"/>
    <s v="No"/>
    <s v="No"/>
    <n v="10"/>
    <s v="Yes"/>
    <s v="No"/>
    <x v="1"/>
    <x v="1"/>
    <s v="No"/>
    <s v="No"/>
    <x v="0"/>
    <s v="Yes"/>
    <s v="Yes"/>
    <x v="0"/>
    <x v="0"/>
    <x v="1"/>
    <n v="89.5"/>
    <n v="863.1"/>
    <x v="0"/>
    <x v="0"/>
    <x v="2"/>
    <n v="4206"/>
    <x v="8"/>
  </r>
  <r>
    <s v="4510-HIMLV"/>
    <n v="1"/>
    <s v="United States"/>
    <s v="California"/>
    <s v="La Habra"/>
    <n v="90631"/>
    <s v="33.940619, -117.9513"/>
    <n v="33.940618999999998"/>
    <n v="-117.9513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8"/>
    <n v="69.8"/>
    <x v="0"/>
    <x v="0"/>
    <x v="13"/>
    <n v="4154"/>
    <x v="9"/>
  </r>
  <r>
    <s v="8749-JMNKX"/>
    <n v="1"/>
    <s v="United States"/>
    <s v="California"/>
    <s v="Montebello"/>
    <n v="90640"/>
    <s v="34.015217, -118.109962"/>
    <n v="34.015217"/>
    <n v="-118.109962"/>
    <s v="Male"/>
    <x v="1"/>
    <s v="Yes"/>
    <s v="No"/>
    <n v="51"/>
    <s v="Yes"/>
    <s v="Yes"/>
    <x v="1"/>
    <x v="0"/>
    <s v="No"/>
    <s v="Yes"/>
    <x v="0"/>
    <s v="Yes"/>
    <s v="No"/>
    <x v="0"/>
    <x v="0"/>
    <x v="2"/>
    <n v="93.8"/>
    <n v="4750.95"/>
    <x v="0"/>
    <x v="0"/>
    <x v="27"/>
    <n v="4788"/>
    <x v="10"/>
  </r>
  <r>
    <s v="2430-USGXP"/>
    <n v="1"/>
    <s v="United States"/>
    <s v="California"/>
    <s v="Santa Fe Springs"/>
    <n v="90670"/>
    <s v="33.933565, -118.062611"/>
    <n v="33.933565000000002"/>
    <n v="-118.062611"/>
    <s v="Male"/>
    <x v="0"/>
    <s v="Yes"/>
    <s v="No"/>
    <n v="24"/>
    <s v="Yes"/>
    <s v="Yes"/>
    <x v="1"/>
    <x v="1"/>
    <s v="No"/>
    <s v="Yes"/>
    <x v="0"/>
    <s v="Yes"/>
    <s v="Yes"/>
    <x v="0"/>
    <x v="0"/>
    <x v="1"/>
    <n v="101.05"/>
    <n v="2391.8000000000002"/>
    <x v="0"/>
    <x v="0"/>
    <x v="10"/>
    <n v="4766"/>
    <x v="11"/>
  </r>
  <r>
    <s v="5955-ERIHD"/>
    <n v="1"/>
    <s v="United States"/>
    <s v="California"/>
    <s v="Lakewood"/>
    <n v="90712"/>
    <s v="33.840524, -118.148403"/>
    <n v="33.840524000000002"/>
    <n v="-118.148403"/>
    <s v="Male"/>
    <x v="0"/>
    <s v="Yes"/>
    <s v="No"/>
    <n v="18"/>
    <s v="Yes"/>
    <s v="Yes"/>
    <x v="1"/>
    <x v="1"/>
    <s v="No"/>
    <s v="No"/>
    <x v="0"/>
    <s v="Yes"/>
    <s v="Yes"/>
    <x v="0"/>
    <x v="0"/>
    <x v="1"/>
    <n v="94.7"/>
    <n v="1687.95"/>
    <x v="0"/>
    <x v="0"/>
    <x v="34"/>
    <n v="2206"/>
    <x v="12"/>
  </r>
  <r>
    <s v="0917-EZOLA"/>
    <n v="1"/>
    <s v="United States"/>
    <s v="California"/>
    <s v="Lakewood"/>
    <n v="90713"/>
    <s v="33.847755, -118.112532"/>
    <n v="33.847754999999999"/>
    <n v="-118.112532"/>
    <s v="Male"/>
    <x v="1"/>
    <s v="Yes"/>
    <s v="No"/>
    <n v="72"/>
    <s v="Yes"/>
    <s v="Yes"/>
    <x v="1"/>
    <x v="1"/>
    <s v="Yes"/>
    <s v="Yes"/>
    <x v="0"/>
    <s v="Yes"/>
    <s v="Yes"/>
    <x v="1"/>
    <x v="0"/>
    <x v="2"/>
    <n v="104.15"/>
    <n v="7689.95"/>
    <x v="0"/>
    <x v="0"/>
    <x v="9"/>
    <n v="5925"/>
    <x v="13"/>
  </r>
  <r>
    <s v="5949-EBSQK"/>
    <n v="1"/>
    <s v="United States"/>
    <s v="California"/>
    <s v="Sunset Beach"/>
    <n v="90742"/>
    <s v="33.719221, -118.073596"/>
    <n v="33.719220999999997"/>
    <n v="-118.07359599999999"/>
    <s v="Male"/>
    <x v="0"/>
    <s v="Yes"/>
    <s v="Yes"/>
    <n v="4"/>
    <s v="Yes"/>
    <s v="No"/>
    <x v="0"/>
    <x v="1"/>
    <s v="No"/>
    <s v="No"/>
    <x v="1"/>
    <s v="No"/>
    <s v="Yes"/>
    <x v="0"/>
    <x v="1"/>
    <x v="3"/>
    <n v="61.45"/>
    <n v="229.55"/>
    <x v="0"/>
    <x v="0"/>
    <x v="27"/>
    <n v="2131"/>
    <x v="5"/>
  </r>
  <r>
    <s v="7274-RTAPZ"/>
    <n v="1"/>
    <s v="United States"/>
    <s v="California"/>
    <s v="Long Beach"/>
    <n v="90804"/>
    <s v="33.783047, -118.1486"/>
    <n v="33.783047000000003"/>
    <n v="-118.1486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90.55"/>
    <n v="90.55"/>
    <x v="0"/>
    <x v="0"/>
    <x v="3"/>
    <n v="3898"/>
    <x v="6"/>
  </r>
  <r>
    <s v="0311-UNPFF"/>
    <n v="1"/>
    <s v="United States"/>
    <s v="California"/>
    <s v="Long Beach"/>
    <n v="90807"/>
    <s v="33.830099, -118.182239"/>
    <n v="33.830098999999997"/>
    <n v="-118.182239"/>
    <s v="Female"/>
    <x v="0"/>
    <s v="No"/>
    <s v="No"/>
    <n v="26"/>
    <s v="Yes"/>
    <s v="No"/>
    <x v="1"/>
    <x v="1"/>
    <s v="No"/>
    <s v="No"/>
    <x v="0"/>
    <s v="Yes"/>
    <s v="Yes"/>
    <x v="0"/>
    <x v="0"/>
    <x v="2"/>
    <n v="88.8"/>
    <n v="2274.35"/>
    <x v="0"/>
    <x v="0"/>
    <x v="14"/>
    <n v="4910"/>
    <x v="7"/>
  </r>
  <r>
    <s v="3834-XUIFC"/>
    <n v="1"/>
    <s v="United States"/>
    <s v="California"/>
    <s v="Long Beach"/>
    <n v="90814"/>
    <s v="33.771612, -118.143866"/>
    <n v="33.771611999999998"/>
    <n v="-118.143866"/>
    <s v="Male"/>
    <x v="0"/>
    <s v="No"/>
    <s v="No"/>
    <n v="7"/>
    <s v="Yes"/>
    <s v="Yes"/>
    <x v="1"/>
    <x v="1"/>
    <s v="No"/>
    <s v="No"/>
    <x v="0"/>
    <s v="No"/>
    <s v="Yes"/>
    <x v="0"/>
    <x v="0"/>
    <x v="0"/>
    <n v="85.2"/>
    <n v="602.54999999999995"/>
    <x v="0"/>
    <x v="0"/>
    <x v="0"/>
    <n v="3905"/>
    <x v="8"/>
  </r>
  <r>
    <s v="8414-MYSHR"/>
    <n v="1"/>
    <s v="United States"/>
    <s v="California"/>
    <s v="Arcadia"/>
    <n v="91007"/>
    <s v="34.128284, -118.047732"/>
    <n v="34.128284000000001"/>
    <n v="-118.047732"/>
    <s v="Male"/>
    <x v="1"/>
    <s v="No"/>
    <s v="No"/>
    <n v="5"/>
    <s v="Yes"/>
    <s v="No"/>
    <x v="1"/>
    <x v="1"/>
    <s v="No"/>
    <s v="No"/>
    <x v="0"/>
    <s v="Yes"/>
    <s v="Yes"/>
    <x v="0"/>
    <x v="0"/>
    <x v="1"/>
    <n v="91.4"/>
    <n v="449.75"/>
    <x v="0"/>
    <x v="0"/>
    <x v="4"/>
    <n v="2834"/>
    <x v="9"/>
  </r>
  <r>
    <s v="7599-FKVXZ"/>
    <n v="1"/>
    <s v="United States"/>
    <s v="California"/>
    <s v="South Pasadena"/>
    <n v="91030"/>
    <s v="34.110444, -118.156957"/>
    <n v="34.110444000000001"/>
    <n v="-118.15695700000001"/>
    <s v="Male"/>
    <x v="0"/>
    <s v="Yes"/>
    <s v="No"/>
    <n v="42"/>
    <s v="Yes"/>
    <s v="Yes"/>
    <x v="1"/>
    <x v="1"/>
    <s v="No"/>
    <s v="Yes"/>
    <x v="1"/>
    <s v="Yes"/>
    <s v="Yes"/>
    <x v="0"/>
    <x v="0"/>
    <x v="2"/>
    <n v="106.15"/>
    <n v="4512.7"/>
    <x v="0"/>
    <x v="0"/>
    <x v="33"/>
    <n v="2265"/>
    <x v="14"/>
  </r>
  <r>
    <s v="8229-TNIQA"/>
    <n v="1"/>
    <s v="United States"/>
    <s v="California"/>
    <s v="Pasadena"/>
    <n v="91105"/>
    <s v="34.13946, -118.166649"/>
    <n v="34.13946"/>
    <n v="-118.16664900000001"/>
    <s v="Female"/>
    <x v="0"/>
    <s v="No"/>
    <s v="No"/>
    <n v="4"/>
    <s v="Yes"/>
    <s v="No"/>
    <x v="0"/>
    <x v="1"/>
    <s v="No"/>
    <s v="No"/>
    <x v="0"/>
    <s v="No"/>
    <s v="No"/>
    <x v="0"/>
    <x v="0"/>
    <x v="0"/>
    <n v="45.3"/>
    <n v="196.95"/>
    <x v="0"/>
    <x v="0"/>
    <x v="23"/>
    <n v="3443"/>
    <x v="14"/>
  </r>
  <r>
    <s v="6221-AVQYL"/>
    <n v="1"/>
    <s v="United States"/>
    <s v="California"/>
    <s v="Glendale"/>
    <n v="91203"/>
    <s v="34.153338, -118.262974"/>
    <n v="34.153337999999998"/>
    <n v="-118.262974"/>
    <s v="Male"/>
    <x v="0"/>
    <s v="No"/>
    <s v="No"/>
    <n v="2"/>
    <s v="Yes"/>
    <s v="Yes"/>
    <x v="1"/>
    <x v="1"/>
    <s v="No"/>
    <s v="No"/>
    <x v="0"/>
    <s v="No"/>
    <s v="No"/>
    <x v="0"/>
    <x v="0"/>
    <x v="3"/>
    <n v="73.25"/>
    <n v="131.05000000000001"/>
    <x v="0"/>
    <x v="0"/>
    <x v="4"/>
    <n v="2919"/>
    <x v="5"/>
  </r>
  <r>
    <s v="7743-EXURX"/>
    <n v="1"/>
    <s v="United States"/>
    <s v="California"/>
    <s v="Glendale"/>
    <n v="91208"/>
    <s v="34.195386, -118.238508"/>
    <n v="34.195385999999999"/>
    <n v="-118.238508"/>
    <s v="Male"/>
    <x v="0"/>
    <s v="Yes"/>
    <s v="Yes"/>
    <n v="8"/>
    <s v="Yes"/>
    <s v="No"/>
    <x v="0"/>
    <x v="1"/>
    <s v="No"/>
    <s v="Yes"/>
    <x v="0"/>
    <s v="No"/>
    <s v="No"/>
    <x v="0"/>
    <x v="0"/>
    <x v="1"/>
    <n v="51.05"/>
    <n v="415.05"/>
    <x v="0"/>
    <x v="0"/>
    <x v="7"/>
    <n v="3758"/>
    <x v="6"/>
  </r>
  <r>
    <s v="5569-KGJHX"/>
    <n v="1"/>
    <s v="United States"/>
    <s v="California"/>
    <s v="Canoga Park"/>
    <n v="91303"/>
    <s v="34.19829, -118.602203"/>
    <n v="34.19829"/>
    <n v="-118.602203"/>
    <s v="Female"/>
    <x v="0"/>
    <s v="Yes"/>
    <s v="No"/>
    <n v="9"/>
    <s v="Yes"/>
    <s v="Yes"/>
    <x v="1"/>
    <x v="1"/>
    <s v="No"/>
    <s v="No"/>
    <x v="0"/>
    <s v="Yes"/>
    <s v="No"/>
    <x v="0"/>
    <x v="0"/>
    <x v="2"/>
    <n v="85.35"/>
    <n v="754.65"/>
    <x v="0"/>
    <x v="0"/>
    <x v="22"/>
    <n v="2445"/>
    <x v="7"/>
  </r>
  <r>
    <s v="4988-IQIGL"/>
    <n v="1"/>
    <s v="United States"/>
    <s v="California"/>
    <s v="Canoga Park"/>
    <n v="91304"/>
    <s v="34.224377, -118.632656"/>
    <n v="34.224376999999997"/>
    <n v="-118.632656"/>
    <s v="Male"/>
    <x v="1"/>
    <s v="No"/>
    <s v="No"/>
    <n v="1"/>
    <s v="Yes"/>
    <s v="Yes"/>
    <x v="1"/>
    <x v="1"/>
    <s v="No"/>
    <s v="No"/>
    <x v="0"/>
    <s v="No"/>
    <s v="No"/>
    <x v="0"/>
    <x v="0"/>
    <x v="1"/>
    <n v="75.349999999999994"/>
    <n v="75.349999999999994"/>
    <x v="0"/>
    <x v="0"/>
    <x v="6"/>
    <n v="4403"/>
    <x v="8"/>
  </r>
  <r>
    <s v="7730-IUTDZ"/>
    <n v="1"/>
    <s v="United States"/>
    <s v="California"/>
    <s v="Chatsworth"/>
    <n v="91311"/>
    <s v="34.294142, -118.603883"/>
    <n v="34.294142000000001"/>
    <n v="-118.603883"/>
    <s v="Male"/>
    <x v="0"/>
    <s v="No"/>
    <s v="No"/>
    <n v="43"/>
    <s v="Yes"/>
    <s v="No"/>
    <x v="1"/>
    <x v="0"/>
    <s v="No"/>
    <s v="No"/>
    <x v="0"/>
    <s v="No"/>
    <s v="No"/>
    <x v="0"/>
    <x v="0"/>
    <x v="1"/>
    <n v="75.2"/>
    <n v="3198.6"/>
    <x v="0"/>
    <x v="0"/>
    <x v="31"/>
    <n v="4673"/>
    <x v="9"/>
  </r>
  <r>
    <s v="0426-TIRNE"/>
    <n v="1"/>
    <s v="United States"/>
    <s v="California"/>
    <s v="Encino"/>
    <n v="91316"/>
    <s v="34.150354, -118.518292"/>
    <n v="34.150354"/>
    <n v="-118.51829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9"/>
    <n v="20.9"/>
    <x v="0"/>
    <x v="0"/>
    <x v="8"/>
    <n v="5527"/>
    <x v="10"/>
  </r>
  <r>
    <s v="7587-RZNME"/>
    <n v="1"/>
    <s v="United States"/>
    <s v="California"/>
    <s v="Valencia"/>
    <n v="91355"/>
    <s v="34.43987, -118.644609"/>
    <n v="34.439869999999999"/>
    <n v="-118.644609"/>
    <s v="Male"/>
    <x v="0"/>
    <s v="No"/>
    <s v="No"/>
    <n v="3"/>
    <s v="Yes"/>
    <s v="No"/>
    <x v="0"/>
    <x v="1"/>
    <s v="No"/>
    <s v="No"/>
    <x v="0"/>
    <s v="No"/>
    <s v="No"/>
    <x v="0"/>
    <x v="0"/>
    <x v="1"/>
    <n v="43.3"/>
    <n v="123.65"/>
    <x v="0"/>
    <x v="0"/>
    <x v="32"/>
    <n v="4849"/>
    <x v="11"/>
  </r>
  <r>
    <s v="0748-RDGGM"/>
    <n v="1"/>
    <s v="United States"/>
    <s v="California"/>
    <s v="Tarzana"/>
    <n v="91356"/>
    <s v="34.157137, -118.548511"/>
    <n v="34.157136999999999"/>
    <n v="-118.548511"/>
    <s v="Male"/>
    <x v="0"/>
    <s v="Yes"/>
    <s v="No"/>
    <n v="70"/>
    <s v="Yes"/>
    <s v="No"/>
    <x v="1"/>
    <x v="0"/>
    <s v="Yes"/>
    <s v="Yes"/>
    <x v="1"/>
    <s v="Yes"/>
    <s v="Yes"/>
    <x v="2"/>
    <x v="0"/>
    <x v="2"/>
    <n v="109.5"/>
    <n v="7534.65"/>
    <x v="0"/>
    <x v="0"/>
    <x v="14"/>
    <n v="6136"/>
    <x v="12"/>
  </r>
  <r>
    <s v="4706-AXVKM"/>
    <n v="1"/>
    <s v="United States"/>
    <s v="California"/>
    <s v="Stevenson Ranch"/>
    <n v="91381"/>
    <s v="34.364153, -118.615583"/>
    <n v="34.364153000000002"/>
    <n v="-118.615583"/>
    <s v="Female"/>
    <x v="1"/>
    <s v="No"/>
    <s v="No"/>
    <n v="11"/>
    <s v="Yes"/>
    <s v="Yes"/>
    <x v="1"/>
    <x v="1"/>
    <s v="No"/>
    <s v="No"/>
    <x v="0"/>
    <s v="No"/>
    <s v="Yes"/>
    <x v="0"/>
    <x v="0"/>
    <x v="3"/>
    <n v="84.8"/>
    <n v="906.85"/>
    <x v="0"/>
    <x v="0"/>
    <x v="1"/>
    <n v="5118"/>
    <x v="13"/>
  </r>
  <r>
    <s v="5889-JTMUL"/>
    <n v="1"/>
    <s v="United States"/>
    <s v="California"/>
    <s v="Castaic"/>
    <n v="91384"/>
    <s v="34.506627, -118.699048"/>
    <n v="34.506627000000002"/>
    <n v="-118.699048"/>
    <s v="Female"/>
    <x v="1"/>
    <s v="Yes"/>
    <s v="No"/>
    <n v="50"/>
    <s v="Yes"/>
    <s v="Yes"/>
    <x v="1"/>
    <x v="1"/>
    <s v="Yes"/>
    <s v="Yes"/>
    <x v="0"/>
    <s v="Yes"/>
    <s v="No"/>
    <x v="0"/>
    <x v="0"/>
    <x v="1"/>
    <n v="95.05"/>
    <n v="4888.7"/>
    <x v="0"/>
    <x v="0"/>
    <x v="6"/>
    <n v="5863"/>
    <x v="5"/>
  </r>
  <r>
    <s v="9026-RNUJS"/>
    <n v="1"/>
    <s v="United States"/>
    <s v="California"/>
    <s v="Van Nuys"/>
    <n v="91401"/>
    <s v="34.178483, -118.431791"/>
    <n v="34.178483"/>
    <n v="-118.431791"/>
    <s v="Male"/>
    <x v="1"/>
    <s v="No"/>
    <s v="No"/>
    <n v="5"/>
    <s v="Yes"/>
    <s v="No"/>
    <x v="0"/>
    <x v="1"/>
    <s v="No"/>
    <s v="Yes"/>
    <x v="0"/>
    <s v="No"/>
    <s v="No"/>
    <x v="0"/>
    <x v="1"/>
    <x v="1"/>
    <n v="50.35"/>
    <n v="237.25"/>
    <x v="0"/>
    <x v="0"/>
    <x v="16"/>
    <n v="4618"/>
    <x v="6"/>
  </r>
  <r>
    <s v="3746-EUBYR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1"/>
    <s v="Yes"/>
    <s v="Yes"/>
    <x v="1"/>
    <x v="1"/>
    <s v="No"/>
    <s v="No"/>
    <x v="0"/>
    <s v="No"/>
    <s v="No"/>
    <x v="0"/>
    <x v="0"/>
    <x v="2"/>
    <n v="74.599999999999994"/>
    <n v="74.599999999999994"/>
    <x v="0"/>
    <x v="0"/>
    <x v="20"/>
    <n v="5861"/>
    <x v="7"/>
  </r>
  <r>
    <s v="2332-EFBJY"/>
    <n v="1"/>
    <s v="United States"/>
    <s v="California"/>
    <s v="Sherman Oaks"/>
    <n v="91403"/>
    <s v="34.147149, -118.463365"/>
    <n v="34.147148999999999"/>
    <n v="-118.463365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x v="0"/>
    <x v="0"/>
    <n v="19.7"/>
    <n v="342.4"/>
    <x v="0"/>
    <x v="0"/>
    <x v="14"/>
    <n v="3438"/>
    <x v="8"/>
  </r>
  <r>
    <s v="9474-PHLYD"/>
    <n v="1"/>
    <s v="United States"/>
    <s v="California"/>
    <s v="Sherman Oaks"/>
    <n v="91423"/>
    <s v="34.146957, -118.432138"/>
    <n v="34.146957"/>
    <n v="-118.43213799999999"/>
    <s v="Female"/>
    <x v="0"/>
    <s v="No"/>
    <s v="No"/>
    <n v="15"/>
    <s v="Yes"/>
    <s v="No"/>
    <x v="0"/>
    <x v="1"/>
    <s v="No"/>
    <s v="Yes"/>
    <x v="0"/>
    <s v="No"/>
    <s v="Yes"/>
    <x v="0"/>
    <x v="0"/>
    <x v="1"/>
    <n v="59.45"/>
    <n v="892.65"/>
    <x v="0"/>
    <x v="0"/>
    <x v="31"/>
    <n v="5129"/>
    <x v="9"/>
  </r>
  <r>
    <s v="2165-VOEGB"/>
    <n v="1"/>
    <s v="United States"/>
    <s v="California"/>
    <s v="Burbank"/>
    <n v="91501"/>
    <s v="34.188339, -118.300942"/>
    <n v="34.188338999999999"/>
    <n v="-118.30094200000001"/>
    <s v="Female"/>
    <x v="0"/>
    <s v="No"/>
    <s v="No"/>
    <n v="46"/>
    <s v="Yes"/>
    <s v="No"/>
    <x v="1"/>
    <x v="0"/>
    <s v="Yes"/>
    <s v="No"/>
    <x v="1"/>
    <s v="Yes"/>
    <s v="Yes"/>
    <x v="2"/>
    <x v="0"/>
    <x v="2"/>
    <n v="105.2"/>
    <n v="4822.8500000000004"/>
    <x v="0"/>
    <x v="0"/>
    <x v="23"/>
    <n v="3322"/>
    <x v="14"/>
  </r>
  <r>
    <s v="2219-MVUSO"/>
    <n v="1"/>
    <s v="United States"/>
    <s v="California"/>
    <s v="North Hollywood"/>
    <n v="91601"/>
    <s v="34.1692, -118.372498"/>
    <n v="34.169199999999996"/>
    <n v="-118.37249799999999"/>
    <s v="Male"/>
    <x v="0"/>
    <s v="No"/>
    <s v="No"/>
    <n v="8"/>
    <s v="Yes"/>
    <s v="No"/>
    <x v="0"/>
    <x v="1"/>
    <s v="No"/>
    <s v="No"/>
    <x v="0"/>
    <s v="No"/>
    <s v="No"/>
    <x v="0"/>
    <x v="0"/>
    <x v="0"/>
    <n v="45.15"/>
    <n v="438.4"/>
    <x v="0"/>
    <x v="0"/>
    <x v="5"/>
    <n v="3721"/>
    <x v="14"/>
  </r>
  <r>
    <s v="8914-RBTSB"/>
    <n v="1"/>
    <s v="United States"/>
    <s v="California"/>
    <s v="Valley Village"/>
    <n v="91607"/>
    <s v="34.165783, -118.399795"/>
    <n v="34.165782999999998"/>
    <n v="-118.399795"/>
    <s v="Male"/>
    <x v="0"/>
    <s v="Yes"/>
    <s v="No"/>
    <n v="31"/>
    <s v="Yes"/>
    <s v="Yes"/>
    <x v="1"/>
    <x v="1"/>
    <s v="Yes"/>
    <s v="Yes"/>
    <x v="0"/>
    <s v="Yes"/>
    <s v="No"/>
    <x v="0"/>
    <x v="1"/>
    <x v="1"/>
    <n v="93.8"/>
    <n v="3019.5"/>
    <x v="0"/>
    <x v="0"/>
    <x v="35"/>
    <n v="4115"/>
    <x v="14"/>
  </r>
  <r>
    <s v="0963-ZBDRN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32"/>
    <s v="Yes"/>
    <s v="No"/>
    <x v="1"/>
    <x v="1"/>
    <s v="No"/>
    <s v="No"/>
    <x v="1"/>
    <s v="Yes"/>
    <s v="Yes"/>
    <x v="0"/>
    <x v="0"/>
    <x v="1"/>
    <n v="96.2"/>
    <n v="3183.4"/>
    <x v="0"/>
    <x v="0"/>
    <x v="33"/>
    <n v="3606"/>
    <x v="18"/>
  </r>
  <r>
    <s v="7594-RQHXR"/>
    <n v="1"/>
    <s v="United States"/>
    <s v="California"/>
    <s v="Covina"/>
    <n v="91722"/>
    <s v="34.097345, -117.906736"/>
    <n v="34.097344999999997"/>
    <n v="-117.906736"/>
    <s v="Female"/>
    <x v="0"/>
    <s v="No"/>
    <s v="No"/>
    <n v="1"/>
    <s v="Yes"/>
    <s v="No"/>
    <x v="1"/>
    <x v="1"/>
    <s v="No"/>
    <s v="No"/>
    <x v="0"/>
    <s v="No"/>
    <s v="Yes"/>
    <x v="0"/>
    <x v="0"/>
    <x v="1"/>
    <n v="79.599999999999994"/>
    <n v="79.599999999999994"/>
    <x v="0"/>
    <x v="0"/>
    <x v="26"/>
    <n v="3108"/>
    <x v="19"/>
  </r>
  <r>
    <s v="6331-EWIEB"/>
    <n v="1"/>
    <s v="United States"/>
    <s v="California"/>
    <s v="El Monte"/>
    <n v="91731"/>
    <s v="34.079934, -118.046695"/>
    <n v="34.079934000000002"/>
    <n v="-118.046695"/>
    <s v="Male"/>
    <x v="0"/>
    <s v="No"/>
    <s v="No"/>
    <n v="20"/>
    <s v="Yes"/>
    <s v="Yes"/>
    <x v="1"/>
    <x v="1"/>
    <s v="No"/>
    <s v="No"/>
    <x v="0"/>
    <s v="Yes"/>
    <s v="No"/>
    <x v="0"/>
    <x v="0"/>
    <x v="1"/>
    <n v="85.25"/>
    <n v="1734.5"/>
    <x v="0"/>
    <x v="0"/>
    <x v="6"/>
    <n v="2414"/>
    <x v="1"/>
  </r>
  <r>
    <s v="5998-VVEJY"/>
    <n v="1"/>
    <s v="United States"/>
    <s v="California"/>
    <s v="Glendora"/>
    <n v="91741"/>
    <s v="34.14649, -117.849815"/>
    <n v="34.14649"/>
    <n v="-117.84981500000001"/>
    <s v="Male"/>
    <x v="0"/>
    <s v="No"/>
    <s v="No"/>
    <n v="26"/>
    <s v="Yes"/>
    <s v="Yes"/>
    <x v="1"/>
    <x v="1"/>
    <s v="No"/>
    <s v="No"/>
    <x v="1"/>
    <s v="No"/>
    <s v="No"/>
    <x v="0"/>
    <x v="0"/>
    <x v="1"/>
    <n v="80.5"/>
    <n v="2088.8000000000002"/>
    <x v="0"/>
    <x v="0"/>
    <x v="34"/>
    <n v="2729"/>
    <x v="1"/>
  </r>
  <r>
    <s v="1624-NALOJ"/>
    <n v="1"/>
    <s v="United States"/>
    <s v="California"/>
    <s v="La Puente"/>
    <n v="91744"/>
    <s v="34.031441, -117.936436"/>
    <n v="34.031441000000001"/>
    <n v="-117.936436"/>
    <s v="Male"/>
    <x v="1"/>
    <s v="No"/>
    <s v="No"/>
    <n v="5"/>
    <s v="Yes"/>
    <s v="Yes"/>
    <x v="1"/>
    <x v="1"/>
    <s v="Yes"/>
    <s v="No"/>
    <x v="0"/>
    <s v="No"/>
    <s v="Yes"/>
    <x v="0"/>
    <x v="0"/>
    <x v="1"/>
    <n v="89.8"/>
    <n v="502.6"/>
    <x v="0"/>
    <x v="0"/>
    <x v="19"/>
    <n v="2960"/>
    <x v="1"/>
  </r>
  <r>
    <s v="4317-VTEOA"/>
    <n v="1"/>
    <s v="United States"/>
    <s v="California"/>
    <s v="Rowland Heights"/>
    <n v="91748"/>
    <s v="33.976753, -117.897367"/>
    <n v="33.976753000000002"/>
    <n v="-117.897367"/>
    <s v="Male"/>
    <x v="0"/>
    <s v="No"/>
    <s v="No"/>
    <n v="1"/>
    <s v="Yes"/>
    <s v="No"/>
    <x v="0"/>
    <x v="1"/>
    <s v="Yes"/>
    <s v="No"/>
    <x v="0"/>
    <s v="No"/>
    <s v="No"/>
    <x v="0"/>
    <x v="0"/>
    <x v="1"/>
    <n v="50.75"/>
    <n v="50.75"/>
    <x v="0"/>
    <x v="0"/>
    <x v="33"/>
    <n v="5355"/>
    <x v="2"/>
  </r>
  <r>
    <s v="1670-SVOWZ"/>
    <n v="1"/>
    <s v="United States"/>
    <s v="California"/>
    <s v="Mira Loma"/>
    <n v="91752"/>
    <s v="33.999992, -117.535395"/>
    <n v="33.999991999999999"/>
    <n v="-117.53539499999999"/>
    <s v="Female"/>
    <x v="0"/>
    <s v="Yes"/>
    <s v="No"/>
    <n v="14"/>
    <s v="Yes"/>
    <s v="No"/>
    <x v="1"/>
    <x v="1"/>
    <s v="Yes"/>
    <s v="No"/>
    <x v="1"/>
    <s v="No"/>
    <s v="Yes"/>
    <x v="0"/>
    <x v="0"/>
    <x v="3"/>
    <n v="89.65"/>
    <n v="1208.3499999999999"/>
    <x v="0"/>
    <x v="0"/>
    <x v="28"/>
    <n v="2504"/>
    <x v="3"/>
  </r>
  <r>
    <s v="7541-YLXCL"/>
    <n v="1"/>
    <s v="United States"/>
    <s v="California"/>
    <s v="Pomona"/>
    <n v="91767"/>
    <s v="34.083086, -117.737997"/>
    <n v="34.083086000000002"/>
    <n v="-117.73799699999999"/>
    <s v="Male"/>
    <x v="0"/>
    <s v="No"/>
    <s v="No"/>
    <n v="36"/>
    <s v="Yes"/>
    <s v="No"/>
    <x v="0"/>
    <x v="1"/>
    <s v="Yes"/>
    <s v="No"/>
    <x v="1"/>
    <s v="No"/>
    <s v="Yes"/>
    <x v="2"/>
    <x v="0"/>
    <x v="0"/>
    <n v="65.400000000000006"/>
    <n v="2498.4"/>
    <x v="0"/>
    <x v="0"/>
    <x v="29"/>
    <n v="5220"/>
    <x v="14"/>
  </r>
  <r>
    <s v="0260-ZDLGK"/>
    <n v="1"/>
    <s v="United States"/>
    <s v="California"/>
    <s v="San Dimas"/>
    <n v="91773"/>
    <s v="34.102119, -117.815532"/>
    <n v="34.102119000000002"/>
    <n v="-117.815532"/>
    <s v="Female"/>
    <x v="0"/>
    <s v="No"/>
    <s v="Yes"/>
    <n v="9"/>
    <s v="Yes"/>
    <s v="No"/>
    <x v="0"/>
    <x v="1"/>
    <s v="No"/>
    <s v="Yes"/>
    <x v="1"/>
    <s v="Yes"/>
    <s v="Yes"/>
    <x v="0"/>
    <x v="0"/>
    <x v="0"/>
    <n v="72.900000000000006"/>
    <n v="651.4"/>
    <x v="0"/>
    <x v="0"/>
    <x v="11"/>
    <n v="3585"/>
    <x v="0"/>
  </r>
  <r>
    <s v="8722-NGNBH"/>
    <n v="1"/>
    <s v="United States"/>
    <s v="California"/>
    <s v="Walnut"/>
    <n v="91789"/>
    <s v="34.018354, -117.85492"/>
    <n v="34.018354000000002"/>
    <n v="-117.85492000000001"/>
    <s v="Male"/>
    <x v="0"/>
    <s v="No"/>
    <s v="No"/>
    <n v="5"/>
    <s v="No"/>
    <s v="No phone service"/>
    <x v="0"/>
    <x v="0"/>
    <s v="No"/>
    <s v="Yes"/>
    <x v="1"/>
    <s v="No"/>
    <s v="No"/>
    <x v="0"/>
    <x v="1"/>
    <x v="0"/>
    <n v="40"/>
    <n v="223.45"/>
    <x v="0"/>
    <x v="0"/>
    <x v="24"/>
    <n v="3125"/>
    <x v="2"/>
  </r>
  <r>
    <s v="6210-KBBPI"/>
    <n v="1"/>
    <s v="United States"/>
    <s v="California"/>
    <s v="West Covina"/>
    <n v="91790"/>
    <s v="34.066964, -117.937007"/>
    <n v="34.066963999999999"/>
    <n v="-117.93700699999999"/>
    <s v="Male"/>
    <x v="1"/>
    <s v="No"/>
    <s v="No"/>
    <n v="9"/>
    <s v="Yes"/>
    <s v="Yes"/>
    <x v="1"/>
    <x v="1"/>
    <s v="Yes"/>
    <s v="No"/>
    <x v="0"/>
    <s v="Yes"/>
    <s v="Yes"/>
    <x v="0"/>
    <x v="0"/>
    <x v="3"/>
    <n v="99.45"/>
    <n v="919.4"/>
    <x v="0"/>
    <x v="0"/>
    <x v="33"/>
    <n v="2313"/>
    <x v="2"/>
  </r>
  <r>
    <s v="0133-BMFZO"/>
    <n v="1"/>
    <s v="United States"/>
    <s v="California"/>
    <s v="Alhambra"/>
    <n v="91803"/>
    <s v="34.074736, -118.145959"/>
    <n v="34.074736000000001"/>
    <n v="-118.145959"/>
    <s v="Female"/>
    <x v="0"/>
    <s v="No"/>
    <s v="No"/>
    <n v="2"/>
    <s v="Yes"/>
    <s v="No"/>
    <x v="1"/>
    <x v="0"/>
    <s v="Yes"/>
    <s v="No"/>
    <x v="1"/>
    <s v="No"/>
    <s v="No"/>
    <x v="0"/>
    <x v="0"/>
    <x v="1"/>
    <n v="86.25"/>
    <n v="181.65"/>
    <x v="0"/>
    <x v="0"/>
    <x v="26"/>
    <n v="3529"/>
    <x v="3"/>
  </r>
  <r>
    <s v="6128-CZOMY"/>
    <n v="1"/>
    <s v="United States"/>
    <s v="California"/>
    <s v="Alpine"/>
    <n v="91901"/>
    <s v="32.827184, -116.703729"/>
    <n v="32.827184000000003"/>
    <n v="-116.703729"/>
    <s v="Female"/>
    <x v="0"/>
    <s v="No"/>
    <s v="No"/>
    <n v="1"/>
    <s v="Yes"/>
    <s v="No"/>
    <x v="0"/>
    <x v="1"/>
    <s v="No"/>
    <s v="No"/>
    <x v="0"/>
    <s v="No"/>
    <s v="No"/>
    <x v="0"/>
    <x v="0"/>
    <x v="1"/>
    <n v="45.65"/>
    <n v="45.65"/>
    <x v="0"/>
    <x v="0"/>
    <x v="4"/>
    <n v="4689"/>
    <x v="3"/>
  </r>
  <r>
    <s v="9540-JYROE"/>
    <n v="1"/>
    <s v="United States"/>
    <s v="California"/>
    <s v="Bonita"/>
    <n v="91902"/>
    <s v="32.67117, -117.00232"/>
    <n v="32.671169999999996"/>
    <n v="-117.00232"/>
    <s v="Male"/>
    <x v="0"/>
    <s v="No"/>
    <s v="No"/>
    <n v="8"/>
    <s v="Yes"/>
    <s v="No"/>
    <x v="1"/>
    <x v="1"/>
    <s v="No"/>
    <s v="No"/>
    <x v="0"/>
    <s v="No"/>
    <s v="No"/>
    <x v="0"/>
    <x v="0"/>
    <x v="0"/>
    <n v="70.099999999999994"/>
    <n v="551.35"/>
    <x v="0"/>
    <x v="0"/>
    <x v="20"/>
    <n v="2899"/>
    <x v="3"/>
  </r>
  <r>
    <s v="2260-USTRB"/>
    <n v="1"/>
    <s v="United States"/>
    <s v="California"/>
    <s v="Campo"/>
    <n v="91906"/>
    <s v="32.673483, -116.472863"/>
    <n v="32.673482999999997"/>
    <n v="-116.472863"/>
    <s v="Female"/>
    <x v="1"/>
    <s v="No"/>
    <s v="No"/>
    <n v="2"/>
    <s v="Yes"/>
    <s v="No"/>
    <x v="1"/>
    <x v="1"/>
    <s v="No"/>
    <s v="No"/>
    <x v="0"/>
    <s v="No"/>
    <s v="No"/>
    <x v="0"/>
    <x v="0"/>
    <x v="2"/>
    <n v="70.2"/>
    <n v="115.95"/>
    <x v="0"/>
    <x v="0"/>
    <x v="1"/>
    <n v="2767"/>
    <x v="4"/>
  </r>
  <r>
    <s v="3656-TKRVZ"/>
    <n v="1"/>
    <s v="United States"/>
    <s v="California"/>
    <s v="Chula Vista"/>
    <n v="91910"/>
    <s v="32.636792, -117.054989"/>
    <n v="32.636792"/>
    <n v="-117.05498900000001"/>
    <s v="Female"/>
    <x v="0"/>
    <s v="No"/>
    <s v="No"/>
    <n v="3"/>
    <s v="Yes"/>
    <s v="No"/>
    <x v="0"/>
    <x v="0"/>
    <s v="Yes"/>
    <s v="No"/>
    <x v="0"/>
    <s v="No"/>
    <s v="No"/>
    <x v="0"/>
    <x v="1"/>
    <x v="1"/>
    <n v="55.35"/>
    <n v="165.2"/>
    <x v="0"/>
    <x v="0"/>
    <x v="11"/>
    <n v="5787"/>
    <x v="4"/>
  </r>
  <r>
    <s v="8623-TMRBY"/>
    <n v="1"/>
    <s v="United States"/>
    <s v="California"/>
    <s v="Chula Vista"/>
    <n v="91915"/>
    <s v="32.605012, -116.97595"/>
    <n v="32.605012000000002"/>
    <n v="-116.97595"/>
    <s v="Male"/>
    <x v="1"/>
    <s v="Yes"/>
    <s v="No"/>
    <n v="51"/>
    <s v="Yes"/>
    <s v="Yes"/>
    <x v="1"/>
    <x v="1"/>
    <s v="Yes"/>
    <s v="Yes"/>
    <x v="0"/>
    <s v="No"/>
    <s v="No"/>
    <x v="0"/>
    <x v="0"/>
    <x v="1"/>
    <n v="84.2"/>
    <n v="4146.05"/>
    <x v="0"/>
    <x v="0"/>
    <x v="9"/>
    <n v="6245"/>
    <x v="4"/>
  </r>
  <r>
    <s v="1501-SGHBW"/>
    <n v="1"/>
    <s v="United States"/>
    <s v="California"/>
    <s v="Guatay"/>
    <n v="91931"/>
    <s v="32.857946, -116.561917"/>
    <n v="32.857945999999998"/>
    <n v="-116.56191699999999"/>
    <s v="Male"/>
    <x v="0"/>
    <s v="No"/>
    <s v="No"/>
    <n v="2"/>
    <s v="Yes"/>
    <s v="No"/>
    <x v="0"/>
    <x v="1"/>
    <s v="No"/>
    <s v="No"/>
    <x v="0"/>
    <s v="No"/>
    <s v="No"/>
    <x v="0"/>
    <x v="1"/>
    <x v="0"/>
    <n v="45.85"/>
    <n v="81"/>
    <x v="0"/>
    <x v="0"/>
    <x v="16"/>
    <n v="3843"/>
    <x v="0"/>
  </r>
  <r>
    <s v="3208-YPIOE"/>
    <n v="1"/>
    <s v="United States"/>
    <s v="California"/>
    <s v="La Mesa"/>
    <n v="91942"/>
    <s v="32.782501, -117.01611"/>
    <n v="32.782501000000003"/>
    <n v="-117.01611"/>
    <s v="Male"/>
    <x v="0"/>
    <s v="No"/>
    <s v="No"/>
    <n v="39"/>
    <s v="Yes"/>
    <s v="Yes"/>
    <x v="1"/>
    <x v="1"/>
    <s v="No"/>
    <s v="No"/>
    <x v="0"/>
    <s v="No"/>
    <s v="No"/>
    <x v="0"/>
    <x v="1"/>
    <x v="1"/>
    <n v="75.25"/>
    <n v="3017.65"/>
    <x v="0"/>
    <x v="0"/>
    <x v="17"/>
    <n v="4696"/>
    <x v="0"/>
  </r>
  <r>
    <s v="2612-RANWT"/>
    <n v="1"/>
    <s v="United States"/>
    <s v="California"/>
    <s v="Mount Laguna"/>
    <n v="91948"/>
    <s v="32.830852, -116.444601"/>
    <n v="32.830852"/>
    <n v="-116.44460100000001"/>
    <s v="Female"/>
    <x v="0"/>
    <s v="No"/>
    <s v="No"/>
    <n v="12"/>
    <s v="Yes"/>
    <s v="Yes"/>
    <x v="1"/>
    <x v="1"/>
    <s v="No"/>
    <s v="Yes"/>
    <x v="0"/>
    <s v="Yes"/>
    <s v="Yes"/>
    <x v="0"/>
    <x v="0"/>
    <x v="2"/>
    <n v="100.15"/>
    <n v="1164.3"/>
    <x v="0"/>
    <x v="0"/>
    <x v="17"/>
    <n v="3682"/>
    <x v="5"/>
  </r>
  <r>
    <s v="6900-PXRMS"/>
    <n v="1"/>
    <s v="United States"/>
    <s v="California"/>
    <s v="Spring Valley"/>
    <n v="91978"/>
    <s v="32.730264, -116.950963"/>
    <n v="32.730263999999998"/>
    <n v="-116.950963"/>
    <s v="Male"/>
    <x v="1"/>
    <s v="Yes"/>
    <s v="No"/>
    <n v="26"/>
    <s v="Yes"/>
    <s v="Yes"/>
    <x v="1"/>
    <x v="1"/>
    <s v="Yes"/>
    <s v="Yes"/>
    <x v="0"/>
    <s v="Yes"/>
    <s v="Yes"/>
    <x v="0"/>
    <x v="1"/>
    <x v="1"/>
    <n v="105.75"/>
    <n v="2710.25"/>
    <x v="0"/>
    <x v="0"/>
    <x v="5"/>
    <n v="3157"/>
    <x v="6"/>
  </r>
  <r>
    <s v="3346-BRMIS"/>
    <n v="1"/>
    <s v="United States"/>
    <s v="California"/>
    <s v="Bonsall"/>
    <n v="92003"/>
    <s v="33.290907, -117.202895"/>
    <n v="33.290906999999997"/>
    <n v="-117.202895"/>
    <s v="Female"/>
    <x v="1"/>
    <s v="Yes"/>
    <s v="No"/>
    <n v="18"/>
    <s v="No"/>
    <s v="No phone service"/>
    <x v="0"/>
    <x v="1"/>
    <s v="No"/>
    <s v="Yes"/>
    <x v="0"/>
    <s v="Yes"/>
    <s v="Yes"/>
    <x v="0"/>
    <x v="0"/>
    <x v="1"/>
    <n v="48.35"/>
    <n v="810.7"/>
    <x v="0"/>
    <x v="0"/>
    <x v="6"/>
    <n v="2167"/>
    <x v="7"/>
  </r>
  <r>
    <s v="2933-FILNV"/>
    <n v="1"/>
    <s v="United States"/>
    <s v="California"/>
    <s v="Carlsbad"/>
    <n v="92009"/>
    <s v="33.098018, -117.258203"/>
    <n v="33.098018000000003"/>
    <n v="-117.25820299999999"/>
    <s v="Female"/>
    <x v="0"/>
    <s v="Yes"/>
    <s v="Yes"/>
    <n v="2"/>
    <s v="No"/>
    <s v="No phone service"/>
    <x v="0"/>
    <x v="1"/>
    <s v="No"/>
    <s v="No"/>
    <x v="0"/>
    <s v="No"/>
    <s v="No"/>
    <x v="0"/>
    <x v="0"/>
    <x v="0"/>
    <n v="24.4"/>
    <n v="36.549999999999997"/>
    <x v="0"/>
    <x v="0"/>
    <x v="32"/>
    <n v="2635"/>
    <x v="8"/>
  </r>
  <r>
    <s v="9986-BONCE"/>
    <n v="1"/>
    <s v="United States"/>
    <s v="California"/>
    <s v="Fallbrook"/>
    <n v="92028"/>
    <s v="33.362575, -117.299644"/>
    <n v="33.362575"/>
    <n v="-117.299644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2"/>
    <n v="20.95"/>
    <n v="85.5"/>
    <x v="0"/>
    <x v="0"/>
    <x v="30"/>
    <n v="5822"/>
    <x v="9"/>
  </r>
  <r>
    <s v="2722-JMONI"/>
    <n v="1"/>
    <s v="United States"/>
    <s v="California"/>
    <s v="Escondido"/>
    <n v="92029"/>
    <s v="33.079834, -117.134275"/>
    <n v="33.079833999999998"/>
    <n v="-117.134275"/>
    <s v="Female"/>
    <x v="1"/>
    <s v="Yes"/>
    <s v="No"/>
    <n v="1"/>
    <s v="Yes"/>
    <s v="No"/>
    <x v="0"/>
    <x v="0"/>
    <s v="No"/>
    <s v="No"/>
    <x v="0"/>
    <s v="No"/>
    <s v="No"/>
    <x v="0"/>
    <x v="0"/>
    <x v="1"/>
    <n v="49.55"/>
    <n v="49.55"/>
    <x v="0"/>
    <x v="0"/>
    <x v="21"/>
    <n v="4989"/>
    <x v="10"/>
  </r>
  <r>
    <s v="4083-EUGRJ"/>
    <n v="1"/>
    <s v="United States"/>
    <s v="California"/>
    <s v="Oceanside"/>
    <n v="92057"/>
    <s v="33.254497, -117.285879"/>
    <n v="33.254497000000001"/>
    <n v="-117.28587899999999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178.5"/>
    <x v="0"/>
    <x v="0"/>
    <x v="28"/>
    <n v="3361"/>
    <x v="11"/>
  </r>
  <r>
    <s v="7579-OOPEC"/>
    <n v="1"/>
    <s v="United States"/>
    <s v="California"/>
    <s v="Pala"/>
    <n v="92059"/>
    <s v="33.384345, -117.072619"/>
    <n v="33.384345000000003"/>
    <n v="-117.072619"/>
    <s v="Female"/>
    <x v="1"/>
    <s v="Yes"/>
    <s v="No"/>
    <n v="2"/>
    <s v="Yes"/>
    <s v="No"/>
    <x v="0"/>
    <x v="1"/>
    <s v="Yes"/>
    <s v="No"/>
    <x v="0"/>
    <s v="No"/>
    <s v="No"/>
    <x v="0"/>
    <x v="1"/>
    <x v="3"/>
    <n v="50.15"/>
    <n v="115.1"/>
    <x v="0"/>
    <x v="0"/>
    <x v="4"/>
    <n v="5461"/>
    <x v="12"/>
  </r>
  <r>
    <s v="1771-OADNZ"/>
    <n v="1"/>
    <s v="United States"/>
    <s v="California"/>
    <s v="Pauma Valley"/>
    <n v="92061"/>
    <s v="33.313828, -116.940501"/>
    <n v="33.313828000000001"/>
    <n v="-116.940501"/>
    <s v="Male"/>
    <x v="1"/>
    <s v="Yes"/>
    <s v="No"/>
    <n v="29"/>
    <s v="Yes"/>
    <s v="Yes"/>
    <x v="1"/>
    <x v="1"/>
    <s v="Yes"/>
    <s v="Yes"/>
    <x v="0"/>
    <s v="No"/>
    <s v="Yes"/>
    <x v="0"/>
    <x v="0"/>
    <x v="1"/>
    <n v="95.9"/>
    <n v="2745.2"/>
    <x v="0"/>
    <x v="0"/>
    <x v="22"/>
    <n v="2151"/>
    <x v="13"/>
  </r>
  <r>
    <s v="0612-RTZZA"/>
    <n v="1"/>
    <s v="United States"/>
    <s v="California"/>
    <s v="Vista"/>
    <n v="92084"/>
    <s v="33.22784, -117.200024"/>
    <n v="33.22784"/>
    <n v="-117.200024"/>
    <s v="Female"/>
    <x v="1"/>
    <s v="No"/>
    <s v="No"/>
    <n v="1"/>
    <s v="No"/>
    <s v="No phone service"/>
    <x v="0"/>
    <x v="1"/>
    <s v="No"/>
    <s v="No"/>
    <x v="0"/>
    <s v="No"/>
    <s v="No"/>
    <x v="0"/>
    <x v="1"/>
    <x v="1"/>
    <n v="25.25"/>
    <n v="25.25"/>
    <x v="0"/>
    <x v="0"/>
    <x v="18"/>
    <n v="4628"/>
    <x v="5"/>
  </r>
  <r>
    <s v="6410-LEFEN"/>
    <n v="1"/>
    <s v="United States"/>
    <s v="California"/>
    <s v="San Diego"/>
    <n v="92108"/>
    <s v="32.774046, -117.142454"/>
    <n v="32.774045999999998"/>
    <n v="-117.142454"/>
    <s v="Female"/>
    <x v="0"/>
    <s v="No"/>
    <s v="No"/>
    <n v="9"/>
    <s v="Yes"/>
    <s v="No"/>
    <x v="0"/>
    <x v="1"/>
    <s v="No"/>
    <s v="No"/>
    <x v="0"/>
    <s v="No"/>
    <s v="No"/>
    <x v="0"/>
    <x v="1"/>
    <x v="1"/>
    <n v="45.15"/>
    <n v="416.45"/>
    <x v="0"/>
    <x v="0"/>
    <x v="25"/>
    <n v="3757"/>
    <x v="6"/>
  </r>
  <r>
    <s v="3194-ORPIK"/>
    <n v="1"/>
    <s v="United States"/>
    <s v="California"/>
    <s v="San Diego"/>
    <n v="92113"/>
    <s v="32.697098, -117.116587"/>
    <n v="32.697097999999997"/>
    <n v="-117.116587"/>
    <s v="Female"/>
    <x v="0"/>
    <s v="Yes"/>
    <s v="No"/>
    <n v="50"/>
    <s v="Yes"/>
    <s v="Yes"/>
    <x v="1"/>
    <x v="1"/>
    <s v="No"/>
    <s v="No"/>
    <x v="0"/>
    <s v="Yes"/>
    <s v="No"/>
    <x v="0"/>
    <x v="0"/>
    <x v="2"/>
    <n v="84.4"/>
    <n v="4116.1499999999996"/>
    <x v="0"/>
    <x v="0"/>
    <x v="24"/>
    <n v="5135"/>
    <x v="7"/>
  </r>
  <r>
    <s v="8816-VXNZD"/>
    <n v="1"/>
    <s v="United States"/>
    <s v="California"/>
    <s v="Coronado"/>
    <n v="92118"/>
    <s v="32.68674, -117.186612"/>
    <n v="32.68674"/>
    <n v="-117.186612"/>
    <s v="Female"/>
    <x v="0"/>
    <s v="No"/>
    <s v="No"/>
    <n v="1"/>
    <s v="Yes"/>
    <s v="Yes"/>
    <x v="1"/>
    <x v="1"/>
    <s v="No"/>
    <s v="No"/>
    <x v="0"/>
    <s v="No"/>
    <s v="No"/>
    <x v="0"/>
    <x v="0"/>
    <x v="1"/>
    <n v="75.099999999999994"/>
    <n v="75.099999999999994"/>
    <x v="0"/>
    <x v="0"/>
    <x v="27"/>
    <n v="4335"/>
    <x v="8"/>
  </r>
  <r>
    <s v="9378-FXTIZ"/>
    <n v="1"/>
    <s v="United States"/>
    <s v="California"/>
    <s v="San Diego"/>
    <n v="92119"/>
    <s v="32.802959, -117.027095"/>
    <n v="32.802959000000001"/>
    <n v="-117.027095"/>
    <s v="Female"/>
    <x v="0"/>
    <s v="Yes"/>
    <s v="No"/>
    <n v="54"/>
    <s v="Yes"/>
    <s v="Yes"/>
    <x v="0"/>
    <x v="1"/>
    <s v="No"/>
    <s v="No"/>
    <x v="0"/>
    <s v="Yes"/>
    <s v="Yes"/>
    <x v="2"/>
    <x v="0"/>
    <x v="3"/>
    <n v="70.150000000000006"/>
    <n v="3715.65"/>
    <x v="0"/>
    <x v="0"/>
    <x v="22"/>
    <n v="4596"/>
    <x v="9"/>
  </r>
  <r>
    <s v="1723-HKXJQ"/>
    <n v="1"/>
    <s v="United States"/>
    <s v="California"/>
    <s v="San Diego"/>
    <n v="92120"/>
    <s v="32.807867, -117.060993"/>
    <n v="32.807867000000002"/>
    <n v="-117.060993"/>
    <s v="Male"/>
    <x v="0"/>
    <s v="No"/>
    <s v="No"/>
    <n v="42"/>
    <s v="Yes"/>
    <s v="Yes"/>
    <x v="1"/>
    <x v="1"/>
    <s v="Yes"/>
    <s v="No"/>
    <x v="0"/>
    <s v="Yes"/>
    <s v="Yes"/>
    <x v="0"/>
    <x v="0"/>
    <x v="1"/>
    <n v="101.75"/>
    <n v="4273.45"/>
    <x v="0"/>
    <x v="0"/>
    <x v="10"/>
    <n v="5545"/>
    <x v="14"/>
  </r>
  <r>
    <s v="7825-GKXMW"/>
    <n v="1"/>
    <s v="United States"/>
    <s v="California"/>
    <s v="San Diego"/>
    <n v="92121"/>
    <s v="32.898613, -117.202937"/>
    <n v="32.898612999999997"/>
    <n v="-117.20293700000001"/>
    <s v="Female"/>
    <x v="0"/>
    <s v="No"/>
    <s v="No"/>
    <n v="1"/>
    <s v="Yes"/>
    <s v="No"/>
    <x v="0"/>
    <x v="1"/>
    <s v="No"/>
    <s v="No"/>
    <x v="0"/>
    <s v="No"/>
    <s v="No"/>
    <x v="0"/>
    <x v="1"/>
    <x v="1"/>
    <n v="45.8"/>
    <n v="45.8"/>
    <x v="0"/>
    <x v="0"/>
    <x v="4"/>
    <n v="5973"/>
    <x v="14"/>
  </r>
  <r>
    <s v="1240-KNSEZ"/>
    <n v="1"/>
    <s v="United States"/>
    <s v="California"/>
    <s v="San Diego"/>
    <n v="92127"/>
    <s v="33.017518, -117.118456"/>
    <n v="33.017518000000003"/>
    <n v="-117.118455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100000000000001"/>
    <n v="20.100000000000001"/>
    <x v="0"/>
    <x v="0"/>
    <x v="22"/>
    <n v="4933"/>
    <x v="14"/>
  </r>
  <r>
    <s v="0836-SEYLU"/>
    <n v="1"/>
    <s v="United States"/>
    <s v="California"/>
    <s v="San Diego"/>
    <n v="92128"/>
    <s v="33.000269, -117.072093"/>
    <n v="33.000269000000003"/>
    <n v="-117.072093"/>
    <s v="Male"/>
    <x v="0"/>
    <s v="Yes"/>
    <s v="No"/>
    <n v="9"/>
    <s v="No"/>
    <s v="No phone service"/>
    <x v="0"/>
    <x v="1"/>
    <s v="No"/>
    <s v="No"/>
    <x v="1"/>
    <s v="Yes"/>
    <s v="No"/>
    <x v="0"/>
    <x v="1"/>
    <x v="0"/>
    <n v="40.65"/>
    <n v="328.95"/>
    <x v="0"/>
    <x v="0"/>
    <x v="28"/>
    <n v="4800"/>
    <x v="15"/>
  </r>
  <r>
    <s v="4433-JCGCG"/>
    <n v="1"/>
    <s v="United States"/>
    <s v="California"/>
    <s v="San Diego"/>
    <n v="92129"/>
    <s v="32.961064, -117.134917"/>
    <n v="32.961064"/>
    <n v="-117.134917"/>
    <s v="Male"/>
    <x v="1"/>
    <s v="Yes"/>
    <s v="No"/>
    <n v="46"/>
    <s v="Yes"/>
    <s v="Yes"/>
    <x v="1"/>
    <x v="1"/>
    <s v="No"/>
    <s v="Yes"/>
    <x v="0"/>
    <s v="Yes"/>
    <s v="Yes"/>
    <x v="0"/>
    <x v="0"/>
    <x v="1"/>
    <n v="101"/>
    <n v="4680.05"/>
    <x v="0"/>
    <x v="0"/>
    <x v="19"/>
    <n v="2436"/>
    <x v="16"/>
  </r>
  <r>
    <s v="3716-BDVDB"/>
    <n v="1"/>
    <s v="United States"/>
    <s v="California"/>
    <s v="San Diego"/>
    <n v="92130"/>
    <s v="32.957195, -117.202542"/>
    <n v="32.957194999999999"/>
    <n v="-117.20254199999999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099999999999994"/>
    <n v="69.099999999999994"/>
    <x v="0"/>
    <x v="0"/>
    <x v="14"/>
    <n v="5795"/>
    <x v="2"/>
  </r>
  <r>
    <s v="5899-MQZZL"/>
    <n v="1"/>
    <s v="United States"/>
    <s v="California"/>
    <s v="San Ysidro"/>
    <n v="92173"/>
    <s v="32.555828, -117.040073"/>
    <n v="32.555827999999998"/>
    <n v="-117.04007300000001"/>
    <s v="Female"/>
    <x v="0"/>
    <s v="No"/>
    <s v="No"/>
    <n v="13"/>
    <s v="Yes"/>
    <s v="Yes"/>
    <x v="1"/>
    <x v="1"/>
    <s v="No"/>
    <s v="No"/>
    <x v="0"/>
    <s v="No"/>
    <s v="No"/>
    <x v="0"/>
    <x v="0"/>
    <x v="0"/>
    <n v="75"/>
    <n v="999.45"/>
    <x v="0"/>
    <x v="0"/>
    <x v="31"/>
    <n v="2189"/>
    <x v="3"/>
  </r>
  <r>
    <s v="6849-OYAMU"/>
    <n v="1"/>
    <s v="United States"/>
    <s v="California"/>
    <s v="Indio"/>
    <n v="92201"/>
    <s v="33.713891, -116.237257"/>
    <n v="33.713890999999997"/>
    <n v="-116.237257"/>
    <s v="Male"/>
    <x v="0"/>
    <s v="Yes"/>
    <s v="No"/>
    <n v="19"/>
    <s v="Yes"/>
    <s v="No"/>
    <x v="1"/>
    <x v="1"/>
    <s v="Yes"/>
    <s v="No"/>
    <x v="1"/>
    <s v="Yes"/>
    <s v="Yes"/>
    <x v="2"/>
    <x v="1"/>
    <x v="2"/>
    <n v="100"/>
    <n v="1888.65"/>
    <x v="0"/>
    <x v="0"/>
    <x v="29"/>
    <n v="2608"/>
    <x v="4"/>
  </r>
  <r>
    <s v="9488-HGMJH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71.150000000000006"/>
    <n v="71.150000000000006"/>
    <x v="0"/>
    <x v="0"/>
    <x v="30"/>
    <n v="5287"/>
    <x v="0"/>
  </r>
  <r>
    <s v="6038-GCYEC"/>
    <n v="1"/>
    <s v="United States"/>
    <s v="California"/>
    <s v="Palm Desert"/>
    <n v="92211"/>
    <s v="33.762759, -116.324817"/>
    <n v="33.762759000000003"/>
    <n v="-116.324817"/>
    <s v="Female"/>
    <x v="0"/>
    <s v="No"/>
    <s v="No"/>
    <n v="24"/>
    <s v="No"/>
    <s v="No phone service"/>
    <x v="0"/>
    <x v="1"/>
    <s v="Yes"/>
    <s v="Yes"/>
    <x v="0"/>
    <s v="Yes"/>
    <s v="Yes"/>
    <x v="0"/>
    <x v="0"/>
    <x v="3"/>
    <n v="54.15"/>
    <n v="1240.25"/>
    <x v="0"/>
    <x v="0"/>
    <x v="22"/>
    <n v="5153"/>
    <x v="2"/>
  </r>
  <r>
    <s v="1150-WFARN"/>
    <n v="1"/>
    <s v="United States"/>
    <s v="California"/>
    <s v="Brawley"/>
    <n v="92227"/>
    <s v="33.03933, -115.191857"/>
    <n v="33.03933"/>
    <n v="-115.191857"/>
    <s v="Female"/>
    <x v="0"/>
    <s v="Yes"/>
    <s v="No"/>
    <n v="67"/>
    <s v="Yes"/>
    <s v="Yes"/>
    <x v="1"/>
    <x v="0"/>
    <s v="No"/>
    <s v="Yes"/>
    <x v="1"/>
    <s v="Yes"/>
    <s v="Yes"/>
    <x v="1"/>
    <x v="0"/>
    <x v="3"/>
    <n v="108.75"/>
    <n v="7156.2"/>
    <x v="0"/>
    <x v="0"/>
    <x v="13"/>
    <n v="5516"/>
    <x v="2"/>
  </r>
  <r>
    <s v="3144-AUDBS"/>
    <n v="1"/>
    <s v="United States"/>
    <s v="California"/>
    <s v="Calexico"/>
    <n v="92231"/>
    <s v="32.690654, -115.431225"/>
    <n v="32.690654000000002"/>
    <n v="-115.431225"/>
    <s v="Female"/>
    <x v="0"/>
    <s v="Yes"/>
    <s v="No"/>
    <n v="6"/>
    <s v="Yes"/>
    <s v="No"/>
    <x v="0"/>
    <x v="1"/>
    <s v="No"/>
    <s v="No"/>
    <x v="1"/>
    <s v="No"/>
    <s v="No"/>
    <x v="0"/>
    <x v="0"/>
    <x v="1"/>
    <n v="49.15"/>
    <n v="270.8"/>
    <x v="0"/>
    <x v="0"/>
    <x v="0"/>
    <n v="5271"/>
    <x v="3"/>
  </r>
  <r>
    <s v="5616-PRTNT"/>
    <n v="1"/>
    <s v="United States"/>
    <s v="California"/>
    <s v="Desert Center"/>
    <n v="92239"/>
    <s v="33.889605, -115.257009"/>
    <n v="33.889605000000003"/>
    <n v="-115.257009"/>
    <s v="Male"/>
    <x v="0"/>
    <s v="No"/>
    <s v="Yes"/>
    <n v="20"/>
    <s v="Yes"/>
    <s v="No"/>
    <x v="2"/>
    <x v="2"/>
    <s v="No internet service"/>
    <s v="No internet service"/>
    <x v="2"/>
    <s v="No internet service"/>
    <s v="No internet service"/>
    <x v="0"/>
    <x v="0"/>
    <x v="1"/>
    <n v="19.399999999999999"/>
    <n v="374.5"/>
    <x v="0"/>
    <x v="0"/>
    <x v="0"/>
    <n v="3785"/>
    <x v="3"/>
  </r>
  <r>
    <s v="4818-QIUFN"/>
    <n v="1"/>
    <s v="United States"/>
    <s v="California"/>
    <s v="Desert Hot Springs"/>
    <n v="92241"/>
    <s v="33.832799, -116.250973"/>
    <n v="33.832799000000001"/>
    <n v="-116.250973"/>
    <s v="Female"/>
    <x v="1"/>
    <s v="No"/>
    <s v="No"/>
    <n v="20"/>
    <s v="Yes"/>
    <s v="Yes"/>
    <x v="1"/>
    <x v="0"/>
    <s v="No"/>
    <s v="No"/>
    <x v="0"/>
    <s v="No"/>
    <s v="No"/>
    <x v="0"/>
    <x v="0"/>
    <x v="1"/>
    <n v="79.150000000000006"/>
    <n v="1520.9"/>
    <x v="0"/>
    <x v="0"/>
    <x v="22"/>
    <n v="4997"/>
    <x v="3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x v="1"/>
    <s v="Yes"/>
    <s v="No"/>
    <n v="46"/>
    <s v="Yes"/>
    <s v="No"/>
    <x v="1"/>
    <x v="1"/>
    <s v="No"/>
    <s v="No"/>
    <x v="0"/>
    <s v="No"/>
    <s v="Yes"/>
    <x v="0"/>
    <x v="0"/>
    <x v="1"/>
    <n v="80.400000000000006"/>
    <n v="3605.2"/>
    <x v="0"/>
    <x v="0"/>
    <x v="20"/>
    <n v="4876"/>
    <x v="4"/>
  </r>
  <r>
    <s v="6688-UZPWD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11"/>
    <s v="Yes"/>
    <s v="Yes"/>
    <x v="1"/>
    <x v="1"/>
    <s v="Yes"/>
    <s v="No"/>
    <x v="0"/>
    <s v="Yes"/>
    <s v="Yes"/>
    <x v="0"/>
    <x v="0"/>
    <x v="1"/>
    <n v="102"/>
    <n v="1145.3499999999999"/>
    <x v="0"/>
    <x v="0"/>
    <x v="19"/>
    <n v="5750"/>
    <x v="4"/>
  </r>
  <r>
    <s v="2839-RFSQE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65"/>
    <n v="38.700000000000003"/>
    <x v="0"/>
    <x v="0"/>
    <x v="27"/>
    <n v="3845"/>
    <x v="4"/>
  </r>
  <r>
    <s v="0968-GSIKN"/>
    <n v="1"/>
    <s v="United States"/>
    <s v="California"/>
    <s v="Thousand Palms"/>
    <n v="92276"/>
    <s v="33.849263, -116.382778"/>
    <n v="33.849263000000001"/>
    <n v="-116.382778"/>
    <s v="Female"/>
    <x v="0"/>
    <s v="No"/>
    <s v="No"/>
    <n v="1"/>
    <s v="Yes"/>
    <s v="No"/>
    <x v="1"/>
    <x v="1"/>
    <s v="No"/>
    <s v="No"/>
    <x v="0"/>
    <s v="No"/>
    <s v="No"/>
    <x v="0"/>
    <x v="0"/>
    <x v="0"/>
    <n v="70.8"/>
    <n v="70.8"/>
    <x v="0"/>
    <x v="0"/>
    <x v="25"/>
    <n v="3901"/>
    <x v="0"/>
  </r>
  <r>
    <s v="1965-DDBWU"/>
    <n v="1"/>
    <s v="United States"/>
    <s v="California"/>
    <s v="Twentynine Palms"/>
    <n v="92277"/>
    <s v="34.17211, -115.769773"/>
    <n v="34.172110000000004"/>
    <n v="-115.769773"/>
    <s v="Male"/>
    <x v="0"/>
    <s v="No"/>
    <s v="No"/>
    <n v="16"/>
    <s v="Yes"/>
    <s v="Yes"/>
    <x v="1"/>
    <x v="1"/>
    <s v="No"/>
    <s v="No"/>
    <x v="1"/>
    <s v="No"/>
    <s v="Yes"/>
    <x v="0"/>
    <x v="0"/>
    <x v="3"/>
    <n v="89.05"/>
    <n v="1448.6"/>
    <x v="0"/>
    <x v="0"/>
    <x v="18"/>
    <n v="5953"/>
    <x v="0"/>
  </r>
  <r>
    <s v="9057-SIHCH"/>
    <n v="1"/>
    <s v="United States"/>
    <s v="California"/>
    <s v="Twentynine Palms"/>
    <n v="92278"/>
    <s v="34.457829, -116.139589"/>
    <n v="34.457828999999997"/>
    <n v="-116.139589"/>
    <s v="Female"/>
    <x v="0"/>
    <s v="No"/>
    <s v="No"/>
    <n v="3"/>
    <s v="Yes"/>
    <s v="Yes"/>
    <x v="1"/>
    <x v="1"/>
    <s v="No"/>
    <s v="No"/>
    <x v="0"/>
    <s v="Yes"/>
    <s v="Yes"/>
    <x v="0"/>
    <x v="0"/>
    <x v="1"/>
    <n v="96.6"/>
    <n v="291.89999999999998"/>
    <x v="0"/>
    <x v="0"/>
    <x v="34"/>
    <n v="3260"/>
    <x v="5"/>
  </r>
  <r>
    <s v="6771-XWBDM"/>
    <n v="1"/>
    <s v="United States"/>
    <s v="California"/>
    <s v="White Water"/>
    <n v="92282"/>
    <s v="33.972293, -116.654195"/>
    <n v="33.972293000000001"/>
    <n v="-116.654195"/>
    <s v="Female"/>
    <x v="0"/>
    <s v="Yes"/>
    <s v="No"/>
    <n v="57"/>
    <s v="Yes"/>
    <s v="Yes"/>
    <x v="1"/>
    <x v="1"/>
    <s v="Yes"/>
    <s v="Yes"/>
    <x v="0"/>
    <s v="Yes"/>
    <s v="Yes"/>
    <x v="0"/>
    <x v="0"/>
    <x v="3"/>
    <n v="104.5"/>
    <n v="5921.35"/>
    <x v="0"/>
    <x v="0"/>
    <x v="24"/>
    <n v="4471"/>
    <x v="6"/>
  </r>
  <r>
    <s v="8601-QACRS"/>
    <n v="1"/>
    <s v="United States"/>
    <s v="California"/>
    <s v="Apple Valley"/>
    <n v="92307"/>
    <s v="34.55082, -117.122396"/>
    <n v="34.550820000000002"/>
    <n v="-117.12239599999999"/>
    <s v="Female"/>
    <x v="0"/>
    <s v="No"/>
    <s v="No"/>
    <n v="5"/>
    <s v="Yes"/>
    <s v="Yes"/>
    <x v="0"/>
    <x v="1"/>
    <s v="No"/>
    <s v="No"/>
    <x v="0"/>
    <s v="No"/>
    <s v="No"/>
    <x v="0"/>
    <x v="0"/>
    <x v="0"/>
    <n v="50.6"/>
    <n v="249.95"/>
    <x v="0"/>
    <x v="0"/>
    <x v="26"/>
    <n v="2353"/>
    <x v="7"/>
  </r>
  <r>
    <s v="2391-SOORI"/>
    <n v="1"/>
    <s v="United States"/>
    <s v="California"/>
    <s v="Big Bear City"/>
    <n v="92314"/>
    <s v="34.278967, -116.773825"/>
    <n v="34.278967000000002"/>
    <n v="-116.773825"/>
    <s v="Male"/>
    <x v="0"/>
    <s v="No"/>
    <s v="Yes"/>
    <n v="4"/>
    <s v="Yes"/>
    <s v="No"/>
    <x v="0"/>
    <x v="0"/>
    <s v="No"/>
    <s v="No"/>
    <x v="0"/>
    <s v="No"/>
    <s v="No"/>
    <x v="0"/>
    <x v="1"/>
    <x v="1"/>
    <n v="49.35"/>
    <n v="219.65"/>
    <x v="0"/>
    <x v="0"/>
    <x v="27"/>
    <n v="5858"/>
    <x v="8"/>
  </r>
  <r>
    <s v="2645-QTLMB"/>
    <n v="1"/>
    <s v="United States"/>
    <s v="California"/>
    <s v="Bloomington"/>
    <n v="92316"/>
    <s v="34.059722, -117.39104"/>
    <n v="34.059722000000001"/>
    <n v="-117.39104"/>
    <s v="Male"/>
    <x v="0"/>
    <s v="No"/>
    <s v="No"/>
    <n v="7"/>
    <s v="Yes"/>
    <s v="No"/>
    <x v="1"/>
    <x v="1"/>
    <s v="Yes"/>
    <s v="No"/>
    <x v="0"/>
    <s v="Yes"/>
    <s v="Yes"/>
    <x v="0"/>
    <x v="0"/>
    <x v="1"/>
    <n v="94.25"/>
    <n v="669"/>
    <x v="0"/>
    <x v="0"/>
    <x v="23"/>
    <n v="5267"/>
    <x v="9"/>
  </r>
  <r>
    <s v="4806-HIPDW"/>
    <n v="1"/>
    <s v="United States"/>
    <s v="California"/>
    <s v="Calimesa"/>
    <n v="92320"/>
    <s v="33.982787, -117.057627"/>
    <n v="33.982787000000002"/>
    <n v="-117.057627"/>
    <s v="Female"/>
    <x v="0"/>
    <s v="Yes"/>
    <s v="No"/>
    <n v="1"/>
    <s v="Yes"/>
    <s v="No"/>
    <x v="1"/>
    <x v="1"/>
    <s v="No"/>
    <s v="No"/>
    <x v="0"/>
    <s v="No"/>
    <s v="No"/>
    <x v="0"/>
    <x v="0"/>
    <x v="1"/>
    <n v="68.95"/>
    <n v="68.95"/>
    <x v="0"/>
    <x v="0"/>
    <x v="20"/>
    <n v="5644"/>
    <x v="10"/>
  </r>
  <r>
    <s v="4424-TKOPW"/>
    <n v="1"/>
    <s v="United States"/>
    <s v="California"/>
    <s v="Crestline"/>
    <n v="92325"/>
    <s v="34.248061, -117.29028"/>
    <n v="34.248061"/>
    <n v="-117.29028"/>
    <s v="Male"/>
    <x v="1"/>
    <s v="No"/>
    <s v="No"/>
    <n v="2"/>
    <s v="Yes"/>
    <s v="Yes"/>
    <x v="1"/>
    <x v="1"/>
    <s v="No"/>
    <s v="No"/>
    <x v="0"/>
    <s v="Yes"/>
    <s v="Yes"/>
    <x v="0"/>
    <x v="0"/>
    <x v="1"/>
    <n v="93.85"/>
    <n v="196.75"/>
    <x v="0"/>
    <x v="0"/>
    <x v="12"/>
    <n v="4998"/>
    <x v="11"/>
  </r>
  <r>
    <s v="8443-ZRDBZ"/>
    <n v="1"/>
    <s v="United States"/>
    <s v="California"/>
    <s v="Fontana"/>
    <n v="92336"/>
    <s v="34.136367, -117.460803"/>
    <n v="34.136367"/>
    <n v="-117.460803"/>
    <s v="Male"/>
    <x v="0"/>
    <s v="No"/>
    <s v="No"/>
    <n v="4"/>
    <s v="Yes"/>
    <s v="Yes"/>
    <x v="1"/>
    <x v="1"/>
    <s v="No"/>
    <s v="No"/>
    <x v="0"/>
    <s v="No"/>
    <s v="No"/>
    <x v="0"/>
    <x v="0"/>
    <x v="1"/>
    <n v="76.05"/>
    <n v="318.89999999999998"/>
    <x v="0"/>
    <x v="0"/>
    <x v="20"/>
    <n v="3685"/>
    <x v="12"/>
  </r>
  <r>
    <s v="9136-ALYBR"/>
    <n v="1"/>
    <s v="United States"/>
    <s v="California"/>
    <s v="Fontana"/>
    <n v="92337"/>
    <s v="34.049671, -117.468896"/>
    <n v="34.049670999999996"/>
    <n v="-117.468896"/>
    <s v="Male"/>
    <x v="0"/>
    <s v="No"/>
    <s v="No"/>
    <n v="1"/>
    <s v="No"/>
    <s v="No phone service"/>
    <x v="0"/>
    <x v="1"/>
    <s v="No"/>
    <s v="No"/>
    <x v="0"/>
    <s v="No"/>
    <s v="No"/>
    <x v="0"/>
    <x v="0"/>
    <x v="0"/>
    <n v="24.45"/>
    <n v="24.45"/>
    <x v="0"/>
    <x v="0"/>
    <x v="11"/>
    <n v="2121"/>
    <x v="13"/>
  </r>
  <r>
    <s v="7479-NITWS"/>
    <n v="1"/>
    <s v="United States"/>
    <s v="California"/>
    <s v="Green Valley Lake"/>
    <n v="92341"/>
    <s v="34.244411, -117.072654"/>
    <n v="34.244410999999999"/>
    <n v="-117.072654"/>
    <s v="Male"/>
    <x v="0"/>
    <s v="No"/>
    <s v="No"/>
    <n v="7"/>
    <s v="Yes"/>
    <s v="Yes"/>
    <x v="1"/>
    <x v="1"/>
    <s v="No"/>
    <s v="Yes"/>
    <x v="0"/>
    <s v="Yes"/>
    <s v="No"/>
    <x v="0"/>
    <x v="0"/>
    <x v="3"/>
    <n v="89.35"/>
    <n v="631.85"/>
    <x v="0"/>
    <x v="0"/>
    <x v="32"/>
    <n v="4154"/>
    <x v="5"/>
  </r>
  <r>
    <s v="2959-MJHIC"/>
    <n v="1"/>
    <s v="United States"/>
    <s v="California"/>
    <s v="Hinkley"/>
    <n v="92347"/>
    <s v="34.983808, -117.239306"/>
    <n v="34.983808000000003"/>
    <n v="-117.239306"/>
    <s v="Male"/>
    <x v="0"/>
    <s v="Yes"/>
    <s v="No"/>
    <n v="4"/>
    <s v="Yes"/>
    <s v="No"/>
    <x v="1"/>
    <x v="1"/>
    <s v="No"/>
    <s v="No"/>
    <x v="0"/>
    <s v="Yes"/>
    <s v="No"/>
    <x v="0"/>
    <x v="0"/>
    <x v="1"/>
    <n v="80.349999999999994"/>
    <n v="307.39999999999998"/>
    <x v="0"/>
    <x v="0"/>
    <x v="11"/>
    <n v="4167"/>
    <x v="6"/>
  </r>
  <r>
    <s v="4201-JMNGR"/>
    <n v="1"/>
    <s v="United States"/>
    <s v="California"/>
    <s v="Lucerne Valley"/>
    <n v="92356"/>
    <s v="34.508417, -116.856103"/>
    <n v="34.508417000000001"/>
    <n v="-116.856103"/>
    <s v="Female"/>
    <x v="1"/>
    <s v="No"/>
    <s v="No"/>
    <n v="1"/>
    <s v="Yes"/>
    <s v="No"/>
    <x v="0"/>
    <x v="0"/>
    <s v="No"/>
    <s v="Yes"/>
    <x v="0"/>
    <s v="No"/>
    <s v="No"/>
    <x v="0"/>
    <x v="0"/>
    <x v="1"/>
    <n v="55.8"/>
    <n v="55.8"/>
    <x v="0"/>
    <x v="0"/>
    <x v="18"/>
    <n v="5527"/>
    <x v="7"/>
  </r>
  <r>
    <s v="5960-WPXQM"/>
    <n v="1"/>
    <s v="United States"/>
    <s v="California"/>
    <s v="Newberry Springs"/>
    <n v="92365"/>
    <s v="34.89326, -116.505958"/>
    <n v="34.893259999999998"/>
    <n v="-116.50595800000001"/>
    <s v="Male"/>
    <x v="0"/>
    <s v="No"/>
    <s v="No"/>
    <n v="1"/>
    <s v="Yes"/>
    <s v="No"/>
    <x v="1"/>
    <x v="1"/>
    <s v="No"/>
    <s v="No"/>
    <x v="0"/>
    <s v="Yes"/>
    <s v="No"/>
    <x v="0"/>
    <x v="0"/>
    <x v="1"/>
    <n v="79.05"/>
    <n v="79.05"/>
    <x v="0"/>
    <x v="0"/>
    <x v="24"/>
    <n v="3555"/>
    <x v="8"/>
  </r>
  <r>
    <s v="0684-AOSIH"/>
    <n v="1"/>
    <s v="United States"/>
    <s v="California"/>
    <s v="Oro Grande"/>
    <n v="92368"/>
    <s v="34.647959, -117.296957"/>
    <n v="34.647959"/>
    <n v="-117.29695700000001"/>
    <s v="Male"/>
    <x v="0"/>
    <s v="Yes"/>
    <s v="No"/>
    <n v="1"/>
    <s v="Yes"/>
    <s v="No"/>
    <x v="1"/>
    <x v="0"/>
    <s v="No"/>
    <s v="No"/>
    <x v="0"/>
    <s v="Yes"/>
    <s v="Yes"/>
    <x v="0"/>
    <x v="0"/>
    <x v="1"/>
    <n v="95"/>
    <n v="95"/>
    <x v="0"/>
    <x v="0"/>
    <x v="14"/>
    <n v="4489"/>
    <x v="9"/>
  </r>
  <r>
    <s v="8260-NGFNY"/>
    <n v="1"/>
    <s v="United States"/>
    <s v="California"/>
    <s v="Phelan"/>
    <n v="92371"/>
    <s v="34.441123, -117.537886"/>
    <n v="34.441122999999997"/>
    <n v="-117.537886"/>
    <s v="Female"/>
    <x v="0"/>
    <s v="No"/>
    <s v="No"/>
    <n v="1"/>
    <s v="No"/>
    <s v="No phone service"/>
    <x v="0"/>
    <x v="1"/>
    <s v="No"/>
    <s v="No"/>
    <x v="0"/>
    <s v="No"/>
    <s v="No"/>
    <x v="0"/>
    <x v="1"/>
    <x v="0"/>
    <n v="25.2"/>
    <n v="25.2"/>
    <x v="0"/>
    <x v="0"/>
    <x v="14"/>
    <n v="3196"/>
    <x v="14"/>
  </r>
  <r>
    <s v="1866-RZZQS"/>
    <n v="1"/>
    <s v="United States"/>
    <s v="California"/>
    <s v="Redlands"/>
    <n v="92373"/>
    <s v="34.003243, -117.138286"/>
    <n v="34.003242999999998"/>
    <n v="-117.13828599999999"/>
    <s v="Male"/>
    <x v="1"/>
    <s v="No"/>
    <s v="No"/>
    <n v="41"/>
    <s v="Yes"/>
    <s v="Yes"/>
    <x v="1"/>
    <x v="1"/>
    <s v="No"/>
    <s v="Yes"/>
    <x v="0"/>
    <s v="Yes"/>
    <s v="Yes"/>
    <x v="0"/>
    <x v="0"/>
    <x v="1"/>
    <n v="98.4"/>
    <n v="4187.75"/>
    <x v="0"/>
    <x v="0"/>
    <x v="5"/>
    <n v="2169"/>
    <x v="2"/>
  </r>
  <r>
    <s v="8631-NBHFZ"/>
    <n v="1"/>
    <s v="United States"/>
    <s v="California"/>
    <s v="Running Springs"/>
    <n v="92382"/>
    <s v="34.186211, -117.07683"/>
    <n v="34.186211"/>
    <n v="-117.07683"/>
    <s v="Male"/>
    <x v="1"/>
    <s v="Yes"/>
    <s v="No"/>
    <n v="66"/>
    <s v="Yes"/>
    <s v="Yes"/>
    <x v="0"/>
    <x v="0"/>
    <s v="Yes"/>
    <s v="Yes"/>
    <x v="1"/>
    <s v="Yes"/>
    <s v="No"/>
    <x v="1"/>
    <x v="1"/>
    <x v="3"/>
    <n v="79.400000000000006"/>
    <n v="5154.6000000000004"/>
    <x v="0"/>
    <x v="0"/>
    <x v="25"/>
    <n v="5910"/>
    <x v="3"/>
  </r>
  <r>
    <s v="4958-XCBDQ"/>
    <n v="1"/>
    <s v="United States"/>
    <s v="California"/>
    <s v="Victorville"/>
    <n v="92394"/>
    <s v="34.567058, -117.362329"/>
    <n v="34.567058000000003"/>
    <n v="-117.362329"/>
    <s v="Male"/>
    <x v="1"/>
    <s v="No"/>
    <s v="No"/>
    <n v="35"/>
    <s v="Yes"/>
    <s v="Yes"/>
    <x v="1"/>
    <x v="1"/>
    <s v="No"/>
    <s v="Yes"/>
    <x v="0"/>
    <s v="Yes"/>
    <s v="Yes"/>
    <x v="0"/>
    <x v="0"/>
    <x v="1"/>
    <n v="101.4"/>
    <n v="3496.3"/>
    <x v="0"/>
    <x v="0"/>
    <x v="6"/>
    <n v="3689"/>
    <x v="4"/>
  </r>
  <r>
    <s v="8337-UPOAQ"/>
    <n v="1"/>
    <s v="United States"/>
    <s v="California"/>
    <s v="Wrightwood"/>
    <n v="92397"/>
    <s v="34.358321, -117.618263"/>
    <n v="34.358320999999997"/>
    <n v="-117.618263"/>
    <s v="Male"/>
    <x v="1"/>
    <s v="Yes"/>
    <s v="No"/>
    <n v="10"/>
    <s v="Yes"/>
    <s v="Yes"/>
    <x v="1"/>
    <x v="1"/>
    <s v="No"/>
    <s v="Yes"/>
    <x v="0"/>
    <s v="No"/>
    <s v="Yes"/>
    <x v="0"/>
    <x v="0"/>
    <x v="1"/>
    <n v="89.8"/>
    <n v="914.3"/>
    <x v="0"/>
    <x v="0"/>
    <x v="21"/>
    <n v="5124"/>
    <x v="0"/>
  </r>
  <r>
    <s v="1725-IQNIY"/>
    <n v="1"/>
    <s v="United States"/>
    <s v="California"/>
    <s v="San Bernardino"/>
    <n v="92401"/>
    <s v="34.105935, -117.2914"/>
    <n v="34.105935000000002"/>
    <n v="-117.2914"/>
    <s v="Male"/>
    <x v="0"/>
    <s v="Yes"/>
    <s v="No"/>
    <n v="54"/>
    <s v="Yes"/>
    <s v="No"/>
    <x v="1"/>
    <x v="0"/>
    <s v="Yes"/>
    <s v="Yes"/>
    <x v="1"/>
    <s v="Yes"/>
    <s v="Yes"/>
    <x v="1"/>
    <x v="1"/>
    <x v="2"/>
    <n v="109.75"/>
    <n v="6110.2"/>
    <x v="0"/>
    <x v="0"/>
    <x v="13"/>
    <n v="6274"/>
    <x v="2"/>
  </r>
  <r>
    <s v="6598-RFFVI"/>
    <n v="1"/>
    <s v="United States"/>
    <s v="California"/>
    <s v="San Bernardino"/>
    <n v="92405"/>
    <s v="34.142747, -117.300864"/>
    <n v="34.142747"/>
    <n v="-117.300864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2"/>
    <x v="1"/>
    <x v="3"/>
    <n v="19.3"/>
    <n v="28.3"/>
    <x v="0"/>
    <x v="0"/>
    <x v="26"/>
    <n v="2279"/>
    <x v="2"/>
  </r>
  <r>
    <s v="6712-OAWRH"/>
    <n v="1"/>
    <s v="United States"/>
    <s v="California"/>
    <s v="San Bernardino"/>
    <n v="92408"/>
    <s v="34.084909, -117.258107"/>
    <n v="34.084909000000003"/>
    <n v="-117.258107"/>
    <s v="Female"/>
    <x v="1"/>
    <s v="No"/>
    <s v="No"/>
    <n v="26"/>
    <s v="Yes"/>
    <s v="No"/>
    <x v="1"/>
    <x v="1"/>
    <s v="No"/>
    <s v="No"/>
    <x v="0"/>
    <s v="Yes"/>
    <s v="Yes"/>
    <x v="0"/>
    <x v="0"/>
    <x v="1"/>
    <n v="91.25"/>
    <n v="2351.8000000000002"/>
    <x v="0"/>
    <x v="0"/>
    <x v="21"/>
    <n v="5154"/>
    <x v="3"/>
  </r>
  <r>
    <s v="8614-VGMMV"/>
    <n v="1"/>
    <s v="United States"/>
    <s v="California"/>
    <s v="Riverside"/>
    <n v="92503"/>
    <s v="33.890046, -117.455583"/>
    <n v="33.890045999999998"/>
    <n v="-117.455583"/>
    <s v="Female"/>
    <x v="0"/>
    <s v="No"/>
    <s v="No"/>
    <n v="15"/>
    <s v="Yes"/>
    <s v="Yes"/>
    <x v="0"/>
    <x v="1"/>
    <s v="No"/>
    <s v="No"/>
    <x v="0"/>
    <s v="No"/>
    <s v="No"/>
    <x v="0"/>
    <x v="0"/>
    <x v="1"/>
    <n v="49.1"/>
    <n v="679.55"/>
    <x v="0"/>
    <x v="0"/>
    <x v="0"/>
    <n v="5209"/>
    <x v="3"/>
  </r>
  <r>
    <s v="2930-UOTMB"/>
    <n v="1"/>
    <s v="United States"/>
    <s v="California"/>
    <s v="Riverside"/>
    <n v="92506"/>
    <s v="33.930931, -117.361788"/>
    <n v="33.930931000000001"/>
    <n v="-117.361788"/>
    <s v="Female"/>
    <x v="0"/>
    <s v="No"/>
    <s v="No"/>
    <n v="31"/>
    <s v="Yes"/>
    <s v="Yes"/>
    <x v="0"/>
    <x v="0"/>
    <s v="No"/>
    <s v="Yes"/>
    <x v="1"/>
    <s v="No"/>
    <s v="No"/>
    <x v="0"/>
    <x v="1"/>
    <x v="3"/>
    <n v="65.25"/>
    <n v="1994.3"/>
    <x v="0"/>
    <x v="0"/>
    <x v="31"/>
    <n v="4403"/>
    <x v="3"/>
  </r>
  <r>
    <s v="5914-DVBWJ"/>
    <n v="1"/>
    <s v="United States"/>
    <s v="California"/>
    <s v="Riverside"/>
    <n v="92508"/>
    <s v="33.885499, -117.324959"/>
    <n v="33.885499000000003"/>
    <n v="-117.32495900000001"/>
    <s v="Female"/>
    <x v="1"/>
    <s v="No"/>
    <s v="No"/>
    <n v="18"/>
    <s v="Yes"/>
    <s v="Yes"/>
    <x v="1"/>
    <x v="1"/>
    <s v="Yes"/>
    <s v="No"/>
    <x v="1"/>
    <s v="No"/>
    <s v="No"/>
    <x v="0"/>
    <x v="0"/>
    <x v="1"/>
    <n v="85.45"/>
    <n v="1505.85"/>
    <x v="0"/>
    <x v="0"/>
    <x v="23"/>
    <n v="5145"/>
    <x v="4"/>
  </r>
  <r>
    <s v="2533-QVMSK"/>
    <n v="1"/>
    <s v="United States"/>
    <s v="California"/>
    <s v="March Air Reserve Base"/>
    <n v="92518"/>
    <s v="33.888323, -117.277533"/>
    <n v="33.888323"/>
    <n v="-117.27753300000001"/>
    <s v="Male"/>
    <x v="0"/>
    <s v="Yes"/>
    <s v="No"/>
    <n v="61"/>
    <s v="Yes"/>
    <s v="Yes"/>
    <x v="1"/>
    <x v="1"/>
    <s v="Yes"/>
    <s v="No"/>
    <x v="1"/>
    <s v="Yes"/>
    <s v="No"/>
    <x v="1"/>
    <x v="0"/>
    <x v="1"/>
    <n v="94.1"/>
    <n v="5638.3"/>
    <x v="0"/>
    <x v="0"/>
    <x v="29"/>
    <n v="6295"/>
    <x v="4"/>
  </r>
  <r>
    <s v="8644-XLFBW"/>
    <n v="1"/>
    <s v="United States"/>
    <s v="California"/>
    <s v="Lake Elsinore"/>
    <n v="92532"/>
    <s v="33.705836, -117.318204"/>
    <n v="33.705835999999998"/>
    <n v="-117.31820399999999"/>
    <s v="Male"/>
    <x v="1"/>
    <s v="No"/>
    <s v="No"/>
    <n v="1"/>
    <s v="Yes"/>
    <s v="No"/>
    <x v="1"/>
    <x v="1"/>
    <s v="No"/>
    <s v="No"/>
    <x v="0"/>
    <s v="No"/>
    <s v="No"/>
    <x v="0"/>
    <x v="0"/>
    <x v="1"/>
    <n v="71.650000000000006"/>
    <n v="71.650000000000006"/>
    <x v="0"/>
    <x v="0"/>
    <x v="2"/>
    <n v="5674"/>
    <x v="4"/>
  </r>
  <r>
    <s v="8625-AZYZY"/>
    <n v="1"/>
    <s v="United States"/>
    <s v="California"/>
    <s v="Anza"/>
    <n v="92539"/>
    <s v="33.527605, -116.666551"/>
    <n v="33.527605000000001"/>
    <n v="-116.666551"/>
    <s v="Male"/>
    <x v="0"/>
    <s v="Yes"/>
    <s v="No"/>
    <n v="24"/>
    <s v="Yes"/>
    <s v="Yes"/>
    <x v="1"/>
    <x v="1"/>
    <s v="Yes"/>
    <s v="Yes"/>
    <x v="0"/>
    <s v="Yes"/>
    <s v="Yes"/>
    <x v="0"/>
    <x v="0"/>
    <x v="1"/>
    <n v="104.65"/>
    <n v="2542.4499999999998"/>
    <x v="0"/>
    <x v="0"/>
    <x v="34"/>
    <n v="4734"/>
    <x v="0"/>
  </r>
  <r>
    <s v="9306-CPCBC"/>
    <n v="1"/>
    <s v="United States"/>
    <s v="California"/>
    <s v="Moreno Valley"/>
    <n v="92555"/>
    <s v="33.907361, -117.109972"/>
    <n v="33.907361000000002"/>
    <n v="-117.109972"/>
    <s v="Female"/>
    <x v="0"/>
    <s v="No"/>
    <s v="No"/>
    <n v="3"/>
    <s v="Yes"/>
    <s v="Yes"/>
    <x v="1"/>
    <x v="1"/>
    <s v="No"/>
    <s v="No"/>
    <x v="0"/>
    <s v="No"/>
    <s v="No"/>
    <x v="0"/>
    <x v="0"/>
    <x v="1"/>
    <n v="74.25"/>
    <n v="210.3"/>
    <x v="0"/>
    <x v="0"/>
    <x v="26"/>
    <n v="3207"/>
    <x v="0"/>
  </r>
  <r>
    <s v="1833-VGRUM"/>
    <n v="1"/>
    <s v="United States"/>
    <s v="California"/>
    <s v="Perris"/>
    <n v="92570"/>
    <s v="33.787298, -117.320676"/>
    <n v="33.787298"/>
    <n v="-117.32067600000001"/>
    <s v="Female"/>
    <x v="1"/>
    <s v="No"/>
    <s v="No"/>
    <n v="1"/>
    <s v="Yes"/>
    <s v="Yes"/>
    <x v="1"/>
    <x v="1"/>
    <s v="No"/>
    <s v="No"/>
    <x v="0"/>
    <s v="No"/>
    <s v="No"/>
    <x v="0"/>
    <x v="0"/>
    <x v="1"/>
    <n v="74.2"/>
    <n v="74.2"/>
    <x v="0"/>
    <x v="0"/>
    <x v="29"/>
    <n v="4684"/>
    <x v="5"/>
  </r>
  <r>
    <s v="8374-XGEJJ"/>
    <n v="1"/>
    <s v="United States"/>
    <s v="California"/>
    <s v="Temecula"/>
    <n v="92590"/>
    <s v="33.475493, -117.219551"/>
    <n v="33.475493"/>
    <n v="-117.219551"/>
    <s v="Male"/>
    <x v="1"/>
    <s v="Yes"/>
    <s v="No"/>
    <n v="43"/>
    <s v="Yes"/>
    <s v="Yes"/>
    <x v="1"/>
    <x v="1"/>
    <s v="Yes"/>
    <s v="No"/>
    <x v="0"/>
    <s v="Yes"/>
    <s v="Yes"/>
    <x v="0"/>
    <x v="0"/>
    <x v="1"/>
    <n v="101"/>
    <n v="4388.3999999999996"/>
    <x v="0"/>
    <x v="0"/>
    <x v="18"/>
    <n v="3123"/>
    <x v="6"/>
  </r>
  <r>
    <s v="2656-TABEH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4"/>
    <s v="Yes"/>
    <s v="Yes"/>
    <x v="1"/>
    <x v="1"/>
    <s v="Yes"/>
    <s v="No"/>
    <x v="0"/>
    <s v="Yes"/>
    <s v="Yes"/>
    <x v="0"/>
    <x v="0"/>
    <x v="1"/>
    <n v="100.2"/>
    <n v="420.2"/>
    <x v="0"/>
    <x v="0"/>
    <x v="14"/>
    <n v="2650"/>
    <x v="7"/>
  </r>
  <r>
    <s v="6946-LMSQS"/>
    <n v="1"/>
    <s v="United States"/>
    <s v="California"/>
    <s v="Temecula"/>
    <n v="92592"/>
    <s v="33.507255, -117.029473"/>
    <n v="33.507255000000001"/>
    <n v="-117.029473"/>
    <s v="Male"/>
    <x v="1"/>
    <s v="Yes"/>
    <s v="No"/>
    <n v="25"/>
    <s v="Yes"/>
    <s v="Yes"/>
    <x v="1"/>
    <x v="0"/>
    <s v="No"/>
    <s v="No"/>
    <x v="0"/>
    <s v="No"/>
    <s v="Yes"/>
    <x v="2"/>
    <x v="0"/>
    <x v="1"/>
    <n v="89.05"/>
    <n v="2177.4499999999998"/>
    <x v="0"/>
    <x v="0"/>
    <x v="8"/>
    <n v="2673"/>
    <x v="8"/>
  </r>
  <r>
    <s v="2325-ZUSFD"/>
    <n v="1"/>
    <s v="United States"/>
    <s v="California"/>
    <s v="Irvine"/>
    <n v="92602"/>
    <s v="33.720359, -117.733655"/>
    <n v="33.720359000000002"/>
    <n v="-117.733655"/>
    <s v="Female"/>
    <x v="0"/>
    <s v="Yes"/>
    <s v="No"/>
    <n v="57"/>
    <s v="Yes"/>
    <s v="No"/>
    <x v="0"/>
    <x v="0"/>
    <s v="No"/>
    <s v="No"/>
    <x v="0"/>
    <s v="Yes"/>
    <s v="Yes"/>
    <x v="2"/>
    <x v="0"/>
    <x v="2"/>
    <n v="70.099999999999994"/>
    <n v="3913.3"/>
    <x v="0"/>
    <x v="0"/>
    <x v="16"/>
    <n v="4669"/>
    <x v="9"/>
  </r>
  <r>
    <s v="3932-CMDTD"/>
    <n v="1"/>
    <s v="United States"/>
    <s v="California"/>
    <s v="Foothill Ranch"/>
    <n v="92610"/>
    <s v="33.698728, -117.67768"/>
    <n v="33.698728000000003"/>
    <n v="-117.67768"/>
    <s v="Female"/>
    <x v="0"/>
    <s v="No"/>
    <s v="No"/>
    <n v="4"/>
    <s v="Yes"/>
    <s v="No"/>
    <x v="1"/>
    <x v="1"/>
    <s v="Yes"/>
    <s v="Yes"/>
    <x v="1"/>
    <s v="Yes"/>
    <s v="Yes"/>
    <x v="2"/>
    <x v="0"/>
    <x v="1"/>
    <n v="105.65"/>
    <n v="443.9"/>
    <x v="0"/>
    <x v="0"/>
    <x v="10"/>
    <n v="4663"/>
    <x v="10"/>
  </r>
  <r>
    <s v="4039-HEUNW"/>
    <n v="1"/>
    <s v="United States"/>
    <s v="California"/>
    <s v="Irvine"/>
    <n v="92620"/>
    <s v="33.716136, -117.752574"/>
    <n v="33.716135999999999"/>
    <n v="-117.752574"/>
    <s v="Male"/>
    <x v="1"/>
    <s v="Yes"/>
    <s v="No"/>
    <n v="36"/>
    <s v="Yes"/>
    <s v="Yes"/>
    <x v="1"/>
    <x v="1"/>
    <s v="Yes"/>
    <s v="No"/>
    <x v="0"/>
    <s v="Yes"/>
    <s v="Yes"/>
    <x v="0"/>
    <x v="0"/>
    <x v="1"/>
    <n v="96.5"/>
    <n v="3436.1"/>
    <x v="0"/>
    <x v="0"/>
    <x v="14"/>
    <n v="4652"/>
    <x v="11"/>
  </r>
  <r>
    <s v="0812-WUPTB"/>
    <n v="1"/>
    <s v="United States"/>
    <s v="California"/>
    <s v="Corona Del Mar"/>
    <n v="92625"/>
    <s v="33.600987, -117.862734"/>
    <n v="33.600987000000003"/>
    <n v="-117.862734"/>
    <s v="Male"/>
    <x v="1"/>
    <s v="Yes"/>
    <s v="No"/>
    <n v="1"/>
    <s v="Yes"/>
    <s v="No"/>
    <x v="1"/>
    <x v="1"/>
    <s v="No"/>
    <s v="No"/>
    <x v="0"/>
    <s v="No"/>
    <s v="No"/>
    <x v="0"/>
    <x v="1"/>
    <x v="0"/>
    <n v="70.849999999999994"/>
    <n v="70.849999999999994"/>
    <x v="0"/>
    <x v="0"/>
    <x v="15"/>
    <n v="3022"/>
    <x v="12"/>
  </r>
  <r>
    <s v="3594-UVONA"/>
    <n v="1"/>
    <s v="United States"/>
    <s v="California"/>
    <s v="Costa Mesa"/>
    <n v="92626"/>
    <s v="33.678591, -117.905471"/>
    <n v="33.678590999999997"/>
    <n v="-117.90547100000001"/>
    <s v="Female"/>
    <x v="0"/>
    <s v="No"/>
    <s v="No"/>
    <n v="35"/>
    <s v="Yes"/>
    <s v="Yes"/>
    <x v="0"/>
    <x v="0"/>
    <s v="No"/>
    <s v="Yes"/>
    <x v="1"/>
    <s v="Yes"/>
    <s v="Yes"/>
    <x v="2"/>
    <x v="0"/>
    <x v="3"/>
    <n v="85.95"/>
    <n v="3110.1"/>
    <x v="0"/>
    <x v="0"/>
    <x v="23"/>
    <n v="3833"/>
    <x v="13"/>
  </r>
  <r>
    <s v="0004-TLHLJ"/>
    <n v="1"/>
    <s v="United States"/>
    <s v="California"/>
    <s v="Costa Mesa"/>
    <n v="92627"/>
    <s v="33.645672, -117.922613"/>
    <n v="33.645671999999998"/>
    <n v="-117.922613"/>
    <s v="Male"/>
    <x v="0"/>
    <s v="No"/>
    <s v="No"/>
    <n v="4"/>
    <s v="Yes"/>
    <s v="No"/>
    <x v="1"/>
    <x v="1"/>
    <s v="No"/>
    <s v="Yes"/>
    <x v="0"/>
    <s v="No"/>
    <s v="No"/>
    <x v="0"/>
    <x v="0"/>
    <x v="1"/>
    <n v="73.900000000000006"/>
    <n v="280.85000000000002"/>
    <x v="0"/>
    <x v="0"/>
    <x v="29"/>
    <n v="4479"/>
    <x v="5"/>
  </r>
  <r>
    <s v="5089-IFSDP"/>
    <n v="1"/>
    <s v="United States"/>
    <s v="California"/>
    <s v="Huntington Beach"/>
    <n v="92647"/>
    <s v="33.723579, -118.005441"/>
    <n v="33.723579000000001"/>
    <n v="-118.005441"/>
    <s v="Female"/>
    <x v="0"/>
    <s v="Yes"/>
    <s v="No"/>
    <n v="58"/>
    <s v="Yes"/>
    <s v="Yes"/>
    <x v="1"/>
    <x v="0"/>
    <s v="Yes"/>
    <s v="Yes"/>
    <x v="0"/>
    <s v="Yes"/>
    <s v="Yes"/>
    <x v="1"/>
    <x v="0"/>
    <x v="2"/>
    <n v="109.45"/>
    <n v="6144.55"/>
    <x v="0"/>
    <x v="0"/>
    <x v="3"/>
    <n v="6424"/>
    <x v="6"/>
  </r>
  <r>
    <s v="4817-VYYWS"/>
    <n v="1"/>
    <s v="United States"/>
    <s v="California"/>
    <s v="Silverado"/>
    <n v="92676"/>
    <s v="33.782346, -117.635263"/>
    <n v="33.782345999999997"/>
    <n v="-117.63526299999999"/>
    <s v="Female"/>
    <x v="0"/>
    <s v="No"/>
    <s v="No"/>
    <n v="30"/>
    <s v="Yes"/>
    <s v="Yes"/>
    <x v="1"/>
    <x v="1"/>
    <s v="Yes"/>
    <s v="No"/>
    <x v="0"/>
    <s v="Yes"/>
    <s v="Yes"/>
    <x v="0"/>
    <x v="0"/>
    <x v="1"/>
    <n v="100.2"/>
    <n v="2983.8"/>
    <x v="0"/>
    <x v="0"/>
    <x v="13"/>
    <n v="3598"/>
    <x v="7"/>
  </r>
  <r>
    <s v="1396-QWFBJ"/>
    <n v="1"/>
    <s v="United States"/>
    <s v="California"/>
    <s v="Rancho Santa Margarita"/>
    <n v="92688"/>
    <s v="33.624654, -117.611733"/>
    <n v="33.624654"/>
    <n v="-117.611733"/>
    <s v="Female"/>
    <x v="0"/>
    <s v="Yes"/>
    <s v="No"/>
    <n v="21"/>
    <s v="Yes"/>
    <s v="No"/>
    <x v="1"/>
    <x v="1"/>
    <s v="Yes"/>
    <s v="No"/>
    <x v="0"/>
    <s v="No"/>
    <s v="No"/>
    <x v="0"/>
    <x v="0"/>
    <x v="2"/>
    <n v="74.05"/>
    <n v="1565.7"/>
    <x v="0"/>
    <x v="0"/>
    <x v="32"/>
    <n v="5630"/>
    <x v="8"/>
  </r>
  <r>
    <s v="5299-SJCZT"/>
    <n v="1"/>
    <s v="United States"/>
    <s v="California"/>
    <s v="Ladera Ranch"/>
    <n v="92694"/>
    <s v="33.569186, -117.640055"/>
    <n v="33.569186000000002"/>
    <n v="-117.640055"/>
    <s v="Male"/>
    <x v="0"/>
    <s v="No"/>
    <s v="No"/>
    <n v="3"/>
    <s v="Yes"/>
    <s v="Yes"/>
    <x v="1"/>
    <x v="1"/>
    <s v="No"/>
    <s v="Yes"/>
    <x v="0"/>
    <s v="Yes"/>
    <s v="Yes"/>
    <x v="0"/>
    <x v="0"/>
    <x v="2"/>
    <n v="101.55"/>
    <n v="298.35000000000002"/>
    <x v="0"/>
    <x v="0"/>
    <x v="25"/>
    <n v="4480"/>
    <x v="9"/>
  </r>
  <r>
    <s v="2403-BCASL"/>
    <n v="1"/>
    <s v="United States"/>
    <s v="California"/>
    <s v="Santa Ana"/>
    <n v="92705"/>
    <s v="33.766004, -117.786763"/>
    <n v="33.766004000000002"/>
    <n v="-117.78676299999999"/>
    <s v="Male"/>
    <x v="1"/>
    <s v="Yes"/>
    <s v="No"/>
    <n v="41"/>
    <s v="Yes"/>
    <s v="Yes"/>
    <x v="1"/>
    <x v="1"/>
    <s v="Yes"/>
    <s v="Yes"/>
    <x v="1"/>
    <s v="Yes"/>
    <s v="Yes"/>
    <x v="2"/>
    <x v="0"/>
    <x v="1"/>
    <n v="111.95"/>
    <n v="4534.8999999999996"/>
    <x v="0"/>
    <x v="0"/>
    <x v="33"/>
    <n v="3711"/>
    <x v="14"/>
  </r>
  <r>
    <s v="2898-LSJGD"/>
    <n v="1"/>
    <s v="United States"/>
    <s v="California"/>
    <s v="Santa Ana"/>
    <n v="92707"/>
    <s v="33.714829, -117.872941"/>
    <n v="33.714829000000002"/>
    <n v="-117.872941"/>
    <s v="Female"/>
    <x v="0"/>
    <s v="Yes"/>
    <s v="No"/>
    <n v="21"/>
    <s v="No"/>
    <s v="No phone service"/>
    <x v="0"/>
    <x v="0"/>
    <s v="No"/>
    <s v="Yes"/>
    <x v="0"/>
    <s v="Yes"/>
    <s v="Yes"/>
    <x v="2"/>
    <x v="0"/>
    <x v="1"/>
    <n v="55.95"/>
    <n v="1157.05"/>
    <x v="0"/>
    <x v="0"/>
    <x v="9"/>
    <n v="5531"/>
    <x v="17"/>
  </r>
  <r>
    <s v="7359-PTSXY"/>
    <n v="1"/>
    <s v="United States"/>
    <s v="California"/>
    <s v="Tustin"/>
    <n v="92780"/>
    <s v="33.735802, -117.818805"/>
    <n v="33.735802"/>
    <n v="-117.818805"/>
    <s v="Male"/>
    <x v="0"/>
    <s v="No"/>
    <s v="No"/>
    <n v="1"/>
    <s v="Yes"/>
    <s v="No"/>
    <x v="0"/>
    <x v="1"/>
    <s v="No"/>
    <s v="No"/>
    <x v="0"/>
    <s v="No"/>
    <s v="No"/>
    <x v="0"/>
    <x v="1"/>
    <x v="1"/>
    <n v="45.75"/>
    <n v="45.75"/>
    <x v="0"/>
    <x v="0"/>
    <x v="8"/>
    <n v="3531"/>
    <x v="18"/>
  </r>
  <r>
    <s v="4503-BDXBD"/>
    <n v="1"/>
    <s v="United States"/>
    <s v="California"/>
    <s v="Anaheim"/>
    <n v="92808"/>
    <s v="33.850452, -117.726668"/>
    <n v="33.850451999999997"/>
    <n v="-117.726668"/>
    <s v="Male"/>
    <x v="0"/>
    <s v="No"/>
    <s v="No"/>
    <n v="11"/>
    <s v="Yes"/>
    <s v="No"/>
    <x v="1"/>
    <x v="1"/>
    <s v="Yes"/>
    <s v="No"/>
    <x v="0"/>
    <s v="No"/>
    <s v="No"/>
    <x v="0"/>
    <x v="1"/>
    <x v="1"/>
    <n v="74.95"/>
    <n v="815.5"/>
    <x v="0"/>
    <x v="0"/>
    <x v="21"/>
    <n v="4251"/>
    <x v="18"/>
  </r>
  <r>
    <s v="6086-ESGRL"/>
    <n v="1"/>
    <s v="United States"/>
    <s v="California"/>
    <s v="Brea"/>
    <n v="92821"/>
    <s v="33.930199, -117.862898"/>
    <n v="33.930199000000002"/>
    <n v="-117.862898"/>
    <s v="Female"/>
    <x v="0"/>
    <s v="No"/>
    <s v="No"/>
    <n v="1"/>
    <s v="Yes"/>
    <s v="No"/>
    <x v="1"/>
    <x v="1"/>
    <s v="No"/>
    <s v="No"/>
    <x v="0"/>
    <s v="No"/>
    <s v="Yes"/>
    <x v="0"/>
    <x v="1"/>
    <x v="3"/>
    <n v="80.150000000000006"/>
    <n v="80.150000000000006"/>
    <x v="0"/>
    <x v="0"/>
    <x v="34"/>
    <n v="3947"/>
    <x v="18"/>
  </r>
  <r>
    <s v="3886-CERTZ"/>
    <n v="1"/>
    <s v="United States"/>
    <s v="California"/>
    <s v="Fullerton"/>
    <n v="92831"/>
    <s v="33.879983, -117.895482"/>
    <n v="33.879983000000003"/>
    <n v="-117.895482"/>
    <s v="Female"/>
    <x v="0"/>
    <s v="Yes"/>
    <s v="No"/>
    <n v="72"/>
    <s v="Yes"/>
    <s v="Yes"/>
    <x v="1"/>
    <x v="1"/>
    <s v="Yes"/>
    <s v="Yes"/>
    <x v="1"/>
    <s v="Yes"/>
    <s v="Yes"/>
    <x v="2"/>
    <x v="0"/>
    <x v="1"/>
    <n v="109.25"/>
    <n v="8109.8"/>
    <x v="0"/>
    <x v="0"/>
    <x v="8"/>
    <n v="4261"/>
    <x v="17"/>
  </r>
  <r>
    <s v="5759-RCVCB"/>
    <n v="1"/>
    <s v="United States"/>
    <s v="California"/>
    <s v="Orange"/>
    <n v="92869"/>
    <s v="33.792791, -117.789749"/>
    <n v="33.792791000000001"/>
    <n v="-117.789749"/>
    <s v="Female"/>
    <x v="0"/>
    <s v="No"/>
    <s v="No"/>
    <n v="3"/>
    <s v="No"/>
    <s v="No phone service"/>
    <x v="0"/>
    <x v="1"/>
    <s v="No"/>
    <s v="No"/>
    <x v="0"/>
    <s v="Yes"/>
    <s v="No"/>
    <x v="0"/>
    <x v="1"/>
    <x v="3"/>
    <n v="35.200000000000003"/>
    <n v="108.95"/>
    <x v="0"/>
    <x v="0"/>
    <x v="5"/>
    <n v="5450"/>
    <x v="17"/>
  </r>
  <r>
    <s v="6372-RFVNS"/>
    <n v="1"/>
    <s v="United States"/>
    <s v="California"/>
    <s v="Placentia"/>
    <n v="92870"/>
    <s v="33.881158, -117.854783"/>
    <n v="33.881157999999999"/>
    <n v="-117.854783"/>
    <s v="Female"/>
    <x v="0"/>
    <s v="Yes"/>
    <s v="No"/>
    <n v="1"/>
    <s v="Yes"/>
    <s v="No"/>
    <x v="1"/>
    <x v="1"/>
    <s v="No"/>
    <s v="No"/>
    <x v="0"/>
    <s v="Yes"/>
    <s v="No"/>
    <x v="0"/>
    <x v="1"/>
    <x v="1"/>
    <n v="78.8"/>
    <n v="78.8"/>
    <x v="0"/>
    <x v="0"/>
    <x v="18"/>
    <n v="5075"/>
    <x v="17"/>
  </r>
  <r>
    <s v="8938-UMKPI"/>
    <n v="1"/>
    <s v="United States"/>
    <s v="California"/>
    <s v="Corona"/>
    <n v="92882"/>
    <s v="33.819385, -117.600213"/>
    <n v="33.819384999999997"/>
    <n v="-117.600213"/>
    <s v="Female"/>
    <x v="0"/>
    <s v="No"/>
    <s v="No"/>
    <n v="47"/>
    <s v="Yes"/>
    <s v="Yes"/>
    <x v="1"/>
    <x v="1"/>
    <s v="Yes"/>
    <s v="Yes"/>
    <x v="0"/>
    <s v="Yes"/>
    <s v="Yes"/>
    <x v="0"/>
    <x v="0"/>
    <x v="1"/>
    <n v="106.4"/>
    <n v="5127.95"/>
    <x v="0"/>
    <x v="0"/>
    <x v="23"/>
    <n v="4804"/>
    <x v="18"/>
  </r>
  <r>
    <s v="0991-BRRFB"/>
    <n v="1"/>
    <s v="United States"/>
    <s v="California"/>
    <s v="Corona"/>
    <n v="92883"/>
    <s v="33.762351, -117.488725"/>
    <n v="33.762351000000002"/>
    <n v="-117.488725"/>
    <s v="Male"/>
    <x v="0"/>
    <s v="No"/>
    <s v="No"/>
    <n v="18"/>
    <s v="Yes"/>
    <s v="No"/>
    <x v="0"/>
    <x v="0"/>
    <s v="No"/>
    <s v="No"/>
    <x v="0"/>
    <s v="No"/>
    <s v="No"/>
    <x v="0"/>
    <x v="1"/>
    <x v="1"/>
    <n v="49.4"/>
    <n v="874.8"/>
    <x v="0"/>
    <x v="0"/>
    <x v="20"/>
    <n v="4028"/>
    <x v="19"/>
  </r>
  <r>
    <s v="3871-IKPYH"/>
    <n v="1"/>
    <s v="United States"/>
    <s v="California"/>
    <s v="Camarillo"/>
    <n v="93010"/>
    <s v="34.227846, -119.079903"/>
    <n v="34.227846"/>
    <n v="-119.079903"/>
    <s v="Male"/>
    <x v="1"/>
    <s v="No"/>
    <s v="No"/>
    <n v="1"/>
    <s v="Yes"/>
    <s v="No"/>
    <x v="1"/>
    <x v="1"/>
    <s v="No"/>
    <s v="No"/>
    <x v="0"/>
    <s v="No"/>
    <s v="No"/>
    <x v="0"/>
    <x v="1"/>
    <x v="1"/>
    <n v="69.099999999999994"/>
    <n v="69.099999999999994"/>
    <x v="0"/>
    <x v="0"/>
    <x v="27"/>
    <n v="2767"/>
    <x v="1"/>
  </r>
  <r>
    <s v="6319-IEJWJ"/>
    <n v="1"/>
    <s v="United States"/>
    <s v="California"/>
    <s v="Camarillo"/>
    <n v="93012"/>
    <s v="34.205504, -118.993111"/>
    <n v="34.205503999999998"/>
    <n v="-118.993111"/>
    <s v="Male"/>
    <x v="0"/>
    <s v="Yes"/>
    <s v="No"/>
    <n v="20"/>
    <s v="Yes"/>
    <s v="No"/>
    <x v="1"/>
    <x v="1"/>
    <s v="No"/>
    <s v="No"/>
    <x v="0"/>
    <s v="Yes"/>
    <s v="Yes"/>
    <x v="0"/>
    <x v="0"/>
    <x v="1"/>
    <n v="90.2"/>
    <n v="1776.55"/>
    <x v="0"/>
    <x v="0"/>
    <x v="30"/>
    <n v="2058"/>
    <x v="1"/>
  </r>
  <r>
    <s v="9025-AOMKI"/>
    <n v="1"/>
    <s v="United States"/>
    <s v="California"/>
    <s v="Carpinteria"/>
    <n v="93013"/>
    <s v="34.441398, -119.513163"/>
    <n v="34.441398"/>
    <n v="-119.51316300000001"/>
    <s v="Female"/>
    <x v="0"/>
    <s v="No"/>
    <s v="No"/>
    <n v="6"/>
    <s v="Yes"/>
    <s v="Yes"/>
    <x v="1"/>
    <x v="1"/>
    <s v="No"/>
    <s v="No"/>
    <x v="0"/>
    <s v="Yes"/>
    <s v="Yes"/>
    <x v="0"/>
    <x v="0"/>
    <x v="2"/>
    <n v="93.55"/>
    <n v="536.4"/>
    <x v="0"/>
    <x v="0"/>
    <x v="29"/>
    <n v="5617"/>
    <x v="1"/>
  </r>
  <r>
    <s v="5275-SQEIZ"/>
    <n v="1"/>
    <s v="United States"/>
    <s v="California"/>
    <s v="Ojai"/>
    <n v="93023"/>
    <s v="34.581308, -118.931948"/>
    <n v="34.581308"/>
    <n v="-118.93194800000001"/>
    <s v="Male"/>
    <x v="0"/>
    <s v="No"/>
    <s v="No"/>
    <n v="1"/>
    <s v="Yes"/>
    <s v="No"/>
    <x v="1"/>
    <x v="1"/>
    <s v="No"/>
    <s v="No"/>
    <x v="0"/>
    <s v="No"/>
    <s v="Yes"/>
    <x v="0"/>
    <x v="0"/>
    <x v="0"/>
    <n v="80.849999999999994"/>
    <n v="80.849999999999994"/>
    <x v="0"/>
    <x v="0"/>
    <x v="7"/>
    <n v="3096"/>
    <x v="2"/>
  </r>
  <r>
    <s v="7716-YTYHG"/>
    <n v="1"/>
    <s v="United States"/>
    <s v="California"/>
    <s v="Oxnard"/>
    <n v="93030"/>
    <s v="34.223244, -119.18012"/>
    <n v="34.223244000000001"/>
    <n v="-119.18012"/>
    <s v="Female"/>
    <x v="0"/>
    <s v="Yes"/>
    <s v="No"/>
    <n v="48"/>
    <s v="Yes"/>
    <s v="Yes"/>
    <x v="1"/>
    <x v="1"/>
    <s v="No"/>
    <s v="No"/>
    <x v="0"/>
    <s v="No"/>
    <s v="Yes"/>
    <x v="2"/>
    <x v="0"/>
    <x v="0"/>
    <n v="82.05"/>
    <n v="4029.95"/>
    <x v="0"/>
    <x v="0"/>
    <x v="33"/>
    <n v="3365"/>
    <x v="3"/>
  </r>
  <r>
    <s v="4390-KYULV"/>
    <n v="1"/>
    <s v="United States"/>
    <s v="California"/>
    <s v="Piru"/>
    <n v="93040"/>
    <s v="34.432843, -118.730106"/>
    <n v="34.432842999999998"/>
    <n v="-118.73010600000001"/>
    <s v="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3"/>
    <n v="20.55"/>
    <n v="51.15"/>
    <x v="0"/>
    <x v="0"/>
    <x v="13"/>
    <n v="4115"/>
    <x v="4"/>
  </r>
  <r>
    <s v="1304-NECVQ"/>
    <n v="1"/>
    <s v="United States"/>
    <s v="California"/>
    <s v="Somis"/>
    <n v="93066"/>
    <s v="34.297628, -119.014627"/>
    <n v="34.297628000000003"/>
    <n v="-119.014627"/>
    <s v="Female"/>
    <x v="1"/>
    <s v="No"/>
    <s v="No"/>
    <n v="2"/>
    <s v="Yes"/>
    <s v="Yes"/>
    <x v="1"/>
    <x v="1"/>
    <s v="No"/>
    <s v="Yes"/>
    <x v="0"/>
    <s v="No"/>
    <s v="No"/>
    <x v="0"/>
    <x v="0"/>
    <x v="1"/>
    <n v="78.55"/>
    <n v="149.55000000000001"/>
    <x v="0"/>
    <x v="0"/>
    <x v="6"/>
    <n v="5203"/>
    <x v="0"/>
  </r>
  <r>
    <s v="8945-GRKHX"/>
    <n v="1"/>
    <s v="United States"/>
    <s v="California"/>
    <s v="Santa Barbara"/>
    <n v="93110"/>
    <s v="34.437945, -119.77191"/>
    <n v="34.437944999999999"/>
    <n v="-119.77191000000001"/>
    <s v="Female"/>
    <x v="0"/>
    <s v="No"/>
    <s v="No"/>
    <n v="1"/>
    <s v="Yes"/>
    <s v="No"/>
    <x v="1"/>
    <x v="1"/>
    <s v="No"/>
    <s v="No"/>
    <x v="0"/>
    <s v="No"/>
    <s v="Yes"/>
    <x v="0"/>
    <x v="1"/>
    <x v="1"/>
    <n v="78.650000000000006"/>
    <n v="78.650000000000006"/>
    <x v="0"/>
    <x v="0"/>
    <x v="16"/>
    <n v="2728"/>
    <x v="2"/>
  </r>
  <r>
    <s v="6959-UWKHF"/>
    <n v="1"/>
    <s v="United States"/>
    <s v="California"/>
    <s v="Alpaugh"/>
    <n v="93201"/>
    <s v="35.869626, -119.498771"/>
    <n v="35.869625999999997"/>
    <n v="-119.498771"/>
    <s v="Male"/>
    <x v="0"/>
    <s v="No"/>
    <s v="No"/>
    <n v="1"/>
    <s v="Yes"/>
    <s v="No"/>
    <x v="0"/>
    <x v="1"/>
    <s v="No"/>
    <s v="No"/>
    <x v="0"/>
    <s v="No"/>
    <s v="No"/>
    <x v="0"/>
    <x v="0"/>
    <x v="1"/>
    <n v="42.9"/>
    <n v="42.9"/>
    <x v="0"/>
    <x v="0"/>
    <x v="18"/>
    <n v="4895"/>
    <x v="2"/>
  </r>
  <r>
    <s v="3815-SLMEF"/>
    <n v="1"/>
    <s v="United States"/>
    <s v="California"/>
    <s v="Avenal"/>
    <n v="93204"/>
    <s v="35.916943, -120.129921"/>
    <n v="35.916943000000003"/>
    <n v="-120.129921"/>
    <s v="Female"/>
    <x v="0"/>
    <s v="No"/>
    <s v="No"/>
    <n v="3"/>
    <s v="No"/>
    <s v="No phone service"/>
    <x v="0"/>
    <x v="0"/>
    <s v="No"/>
    <s v="No"/>
    <x v="1"/>
    <s v="No"/>
    <s v="No"/>
    <x v="0"/>
    <x v="1"/>
    <x v="0"/>
    <n v="34.25"/>
    <n v="139.35"/>
    <x v="0"/>
    <x v="0"/>
    <x v="19"/>
    <n v="2802"/>
    <x v="3"/>
  </r>
  <r>
    <s v="5154-VEKBL"/>
    <n v="1"/>
    <s v="United States"/>
    <s v="California"/>
    <s v="Bodfish"/>
    <n v="93205"/>
    <s v="35.523991, -118.400432"/>
    <n v="35.523991000000002"/>
    <n v="-118.400432"/>
    <s v="Female"/>
    <x v="0"/>
    <s v="No"/>
    <s v="No"/>
    <n v="9"/>
    <s v="No"/>
    <s v="No phone service"/>
    <x v="0"/>
    <x v="0"/>
    <s v="No"/>
    <s v="Yes"/>
    <x v="1"/>
    <s v="Yes"/>
    <s v="Yes"/>
    <x v="0"/>
    <x v="1"/>
    <x v="0"/>
    <n v="58.5"/>
    <n v="539.85"/>
    <x v="0"/>
    <x v="0"/>
    <x v="22"/>
    <n v="3032"/>
    <x v="3"/>
  </r>
  <r>
    <s v="5655-JSMZM"/>
    <n v="1"/>
    <s v="United States"/>
    <s v="California"/>
    <s v="Coalinga"/>
    <n v="93210"/>
    <s v="36.186867, -120.387793"/>
    <n v="36.186866999999999"/>
    <n v="-120.387793"/>
    <s v="Male"/>
    <x v="1"/>
    <s v="No"/>
    <s v="No"/>
    <n v="49"/>
    <s v="Yes"/>
    <s v="Yes"/>
    <x v="1"/>
    <x v="1"/>
    <s v="No"/>
    <s v="No"/>
    <x v="0"/>
    <s v="Yes"/>
    <s v="Yes"/>
    <x v="0"/>
    <x v="0"/>
    <x v="1"/>
    <n v="96.2"/>
    <n v="4718.25"/>
    <x v="0"/>
    <x v="0"/>
    <x v="9"/>
    <n v="5904"/>
    <x v="3"/>
  </r>
  <r>
    <s v="4505-EXZHB"/>
    <n v="1"/>
    <s v="United States"/>
    <s v="California"/>
    <s v="Ducor"/>
    <n v="93218"/>
    <s v="35.846067, -119.004073"/>
    <n v="35.846066999999998"/>
    <n v="-119.00407300000001"/>
    <s v="Female"/>
    <x v="1"/>
    <s v="No"/>
    <s v="No"/>
    <n v="6"/>
    <s v="Yes"/>
    <s v="No"/>
    <x v="1"/>
    <x v="1"/>
    <s v="No"/>
    <s v="Yes"/>
    <x v="0"/>
    <s v="No"/>
    <s v="No"/>
    <x v="0"/>
    <x v="1"/>
    <x v="1"/>
    <n v="74.400000000000006"/>
    <n v="434.1"/>
    <x v="0"/>
    <x v="0"/>
    <x v="5"/>
    <n v="3964"/>
    <x v="4"/>
  </r>
  <r>
    <s v="4587-VVTOX"/>
    <n v="1"/>
    <s v="United States"/>
    <s v="California"/>
    <s v="Frazier Park"/>
    <n v="93222"/>
    <s v="34.907911, -119.234281"/>
    <n v="34.907910999999999"/>
    <n v="-119.234281"/>
    <s v="Female"/>
    <x v="0"/>
    <s v="Yes"/>
    <s v="No"/>
    <n v="6"/>
    <s v="Yes"/>
    <s v="Yes"/>
    <x v="1"/>
    <x v="1"/>
    <s v="Yes"/>
    <s v="Yes"/>
    <x v="0"/>
    <s v="Yes"/>
    <s v="Yes"/>
    <x v="0"/>
    <x v="0"/>
    <x v="1"/>
    <n v="105.3"/>
    <n v="545.20000000000005"/>
    <x v="0"/>
    <x v="0"/>
    <x v="13"/>
    <n v="4163"/>
    <x v="4"/>
  </r>
  <r>
    <s v="4652-NNHNY"/>
    <n v="1"/>
    <s v="United States"/>
    <s v="California"/>
    <s v="Fellows"/>
    <n v="93224"/>
    <s v="35.215731, -119.57013"/>
    <n v="35.215730999999998"/>
    <n v="-119.57013000000001"/>
    <s v="Male"/>
    <x v="0"/>
    <s v="Yes"/>
    <s v="No"/>
    <n v="16"/>
    <s v="Yes"/>
    <s v="Yes"/>
    <x v="1"/>
    <x v="1"/>
    <s v="No"/>
    <s v="No"/>
    <x v="0"/>
    <s v="No"/>
    <s v="No"/>
    <x v="0"/>
    <x v="0"/>
    <x v="2"/>
    <n v="73.849999999999994"/>
    <n v="1284.2"/>
    <x v="0"/>
    <x v="0"/>
    <x v="7"/>
    <n v="3226"/>
    <x v="14"/>
  </r>
  <r>
    <s v="8972-HJWNV"/>
    <n v="1"/>
    <s v="United States"/>
    <s v="California"/>
    <s v="Huron"/>
    <n v="93234"/>
    <s v="36.217864, -120.080117"/>
    <n v="36.217863999999999"/>
    <n v="-120.080117"/>
    <s v="Female"/>
    <x v="1"/>
    <s v="Yes"/>
    <s v="No"/>
    <n v="7"/>
    <s v="Yes"/>
    <s v="Yes"/>
    <x v="1"/>
    <x v="1"/>
    <s v="No"/>
    <s v="No"/>
    <x v="0"/>
    <s v="No"/>
    <s v="Yes"/>
    <x v="0"/>
    <x v="0"/>
    <x v="1"/>
    <n v="84.55"/>
    <n v="646.85"/>
    <x v="0"/>
    <x v="0"/>
    <x v="24"/>
    <n v="5245"/>
    <x v="0"/>
  </r>
  <r>
    <s v="8515-OCTJS"/>
    <n v="1"/>
    <s v="United States"/>
    <s v="California"/>
    <s v="Lemoore"/>
    <n v="93245"/>
    <s v="36.303666, -119.825657"/>
    <n v="36.303666"/>
    <n v="-119.82565700000001"/>
    <s v="Female"/>
    <x v="0"/>
    <s v="No"/>
    <s v="No"/>
    <n v="25"/>
    <s v="Yes"/>
    <s v="Yes"/>
    <x v="2"/>
    <x v="2"/>
    <s v="No internet service"/>
    <s v="No internet service"/>
    <x v="2"/>
    <s v="No internet service"/>
    <s v="No internet service"/>
    <x v="1"/>
    <x v="1"/>
    <x v="3"/>
    <n v="24.75"/>
    <n v="692.1"/>
    <x v="0"/>
    <x v="0"/>
    <x v="26"/>
    <n v="4931"/>
    <x v="0"/>
  </r>
  <r>
    <s v="2860-RANUS"/>
    <n v="1"/>
    <s v="United States"/>
    <s v="California"/>
    <s v="Mc Kittrick"/>
    <n v="93251"/>
    <s v="35.38381, -119.730885"/>
    <n v="35.383809999999997"/>
    <n v="-119.730885"/>
    <s v="Female"/>
    <x v="1"/>
    <s v="No"/>
    <s v="No"/>
    <n v="20"/>
    <s v="Yes"/>
    <s v="Yes"/>
    <x v="1"/>
    <x v="1"/>
    <s v="No"/>
    <s v="No"/>
    <x v="0"/>
    <s v="No"/>
    <s v="Yes"/>
    <x v="0"/>
    <x v="0"/>
    <x v="3"/>
    <n v="85.8"/>
    <n v="1727.5"/>
    <x v="0"/>
    <x v="0"/>
    <x v="20"/>
    <n v="3336"/>
    <x v="5"/>
  </r>
  <r>
    <s v="5261-QSHQM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4"/>
    <s v="No"/>
    <s v="No phone service"/>
    <x v="0"/>
    <x v="1"/>
    <s v="No"/>
    <s v="No"/>
    <x v="0"/>
    <s v="No"/>
    <s v="No"/>
    <x v="0"/>
    <x v="0"/>
    <x v="1"/>
    <n v="24.45"/>
    <n v="86.6"/>
    <x v="0"/>
    <x v="0"/>
    <x v="12"/>
    <n v="4909"/>
    <x v="6"/>
  </r>
  <r>
    <s v="8868-WOZGU"/>
    <n v="1"/>
    <s v="United States"/>
    <s v="California"/>
    <s v="Porterville"/>
    <n v="93257"/>
    <s v="36.008958, -118.891593"/>
    <n v="36.008958"/>
    <n v="-118.891593"/>
    <s v="Male"/>
    <x v="0"/>
    <s v="No"/>
    <s v="No"/>
    <n v="28"/>
    <s v="Yes"/>
    <s v="Yes"/>
    <x v="1"/>
    <x v="1"/>
    <s v="Yes"/>
    <s v="Yes"/>
    <x v="0"/>
    <s v="Yes"/>
    <s v="Yes"/>
    <x v="0"/>
    <x v="0"/>
    <x v="1"/>
    <n v="105.7"/>
    <n v="2979.5"/>
    <x v="0"/>
    <x v="0"/>
    <x v="34"/>
    <n v="2464"/>
    <x v="7"/>
  </r>
  <r>
    <s v="1334-FJSVR"/>
    <n v="1"/>
    <s v="United States"/>
    <s v="California"/>
    <s v="Sequoia National Park"/>
    <n v="93262"/>
    <s v="36.527243, -118.594938"/>
    <n v="36.527242999999999"/>
    <n v="-118.594938"/>
    <s v="Male"/>
    <x v="0"/>
    <s v="No"/>
    <s v="No"/>
    <n v="1"/>
    <s v="No"/>
    <s v="No phone service"/>
    <x v="0"/>
    <x v="1"/>
    <s v="No"/>
    <s v="No"/>
    <x v="0"/>
    <s v="No"/>
    <s v="No"/>
    <x v="0"/>
    <x v="0"/>
    <x v="1"/>
    <n v="24.25"/>
    <n v="24.25"/>
    <x v="0"/>
    <x v="0"/>
    <x v="30"/>
    <n v="2846"/>
    <x v="8"/>
  </r>
  <r>
    <s v="7625-XCQRH"/>
    <n v="1"/>
    <s v="United States"/>
    <s v="California"/>
    <s v="Strathmore"/>
    <n v="93267"/>
    <s v="36.141319, -119.129075"/>
    <n v="36.141319000000003"/>
    <n v="-119.129075"/>
    <s v="Female"/>
    <x v="0"/>
    <s v="No"/>
    <s v="No"/>
    <n v="11"/>
    <s v="Yes"/>
    <s v="Yes"/>
    <x v="1"/>
    <x v="1"/>
    <s v="No"/>
    <s v="No"/>
    <x v="0"/>
    <s v="No"/>
    <s v="No"/>
    <x v="0"/>
    <x v="0"/>
    <x v="1"/>
    <n v="76.5"/>
    <n v="837.95"/>
    <x v="0"/>
    <x v="0"/>
    <x v="21"/>
    <n v="2291"/>
    <x v="9"/>
  </r>
  <r>
    <s v="1731-TVIUK"/>
    <n v="1"/>
    <s v="United States"/>
    <s v="California"/>
    <s v="Tipton"/>
    <n v="93272"/>
    <s v="36.047414, -119.344304"/>
    <n v="36.047414000000003"/>
    <n v="-119.34430399999999"/>
    <s v="Female"/>
    <x v="0"/>
    <s v="No"/>
    <s v="No"/>
    <n v="4"/>
    <s v="Yes"/>
    <s v="Yes"/>
    <x v="1"/>
    <x v="1"/>
    <s v="Yes"/>
    <s v="No"/>
    <x v="1"/>
    <s v="No"/>
    <s v="Yes"/>
    <x v="0"/>
    <x v="0"/>
    <x v="1"/>
    <n v="93.5"/>
    <n v="362.2"/>
    <x v="0"/>
    <x v="0"/>
    <x v="25"/>
    <n v="4554"/>
    <x v="10"/>
  </r>
  <r>
    <s v="0406-BPDVR"/>
    <n v="1"/>
    <s v="United States"/>
    <s v="California"/>
    <s v="Visalia"/>
    <n v="93277"/>
    <s v="36.303793, -119.375646"/>
    <n v="36.303792999999999"/>
    <n v="-119.375646"/>
    <s v="Female"/>
    <x v="1"/>
    <s v="Yes"/>
    <s v="No"/>
    <n v="54"/>
    <s v="Yes"/>
    <s v="Yes"/>
    <x v="1"/>
    <x v="1"/>
    <s v="Yes"/>
    <s v="No"/>
    <x v="0"/>
    <s v="Yes"/>
    <s v="Yes"/>
    <x v="2"/>
    <x v="0"/>
    <x v="3"/>
    <n v="101.5"/>
    <n v="5373.1"/>
    <x v="0"/>
    <x v="0"/>
    <x v="31"/>
    <n v="6405"/>
    <x v="11"/>
  </r>
  <r>
    <s v="0618-XWMSS"/>
    <n v="1"/>
    <s v="United States"/>
    <s v="California"/>
    <s v="Wasco"/>
    <n v="93280"/>
    <s v="35.652242, -119.4464"/>
    <n v="35.652242000000001"/>
    <n v="-119.4464"/>
    <s v="Male"/>
    <x v="0"/>
    <s v="No"/>
    <s v="No"/>
    <n v="28"/>
    <s v="Yes"/>
    <s v="No"/>
    <x v="1"/>
    <x v="0"/>
    <s v="No"/>
    <s v="No"/>
    <x v="0"/>
    <s v="No"/>
    <s v="No"/>
    <x v="0"/>
    <x v="0"/>
    <x v="2"/>
    <n v="74.900000000000006"/>
    <n v="2068.5500000000002"/>
    <x v="0"/>
    <x v="0"/>
    <x v="28"/>
    <n v="5392"/>
    <x v="12"/>
  </r>
  <r>
    <s v="5276-KQWHG"/>
    <n v="1"/>
    <s v="United States"/>
    <s v="California"/>
    <s v="Woody"/>
    <n v="93287"/>
    <s v="35.710244, -118.881679"/>
    <n v="35.710244000000003"/>
    <n v="-118.88167900000001"/>
    <s v="Female"/>
    <x v="1"/>
    <s v="No"/>
    <s v="No"/>
    <n v="2"/>
    <s v="Yes"/>
    <s v="No"/>
    <x v="1"/>
    <x v="1"/>
    <s v="No"/>
    <s v="No"/>
    <x v="0"/>
    <s v="No"/>
    <s v="No"/>
    <x v="0"/>
    <x v="0"/>
    <x v="1"/>
    <n v="69.599999999999994"/>
    <n v="131.65"/>
    <x v="0"/>
    <x v="0"/>
    <x v="9"/>
    <n v="4596"/>
    <x v="13"/>
  </r>
  <r>
    <s v="2565-JSLRY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x v="0"/>
    <x v="0"/>
    <n v="24.05"/>
    <n v="24.05"/>
    <x v="0"/>
    <x v="0"/>
    <x v="1"/>
    <n v="3162"/>
    <x v="5"/>
  </r>
  <r>
    <s v="6689-KXGBO"/>
    <n v="1"/>
    <s v="United States"/>
    <s v="California"/>
    <s v="San Luis Obispo"/>
    <n v="93401"/>
    <s v="35.233745, -120.626442"/>
    <n v="35.233744999999999"/>
    <n v="-120.626442"/>
    <s v="Female"/>
    <x v="0"/>
    <s v="No"/>
    <s v="No"/>
    <n v="1"/>
    <s v="Yes"/>
    <s v="No"/>
    <x v="0"/>
    <x v="1"/>
    <s v="Yes"/>
    <s v="No"/>
    <x v="0"/>
    <s v="No"/>
    <s v="No"/>
    <x v="0"/>
    <x v="1"/>
    <x v="1"/>
    <n v="50.55"/>
    <n v="50.55"/>
    <x v="0"/>
    <x v="0"/>
    <x v="18"/>
    <n v="3420"/>
    <x v="6"/>
  </r>
  <r>
    <s v="6615-NGGZJ"/>
    <n v="1"/>
    <s v="United States"/>
    <s v="California"/>
    <s v="Buellton"/>
    <n v="93427"/>
    <s v="34.631362, -120.238218"/>
    <n v="34.631362000000003"/>
    <n v="-120.238218"/>
    <s v="Male"/>
    <x v="0"/>
    <s v="No"/>
    <s v="No"/>
    <n v="14"/>
    <s v="Yes"/>
    <s v="Yes"/>
    <x v="1"/>
    <x v="1"/>
    <s v="Yes"/>
    <s v="No"/>
    <x v="0"/>
    <s v="Yes"/>
    <s v="Yes"/>
    <x v="0"/>
    <x v="0"/>
    <x v="1"/>
    <n v="100.55"/>
    <n v="1415.55"/>
    <x v="0"/>
    <x v="0"/>
    <x v="34"/>
    <n v="5224"/>
    <x v="7"/>
  </r>
  <r>
    <s v="4255-DDUOU"/>
    <n v="1"/>
    <s v="United States"/>
    <s v="California"/>
    <s v="Casmalia"/>
    <n v="93429"/>
    <s v="34.866032, -120.536546"/>
    <n v="34.866031999999997"/>
    <n v="-120.536546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5"/>
    <n v="20.5"/>
    <x v="0"/>
    <x v="0"/>
    <x v="21"/>
    <n v="2398"/>
    <x v="8"/>
  </r>
  <r>
    <s v="2984-MIIZL"/>
    <n v="1"/>
    <s v="United States"/>
    <s v="California"/>
    <s v="Guadalupe"/>
    <n v="93434"/>
    <s v="34.936, -120.594655"/>
    <n v="34.936"/>
    <n v="-120.594655"/>
    <s v="Male"/>
    <x v="0"/>
    <s v="No"/>
    <s v="No"/>
    <n v="4"/>
    <s v="Yes"/>
    <s v="No"/>
    <x v="1"/>
    <x v="1"/>
    <s v="No"/>
    <s v="Yes"/>
    <x v="0"/>
    <s v="No"/>
    <s v="No"/>
    <x v="0"/>
    <x v="0"/>
    <x v="2"/>
    <n v="74.8"/>
    <n v="321.89999999999998"/>
    <x v="0"/>
    <x v="0"/>
    <x v="29"/>
    <n v="5882"/>
    <x v="9"/>
  </r>
  <r>
    <s v="5590-YRFJT"/>
    <n v="1"/>
    <s v="United States"/>
    <s v="California"/>
    <s v="Lompoc"/>
    <n v="93437"/>
    <s v="34.757477, -120.550507"/>
    <n v="34.757477000000002"/>
    <n v="-120.550507"/>
    <s v="Female"/>
    <x v="0"/>
    <s v="Yes"/>
    <s v="No"/>
    <n v="20"/>
    <s v="No"/>
    <s v="No phone service"/>
    <x v="0"/>
    <x v="1"/>
    <s v="No"/>
    <s v="No"/>
    <x v="0"/>
    <s v="No"/>
    <s v="No"/>
    <x v="0"/>
    <x v="0"/>
    <x v="1"/>
    <n v="24.45"/>
    <n v="482.8"/>
    <x v="0"/>
    <x v="0"/>
    <x v="26"/>
    <n v="3298"/>
    <x v="14"/>
  </r>
  <r>
    <s v="3677-TNKIO"/>
    <n v="1"/>
    <s v="United States"/>
    <s v="California"/>
    <s v="Templeton"/>
    <n v="93465"/>
    <s v="35.536115, -120.739231"/>
    <n v="35.536115000000002"/>
    <n v="-120.739231"/>
    <s v="Female"/>
    <x v="0"/>
    <s v="No"/>
    <s v="No"/>
    <n v="14"/>
    <s v="Yes"/>
    <s v="No"/>
    <x v="1"/>
    <x v="1"/>
    <s v="No"/>
    <s v="No"/>
    <x v="0"/>
    <s v="No"/>
    <s v="No"/>
    <x v="0"/>
    <x v="0"/>
    <x v="3"/>
    <n v="71"/>
    <n v="914"/>
    <x v="0"/>
    <x v="0"/>
    <x v="22"/>
    <n v="3228"/>
    <x v="14"/>
  </r>
  <r>
    <s v="9667-EQRXU"/>
    <n v="1"/>
    <s v="United States"/>
    <s v="California"/>
    <s v="Boron"/>
    <n v="93516"/>
    <s v="34.95703, -117.73045"/>
    <n v="34.957030000000003"/>
    <n v="-117.73045"/>
    <s v="Female"/>
    <x v="1"/>
    <s v="No"/>
    <s v="No"/>
    <n v="30"/>
    <s v="No"/>
    <s v="No phone service"/>
    <x v="0"/>
    <x v="1"/>
    <s v="No"/>
    <s v="Yes"/>
    <x v="0"/>
    <s v="Yes"/>
    <s v="No"/>
    <x v="0"/>
    <x v="0"/>
    <x v="1"/>
    <n v="40.299999999999997"/>
    <n v="1172.95"/>
    <x v="0"/>
    <x v="0"/>
    <x v="26"/>
    <n v="3016"/>
    <x v="14"/>
  </r>
  <r>
    <s v="3329-WDIOK"/>
    <n v="1"/>
    <s v="United States"/>
    <s v="California"/>
    <s v="Edwards"/>
    <n v="93523"/>
    <s v="34.966777, -117.961179"/>
    <n v="34.966777"/>
    <n v="-117.961179"/>
    <s v="Female"/>
    <x v="0"/>
    <s v="No"/>
    <s v="No"/>
    <n v="3"/>
    <s v="No"/>
    <s v="No phone service"/>
    <x v="0"/>
    <x v="1"/>
    <s v="Yes"/>
    <s v="No"/>
    <x v="0"/>
    <s v="Yes"/>
    <s v="Yes"/>
    <x v="0"/>
    <x v="0"/>
    <x v="1"/>
    <n v="50.6"/>
    <n v="155.35"/>
    <x v="0"/>
    <x v="0"/>
    <x v="27"/>
    <n v="4800"/>
    <x v="15"/>
  </r>
  <r>
    <s v="2873-ZLIWT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40"/>
    <s v="Yes"/>
    <s v="Yes"/>
    <x v="1"/>
    <x v="1"/>
    <s v="No"/>
    <s v="Yes"/>
    <x v="1"/>
    <s v="No"/>
    <s v="No"/>
    <x v="0"/>
    <x v="0"/>
    <x v="1"/>
    <n v="84.85"/>
    <n v="3303.05"/>
    <x v="0"/>
    <x v="0"/>
    <x v="23"/>
    <n v="5764"/>
    <x v="16"/>
  </r>
  <r>
    <s v="3415-TAILE"/>
    <n v="1"/>
    <s v="United States"/>
    <s v="California"/>
    <s v="Johannesburg"/>
    <n v="93528"/>
    <s v="35.363339, -117.637641"/>
    <n v="35.363339000000003"/>
    <n v="-117.637641"/>
    <s v="Female"/>
    <x v="0"/>
    <s v="Yes"/>
    <s v="Yes"/>
    <n v="2"/>
    <s v="Yes"/>
    <s v="No"/>
    <x v="0"/>
    <x v="1"/>
    <s v="No"/>
    <s v="No"/>
    <x v="0"/>
    <s v="Yes"/>
    <s v="Yes"/>
    <x v="0"/>
    <x v="1"/>
    <x v="0"/>
    <n v="65.7"/>
    <n v="134.35"/>
    <x v="0"/>
    <x v="0"/>
    <x v="17"/>
    <n v="4265"/>
    <x v="2"/>
  </r>
  <r>
    <s v="1915-IOFGU"/>
    <n v="1"/>
    <s v="United States"/>
    <s v="California"/>
    <s v="Keene"/>
    <n v="93531"/>
    <s v="35.214982, -118.59049"/>
    <n v="35.214981999999999"/>
    <n v="-118.59049"/>
    <s v="Female"/>
    <x v="0"/>
    <s v="No"/>
    <s v="No"/>
    <n v="1"/>
    <s v="Yes"/>
    <s v="No"/>
    <x v="1"/>
    <x v="1"/>
    <s v="No"/>
    <s v="No"/>
    <x v="0"/>
    <s v="No"/>
    <s v="No"/>
    <x v="0"/>
    <x v="1"/>
    <x v="1"/>
    <n v="70.5"/>
    <n v="70.5"/>
    <x v="0"/>
    <x v="0"/>
    <x v="13"/>
    <n v="4123"/>
    <x v="3"/>
  </r>
  <r>
    <s v="3045-XETSH"/>
    <n v="1"/>
    <s v="United States"/>
    <s v="California"/>
    <s v="Lake Hughes"/>
    <n v="93532"/>
    <s v="34.659579, -118.584212"/>
    <n v="34.659579000000001"/>
    <n v="-118.58421199999999"/>
    <s v="Female"/>
    <x v="0"/>
    <s v="No"/>
    <s v="No"/>
    <n v="10"/>
    <s v="Yes"/>
    <s v="Yes"/>
    <x v="1"/>
    <x v="1"/>
    <s v="Yes"/>
    <s v="Yes"/>
    <x v="0"/>
    <s v="No"/>
    <s v="Yes"/>
    <x v="0"/>
    <x v="0"/>
    <x v="1"/>
    <n v="94.85"/>
    <n v="953.45"/>
    <x v="0"/>
    <x v="0"/>
    <x v="8"/>
    <n v="3074"/>
    <x v="4"/>
  </r>
  <r>
    <s v="7239-HZZCX"/>
    <n v="1"/>
    <s v="United States"/>
    <s v="California"/>
    <s v="Lancaster"/>
    <n v="93535"/>
    <s v="34.712708, -117.889656"/>
    <n v="34.712707999999999"/>
    <n v="-117.88965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19.75"/>
    <x v="0"/>
    <x v="0"/>
    <x v="5"/>
    <n v="4851"/>
    <x v="0"/>
  </r>
  <r>
    <s v="7683-CBDKJ"/>
    <n v="1"/>
    <s v="United States"/>
    <s v="California"/>
    <s v="Palmdale"/>
    <n v="93550"/>
    <s v="34.536232, -118.082935"/>
    <n v="34.536231999999998"/>
    <n v="-118.08293500000001"/>
    <s v="Male"/>
    <x v="0"/>
    <s v="Yes"/>
    <s v="Yes"/>
    <n v="14"/>
    <s v="Yes"/>
    <s v="No"/>
    <x v="0"/>
    <x v="0"/>
    <s v="Yes"/>
    <s v="No"/>
    <x v="0"/>
    <s v="Yes"/>
    <s v="No"/>
    <x v="0"/>
    <x v="0"/>
    <x v="1"/>
    <n v="65.45"/>
    <n v="937.6"/>
    <x v="0"/>
    <x v="0"/>
    <x v="13"/>
    <n v="2881"/>
    <x v="2"/>
  </r>
  <r>
    <s v="0946-CLJTI"/>
    <n v="1"/>
    <s v="United States"/>
    <s v="California"/>
    <s v="Palmdale"/>
    <n v="93551"/>
    <s v="34.613476, -118.256358"/>
    <n v="34.613475999999999"/>
    <n v="-118.25635800000001"/>
    <s v="Male"/>
    <x v="1"/>
    <s v="Yes"/>
    <s v="No"/>
    <n v="58"/>
    <s v="Yes"/>
    <s v="Yes"/>
    <x v="1"/>
    <x v="1"/>
    <s v="No"/>
    <s v="Yes"/>
    <x v="0"/>
    <s v="Yes"/>
    <s v="Yes"/>
    <x v="0"/>
    <x v="0"/>
    <x v="1"/>
    <n v="98.7"/>
    <n v="5812.6"/>
    <x v="0"/>
    <x v="0"/>
    <x v="32"/>
    <n v="4662"/>
    <x v="2"/>
  </r>
  <r>
    <s v="0628-CNQRM"/>
    <n v="1"/>
    <s v="United States"/>
    <s v="California"/>
    <s v="Ridgecrest"/>
    <n v="93555"/>
    <s v="35.603913, -117.67828"/>
    <n v="35.603912999999999"/>
    <n v="-117.67828"/>
    <s v="Male"/>
    <x v="0"/>
    <s v="Yes"/>
    <s v="No"/>
    <n v="22"/>
    <s v="Yes"/>
    <s v="No"/>
    <x v="0"/>
    <x v="0"/>
    <s v="No"/>
    <s v="Yes"/>
    <x v="1"/>
    <s v="Yes"/>
    <s v="No"/>
    <x v="2"/>
    <x v="0"/>
    <x v="2"/>
    <n v="67.5"/>
    <n v="1544.05"/>
    <x v="0"/>
    <x v="0"/>
    <x v="21"/>
    <n v="3378"/>
    <x v="14"/>
  </r>
  <r>
    <s v="7665-TOALD"/>
    <n v="1"/>
    <s v="United States"/>
    <s v="California"/>
    <s v="Trona"/>
    <n v="93562"/>
    <s v="35.74837, -117.384948"/>
    <n v="35.748370000000001"/>
    <n v="-117.38494799999999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69.599999999999994"/>
    <n v="69.599999999999994"/>
    <x v="0"/>
    <x v="0"/>
    <x v="35"/>
    <n v="2412"/>
    <x v="3"/>
  </r>
  <r>
    <s v="0112-QWPNC"/>
    <n v="1"/>
    <s v="United States"/>
    <s v="California"/>
    <s v="Valyermo"/>
    <n v="93563"/>
    <s v="34.39583, -117.734568"/>
    <n v="34.395829999999997"/>
    <n v="-117.734568"/>
    <s v="Male"/>
    <x v="0"/>
    <s v="Yes"/>
    <s v="No"/>
    <n v="49"/>
    <s v="Yes"/>
    <s v="Yes"/>
    <x v="0"/>
    <x v="0"/>
    <s v="No"/>
    <s v="Yes"/>
    <x v="1"/>
    <s v="Yes"/>
    <s v="Yes"/>
    <x v="2"/>
    <x v="1"/>
    <x v="1"/>
    <n v="84.35"/>
    <n v="4059.35"/>
    <x v="0"/>
    <x v="0"/>
    <x v="25"/>
    <n v="6452"/>
    <x v="3"/>
  </r>
  <r>
    <s v="0324-BRPCJ"/>
    <n v="1"/>
    <s v="United States"/>
    <s v="California"/>
    <s v="Palmdale"/>
    <n v="93591"/>
    <s v="34.598221, -117.79593"/>
    <n v="34.598221000000002"/>
    <n v="-117.79593"/>
    <s v="Female"/>
    <x v="1"/>
    <s v="Yes"/>
    <s v="No"/>
    <n v="68"/>
    <s v="Yes"/>
    <s v="Yes"/>
    <x v="1"/>
    <x v="1"/>
    <s v="Yes"/>
    <s v="No"/>
    <x v="0"/>
    <s v="Yes"/>
    <s v="Yes"/>
    <x v="0"/>
    <x v="0"/>
    <x v="1"/>
    <n v="100.2"/>
    <n v="6851.65"/>
    <x v="0"/>
    <x v="0"/>
    <x v="12"/>
    <n v="4481"/>
    <x v="4"/>
  </r>
  <r>
    <s v="2777-PHDEI"/>
    <n v="1"/>
    <s v="United States"/>
    <s v="California"/>
    <s v="Ahwahnee"/>
    <n v="93601"/>
    <s v="37.375816, -119.739935"/>
    <n v="37.375816"/>
    <n v="-119.739935"/>
    <s v="Female"/>
    <x v="0"/>
    <s v="No"/>
    <s v="No"/>
    <n v="1"/>
    <s v="Yes"/>
    <s v="No"/>
    <x v="1"/>
    <x v="1"/>
    <s v="No"/>
    <s v="No"/>
    <x v="0"/>
    <s v="Yes"/>
    <s v="No"/>
    <x v="0"/>
    <x v="1"/>
    <x v="1"/>
    <n v="78.05"/>
    <n v="78.05"/>
    <x v="0"/>
    <x v="0"/>
    <x v="28"/>
    <n v="3458"/>
    <x v="4"/>
  </r>
  <r>
    <s v="1196-AMORA"/>
    <n v="1"/>
    <s v="United States"/>
    <s v="California"/>
    <s v="Big Creek"/>
    <n v="93605"/>
    <s v="37.17277, -119.2997"/>
    <n v="37.17277"/>
    <n v="-119.2997"/>
    <s v="Male"/>
    <x v="0"/>
    <s v="No"/>
    <s v="No"/>
    <n v="7"/>
    <s v="Yes"/>
    <s v="Yes"/>
    <x v="1"/>
    <x v="1"/>
    <s v="No"/>
    <s v="No"/>
    <x v="0"/>
    <s v="No"/>
    <s v="No"/>
    <x v="0"/>
    <x v="1"/>
    <x v="1"/>
    <n v="73.599999999999994"/>
    <n v="520"/>
    <x v="0"/>
    <x v="0"/>
    <x v="18"/>
    <n v="2679"/>
    <x v="4"/>
  </r>
  <r>
    <s v="4282-YMKNA"/>
    <n v="1"/>
    <s v="United States"/>
    <s v="California"/>
    <s v="Biola"/>
    <n v="93606"/>
    <s v="36.798882, -120.019511"/>
    <n v="36.798881999999999"/>
    <n v="-120.01951099999999"/>
    <s v="Female"/>
    <x v="0"/>
    <s v="No"/>
    <s v="No"/>
    <n v="9"/>
    <s v="Yes"/>
    <s v="Yes"/>
    <x v="1"/>
    <x v="1"/>
    <s v="No"/>
    <s v="No"/>
    <x v="0"/>
    <s v="No"/>
    <s v="No"/>
    <x v="0"/>
    <x v="0"/>
    <x v="1"/>
    <n v="74.75"/>
    <n v="706.6"/>
    <x v="0"/>
    <x v="0"/>
    <x v="14"/>
    <n v="5003"/>
    <x v="0"/>
  </r>
  <r>
    <s v="5356-RHIPP"/>
    <n v="1"/>
    <s v="United States"/>
    <s v="California"/>
    <s v="Dinuba"/>
    <n v="93618"/>
    <s v="36.523619, -119.386868"/>
    <n v="36.523618999999997"/>
    <n v="-119.386868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"/>
    <n v="20.2"/>
    <x v="0"/>
    <x v="0"/>
    <x v="16"/>
    <n v="5355"/>
    <x v="0"/>
  </r>
  <r>
    <s v="9189-JWSHV"/>
    <n v="1"/>
    <s v="United States"/>
    <s v="California"/>
    <s v="Helm"/>
    <n v="93627"/>
    <s v="36.520537, -120.118055"/>
    <n v="36.520536999999997"/>
    <n v="-120.118055"/>
    <s v="Female"/>
    <x v="1"/>
    <s v="Yes"/>
    <s v="No"/>
    <n v="24"/>
    <s v="Yes"/>
    <s v="Yes"/>
    <x v="1"/>
    <x v="1"/>
    <s v="No"/>
    <s v="No"/>
    <x v="0"/>
    <s v="Yes"/>
    <s v="Yes"/>
    <x v="0"/>
    <x v="0"/>
    <x v="1"/>
    <n v="93.55"/>
    <n v="2264.0500000000002"/>
    <x v="0"/>
    <x v="0"/>
    <x v="5"/>
    <n v="4937"/>
    <x v="5"/>
  </r>
  <r>
    <s v="0746-JTRFU"/>
    <n v="1"/>
    <s v="United States"/>
    <s v="California"/>
    <s v="Kingsburg"/>
    <n v="93631"/>
    <s v="36.478239, -119.52137"/>
    <n v="36.478239000000002"/>
    <n v="-119.52137"/>
    <s v="Male"/>
    <x v="0"/>
    <s v="No"/>
    <s v="No"/>
    <n v="2"/>
    <s v="No"/>
    <s v="No phone service"/>
    <x v="0"/>
    <x v="1"/>
    <s v="No"/>
    <s v="No"/>
    <x v="0"/>
    <s v="No"/>
    <s v="No"/>
    <x v="0"/>
    <x v="0"/>
    <x v="1"/>
    <n v="25.05"/>
    <n v="56.35"/>
    <x v="0"/>
    <x v="0"/>
    <x v="7"/>
    <n v="4810"/>
    <x v="6"/>
  </r>
  <r>
    <s v="0576-WNXXC"/>
    <n v="1"/>
    <s v="United States"/>
    <s v="California"/>
    <s v="Parlier"/>
    <n v="93648"/>
    <s v="36.622237, -119.521126"/>
    <n v="36.622236999999998"/>
    <n v="-119.521126"/>
    <s v="Male"/>
    <x v="1"/>
    <s v="Yes"/>
    <s v="No"/>
    <n v="27"/>
    <s v="Yes"/>
    <s v="Yes"/>
    <x v="1"/>
    <x v="1"/>
    <s v="Yes"/>
    <s v="Yes"/>
    <x v="0"/>
    <s v="No"/>
    <s v="Yes"/>
    <x v="0"/>
    <x v="0"/>
    <x v="1"/>
    <n v="95.55"/>
    <n v="2510.1999999999998"/>
    <x v="0"/>
    <x v="0"/>
    <x v="20"/>
    <n v="2999"/>
    <x v="7"/>
  </r>
  <r>
    <s v="4628-CTTLA"/>
    <n v="1"/>
    <s v="United States"/>
    <s v="California"/>
    <s v="Sanger"/>
    <n v="93657"/>
    <s v="36.819628, -119.440414"/>
    <n v="36.819628000000002"/>
    <n v="-119.440414"/>
    <s v="Male"/>
    <x v="0"/>
    <s v="No"/>
    <s v="No"/>
    <n v="57"/>
    <s v="No"/>
    <s v="No phone service"/>
    <x v="0"/>
    <x v="1"/>
    <s v="Yes"/>
    <s v="No"/>
    <x v="0"/>
    <s v="Yes"/>
    <s v="No"/>
    <x v="0"/>
    <x v="0"/>
    <x v="1"/>
    <n v="39.299999999999997"/>
    <n v="2111.4499999999998"/>
    <x v="0"/>
    <x v="0"/>
    <x v="10"/>
    <n v="4917"/>
    <x v="8"/>
  </r>
  <r>
    <s v="2876-VBBBL"/>
    <n v="1"/>
    <s v="United States"/>
    <s v="California"/>
    <s v="Shaver Lake"/>
    <n v="93664"/>
    <s v="37.223, -119.001021"/>
    <n v="37.222999999999999"/>
    <n v="-119.001020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5"/>
    <n v="20.25"/>
    <x v="0"/>
    <x v="0"/>
    <x v="30"/>
    <n v="2783"/>
    <x v="9"/>
  </r>
  <r>
    <s v="6834-NXDCA"/>
    <n v="1"/>
    <s v="United States"/>
    <s v="California"/>
    <s v="South Dos Palos"/>
    <n v="93665"/>
    <s v="36.959731, -120.653519"/>
    <n v="36.959730999999998"/>
    <n v="-120.653519"/>
    <s v="Female"/>
    <x v="0"/>
    <s v="No"/>
    <s v="No"/>
    <n v="13"/>
    <s v="No"/>
    <s v="No phone service"/>
    <x v="0"/>
    <x v="1"/>
    <s v="No"/>
    <s v="No"/>
    <x v="0"/>
    <s v="No"/>
    <s v="No"/>
    <x v="0"/>
    <x v="0"/>
    <x v="1"/>
    <n v="23.9"/>
    <n v="300.8"/>
    <x v="0"/>
    <x v="0"/>
    <x v="14"/>
    <n v="2967"/>
    <x v="10"/>
  </r>
  <r>
    <s v="5597-GLBUC"/>
    <n v="1"/>
    <s v="United States"/>
    <s v="California"/>
    <s v="Squaw Valley"/>
    <n v="93675"/>
    <s v="36.719141, -119.202677"/>
    <n v="36.719141"/>
    <n v="-119.20267699999999"/>
    <s v="Female"/>
    <x v="0"/>
    <s v="No"/>
    <s v="No"/>
    <n v="1"/>
    <s v="Yes"/>
    <s v="No"/>
    <x v="1"/>
    <x v="1"/>
    <s v="No"/>
    <s v="Yes"/>
    <x v="0"/>
    <s v="Yes"/>
    <s v="No"/>
    <x v="0"/>
    <x v="0"/>
    <x v="1"/>
    <n v="85.45"/>
    <n v="85.45"/>
    <x v="0"/>
    <x v="0"/>
    <x v="22"/>
    <n v="4931"/>
    <x v="11"/>
  </r>
  <r>
    <s v="2748-MYRVK"/>
    <n v="1"/>
    <s v="United States"/>
    <s v="California"/>
    <s v="Fresno"/>
    <n v="93702"/>
    <s v="36.739385, -119.753649"/>
    <n v="36.739384999999999"/>
    <n v="-119.753649"/>
    <s v="Female"/>
    <x v="0"/>
    <s v="No"/>
    <s v="No"/>
    <n v="63"/>
    <s v="Yes"/>
    <s v="Yes"/>
    <x v="1"/>
    <x v="1"/>
    <s v="Yes"/>
    <s v="No"/>
    <x v="0"/>
    <s v="Yes"/>
    <s v="Yes"/>
    <x v="2"/>
    <x v="1"/>
    <x v="2"/>
    <n v="99.9"/>
    <n v="6137"/>
    <x v="0"/>
    <x v="0"/>
    <x v="29"/>
    <n v="4776"/>
    <x v="12"/>
  </r>
  <r>
    <s v="4822-YCXMX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25"/>
    <s v="Yes"/>
    <s v="Yes"/>
    <x v="1"/>
    <x v="1"/>
    <s v="No"/>
    <s v="No"/>
    <x v="0"/>
    <s v="No"/>
    <s v="Yes"/>
    <x v="0"/>
    <x v="0"/>
    <x v="1"/>
    <n v="84.8"/>
    <n v="2043.45"/>
    <x v="0"/>
    <x v="0"/>
    <x v="12"/>
    <n v="4203"/>
    <x v="13"/>
  </r>
  <r>
    <s v="9821-POOTN"/>
    <n v="1"/>
    <s v="United States"/>
    <s v="California"/>
    <s v="Fresno"/>
    <n v="93711"/>
    <s v="36.833002, -119.82947"/>
    <n v="36.833002"/>
    <n v="-119.82947"/>
    <s v="Male"/>
    <x v="0"/>
    <s v="Yes"/>
    <s v="No"/>
    <n v="35"/>
    <s v="Yes"/>
    <s v="Yes"/>
    <x v="1"/>
    <x v="1"/>
    <s v="No"/>
    <s v="No"/>
    <x v="0"/>
    <s v="No"/>
    <s v="No"/>
    <x v="0"/>
    <x v="0"/>
    <x v="1"/>
    <n v="75.2"/>
    <n v="2576.1999999999998"/>
    <x v="0"/>
    <x v="0"/>
    <x v="26"/>
    <n v="4639"/>
    <x v="5"/>
  </r>
  <r>
    <s v="6559-ILWKJ"/>
    <n v="1"/>
    <s v="United States"/>
    <s v="California"/>
    <s v="Fresno"/>
    <n v="93722"/>
    <s v="36.78979, -119.929894"/>
    <n v="36.789790000000004"/>
    <n v="-119.929894"/>
    <s v="Male"/>
    <x v="0"/>
    <s v="Yes"/>
    <s v="No"/>
    <n v="71"/>
    <s v="No"/>
    <s v="No phone service"/>
    <x v="0"/>
    <x v="1"/>
    <s v="Yes"/>
    <s v="No"/>
    <x v="0"/>
    <s v="Yes"/>
    <s v="Yes"/>
    <x v="1"/>
    <x v="1"/>
    <x v="1"/>
    <n v="49.35"/>
    <n v="3515.25"/>
    <x v="0"/>
    <x v="0"/>
    <x v="22"/>
    <n v="4879"/>
    <x v="6"/>
  </r>
  <r>
    <s v="4229-CZMLL"/>
    <n v="1"/>
    <s v="United States"/>
    <s v="California"/>
    <s v="Salinas"/>
    <n v="93901"/>
    <s v="36.64152, -121.622188"/>
    <n v="36.64152"/>
    <n v="-121.62218799999999"/>
    <s v="Male"/>
    <x v="0"/>
    <s v="No"/>
    <s v="No"/>
    <n v="6"/>
    <s v="Yes"/>
    <s v="Yes"/>
    <x v="1"/>
    <x v="1"/>
    <s v="No"/>
    <s v="No"/>
    <x v="0"/>
    <s v="No"/>
    <s v="No"/>
    <x v="0"/>
    <x v="0"/>
    <x v="1"/>
    <n v="74.900000000000006"/>
    <n v="469.8"/>
    <x v="0"/>
    <x v="0"/>
    <x v="18"/>
    <n v="4160"/>
    <x v="7"/>
  </r>
  <r>
    <s v="3663-MITLP"/>
    <n v="1"/>
    <s v="United States"/>
    <s v="California"/>
    <s v="Marina"/>
    <n v="93933"/>
    <s v="36.689582, -121.758398"/>
    <n v="36.689582000000001"/>
    <n v="-121.758398"/>
    <s v="Female"/>
    <x v="0"/>
    <s v="No"/>
    <s v="No"/>
    <n v="15"/>
    <s v="Yes"/>
    <s v="No"/>
    <x v="1"/>
    <x v="1"/>
    <s v="Yes"/>
    <s v="Yes"/>
    <x v="0"/>
    <s v="Yes"/>
    <s v="Yes"/>
    <x v="0"/>
    <x v="0"/>
    <x v="1"/>
    <n v="101.25"/>
    <n v="1457.25"/>
    <x v="0"/>
    <x v="0"/>
    <x v="30"/>
    <n v="3968"/>
    <x v="8"/>
  </r>
  <r>
    <s v="9025-ZRPVR"/>
    <n v="1"/>
    <s v="United States"/>
    <s v="California"/>
    <s v="Pacific Grove"/>
    <n v="93950"/>
    <s v="36.618337, -121.926417"/>
    <n v="36.618336999999997"/>
    <n v="-121.926417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0"/>
    <x v="0"/>
    <n v="18.95"/>
    <n v="185.6"/>
    <x v="0"/>
    <x v="0"/>
    <x v="4"/>
    <n v="5403"/>
    <x v="9"/>
  </r>
  <r>
    <s v="3285-UCQVC"/>
    <n v="1"/>
    <s v="United States"/>
    <s v="California"/>
    <s v="Seaside"/>
    <n v="93955"/>
    <s v="36.625114, -121.823565"/>
    <n v="36.625114000000004"/>
    <n v="-121.823565"/>
    <s v="Female"/>
    <x v="0"/>
    <s v="No"/>
    <s v="No"/>
    <n v="37"/>
    <s v="No"/>
    <s v="No phone service"/>
    <x v="0"/>
    <x v="1"/>
    <s v="No"/>
    <s v="No"/>
    <x v="1"/>
    <s v="No"/>
    <s v="No"/>
    <x v="0"/>
    <x v="1"/>
    <x v="3"/>
    <n v="28.6"/>
    <n v="973.55"/>
    <x v="0"/>
    <x v="0"/>
    <x v="14"/>
    <n v="4429"/>
    <x v="14"/>
  </r>
  <r>
    <s v="5482-PLVPE"/>
    <n v="1"/>
    <s v="United States"/>
    <s v="California"/>
    <s v="Daly City"/>
    <n v="94014"/>
    <s v="37.691561, -122.445202"/>
    <n v="37.691561"/>
    <n v="-122.44520199999999"/>
    <s v="Female"/>
    <x v="1"/>
    <s v="No"/>
    <s v="No"/>
    <n v="2"/>
    <s v="No"/>
    <s v="No phone service"/>
    <x v="0"/>
    <x v="1"/>
    <s v="No"/>
    <s v="No"/>
    <x v="0"/>
    <s v="No"/>
    <s v="No"/>
    <x v="0"/>
    <x v="1"/>
    <x v="1"/>
    <n v="24.35"/>
    <n v="41.85"/>
    <x v="0"/>
    <x v="0"/>
    <x v="34"/>
    <n v="3278"/>
    <x v="2"/>
  </r>
  <r>
    <s v="4902-OHLSK"/>
    <n v="1"/>
    <s v="United States"/>
    <s v="California"/>
    <s v="Half Moon Bay"/>
    <n v="94019"/>
    <s v="37.45567, -122.407992"/>
    <n v="37.455669999999998"/>
    <n v="-122.40799199999999"/>
    <s v="Female"/>
    <x v="1"/>
    <s v="No"/>
    <s v="No"/>
    <n v="29"/>
    <s v="Yes"/>
    <s v="Yes"/>
    <x v="1"/>
    <x v="1"/>
    <s v="No"/>
    <s v="No"/>
    <x v="1"/>
    <s v="Yes"/>
    <s v="Yes"/>
    <x v="0"/>
    <x v="1"/>
    <x v="1"/>
    <n v="98.65"/>
    <n v="2862.75"/>
    <x v="0"/>
    <x v="0"/>
    <x v="33"/>
    <n v="4235"/>
    <x v="3"/>
  </r>
  <r>
    <s v="0495-ZBNGW"/>
    <n v="1"/>
    <s v="United States"/>
    <s v="California"/>
    <s v="Loma Mar"/>
    <n v="94021"/>
    <s v="37.266388, -122.26308"/>
    <n v="37.266387999999999"/>
    <n v="-122.26308"/>
    <s v="Male"/>
    <x v="1"/>
    <s v="Yes"/>
    <s v="No"/>
    <n v="5"/>
    <s v="Yes"/>
    <s v="Yes"/>
    <x v="1"/>
    <x v="1"/>
    <s v="No"/>
    <s v="Yes"/>
    <x v="0"/>
    <s v="No"/>
    <s v="No"/>
    <x v="0"/>
    <x v="0"/>
    <x v="2"/>
    <n v="79.900000000000006"/>
    <n v="343.95"/>
    <x v="0"/>
    <x v="0"/>
    <x v="13"/>
    <n v="4324"/>
    <x v="4"/>
  </r>
  <r>
    <s v="2357-COQEK"/>
    <n v="1"/>
    <s v="United States"/>
    <s v="California"/>
    <s v="Atherton"/>
    <n v="94027"/>
    <s v="37.454924, -122.203168"/>
    <n v="37.454923999999998"/>
    <n v="-122.20316800000001"/>
    <s v="Female"/>
    <x v="1"/>
    <s v="No"/>
    <s v="No"/>
    <n v="28"/>
    <s v="Yes"/>
    <s v="Yes"/>
    <x v="1"/>
    <x v="1"/>
    <s v="No"/>
    <s v="Yes"/>
    <x v="1"/>
    <s v="Yes"/>
    <s v="Yes"/>
    <x v="0"/>
    <x v="0"/>
    <x v="1"/>
    <n v="103.3"/>
    <n v="2890.65"/>
    <x v="0"/>
    <x v="0"/>
    <x v="4"/>
    <n v="4136"/>
    <x v="0"/>
  </r>
  <r>
    <s v="3737-GCSPV"/>
    <n v="1"/>
    <s v="United States"/>
    <s v="California"/>
    <s v="Millbrae"/>
    <n v="94030"/>
    <s v="37.601248, -122.403099"/>
    <n v="37.601247999999998"/>
    <n v="-122.403099"/>
    <s v="Female"/>
    <x v="0"/>
    <s v="Yes"/>
    <s v="No"/>
    <n v="11"/>
    <s v="Yes"/>
    <s v="Yes"/>
    <x v="1"/>
    <x v="0"/>
    <s v="No"/>
    <s v="No"/>
    <x v="1"/>
    <s v="Yes"/>
    <s v="No"/>
    <x v="0"/>
    <x v="0"/>
    <x v="3"/>
    <n v="96.2"/>
    <n v="1222.05"/>
    <x v="0"/>
    <x v="0"/>
    <x v="6"/>
    <n v="3101"/>
    <x v="2"/>
  </r>
  <r>
    <s v="4088-YLDSU"/>
    <n v="1"/>
    <s v="United States"/>
    <s v="California"/>
    <s v="Redwood City"/>
    <n v="94062"/>
    <s v="37.410567, -122.297152"/>
    <n v="37.410567"/>
    <n v="-122.297152"/>
    <s v="Male"/>
    <x v="0"/>
    <s v="Yes"/>
    <s v="No"/>
    <n v="55"/>
    <s v="Yes"/>
    <s v="Yes"/>
    <x v="1"/>
    <x v="1"/>
    <s v="No"/>
    <s v="Yes"/>
    <x v="1"/>
    <s v="Yes"/>
    <s v="Yes"/>
    <x v="2"/>
    <x v="0"/>
    <x v="1"/>
    <n v="104.15"/>
    <n v="5743.05"/>
    <x v="0"/>
    <x v="0"/>
    <x v="0"/>
    <n v="4369"/>
    <x v="2"/>
  </r>
  <r>
    <s v="2034-CGRHZ"/>
    <n v="1"/>
    <s v="United States"/>
    <s v="California"/>
    <s v="San Francisco"/>
    <n v="94104"/>
    <s v="37.791222, -122.402241"/>
    <n v="37.791221999999998"/>
    <n v="-122.402241"/>
    <s v="Male"/>
    <x v="1"/>
    <s v="No"/>
    <s v="No"/>
    <n v="24"/>
    <s v="Yes"/>
    <s v="Yes"/>
    <x v="1"/>
    <x v="1"/>
    <s v="Yes"/>
    <s v="Yes"/>
    <x v="0"/>
    <s v="Yes"/>
    <s v="Yes"/>
    <x v="0"/>
    <x v="0"/>
    <x v="3"/>
    <n v="102.95"/>
    <n v="2496.6999999999998"/>
    <x v="0"/>
    <x v="0"/>
    <x v="10"/>
    <n v="5245"/>
    <x v="3"/>
  </r>
  <r>
    <s v="5797-APWZC"/>
    <n v="1"/>
    <s v="United States"/>
    <s v="California"/>
    <s v="San Francisco"/>
    <n v="94105"/>
    <s v="37.789168, -122.395009"/>
    <n v="37.789167999999997"/>
    <n v="-122.395009"/>
    <s v="Female"/>
    <x v="0"/>
    <s v="No"/>
    <s v="No"/>
    <n v="1"/>
    <s v="Yes"/>
    <s v="No"/>
    <x v="1"/>
    <x v="1"/>
    <s v="No"/>
    <s v="No"/>
    <x v="0"/>
    <s v="Yes"/>
    <s v="Yes"/>
    <x v="0"/>
    <x v="1"/>
    <x v="1"/>
    <n v="90.6"/>
    <n v="90.6"/>
    <x v="0"/>
    <x v="0"/>
    <x v="6"/>
    <n v="2540"/>
    <x v="3"/>
  </r>
  <r>
    <s v="3683-QKIUE"/>
    <n v="1"/>
    <s v="United States"/>
    <s v="California"/>
    <s v="San Francisco"/>
    <n v="94107"/>
    <s v="37.768881, -122.395521"/>
    <n v="37.768881"/>
    <n v="-122.395521"/>
    <s v="Female"/>
    <x v="0"/>
    <s v="No"/>
    <s v="No"/>
    <n v="6"/>
    <s v="Yes"/>
    <s v="No"/>
    <x v="0"/>
    <x v="1"/>
    <s v="No"/>
    <s v="No"/>
    <x v="1"/>
    <s v="No"/>
    <s v="No"/>
    <x v="0"/>
    <x v="0"/>
    <x v="2"/>
    <n v="50.8"/>
    <n v="288.05"/>
    <x v="0"/>
    <x v="0"/>
    <x v="19"/>
    <n v="4713"/>
    <x v="3"/>
  </r>
  <r>
    <s v="4228-ZGYUW"/>
    <n v="1"/>
    <s v="United States"/>
    <s v="California"/>
    <s v="San Francisco"/>
    <n v="94108"/>
    <s v="37.791998, -122.408653"/>
    <n v="37.791998"/>
    <n v="-122.408653"/>
    <s v="Male"/>
    <x v="0"/>
    <s v="No"/>
    <s v="No"/>
    <n v="4"/>
    <s v="Yes"/>
    <s v="Yes"/>
    <x v="1"/>
    <x v="1"/>
    <s v="Yes"/>
    <s v="No"/>
    <x v="0"/>
    <s v="No"/>
    <s v="Yes"/>
    <x v="0"/>
    <x v="0"/>
    <x v="1"/>
    <n v="90.05"/>
    <n v="368.1"/>
    <x v="0"/>
    <x v="0"/>
    <x v="28"/>
    <n v="3212"/>
    <x v="4"/>
  </r>
  <r>
    <s v="3519-ZKXGG"/>
    <n v="1"/>
    <s v="United States"/>
    <s v="California"/>
    <s v="San Francisco"/>
    <n v="94123"/>
    <s v="37.800254, -122.436975"/>
    <n v="37.800254000000002"/>
    <n v="-122.436975"/>
    <s v="Female"/>
    <x v="0"/>
    <s v="Yes"/>
    <s v="No"/>
    <n v="3"/>
    <s v="Yes"/>
    <s v="Yes"/>
    <x v="1"/>
    <x v="1"/>
    <s v="No"/>
    <s v="No"/>
    <x v="0"/>
    <s v="No"/>
    <s v="No"/>
    <x v="0"/>
    <x v="0"/>
    <x v="1"/>
    <n v="75.849999999999994"/>
    <n v="256.60000000000002"/>
    <x v="0"/>
    <x v="0"/>
    <x v="35"/>
    <n v="4062"/>
    <x v="4"/>
  </r>
  <r>
    <s v="6416-TVAIH"/>
    <n v="1"/>
    <s v="United States"/>
    <s v="California"/>
    <s v="San Francisco"/>
    <n v="94127"/>
    <s v="37.736535, -122.45732"/>
    <n v="37.736535000000003"/>
    <n v="-122.45732"/>
    <s v="Male"/>
    <x v="0"/>
    <s v="Yes"/>
    <s v="No"/>
    <n v="1"/>
    <s v="Yes"/>
    <s v="No"/>
    <x v="1"/>
    <x v="1"/>
    <s v="No"/>
    <s v="No"/>
    <x v="0"/>
    <s v="No"/>
    <s v="No"/>
    <x v="0"/>
    <x v="0"/>
    <x v="1"/>
    <n v="68.5"/>
    <n v="68.5"/>
    <x v="0"/>
    <x v="0"/>
    <x v="3"/>
    <n v="5753"/>
    <x v="4"/>
  </r>
  <r>
    <s v="5108-ADXWO"/>
    <n v="1"/>
    <s v="United States"/>
    <s v="California"/>
    <s v="San Francisco"/>
    <n v="94130"/>
    <s v="37.820894, -122.369725"/>
    <n v="37.820894000000003"/>
    <n v="-122.369725"/>
    <s v="Male"/>
    <x v="0"/>
    <s v="No"/>
    <s v="No"/>
    <n v="11"/>
    <s v="Yes"/>
    <s v="No"/>
    <x v="1"/>
    <x v="0"/>
    <s v="No"/>
    <s v="No"/>
    <x v="0"/>
    <s v="No"/>
    <s v="No"/>
    <x v="0"/>
    <x v="0"/>
    <x v="1"/>
    <n v="73.5"/>
    <n v="791.75"/>
    <x v="0"/>
    <x v="0"/>
    <x v="20"/>
    <n v="4509"/>
    <x v="0"/>
  </r>
  <r>
    <s v="3066-RRJIO"/>
    <n v="1"/>
    <s v="United States"/>
    <s v="California"/>
    <s v="San Francisco"/>
    <n v="94132"/>
    <s v="37.722302, -122.491129"/>
    <n v="37.722301999999999"/>
    <n v="-122.491129"/>
    <s v="Female"/>
    <x v="0"/>
    <s v="No"/>
    <s v="No"/>
    <n v="1"/>
    <s v="Yes"/>
    <s v="No"/>
    <x v="1"/>
    <x v="1"/>
    <s v="No"/>
    <s v="No"/>
    <x v="0"/>
    <s v="No"/>
    <s v="No"/>
    <x v="0"/>
    <x v="0"/>
    <x v="0"/>
    <n v="69.95"/>
    <n v="69.95"/>
    <x v="0"/>
    <x v="0"/>
    <x v="11"/>
    <n v="5341"/>
    <x v="0"/>
  </r>
  <r>
    <s v="6715-OFDBP"/>
    <n v="1"/>
    <s v="United States"/>
    <s v="California"/>
    <s v="Palo Alto"/>
    <n v="94304"/>
    <s v="37.386978, -122.177746"/>
    <n v="37.386977999999999"/>
    <n v="-122.177746"/>
    <s v="Male"/>
    <x v="0"/>
    <s v="No"/>
    <s v="No"/>
    <n v="5"/>
    <s v="Yes"/>
    <s v="No"/>
    <x v="0"/>
    <x v="1"/>
    <s v="No"/>
    <s v="Yes"/>
    <x v="0"/>
    <s v="Yes"/>
    <s v="Yes"/>
    <x v="0"/>
    <x v="0"/>
    <x v="1"/>
    <n v="70.05"/>
    <n v="346.4"/>
    <x v="0"/>
    <x v="0"/>
    <x v="2"/>
    <n v="4944"/>
    <x v="5"/>
  </r>
  <r>
    <s v="1567-DSCIC"/>
    <n v="1"/>
    <s v="United States"/>
    <s v="California"/>
    <s v="San Mateo"/>
    <n v="94401"/>
    <s v="37.590421, -122.306467"/>
    <n v="37.590420999999999"/>
    <n v="-122.306467"/>
    <s v="Male"/>
    <x v="0"/>
    <s v="No"/>
    <s v="No"/>
    <n v="8"/>
    <s v="Yes"/>
    <s v="Yes"/>
    <x v="1"/>
    <x v="1"/>
    <s v="Yes"/>
    <s v="Yes"/>
    <x v="0"/>
    <s v="Yes"/>
    <s v="No"/>
    <x v="0"/>
    <x v="0"/>
    <x v="1"/>
    <n v="94"/>
    <n v="773.65"/>
    <x v="0"/>
    <x v="0"/>
    <x v="29"/>
    <n v="2632"/>
    <x v="6"/>
  </r>
  <r>
    <s v="2150-UWTFY"/>
    <n v="1"/>
    <s v="United States"/>
    <s v="California"/>
    <s v="San Mateo"/>
    <n v="94402"/>
    <s v="37.556634, -122.317723"/>
    <n v="37.556634000000003"/>
    <n v="-122.317723"/>
    <s v="Female"/>
    <x v="0"/>
    <s v="Yes"/>
    <s v="Yes"/>
    <n v="22"/>
    <s v="Yes"/>
    <s v="No"/>
    <x v="0"/>
    <x v="0"/>
    <s v="Yes"/>
    <s v="Yes"/>
    <x v="0"/>
    <s v="No"/>
    <s v="No"/>
    <x v="0"/>
    <x v="1"/>
    <x v="0"/>
    <n v="61.15"/>
    <n v="1422.05"/>
    <x v="0"/>
    <x v="0"/>
    <x v="18"/>
    <n v="4626"/>
    <x v="7"/>
  </r>
  <r>
    <s v="2683-BPJSO"/>
    <n v="1"/>
    <s v="United States"/>
    <s v="California"/>
    <s v="Byron"/>
    <n v="94514"/>
    <s v="37.83323, -121.601461"/>
    <n v="37.83323"/>
    <n v="-121.601461"/>
    <s v="Male"/>
    <x v="0"/>
    <s v="Yes"/>
    <s v="No"/>
    <n v="29"/>
    <s v="Yes"/>
    <s v="Yes"/>
    <x v="1"/>
    <x v="0"/>
    <s v="Yes"/>
    <s v="No"/>
    <x v="0"/>
    <s v="No"/>
    <s v="No"/>
    <x v="0"/>
    <x v="0"/>
    <x v="1"/>
    <n v="84.45"/>
    <n v="2467.1"/>
    <x v="0"/>
    <x v="0"/>
    <x v="23"/>
    <n v="2651"/>
    <x v="8"/>
  </r>
  <r>
    <s v="2157-MXBJS"/>
    <n v="1"/>
    <s v="United States"/>
    <s v="California"/>
    <s v="Calistoga"/>
    <n v="94515"/>
    <s v="38.629618, -122.593216"/>
    <n v="38.629618000000001"/>
    <n v="-122.593216"/>
    <s v="Male"/>
    <x v="0"/>
    <s v="Yes"/>
    <s v="No"/>
    <n v="13"/>
    <s v="Yes"/>
    <s v="Yes"/>
    <x v="0"/>
    <x v="1"/>
    <s v="No"/>
    <s v="Yes"/>
    <x v="0"/>
    <s v="Yes"/>
    <s v="Yes"/>
    <x v="2"/>
    <x v="0"/>
    <x v="0"/>
    <n v="75.3"/>
    <n v="989.45"/>
    <x v="0"/>
    <x v="0"/>
    <x v="3"/>
    <n v="4800"/>
    <x v="9"/>
  </r>
  <r>
    <s v="9360-AHGNL"/>
    <n v="1"/>
    <s v="United States"/>
    <s v="California"/>
    <s v="Concord"/>
    <n v="94519"/>
    <s v="37.990118, -122.012188"/>
    <n v="37.990118000000002"/>
    <n v="-122.01218799999999"/>
    <s v="Female"/>
    <x v="1"/>
    <s v="Yes"/>
    <s v="No"/>
    <n v="43"/>
    <s v="Yes"/>
    <s v="Yes"/>
    <x v="1"/>
    <x v="0"/>
    <s v="No"/>
    <s v="Yes"/>
    <x v="1"/>
    <s v="Yes"/>
    <s v="Yes"/>
    <x v="2"/>
    <x v="0"/>
    <x v="0"/>
    <n v="109.55"/>
    <n v="4830.25"/>
    <x v="0"/>
    <x v="0"/>
    <x v="15"/>
    <n v="5863"/>
    <x v="10"/>
  </r>
  <r>
    <s v="1087-UDSIH"/>
    <n v="1"/>
    <s v="United States"/>
    <s v="California"/>
    <s v="Concord"/>
    <n v="94520"/>
    <s v="38.013825, -122.039144"/>
    <n v="38.013824999999997"/>
    <n v="-122.03914399999999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19.600000000000001"/>
    <n v="59.75"/>
    <x v="0"/>
    <x v="0"/>
    <x v="16"/>
    <n v="5000"/>
    <x v="11"/>
  </r>
  <r>
    <s v="5485-WUYWF"/>
    <n v="1"/>
    <s v="United States"/>
    <s v="California"/>
    <s v="Crockett"/>
    <n v="94525"/>
    <s v="38.049292, -122.228415"/>
    <n v="38.049292000000001"/>
    <n v="-122.228415"/>
    <s v="Male"/>
    <x v="1"/>
    <s v="No"/>
    <s v="No"/>
    <n v="2"/>
    <s v="Yes"/>
    <s v="No"/>
    <x v="0"/>
    <x v="0"/>
    <s v="No"/>
    <s v="Yes"/>
    <x v="0"/>
    <s v="Yes"/>
    <s v="No"/>
    <x v="0"/>
    <x v="1"/>
    <x v="2"/>
    <n v="66.400000000000006"/>
    <n v="94.55"/>
    <x v="0"/>
    <x v="0"/>
    <x v="18"/>
    <n v="4522"/>
    <x v="12"/>
  </r>
  <r>
    <s v="2632-UCGVD"/>
    <n v="1"/>
    <s v="United States"/>
    <s v="California"/>
    <s v="Fairfield"/>
    <n v="94533"/>
    <s v="38.287136, -122.02711"/>
    <n v="38.287135999999997"/>
    <n v="-122.02710999999999"/>
    <s v="Male"/>
    <x v="1"/>
    <s v="Yes"/>
    <s v="No"/>
    <n v="66"/>
    <s v="Yes"/>
    <s v="Yes"/>
    <x v="1"/>
    <x v="1"/>
    <s v="No"/>
    <s v="No"/>
    <x v="1"/>
    <s v="Yes"/>
    <s v="Yes"/>
    <x v="0"/>
    <x v="0"/>
    <x v="3"/>
    <n v="100.05"/>
    <n v="6871.9"/>
    <x v="0"/>
    <x v="0"/>
    <x v="34"/>
    <n v="4512"/>
    <x v="13"/>
  </r>
  <r>
    <s v="5445-PZWGX"/>
    <n v="1"/>
    <s v="United States"/>
    <s v="California"/>
    <s v="Travis Afb"/>
    <n v="94535"/>
    <s v="38.265899, -121.939461"/>
    <n v="38.265898999999997"/>
    <n v="-121.93946099999999"/>
    <s v="Male"/>
    <x v="0"/>
    <s v="No"/>
    <s v="No"/>
    <n v="62"/>
    <s v="Yes"/>
    <s v="Yes"/>
    <x v="1"/>
    <x v="0"/>
    <s v="Yes"/>
    <s v="No"/>
    <x v="1"/>
    <s v="No"/>
    <s v="Yes"/>
    <x v="2"/>
    <x v="1"/>
    <x v="1"/>
    <n v="102"/>
    <n v="6529.25"/>
    <x v="0"/>
    <x v="0"/>
    <x v="18"/>
    <n v="5090"/>
    <x v="5"/>
  </r>
  <r>
    <s v="9170-CCKOU"/>
    <n v="1"/>
    <s v="United States"/>
    <s v="California"/>
    <s v="Fremont"/>
    <n v="94539"/>
    <s v="37.516791, -121.899117"/>
    <n v="37.516790999999998"/>
    <n v="-121.899117"/>
    <s v="Male"/>
    <x v="0"/>
    <s v="Yes"/>
    <s v="No"/>
    <n v="17"/>
    <s v="Yes"/>
    <s v="Yes"/>
    <x v="1"/>
    <x v="0"/>
    <s v="Yes"/>
    <s v="Yes"/>
    <x v="0"/>
    <s v="No"/>
    <s v="No"/>
    <x v="0"/>
    <x v="1"/>
    <x v="3"/>
    <n v="90.2"/>
    <n v="1454.15"/>
    <x v="0"/>
    <x v="0"/>
    <x v="32"/>
    <n v="2026"/>
    <x v="6"/>
  </r>
  <r>
    <s v="1043-YCUTE"/>
    <n v="1"/>
    <s v="United States"/>
    <s v="California"/>
    <s v="Hayward"/>
    <n v="94544"/>
    <s v="37.639215, -122.037554"/>
    <n v="37.639215"/>
    <n v="-122.037554"/>
    <s v="Male"/>
    <x v="0"/>
    <s v="Yes"/>
    <s v="No"/>
    <n v="56"/>
    <s v="Yes"/>
    <s v="Yes"/>
    <x v="2"/>
    <x v="2"/>
    <s v="No internet service"/>
    <s v="No internet service"/>
    <x v="2"/>
    <s v="No internet service"/>
    <s v="No internet service"/>
    <x v="1"/>
    <x v="0"/>
    <x v="3"/>
    <n v="25.15"/>
    <n v="1327.15"/>
    <x v="0"/>
    <x v="0"/>
    <x v="35"/>
    <n v="6484"/>
    <x v="7"/>
  </r>
  <r>
    <s v="3814-MLAXC"/>
    <n v="1"/>
    <s v="United States"/>
    <s v="California"/>
    <s v="Hayward"/>
    <n v="94545"/>
    <s v="37.62984, -122.120843"/>
    <n v="37.629840000000002"/>
    <n v="-122.12084299999999"/>
    <s v="Female"/>
    <x v="0"/>
    <s v="No"/>
    <s v="No"/>
    <n v="31"/>
    <s v="Yes"/>
    <s v="Yes"/>
    <x v="1"/>
    <x v="1"/>
    <s v="No"/>
    <s v="No"/>
    <x v="1"/>
    <s v="No"/>
    <s v="No"/>
    <x v="0"/>
    <x v="0"/>
    <x v="3"/>
    <n v="79.849999999999994"/>
    <n v="2404.15"/>
    <x v="0"/>
    <x v="0"/>
    <x v="1"/>
    <n v="2554"/>
    <x v="8"/>
  </r>
  <r>
    <s v="1226-UDFZR"/>
    <n v="1"/>
    <s v="United States"/>
    <s v="California"/>
    <s v="Lafayette"/>
    <n v="94549"/>
    <s v="37.907777, -122.127161"/>
    <n v="37.907777000000003"/>
    <n v="-122.127161"/>
    <s v="Female"/>
    <x v="0"/>
    <s v="No"/>
    <s v="No"/>
    <n v="2"/>
    <s v="Yes"/>
    <s v="No"/>
    <x v="0"/>
    <x v="1"/>
    <s v="Yes"/>
    <s v="No"/>
    <x v="0"/>
    <s v="No"/>
    <s v="No"/>
    <x v="0"/>
    <x v="0"/>
    <x v="0"/>
    <n v="49.6"/>
    <n v="114.7"/>
    <x v="0"/>
    <x v="0"/>
    <x v="4"/>
    <n v="3599"/>
    <x v="9"/>
  </r>
  <r>
    <s v="6425-YQLLO"/>
    <n v="1"/>
    <s v="United States"/>
    <s v="California"/>
    <s v="Pinole"/>
    <n v="94564"/>
    <s v="37.996462, -122.293716"/>
    <n v="37.996462000000001"/>
    <n v="-122.293716"/>
    <s v="Female"/>
    <x v="1"/>
    <s v="Yes"/>
    <s v="No"/>
    <n v="66"/>
    <s v="Yes"/>
    <s v="Yes"/>
    <x v="1"/>
    <x v="1"/>
    <s v="No"/>
    <s v="Yes"/>
    <x v="1"/>
    <s v="Yes"/>
    <s v="Yes"/>
    <x v="2"/>
    <x v="0"/>
    <x v="3"/>
    <n v="105.95"/>
    <n v="6975.25"/>
    <x v="0"/>
    <x v="0"/>
    <x v="0"/>
    <n v="6117"/>
    <x v="14"/>
  </r>
  <r>
    <s v="5442-UTCVD"/>
    <n v="1"/>
    <s v="United States"/>
    <s v="California"/>
    <s v="Pittsburg"/>
    <n v="94565"/>
    <s v="38.006047, -121.916834"/>
    <n v="38.006047000000002"/>
    <n v="-121.91683399999999"/>
    <s v="Male"/>
    <x v="0"/>
    <s v="No"/>
    <s v="No"/>
    <n v="3"/>
    <s v="Yes"/>
    <s v="Yes"/>
    <x v="1"/>
    <x v="1"/>
    <s v="No"/>
    <s v="Yes"/>
    <x v="0"/>
    <s v="No"/>
    <s v="Yes"/>
    <x v="0"/>
    <x v="1"/>
    <x v="1"/>
    <n v="91.85"/>
    <n v="257.05"/>
    <x v="0"/>
    <x v="0"/>
    <x v="32"/>
    <n v="2704"/>
    <x v="17"/>
  </r>
  <r>
    <s v="7734-DBOAI"/>
    <n v="1"/>
    <s v="United States"/>
    <s v="California"/>
    <s v="Pope Valley"/>
    <n v="94567"/>
    <s v="38.672708, -122.403219"/>
    <n v="38.672708"/>
    <n v="-122.40321900000001"/>
    <s v="Female"/>
    <x v="0"/>
    <s v="Yes"/>
    <s v="Yes"/>
    <n v="1"/>
    <s v="No"/>
    <s v="No phone service"/>
    <x v="0"/>
    <x v="1"/>
    <s v="No"/>
    <s v="No"/>
    <x v="1"/>
    <s v="Yes"/>
    <s v="No"/>
    <x v="0"/>
    <x v="1"/>
    <x v="1"/>
    <n v="40.1"/>
    <n v="40.1"/>
    <x v="0"/>
    <x v="0"/>
    <x v="33"/>
    <n v="5434"/>
    <x v="18"/>
  </r>
  <r>
    <s v="2091-RFFBA"/>
    <n v="1"/>
    <s v="United States"/>
    <s v="California"/>
    <s v="Port Costa"/>
    <n v="94569"/>
    <s v="38.035707, -122.196821"/>
    <n v="38.035707000000002"/>
    <n v="-122.196821"/>
    <s v="Female"/>
    <x v="1"/>
    <s v="No"/>
    <s v="No"/>
    <n v="31"/>
    <s v="Yes"/>
    <s v="Yes"/>
    <x v="1"/>
    <x v="1"/>
    <s v="No"/>
    <s v="No"/>
    <x v="0"/>
    <s v="No"/>
    <s v="No"/>
    <x v="0"/>
    <x v="0"/>
    <x v="1"/>
    <n v="73.900000000000006"/>
    <n v="2217.15"/>
    <x v="0"/>
    <x v="0"/>
    <x v="20"/>
    <n v="2560"/>
    <x v="18"/>
  </r>
  <r>
    <s v="2114-MGINA"/>
    <n v="1"/>
    <s v="United States"/>
    <s v="California"/>
    <s v="Rio Vista"/>
    <n v="94571"/>
    <s v="38.148862, -121.737696"/>
    <n v="38.148862000000001"/>
    <n v="-121.737696"/>
    <s v="Female"/>
    <x v="0"/>
    <s v="No"/>
    <s v="No"/>
    <n v="14"/>
    <s v="Yes"/>
    <s v="No"/>
    <x v="1"/>
    <x v="1"/>
    <s v="No"/>
    <s v="No"/>
    <x v="0"/>
    <s v="Yes"/>
    <s v="Yes"/>
    <x v="0"/>
    <x v="0"/>
    <x v="0"/>
    <n v="89.8"/>
    <n v="1129.0999999999999"/>
    <x v="0"/>
    <x v="0"/>
    <x v="16"/>
    <n v="4107"/>
    <x v="18"/>
  </r>
  <r>
    <s v="4489-SNOJF"/>
    <n v="1"/>
    <s v="United States"/>
    <s v="California"/>
    <s v="Deer Park"/>
    <n v="94576"/>
    <s v="38.554383, -122.474773"/>
    <n v="38.554383000000001"/>
    <n v="-122.474773"/>
    <s v="Female"/>
    <x v="0"/>
    <s v="Yes"/>
    <s v="Yes"/>
    <n v="35"/>
    <s v="Yes"/>
    <s v="Yes"/>
    <x v="0"/>
    <x v="0"/>
    <s v="No"/>
    <s v="Yes"/>
    <x v="1"/>
    <s v="Yes"/>
    <s v="No"/>
    <x v="0"/>
    <x v="1"/>
    <x v="1"/>
    <n v="72.25"/>
    <n v="2568.5500000000002"/>
    <x v="0"/>
    <x v="0"/>
    <x v="27"/>
    <n v="5898"/>
    <x v="14"/>
  </r>
  <r>
    <s v="6899-PPEEA"/>
    <n v="1"/>
    <s v="United States"/>
    <s v="California"/>
    <s v="Vallejo"/>
    <n v="94590"/>
    <s v="38.104705, -122.247387"/>
    <n v="38.104705000000003"/>
    <n v="-122.247387"/>
    <s v="Female"/>
    <x v="1"/>
    <s v="No"/>
    <s v="No"/>
    <n v="37"/>
    <s v="Yes"/>
    <s v="Yes"/>
    <x v="1"/>
    <x v="1"/>
    <s v="No"/>
    <s v="No"/>
    <x v="0"/>
    <s v="Yes"/>
    <s v="Yes"/>
    <x v="0"/>
    <x v="0"/>
    <x v="1"/>
    <n v="96.55"/>
    <n v="3580.3"/>
    <x v="0"/>
    <x v="0"/>
    <x v="16"/>
    <n v="4448"/>
    <x v="17"/>
  </r>
  <r>
    <s v="2187-LZGPL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7"/>
    <s v="No"/>
    <s v="No phone service"/>
    <x v="0"/>
    <x v="1"/>
    <s v="Yes"/>
    <s v="No"/>
    <x v="0"/>
    <s v="No"/>
    <s v="Yes"/>
    <x v="0"/>
    <x v="0"/>
    <x v="3"/>
    <n v="40.1"/>
    <n v="293.3"/>
    <x v="0"/>
    <x v="0"/>
    <x v="31"/>
    <n v="4414"/>
    <x v="17"/>
  </r>
  <r>
    <s v="4597-NUCQV"/>
    <n v="1"/>
    <s v="United States"/>
    <s v="California"/>
    <s v="Oakland"/>
    <n v="94601"/>
    <s v="37.776523, -122.219268"/>
    <n v="37.776522999999997"/>
    <n v="-122.219268"/>
    <s v="Male"/>
    <x v="1"/>
    <s v="No"/>
    <s v="No"/>
    <n v="24"/>
    <s v="Yes"/>
    <s v="Yes"/>
    <x v="1"/>
    <x v="1"/>
    <s v="Yes"/>
    <s v="No"/>
    <x v="0"/>
    <s v="Yes"/>
    <s v="Yes"/>
    <x v="0"/>
    <x v="0"/>
    <x v="1"/>
    <n v="101.25"/>
    <n v="2440.15"/>
    <x v="0"/>
    <x v="0"/>
    <x v="18"/>
    <n v="4287"/>
    <x v="18"/>
  </r>
  <r>
    <s v="9019-QVLZD"/>
    <n v="1"/>
    <s v="United States"/>
    <s v="California"/>
    <s v="Oakland"/>
    <n v="94602"/>
    <s v="37.803883, -122.208417"/>
    <n v="37.803882999999999"/>
    <n v="-122.208417"/>
    <s v="Female"/>
    <x v="0"/>
    <s v="No"/>
    <s v="No"/>
    <n v="1"/>
    <s v="Yes"/>
    <s v="No"/>
    <x v="1"/>
    <x v="1"/>
    <s v="No"/>
    <s v="No"/>
    <x v="0"/>
    <s v="Yes"/>
    <s v="No"/>
    <x v="0"/>
    <x v="1"/>
    <x v="1"/>
    <n v="79.55"/>
    <n v="79.55"/>
    <x v="0"/>
    <x v="0"/>
    <x v="16"/>
    <n v="5082"/>
    <x v="0"/>
  </r>
  <r>
    <s v="3707-LRWZD"/>
    <n v="1"/>
    <s v="United States"/>
    <s v="California"/>
    <s v="Oakland"/>
    <n v="94611"/>
    <s v="37.828416, -122.216005"/>
    <n v="37.828415999999997"/>
    <n v="-122.216005"/>
    <s v="Female"/>
    <x v="0"/>
    <s v="No"/>
    <s v="No"/>
    <n v="32"/>
    <s v="Yes"/>
    <s v="Yes"/>
    <x v="1"/>
    <x v="1"/>
    <s v="No"/>
    <s v="No"/>
    <x v="0"/>
    <s v="Yes"/>
    <s v="No"/>
    <x v="2"/>
    <x v="1"/>
    <x v="1"/>
    <n v="84.05"/>
    <n v="2781.85"/>
    <x v="0"/>
    <x v="0"/>
    <x v="31"/>
    <n v="3553"/>
    <x v="1"/>
  </r>
  <r>
    <s v="1455-ESIQH"/>
    <n v="1"/>
    <s v="United States"/>
    <s v="California"/>
    <s v="Oakland"/>
    <n v="94619"/>
    <s v="37.787186, -122.14633"/>
    <n v="37.787185999999998"/>
    <n v="-122.14633000000001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89.1"/>
    <n v="89.1"/>
    <x v="0"/>
    <x v="0"/>
    <x v="35"/>
    <n v="2905"/>
    <x v="1"/>
  </r>
  <r>
    <s v="2979-SXESE"/>
    <n v="1"/>
    <s v="United States"/>
    <s v="California"/>
    <s v="Berkeley"/>
    <n v="94703"/>
    <s v="37.863843, -122.275684"/>
    <n v="37.863843000000003"/>
    <n v="-122.275684"/>
    <s v="Female"/>
    <x v="0"/>
    <s v="Yes"/>
    <s v="No"/>
    <n v="17"/>
    <s v="Yes"/>
    <s v="Yes"/>
    <x v="1"/>
    <x v="0"/>
    <s v="No"/>
    <s v="Yes"/>
    <x v="0"/>
    <s v="Yes"/>
    <s v="No"/>
    <x v="0"/>
    <x v="1"/>
    <x v="1"/>
    <n v="94.4"/>
    <n v="1607.2"/>
    <x v="0"/>
    <x v="0"/>
    <x v="10"/>
    <n v="4103"/>
    <x v="1"/>
  </r>
  <r>
    <s v="4013-TLDHQ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19"/>
    <s v="Yes"/>
    <s v="No"/>
    <x v="1"/>
    <x v="1"/>
    <s v="Yes"/>
    <s v="Yes"/>
    <x v="0"/>
    <s v="No"/>
    <s v="No"/>
    <x v="0"/>
    <x v="0"/>
    <x v="1"/>
    <n v="78.25"/>
    <n v="1490.95"/>
    <x v="0"/>
    <x v="0"/>
    <x v="34"/>
    <n v="3666"/>
    <x v="2"/>
  </r>
  <r>
    <s v="3754-DXMRT"/>
    <n v="1"/>
    <s v="United States"/>
    <s v="California"/>
    <s v="San Pablo"/>
    <n v="94806"/>
    <s v="37.980269, -122.342635"/>
    <n v="37.980269"/>
    <n v="-122.342635"/>
    <s v="Male"/>
    <x v="1"/>
    <s v="No"/>
    <s v="No"/>
    <n v="2"/>
    <s v="Yes"/>
    <s v="No"/>
    <x v="0"/>
    <x v="1"/>
    <s v="No"/>
    <s v="No"/>
    <x v="0"/>
    <s v="No"/>
    <s v="No"/>
    <x v="0"/>
    <x v="0"/>
    <x v="1"/>
    <n v="44.15"/>
    <n v="92.65"/>
    <x v="0"/>
    <x v="0"/>
    <x v="0"/>
    <n v="5655"/>
    <x v="3"/>
  </r>
  <r>
    <s v="7130-VTEWQ"/>
    <n v="1"/>
    <s v="United States"/>
    <s v="California"/>
    <s v="San Rafael"/>
    <n v="94903"/>
    <s v="38.018065, -122.546024"/>
    <n v="38.018065"/>
    <n v="-122.546024"/>
    <s v="Female"/>
    <x v="1"/>
    <s v="No"/>
    <s v="No"/>
    <n v="8"/>
    <s v="Yes"/>
    <s v="Yes"/>
    <x v="1"/>
    <x v="1"/>
    <s v="No"/>
    <s v="No"/>
    <x v="0"/>
    <s v="No"/>
    <s v="No"/>
    <x v="0"/>
    <x v="0"/>
    <x v="1"/>
    <n v="75.75"/>
    <n v="606.25"/>
    <x v="0"/>
    <x v="0"/>
    <x v="6"/>
    <n v="4174"/>
    <x v="4"/>
  </r>
  <r>
    <s v="6121-VZNQB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100000000000001"/>
    <n v="19.100000000000001"/>
    <x v="0"/>
    <x v="0"/>
    <x v="2"/>
    <n v="5890"/>
    <x v="0"/>
  </r>
  <r>
    <s v="7903-CMPEY"/>
    <n v="1"/>
    <s v="United States"/>
    <s v="California"/>
    <s v="Corte Madera"/>
    <n v="94925"/>
    <s v="37.924014, -122.511694"/>
    <n v="37.924014"/>
    <n v="-122.51169400000001"/>
    <s v="Male"/>
    <x v="1"/>
    <s v="Yes"/>
    <s v="No"/>
    <n v="1"/>
    <s v="Yes"/>
    <s v="Yes"/>
    <x v="1"/>
    <x v="0"/>
    <s v="No"/>
    <s v="No"/>
    <x v="0"/>
    <s v="No"/>
    <s v="No"/>
    <x v="0"/>
    <x v="0"/>
    <x v="1"/>
    <n v="80.3"/>
    <n v="80.3"/>
    <x v="0"/>
    <x v="0"/>
    <x v="18"/>
    <n v="4138"/>
    <x v="2"/>
  </r>
  <r>
    <s v="6996-KNSML"/>
    <n v="1"/>
    <s v="United States"/>
    <s v="California"/>
    <s v="Cotati"/>
    <n v="94931"/>
    <s v="38.326215, -122.718742"/>
    <n v="38.326214999999998"/>
    <n v="-122.71874200000001"/>
    <s v="Female"/>
    <x v="0"/>
    <s v="No"/>
    <s v="No"/>
    <n v="1"/>
    <s v="Yes"/>
    <s v="No"/>
    <x v="1"/>
    <x v="1"/>
    <s v="No"/>
    <s v="Yes"/>
    <x v="0"/>
    <s v="No"/>
    <s v="No"/>
    <x v="0"/>
    <x v="0"/>
    <x v="1"/>
    <n v="74.900000000000006"/>
    <n v="74.900000000000006"/>
    <x v="0"/>
    <x v="0"/>
    <x v="25"/>
    <n v="5919"/>
    <x v="2"/>
  </r>
  <r>
    <s v="1704-NRWYE"/>
    <n v="1"/>
    <s v="United States"/>
    <s v="California"/>
    <s v="Point Reyes Station"/>
    <n v="94956"/>
    <s v="38.060264, -122.830646"/>
    <n v="38.060263999999997"/>
    <n v="-122.830646"/>
    <s v="Female"/>
    <x v="1"/>
    <s v="No"/>
    <s v="No"/>
    <n v="9"/>
    <s v="Yes"/>
    <s v="No"/>
    <x v="1"/>
    <x v="1"/>
    <s v="No"/>
    <s v="No"/>
    <x v="0"/>
    <s v="Yes"/>
    <s v="No"/>
    <x v="0"/>
    <x v="0"/>
    <x v="1"/>
    <n v="80.849999999999994"/>
    <n v="751.65"/>
    <x v="0"/>
    <x v="0"/>
    <x v="29"/>
    <n v="5242"/>
    <x v="3"/>
  </r>
  <r>
    <s v="2592-SEIFQ"/>
    <n v="1"/>
    <s v="United States"/>
    <s v="California"/>
    <s v="San Anselmo"/>
    <n v="94960"/>
    <s v="37.99272, -122.575026"/>
    <n v="37.992719999999998"/>
    <n v="-122.57502599999999"/>
    <s v="Male"/>
    <x v="0"/>
    <s v="No"/>
    <s v="No"/>
    <n v="3"/>
    <s v="No"/>
    <s v="No phone service"/>
    <x v="0"/>
    <x v="1"/>
    <s v="No"/>
    <s v="No"/>
    <x v="0"/>
    <s v="No"/>
    <s v="No"/>
    <x v="0"/>
    <x v="1"/>
    <x v="1"/>
    <n v="24.75"/>
    <n v="66.95"/>
    <x v="0"/>
    <x v="0"/>
    <x v="15"/>
    <n v="3503"/>
    <x v="3"/>
  </r>
  <r>
    <s v="7481-ATQQS"/>
    <n v="1"/>
    <s v="United States"/>
    <s v="California"/>
    <s v="Boulder Creek"/>
    <n v="95006"/>
    <s v="37.171727, -122.142961"/>
    <n v="37.171726999999997"/>
    <n v="-122.142961"/>
    <s v="Female"/>
    <x v="1"/>
    <s v="No"/>
    <s v="No"/>
    <n v="49"/>
    <s v="Yes"/>
    <s v="Yes"/>
    <x v="1"/>
    <x v="1"/>
    <s v="No"/>
    <s v="Yes"/>
    <x v="0"/>
    <s v="No"/>
    <s v="Yes"/>
    <x v="0"/>
    <x v="0"/>
    <x v="3"/>
    <n v="90.85"/>
    <n v="4515.8500000000004"/>
    <x v="0"/>
    <x v="0"/>
    <x v="12"/>
    <n v="5651"/>
    <x v="3"/>
  </r>
  <r>
    <s v="8642-GVWRF"/>
    <n v="1"/>
    <s v="United States"/>
    <s v="California"/>
    <s v="Capitola"/>
    <n v="95010"/>
    <s v="36.977025, -121.952864"/>
    <n v="36.977024999999998"/>
    <n v="-121.95286400000001"/>
    <s v="Female"/>
    <x v="0"/>
    <s v="Yes"/>
    <s v="No"/>
    <n v="2"/>
    <s v="Yes"/>
    <s v="No"/>
    <x v="1"/>
    <x v="1"/>
    <s v="Yes"/>
    <s v="Yes"/>
    <x v="0"/>
    <s v="No"/>
    <s v="No"/>
    <x v="0"/>
    <x v="1"/>
    <x v="2"/>
    <n v="79.7"/>
    <n v="165"/>
    <x v="0"/>
    <x v="0"/>
    <x v="11"/>
    <n v="3039"/>
    <x v="4"/>
  </r>
  <r>
    <s v="3400-ESFUW"/>
    <n v="1"/>
    <s v="United States"/>
    <s v="California"/>
    <s v="Cupertino"/>
    <n v="95014"/>
    <s v="37.306612, -122.080621"/>
    <n v="37.306612000000001"/>
    <n v="-122.08062099999999"/>
    <s v="Male"/>
    <x v="0"/>
    <s v="Yes"/>
    <s v="No"/>
    <n v="55"/>
    <s v="Yes"/>
    <s v="No"/>
    <x v="0"/>
    <x v="0"/>
    <s v="Yes"/>
    <s v="No"/>
    <x v="1"/>
    <s v="No"/>
    <s v="No"/>
    <x v="1"/>
    <x v="1"/>
    <x v="2"/>
    <n v="57.55"/>
    <n v="3046.4"/>
    <x v="0"/>
    <x v="0"/>
    <x v="15"/>
    <n v="5463"/>
    <x v="4"/>
  </r>
  <r>
    <s v="2057-ZBLPD"/>
    <n v="1"/>
    <s v="United States"/>
    <s v="California"/>
    <s v="Los Gatos"/>
    <n v="95032"/>
    <s v="37.233034, -121.947427"/>
    <n v="37.233034000000004"/>
    <n v="-121.947427"/>
    <s v="Female"/>
    <x v="0"/>
    <s v="Yes"/>
    <s v="No"/>
    <n v="21"/>
    <s v="Yes"/>
    <s v="Yes"/>
    <x v="1"/>
    <x v="1"/>
    <s v="No"/>
    <s v="No"/>
    <x v="0"/>
    <s v="No"/>
    <s v="Yes"/>
    <x v="0"/>
    <x v="0"/>
    <x v="1"/>
    <n v="86.5"/>
    <n v="1808.7"/>
    <x v="0"/>
    <x v="0"/>
    <x v="34"/>
    <n v="2036"/>
    <x v="4"/>
  </r>
  <r>
    <s v="5502-RLUYV"/>
    <n v="1"/>
    <s v="United States"/>
    <s v="California"/>
    <s v="Milpitas"/>
    <n v="95035"/>
    <s v="37.441931, -121.878502"/>
    <n v="37.441930999999997"/>
    <n v="-121.878502"/>
    <s v="Female"/>
    <x v="0"/>
    <s v="Yes"/>
    <s v="No"/>
    <n v="69"/>
    <s v="Yes"/>
    <s v="Yes"/>
    <x v="1"/>
    <x v="1"/>
    <s v="Yes"/>
    <s v="Yes"/>
    <x v="0"/>
    <s v="Yes"/>
    <s v="Yes"/>
    <x v="0"/>
    <x v="0"/>
    <x v="1"/>
    <n v="103.95"/>
    <n v="7446.9"/>
    <x v="0"/>
    <x v="0"/>
    <x v="0"/>
    <n v="4283"/>
    <x v="0"/>
  </r>
  <r>
    <s v="0023-HGHWL"/>
    <n v="1"/>
    <s v="United States"/>
    <s v="California"/>
    <s v="Morgan Hill"/>
    <n v="95037"/>
    <s v="37.161544, -121.649371"/>
    <n v="37.161543999999999"/>
    <n v="-121.649371"/>
    <s v="Male"/>
    <x v="1"/>
    <s v="No"/>
    <s v="No"/>
    <n v="1"/>
    <s v="No"/>
    <s v="No phone service"/>
    <x v="0"/>
    <x v="1"/>
    <s v="No"/>
    <s v="No"/>
    <x v="0"/>
    <s v="No"/>
    <s v="No"/>
    <x v="0"/>
    <x v="0"/>
    <x v="1"/>
    <n v="25.1"/>
    <n v="25.1"/>
    <x v="0"/>
    <x v="0"/>
    <x v="30"/>
    <n v="5437"/>
    <x v="0"/>
  </r>
  <r>
    <s v="9039-RBEEE"/>
    <n v="1"/>
    <s v="United States"/>
    <s v="California"/>
    <s v="Santa Clara"/>
    <n v="95050"/>
    <s v="37.351214, -121.952417"/>
    <n v="37.351213999999999"/>
    <n v="-121.952417"/>
    <s v="Male"/>
    <x v="0"/>
    <s v="No"/>
    <s v="No"/>
    <n v="39"/>
    <s v="No"/>
    <s v="No phone service"/>
    <x v="0"/>
    <x v="0"/>
    <s v="Yes"/>
    <s v="No"/>
    <x v="1"/>
    <s v="Yes"/>
    <s v="No"/>
    <x v="0"/>
    <x v="0"/>
    <x v="3"/>
    <n v="48.95"/>
    <n v="1880.85"/>
    <x v="0"/>
    <x v="0"/>
    <x v="24"/>
    <n v="3080"/>
    <x v="5"/>
  </r>
  <r>
    <s v="8417-FMLZI"/>
    <n v="1"/>
    <s v="United States"/>
    <s v="California"/>
    <s v="Santa Cruz"/>
    <n v="95060"/>
    <s v="36.993451, -122.098858"/>
    <n v="36.993451"/>
    <n v="-122.09885800000001"/>
    <s v="Male"/>
    <x v="0"/>
    <s v="Yes"/>
    <s v="No"/>
    <n v="6"/>
    <s v="Yes"/>
    <s v="No"/>
    <x v="1"/>
    <x v="1"/>
    <s v="Yes"/>
    <s v="No"/>
    <x v="0"/>
    <s v="No"/>
    <s v="Yes"/>
    <x v="0"/>
    <x v="0"/>
    <x v="3"/>
    <n v="83.55"/>
    <n v="477.55"/>
    <x v="0"/>
    <x v="0"/>
    <x v="32"/>
    <n v="4242"/>
    <x v="6"/>
  </r>
  <r>
    <s v="1792-UXAFY"/>
    <n v="1"/>
    <s v="United States"/>
    <s v="California"/>
    <s v="San Jose"/>
    <n v="95110"/>
    <s v="37.34667, -121.910019"/>
    <n v="37.346670000000003"/>
    <n v="-121.91001900000001"/>
    <s v="Female"/>
    <x v="1"/>
    <s v="No"/>
    <s v="No"/>
    <n v="17"/>
    <s v="Yes"/>
    <s v="No"/>
    <x v="1"/>
    <x v="1"/>
    <s v="Yes"/>
    <s v="Yes"/>
    <x v="0"/>
    <s v="Yes"/>
    <s v="No"/>
    <x v="0"/>
    <x v="0"/>
    <x v="1"/>
    <n v="89.15"/>
    <n v="1496.9"/>
    <x v="0"/>
    <x v="0"/>
    <x v="3"/>
    <n v="5082"/>
    <x v="7"/>
  </r>
  <r>
    <s v="0515-YPMCW"/>
    <n v="1"/>
    <s v="United States"/>
    <s v="California"/>
    <s v="San Jose"/>
    <n v="95116"/>
    <s v="37.350284, -121.852855"/>
    <n v="37.350284000000002"/>
    <n v="-121.85285500000001"/>
    <s v="Male"/>
    <x v="0"/>
    <s v="No"/>
    <s v="No"/>
    <n v="1"/>
    <s v="Yes"/>
    <s v="No"/>
    <x v="1"/>
    <x v="1"/>
    <s v="No"/>
    <s v="No"/>
    <x v="0"/>
    <s v="No"/>
    <s v="No"/>
    <x v="0"/>
    <x v="0"/>
    <x v="0"/>
    <n v="70.45"/>
    <n v="70.45"/>
    <x v="0"/>
    <x v="0"/>
    <x v="13"/>
    <n v="3525"/>
    <x v="8"/>
  </r>
  <r>
    <s v="0378-XSZPU"/>
    <n v="1"/>
    <s v="United States"/>
    <s v="California"/>
    <s v="San Jose"/>
    <n v="95117"/>
    <s v="37.311088, -121.961786"/>
    <n v="37.311087999999998"/>
    <n v="-121.961786"/>
    <s v="Male"/>
    <x v="0"/>
    <s v="Yes"/>
    <s v="No"/>
    <n v="58"/>
    <s v="Yes"/>
    <s v="No"/>
    <x v="0"/>
    <x v="0"/>
    <s v="Yes"/>
    <s v="Yes"/>
    <x v="0"/>
    <s v="No"/>
    <s v="No"/>
    <x v="2"/>
    <x v="1"/>
    <x v="3"/>
    <n v="60.3"/>
    <n v="3563.8"/>
    <x v="0"/>
    <x v="0"/>
    <x v="19"/>
    <n v="4026"/>
    <x v="9"/>
  </r>
  <r>
    <s v="4729-XKASR"/>
    <n v="1"/>
    <s v="United States"/>
    <s v="California"/>
    <s v="San Jose"/>
    <n v="95123"/>
    <s v="37.238758, -121.828375"/>
    <n v="37.238757999999997"/>
    <n v="-121.82837499999999"/>
    <s v="Male"/>
    <x v="0"/>
    <s v="No"/>
    <s v="Yes"/>
    <n v="1"/>
    <s v="No"/>
    <s v="No phone service"/>
    <x v="0"/>
    <x v="1"/>
    <s v="No"/>
    <s v="No"/>
    <x v="0"/>
    <s v="No"/>
    <s v="No"/>
    <x v="0"/>
    <x v="1"/>
    <x v="1"/>
    <n v="24.75"/>
    <n v="24.75"/>
    <x v="0"/>
    <x v="0"/>
    <x v="17"/>
    <n v="3001"/>
    <x v="10"/>
  </r>
  <r>
    <s v="5449-FIBXJ"/>
    <n v="1"/>
    <s v="United States"/>
    <s v="California"/>
    <s v="San Jose"/>
    <n v="95127"/>
    <s v="37.375156, -121.795867"/>
    <n v="37.375155999999997"/>
    <n v="-121.795867"/>
    <s v="Male"/>
    <x v="0"/>
    <s v="Yes"/>
    <s v="No"/>
    <n v="19"/>
    <s v="Yes"/>
    <s v="Yes"/>
    <x v="1"/>
    <x v="1"/>
    <s v="No"/>
    <s v="Yes"/>
    <x v="1"/>
    <s v="Yes"/>
    <s v="Yes"/>
    <x v="0"/>
    <x v="1"/>
    <x v="1"/>
    <n v="103.3"/>
    <n v="2012.7"/>
    <x v="0"/>
    <x v="0"/>
    <x v="1"/>
    <n v="2349"/>
    <x v="11"/>
  </r>
  <r>
    <s v="9837-BMCLM"/>
    <n v="1"/>
    <s v="United States"/>
    <s v="California"/>
    <s v="Stockton"/>
    <n v="95202"/>
    <s v="37.959706, -121.287669"/>
    <n v="37.959705999999997"/>
    <n v="-121.28766899999999"/>
    <s v="Male"/>
    <x v="0"/>
    <s v="No"/>
    <s v="No"/>
    <n v="3"/>
    <s v="Yes"/>
    <s v="No"/>
    <x v="1"/>
    <x v="1"/>
    <s v="No"/>
    <s v="No"/>
    <x v="0"/>
    <s v="Yes"/>
    <s v="No"/>
    <x v="0"/>
    <x v="0"/>
    <x v="1"/>
    <n v="78.5"/>
    <n v="242.05"/>
    <x v="0"/>
    <x v="0"/>
    <x v="29"/>
    <n v="3567"/>
    <x v="12"/>
  </r>
  <r>
    <s v="0137-UDEUO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63.75"/>
    <x v="0"/>
    <x v="0"/>
    <x v="22"/>
    <n v="3398"/>
    <x v="13"/>
  </r>
  <r>
    <s v="6161-UUUTA"/>
    <n v="1"/>
    <s v="United States"/>
    <s v="California"/>
    <s v="Stockton"/>
    <n v="95206"/>
    <s v="37.902422, -121.440029"/>
    <n v="37.902422000000001"/>
    <n v="-121.440029"/>
    <s v="Male"/>
    <x v="1"/>
    <s v="No"/>
    <s v="No"/>
    <n v="3"/>
    <s v="Yes"/>
    <s v="No"/>
    <x v="1"/>
    <x v="1"/>
    <s v="No"/>
    <s v="No"/>
    <x v="0"/>
    <s v="Yes"/>
    <s v="No"/>
    <x v="0"/>
    <x v="0"/>
    <x v="1"/>
    <n v="79.900000000000006"/>
    <n v="260.89999999999998"/>
    <x v="0"/>
    <x v="0"/>
    <x v="8"/>
    <n v="4367"/>
    <x v="5"/>
  </r>
  <r>
    <s v="6543-XRMYR"/>
    <n v="1"/>
    <s v="United States"/>
    <s v="California"/>
    <s v="Stockton"/>
    <n v="95209"/>
    <s v="38.044523, -121.348048"/>
    <n v="38.044522999999998"/>
    <n v="-121.34804800000001"/>
    <s v="Female"/>
    <x v="1"/>
    <s v="No"/>
    <s v="No"/>
    <n v="30"/>
    <s v="Yes"/>
    <s v="Yes"/>
    <x v="1"/>
    <x v="1"/>
    <s v="Yes"/>
    <s v="No"/>
    <x v="0"/>
    <s v="Yes"/>
    <s v="Yes"/>
    <x v="0"/>
    <x v="0"/>
    <x v="1"/>
    <n v="99.7"/>
    <n v="2967.35"/>
    <x v="0"/>
    <x v="0"/>
    <x v="15"/>
    <n v="3548"/>
    <x v="6"/>
  </r>
  <r>
    <s v="4925-LMHOK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15"/>
    <s v="Yes"/>
    <s v="Yes"/>
    <x v="0"/>
    <x v="1"/>
    <s v="Yes"/>
    <s v="No"/>
    <x v="1"/>
    <s v="No"/>
    <s v="No"/>
    <x v="0"/>
    <x v="0"/>
    <x v="3"/>
    <n v="58.6"/>
    <n v="939.7"/>
    <x v="0"/>
    <x v="0"/>
    <x v="8"/>
    <n v="2003"/>
    <x v="7"/>
  </r>
  <r>
    <s v="1455-UGQVH"/>
    <n v="1"/>
    <s v="United States"/>
    <s v="California"/>
    <s v="Acampo"/>
    <n v="95220"/>
    <s v="38.200231, -121.235034"/>
    <n v="38.200231000000002"/>
    <n v="-121.235034"/>
    <s v="Male"/>
    <x v="0"/>
    <s v="Yes"/>
    <s v="No"/>
    <n v="10"/>
    <s v="Yes"/>
    <s v="Yes"/>
    <x v="1"/>
    <x v="1"/>
    <s v="No"/>
    <s v="Yes"/>
    <x v="0"/>
    <s v="Yes"/>
    <s v="Yes"/>
    <x v="0"/>
    <x v="0"/>
    <x v="1"/>
    <n v="98.5"/>
    <n v="1037.75"/>
    <x v="0"/>
    <x v="0"/>
    <x v="32"/>
    <n v="4501"/>
    <x v="8"/>
  </r>
  <r>
    <s v="8280-MQRQN"/>
    <n v="1"/>
    <s v="United States"/>
    <s v="California"/>
    <s v="Arnold"/>
    <n v="95223"/>
    <s v="38.32153, -120.236358"/>
    <n v="38.321530000000003"/>
    <n v="-120.236358"/>
    <s v="Female"/>
    <x v="0"/>
    <s v="No"/>
    <s v="No"/>
    <n v="1"/>
    <s v="Yes"/>
    <s v="No"/>
    <x v="0"/>
    <x v="1"/>
    <s v="No"/>
    <s v="Yes"/>
    <x v="0"/>
    <s v="No"/>
    <s v="No"/>
    <x v="0"/>
    <x v="0"/>
    <x v="0"/>
    <n v="50.45"/>
    <n v="50.45"/>
    <x v="0"/>
    <x v="0"/>
    <x v="15"/>
    <n v="2806"/>
    <x v="9"/>
  </r>
  <r>
    <s v="2037-SGXHH"/>
    <n v="1"/>
    <s v="United States"/>
    <s v="California"/>
    <s v="Campo Seco"/>
    <n v="95226"/>
    <s v="38.233879, -120.861666"/>
    <n v="38.233879000000002"/>
    <n v="-120.861666"/>
    <s v="Male"/>
    <x v="0"/>
    <s v="Yes"/>
    <s v="No"/>
    <n v="38"/>
    <s v="Yes"/>
    <s v="Yes"/>
    <x v="1"/>
    <x v="1"/>
    <s v="Yes"/>
    <s v="Yes"/>
    <x v="0"/>
    <s v="Yes"/>
    <s v="No"/>
    <x v="0"/>
    <x v="0"/>
    <x v="1"/>
    <n v="94.65"/>
    <n v="3624.3"/>
    <x v="0"/>
    <x v="0"/>
    <x v="29"/>
    <n v="3498"/>
    <x v="14"/>
  </r>
  <r>
    <s v="3178-FESZO"/>
    <n v="1"/>
    <s v="United States"/>
    <s v="California"/>
    <s v="Clements"/>
    <n v="95227"/>
    <s v="38.227285, -121.02789"/>
    <n v="38.227285000000002"/>
    <n v="-121.02789"/>
    <s v="Female"/>
    <x v="0"/>
    <s v="No"/>
    <s v="No"/>
    <n v="1"/>
    <s v="Yes"/>
    <s v="Yes"/>
    <x v="1"/>
    <x v="1"/>
    <s v="Yes"/>
    <s v="No"/>
    <x v="0"/>
    <s v="Yes"/>
    <s v="Yes"/>
    <x v="0"/>
    <x v="0"/>
    <x v="3"/>
    <n v="100.25"/>
    <n v="100.25"/>
    <x v="0"/>
    <x v="0"/>
    <x v="5"/>
    <n v="5797"/>
    <x v="14"/>
  </r>
  <r>
    <s v="6087-MVHJH"/>
    <n v="1"/>
    <s v="United States"/>
    <s v="California"/>
    <s v="French Camp"/>
    <n v="95231"/>
    <s v="37.873283, -121.292034"/>
    <n v="37.873283000000001"/>
    <n v="-121.292034"/>
    <s v="Female"/>
    <x v="0"/>
    <s v="No"/>
    <s v="No"/>
    <n v="16"/>
    <s v="Yes"/>
    <s v="Yes"/>
    <x v="1"/>
    <x v="1"/>
    <s v="No"/>
    <s v="Yes"/>
    <x v="0"/>
    <s v="No"/>
    <s v="Yes"/>
    <x v="0"/>
    <x v="0"/>
    <x v="1"/>
    <n v="88.45"/>
    <n v="1422.1"/>
    <x v="0"/>
    <x v="0"/>
    <x v="19"/>
    <n v="5186"/>
    <x v="14"/>
  </r>
  <r>
    <s v="4603-JANFB"/>
    <n v="1"/>
    <s v="United States"/>
    <s v="California"/>
    <s v="Glencoe"/>
    <n v="95232"/>
    <s v="38.358464, -120.579304"/>
    <n v="38.358463999999998"/>
    <n v="-120.57930399999999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849999999999994"/>
    <n v="69.849999999999994"/>
    <x v="0"/>
    <x v="0"/>
    <x v="8"/>
    <n v="4548"/>
    <x v="15"/>
  </r>
  <r>
    <s v="3018-TFTSU"/>
    <n v="1"/>
    <s v="United States"/>
    <s v="California"/>
    <s v="Hathaway Pines"/>
    <n v="95233"/>
    <s v="38.184914, -120.364085"/>
    <n v="38.184913999999999"/>
    <n v="-120.364085"/>
    <s v="Male"/>
    <x v="0"/>
    <s v="No"/>
    <s v="No"/>
    <n v="12"/>
    <s v="Yes"/>
    <s v="No"/>
    <x v="1"/>
    <x v="0"/>
    <s v="No"/>
    <s v="Yes"/>
    <x v="0"/>
    <s v="No"/>
    <s v="No"/>
    <x v="0"/>
    <x v="1"/>
    <x v="2"/>
    <n v="81.7"/>
    <n v="858.6"/>
    <x v="0"/>
    <x v="0"/>
    <x v="21"/>
    <n v="2850"/>
    <x v="16"/>
  </r>
  <r>
    <s v="4806-KEXQR"/>
    <n v="1"/>
    <s v="United States"/>
    <s v="California"/>
    <s v="Lockeford"/>
    <n v="95237"/>
    <s v="38.166791, -121.14207"/>
    <n v="38.166791000000003"/>
    <n v="-121.14207"/>
    <s v="Male"/>
    <x v="0"/>
    <s v="No"/>
    <s v="No"/>
    <n v="4"/>
    <s v="Yes"/>
    <s v="No"/>
    <x v="1"/>
    <x v="1"/>
    <s v="No"/>
    <s v="No"/>
    <x v="0"/>
    <s v="No"/>
    <s v="Yes"/>
    <x v="0"/>
    <x v="0"/>
    <x v="1"/>
    <n v="79.900000000000006"/>
    <n v="324.3"/>
    <x v="0"/>
    <x v="0"/>
    <x v="7"/>
    <n v="4669"/>
    <x v="2"/>
  </r>
  <r>
    <s v="7083-YNSKY"/>
    <n v="1"/>
    <s v="United States"/>
    <s v="California"/>
    <s v="Lodi"/>
    <n v="95242"/>
    <s v="38.128087, -121.4078"/>
    <n v="38.128087000000001"/>
    <n v="-121.40779999999999"/>
    <s v="Female"/>
    <x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x v="0"/>
    <x v="3"/>
    <n v="25.4"/>
    <n v="399.6"/>
    <x v="0"/>
    <x v="0"/>
    <x v="0"/>
    <n v="2853"/>
    <x v="3"/>
  </r>
  <r>
    <s v="2479-BRAMR"/>
    <n v="1"/>
    <s v="United States"/>
    <s v="California"/>
    <s v="Murphys"/>
    <n v="95247"/>
    <s v="38.147852, -120.440124"/>
    <n v="38.147852"/>
    <n v="-120.440124"/>
    <s v="Male"/>
    <x v="1"/>
    <s v="Yes"/>
    <s v="No"/>
    <n v="41"/>
    <s v="Yes"/>
    <s v="Yes"/>
    <x v="1"/>
    <x v="0"/>
    <s v="No"/>
    <s v="Yes"/>
    <x v="0"/>
    <s v="No"/>
    <s v="No"/>
    <x v="0"/>
    <x v="0"/>
    <x v="2"/>
    <n v="83.75"/>
    <n v="3273.55"/>
    <x v="0"/>
    <x v="0"/>
    <x v="29"/>
    <n v="4995"/>
    <x v="4"/>
  </r>
  <r>
    <s v="7434-SHXLS"/>
    <n v="1"/>
    <s v="United States"/>
    <s v="California"/>
    <s v="Wallace"/>
    <n v="95254"/>
    <s v="38.192608, -120.957842"/>
    <n v="38.192608"/>
    <n v="-120.95784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9"/>
    <n v="20.9"/>
    <x v="0"/>
    <x v="0"/>
    <x v="14"/>
    <n v="5421"/>
    <x v="0"/>
  </r>
  <r>
    <s v="7908-QCBCA"/>
    <n v="1"/>
    <s v="United States"/>
    <s v="California"/>
    <s v="Atwater"/>
    <n v="95301"/>
    <s v="37.321233, -120.656354"/>
    <n v="37.321232999999999"/>
    <n v="-120.65635399999999"/>
    <s v="Female"/>
    <x v="0"/>
    <s v="Yes"/>
    <s v="No"/>
    <n v="1"/>
    <s v="Yes"/>
    <s v="No"/>
    <x v="1"/>
    <x v="1"/>
    <s v="No"/>
    <s v="No"/>
    <x v="0"/>
    <s v="No"/>
    <s v="No"/>
    <x v="0"/>
    <x v="0"/>
    <x v="0"/>
    <n v="69.400000000000006"/>
    <n v="69.400000000000006"/>
    <x v="0"/>
    <x v="0"/>
    <x v="11"/>
    <n v="2404"/>
    <x v="2"/>
  </r>
  <r>
    <s v="6711-FLDFB"/>
    <n v="1"/>
    <s v="United States"/>
    <s v="California"/>
    <s v="Big Oak Flat"/>
    <n v="95305"/>
    <s v="37.818589, -120.256995"/>
    <n v="37.818589000000003"/>
    <n v="-120.256995"/>
    <s v="Female"/>
    <x v="0"/>
    <s v="No"/>
    <s v="No"/>
    <n v="7"/>
    <s v="Yes"/>
    <s v="Yes"/>
    <x v="1"/>
    <x v="1"/>
    <s v="No"/>
    <s v="No"/>
    <x v="0"/>
    <s v="No"/>
    <s v="No"/>
    <x v="0"/>
    <x v="0"/>
    <x v="1"/>
    <n v="74.900000000000006"/>
    <n v="541.15"/>
    <x v="0"/>
    <x v="0"/>
    <x v="31"/>
    <n v="5159"/>
    <x v="2"/>
  </r>
  <r>
    <s v="3714-JTVOV"/>
    <n v="1"/>
    <s v="United States"/>
    <s v="California"/>
    <s v="Crows Landing"/>
    <n v="95313"/>
    <s v="37.435664, -121.049056"/>
    <n v="37.435664000000003"/>
    <n v="-121.04905599999999"/>
    <s v="Female"/>
    <x v="1"/>
    <s v="Yes"/>
    <s v="No"/>
    <n v="42"/>
    <s v="Yes"/>
    <s v="No"/>
    <x v="1"/>
    <x v="0"/>
    <s v="No"/>
    <s v="No"/>
    <x v="0"/>
    <s v="No"/>
    <s v="No"/>
    <x v="0"/>
    <x v="0"/>
    <x v="3"/>
    <n v="74.150000000000006"/>
    <n v="3229.4"/>
    <x v="0"/>
    <x v="0"/>
    <x v="26"/>
    <n v="2322"/>
    <x v="3"/>
  </r>
  <r>
    <s v="4702-IOQDC"/>
    <n v="1"/>
    <s v="United States"/>
    <s v="California"/>
    <s v="Gustine"/>
    <n v="95322"/>
    <s v="37.147198, -121.120161"/>
    <n v="37.147198000000003"/>
    <n v="-121.120161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099999999999994"/>
    <n v="70.099999999999994"/>
    <x v="0"/>
    <x v="0"/>
    <x v="5"/>
    <n v="2007"/>
    <x v="3"/>
  </r>
  <r>
    <s v="6178-KFNHS"/>
    <n v="1"/>
    <s v="United States"/>
    <s v="California"/>
    <s v="Hughson"/>
    <n v="95326"/>
    <s v="37.5923, -120.853288"/>
    <n v="37.592300000000002"/>
    <n v="-120.85328800000001"/>
    <s v="Female"/>
    <x v="0"/>
    <s v="No"/>
    <s v="No"/>
    <n v="12"/>
    <s v="Yes"/>
    <s v="Yes"/>
    <x v="1"/>
    <x v="0"/>
    <s v="No"/>
    <s v="No"/>
    <x v="0"/>
    <s v="No"/>
    <s v="No"/>
    <x v="0"/>
    <x v="0"/>
    <x v="1"/>
    <n v="78.3"/>
    <n v="909.25"/>
    <x v="0"/>
    <x v="0"/>
    <x v="28"/>
    <n v="3545"/>
    <x v="3"/>
  </r>
  <r>
    <s v="1264-BYWMS"/>
    <n v="1"/>
    <s v="United States"/>
    <s v="California"/>
    <s v="La Grange"/>
    <n v="95329"/>
    <s v="37.666587, -120.411517"/>
    <n v="37.666587"/>
    <n v="-120.411517"/>
    <s v="Male"/>
    <x v="0"/>
    <s v="No"/>
    <s v="No"/>
    <n v="55"/>
    <s v="Yes"/>
    <s v="Yes"/>
    <x v="1"/>
    <x v="1"/>
    <s v="No"/>
    <s v="No"/>
    <x v="0"/>
    <s v="Yes"/>
    <s v="Yes"/>
    <x v="0"/>
    <x v="0"/>
    <x v="1"/>
    <n v="96.8"/>
    <n v="5283.95"/>
    <x v="0"/>
    <x v="0"/>
    <x v="14"/>
    <n v="4089"/>
    <x v="4"/>
  </r>
  <r>
    <s v="9658-WYUFB"/>
    <n v="1"/>
    <s v="United States"/>
    <s v="California"/>
    <s v="Lathrop"/>
    <n v="95330"/>
    <s v="37.80821, -121.308401"/>
    <n v="37.808210000000003"/>
    <n v="-121.308401"/>
    <s v="Female"/>
    <x v="0"/>
    <s v="No"/>
    <s v="No"/>
    <n v="17"/>
    <s v="Yes"/>
    <s v="Yes"/>
    <x v="1"/>
    <x v="0"/>
    <s v="Yes"/>
    <s v="No"/>
    <x v="0"/>
    <s v="Yes"/>
    <s v="No"/>
    <x v="0"/>
    <x v="0"/>
    <x v="1"/>
    <n v="94.4"/>
    <n v="1617.5"/>
    <x v="0"/>
    <x v="0"/>
    <x v="10"/>
    <n v="2825"/>
    <x v="4"/>
  </r>
  <r>
    <s v="2013-SGDXK"/>
    <n v="1"/>
    <s v="United States"/>
    <s v="California"/>
    <s v="Mariposa"/>
    <n v="95338"/>
    <s v="37.526791, -119.99437"/>
    <n v="37.526791000000003"/>
    <n v="-119.99437"/>
    <s v="Female"/>
    <x v="0"/>
    <s v="No"/>
    <s v="No"/>
    <n v="1"/>
    <s v="Yes"/>
    <s v="No"/>
    <x v="1"/>
    <x v="1"/>
    <s v="Yes"/>
    <s v="No"/>
    <x v="0"/>
    <s v="Yes"/>
    <s v="No"/>
    <x v="0"/>
    <x v="1"/>
    <x v="1"/>
    <n v="84.3"/>
    <n v="84.3"/>
    <x v="0"/>
    <x v="0"/>
    <x v="4"/>
    <n v="2172"/>
    <x v="4"/>
  </r>
  <r>
    <s v="8580-QVLOC"/>
    <n v="1"/>
    <s v="United States"/>
    <s v="California"/>
    <s v="Merced"/>
    <n v="95348"/>
    <s v="37.40122, -120.514191"/>
    <n v="37.401220000000002"/>
    <n v="-120.514191"/>
    <s v="Female"/>
    <x v="1"/>
    <s v="Yes"/>
    <s v="No"/>
    <n v="72"/>
    <s v="Yes"/>
    <s v="Yes"/>
    <x v="0"/>
    <x v="0"/>
    <s v="Yes"/>
    <s v="Yes"/>
    <x v="1"/>
    <s v="Yes"/>
    <s v="Yes"/>
    <x v="1"/>
    <x v="1"/>
    <x v="3"/>
    <n v="92.45"/>
    <n v="6440.25"/>
    <x v="0"/>
    <x v="0"/>
    <x v="4"/>
    <n v="5697"/>
    <x v="0"/>
  </r>
  <r>
    <s v="2012-NWRPA"/>
    <n v="1"/>
    <s v="United States"/>
    <s v="California"/>
    <s v="Modesto"/>
    <n v="95355"/>
    <s v="37.672906, -120.946594"/>
    <n v="37.672905999999998"/>
    <n v="-120.946594"/>
    <s v="Female"/>
    <x v="1"/>
    <s v="Yes"/>
    <s v="No"/>
    <n v="11"/>
    <s v="Yes"/>
    <s v="Yes"/>
    <x v="1"/>
    <x v="1"/>
    <s v="No"/>
    <s v="Yes"/>
    <x v="0"/>
    <s v="Yes"/>
    <s v="Yes"/>
    <x v="0"/>
    <x v="0"/>
    <x v="1"/>
    <n v="99.55"/>
    <n v="1131.2"/>
    <x v="0"/>
    <x v="0"/>
    <x v="29"/>
    <n v="3172"/>
    <x v="0"/>
  </r>
  <r>
    <s v="8808-ELEHO"/>
    <n v="1"/>
    <s v="United States"/>
    <s v="California"/>
    <s v="Modesto"/>
    <n v="95356"/>
    <s v="37.716186, -121.025836"/>
    <n v="37.716186"/>
    <n v="-121.025836"/>
    <s v="Male"/>
    <x v="1"/>
    <s v="No"/>
    <s v="No"/>
    <n v="8"/>
    <s v="Yes"/>
    <s v="Yes"/>
    <x v="1"/>
    <x v="1"/>
    <s v="No"/>
    <s v="Yes"/>
    <x v="0"/>
    <s v="No"/>
    <s v="No"/>
    <x v="0"/>
    <x v="0"/>
    <x v="1"/>
    <n v="81.25"/>
    <n v="585.95000000000005"/>
    <x v="0"/>
    <x v="0"/>
    <x v="34"/>
    <n v="3812"/>
    <x v="5"/>
  </r>
  <r>
    <s v="3506-LCJDC"/>
    <n v="1"/>
    <s v="United States"/>
    <s v="California"/>
    <s v="Modesto"/>
    <n v="95358"/>
    <s v="37.612612, -121.108568"/>
    <n v="37.612611999999999"/>
    <n v="-121.10856800000001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19.95"/>
    <n v="19.95"/>
    <x v="0"/>
    <x v="0"/>
    <x v="21"/>
    <n v="4860"/>
    <x v="6"/>
  </r>
  <r>
    <s v="3934-HXCFZ"/>
    <n v="1"/>
    <s v="United States"/>
    <s v="California"/>
    <s v="Pinecrest"/>
    <n v="95364"/>
    <s v="38.224869, -119.755729"/>
    <n v="38.224868999999998"/>
    <n v="-119.755729"/>
    <s v="Male"/>
    <x v="0"/>
    <s v="Yes"/>
    <s v="No"/>
    <n v="23"/>
    <s v="Yes"/>
    <s v="Yes"/>
    <x v="1"/>
    <x v="0"/>
    <s v="Yes"/>
    <s v="Yes"/>
    <x v="0"/>
    <s v="Yes"/>
    <s v="No"/>
    <x v="0"/>
    <x v="0"/>
    <x v="1"/>
    <n v="99.25"/>
    <n v="2186.4"/>
    <x v="0"/>
    <x v="0"/>
    <x v="21"/>
    <n v="5338"/>
    <x v="7"/>
  </r>
  <r>
    <s v="7666-WKRON"/>
    <n v="1"/>
    <s v="United States"/>
    <s v="California"/>
    <s v="Riverbank"/>
    <n v="95367"/>
    <s v="37.734971, -120.954271"/>
    <n v="37.734971000000002"/>
    <n v="-120.95427100000001"/>
    <s v="Female"/>
    <x v="0"/>
    <s v="No"/>
    <s v="No"/>
    <n v="39"/>
    <s v="Yes"/>
    <s v="No"/>
    <x v="1"/>
    <x v="1"/>
    <s v="No"/>
    <s v="Yes"/>
    <x v="1"/>
    <s v="No"/>
    <s v="No"/>
    <x v="1"/>
    <x v="0"/>
    <x v="1"/>
    <n v="80.45"/>
    <n v="3201.55"/>
    <x v="0"/>
    <x v="0"/>
    <x v="30"/>
    <n v="2224"/>
    <x v="8"/>
  </r>
  <r>
    <s v="4910-AQFFX"/>
    <n v="1"/>
    <s v="United States"/>
    <s v="California"/>
    <s v="Soulsbyville"/>
    <n v="95372"/>
    <s v="37.990574, -120.261821"/>
    <n v="37.990574000000002"/>
    <n v="-120.261821"/>
    <s v="Male"/>
    <x v="0"/>
    <s v="Yes"/>
    <s v="No"/>
    <n v="9"/>
    <s v="Yes"/>
    <s v="Yes"/>
    <x v="1"/>
    <x v="1"/>
    <s v="No"/>
    <s v="Yes"/>
    <x v="0"/>
    <s v="No"/>
    <s v="No"/>
    <x v="0"/>
    <x v="0"/>
    <x v="2"/>
    <n v="79.349999999999994"/>
    <n v="661.25"/>
    <x v="0"/>
    <x v="0"/>
    <x v="33"/>
    <n v="4533"/>
    <x v="9"/>
  </r>
  <r>
    <s v="2154-KVJFF"/>
    <n v="1"/>
    <s v="United States"/>
    <s v="California"/>
    <s v="Stevinson"/>
    <n v="95374"/>
    <s v="37.316807, -120.855753"/>
    <n v="37.316806999999997"/>
    <n v="-120.85575300000001"/>
    <s v="Female"/>
    <x v="0"/>
    <s v="No"/>
    <s v="No"/>
    <n v="15"/>
    <s v="Yes"/>
    <s v="Yes"/>
    <x v="1"/>
    <x v="1"/>
    <s v="Yes"/>
    <s v="No"/>
    <x v="0"/>
    <s v="No"/>
    <s v="No"/>
    <x v="0"/>
    <x v="0"/>
    <x v="1"/>
    <n v="79.75"/>
    <n v="1111.8499999999999"/>
    <x v="0"/>
    <x v="0"/>
    <x v="11"/>
    <n v="2813"/>
    <x v="10"/>
  </r>
  <r>
    <s v="9647-ERGBE"/>
    <n v="1"/>
    <s v="United States"/>
    <s v="California"/>
    <s v="Turlock"/>
    <n v="95380"/>
    <s v="37.474396, -120.875917"/>
    <n v="37.474395999999999"/>
    <n v="-120.875917"/>
    <s v="Female"/>
    <x v="0"/>
    <s v="Yes"/>
    <s v="No"/>
    <n v="30"/>
    <s v="Yes"/>
    <s v="Yes"/>
    <x v="1"/>
    <x v="1"/>
    <s v="No"/>
    <s v="Yes"/>
    <x v="0"/>
    <s v="Yes"/>
    <s v="Yes"/>
    <x v="0"/>
    <x v="0"/>
    <x v="1"/>
    <n v="100.05"/>
    <n v="3046.15"/>
    <x v="0"/>
    <x v="0"/>
    <x v="5"/>
    <n v="4664"/>
    <x v="11"/>
  </r>
  <r>
    <s v="3428-XZMAZ"/>
    <n v="1"/>
    <s v="United States"/>
    <s v="California"/>
    <s v="Turlock"/>
    <n v="95382"/>
    <s v="37.529656, -120.854357"/>
    <n v="37.529656000000003"/>
    <n v="-120.85435699999999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349999999999994"/>
    <n v="69.349999999999994"/>
    <x v="0"/>
    <x v="0"/>
    <x v="32"/>
    <n v="5796"/>
    <x v="12"/>
  </r>
  <r>
    <s v="0378-TOVMS"/>
    <n v="1"/>
    <s v="United States"/>
    <s v="California"/>
    <s v="Vernalis"/>
    <n v="95385"/>
    <s v="37.609095, -121.263381"/>
    <n v="37.609095000000003"/>
    <n v="-121.263381"/>
    <s v="Female"/>
    <x v="0"/>
    <s v="No"/>
    <s v="No"/>
    <n v="3"/>
    <s v="Yes"/>
    <s v="No"/>
    <x v="1"/>
    <x v="1"/>
    <s v="No"/>
    <s v="No"/>
    <x v="1"/>
    <s v="No"/>
    <s v="Yes"/>
    <x v="0"/>
    <x v="1"/>
    <x v="1"/>
    <n v="85.8"/>
    <n v="272.2"/>
    <x v="0"/>
    <x v="0"/>
    <x v="3"/>
    <n v="5641"/>
    <x v="13"/>
  </r>
  <r>
    <s v="4355-HBJHH"/>
    <n v="1"/>
    <s v="United States"/>
    <s v="California"/>
    <s v="Waterford"/>
    <n v="95386"/>
    <s v="37.669516, -120.626964"/>
    <n v="37.669516000000002"/>
    <n v="-120.626964"/>
    <s v="Male"/>
    <x v="0"/>
    <s v="Yes"/>
    <s v="No"/>
    <n v="67"/>
    <s v="Yes"/>
    <s v="Yes"/>
    <x v="0"/>
    <x v="0"/>
    <s v="No"/>
    <s v="Yes"/>
    <x v="0"/>
    <s v="Yes"/>
    <s v="Yes"/>
    <x v="1"/>
    <x v="0"/>
    <x v="1"/>
    <n v="79.7"/>
    <n v="5293.4"/>
    <x v="0"/>
    <x v="0"/>
    <x v="7"/>
    <n v="6289"/>
    <x v="5"/>
  </r>
  <r>
    <s v="9058-CBREO"/>
    <n v="1"/>
    <s v="United States"/>
    <s v="California"/>
    <s v="Winton"/>
    <n v="95388"/>
    <s v="37.421299, -120.599587"/>
    <n v="37.421298999999998"/>
    <n v="-120.599587"/>
    <s v="Female"/>
    <x v="1"/>
    <s v="No"/>
    <s v="No"/>
    <n v="1"/>
    <s v="Yes"/>
    <s v="Yes"/>
    <x v="0"/>
    <x v="1"/>
    <s v="No"/>
    <s v="No"/>
    <x v="0"/>
    <s v="No"/>
    <s v="No"/>
    <x v="0"/>
    <x v="1"/>
    <x v="0"/>
    <n v="50.55"/>
    <n v="50.55"/>
    <x v="0"/>
    <x v="0"/>
    <x v="22"/>
    <n v="3357"/>
    <x v="6"/>
  </r>
  <r>
    <s v="0318-QUUOB"/>
    <n v="1"/>
    <s v="United States"/>
    <s v="California"/>
    <s v="Santa Rosa"/>
    <n v="95403"/>
    <s v="38.488431, -122.752839"/>
    <n v="38.488430999999999"/>
    <n v="-122.75283899999999"/>
    <s v="Male"/>
    <x v="0"/>
    <s v="Yes"/>
    <s v="No"/>
    <n v="1"/>
    <s v="Yes"/>
    <s v="No"/>
    <x v="1"/>
    <x v="1"/>
    <s v="No"/>
    <s v="No"/>
    <x v="0"/>
    <s v="Yes"/>
    <s v="No"/>
    <x v="0"/>
    <x v="0"/>
    <x v="1"/>
    <n v="80.55"/>
    <n v="80.55"/>
    <x v="0"/>
    <x v="0"/>
    <x v="32"/>
    <n v="4273"/>
    <x v="7"/>
  </r>
  <r>
    <s v="5520-FVEWJ"/>
    <n v="1"/>
    <s v="United States"/>
    <s v="California"/>
    <s v="Santa Rosa"/>
    <n v="95405"/>
    <s v="38.439696, -122.668817"/>
    <n v="38.439695999999998"/>
    <n v="-122.668817"/>
    <s v="Female"/>
    <x v="0"/>
    <s v="Yes"/>
    <s v="No"/>
    <n v="12"/>
    <s v="Yes"/>
    <s v="Yes"/>
    <x v="1"/>
    <x v="1"/>
    <s v="Yes"/>
    <s v="Yes"/>
    <x v="0"/>
    <s v="No"/>
    <s v="No"/>
    <x v="0"/>
    <x v="0"/>
    <x v="1"/>
    <n v="84.5"/>
    <n v="916.9"/>
    <x v="0"/>
    <x v="0"/>
    <x v="2"/>
    <n v="4154"/>
    <x v="8"/>
  </r>
  <r>
    <s v="5572-ZDXHY"/>
    <n v="1"/>
    <s v="United States"/>
    <s v="California"/>
    <s v="Santa Rosa"/>
    <n v="95409"/>
    <s v="38.468893, -122.580539"/>
    <n v="38.468893000000001"/>
    <n v="-122.580539"/>
    <s v="Female"/>
    <x v="0"/>
    <s v="No"/>
    <s v="No"/>
    <n v="22"/>
    <s v="Yes"/>
    <s v="No"/>
    <x v="1"/>
    <x v="1"/>
    <s v="Yes"/>
    <s v="No"/>
    <x v="0"/>
    <s v="No"/>
    <s v="Yes"/>
    <x v="0"/>
    <x v="0"/>
    <x v="0"/>
    <n v="84.3"/>
    <n v="1855.65"/>
    <x v="0"/>
    <x v="0"/>
    <x v="30"/>
    <n v="5313"/>
    <x v="9"/>
  </r>
  <r>
    <s v="3750-CKVKH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2"/>
    <s v="Yes"/>
    <s v="No"/>
    <x v="1"/>
    <x v="1"/>
    <s v="No"/>
    <s v="No"/>
    <x v="0"/>
    <s v="No"/>
    <s v="No"/>
    <x v="0"/>
    <x v="0"/>
    <x v="1"/>
    <n v="67.75"/>
    <n v="116.65"/>
    <x v="0"/>
    <x v="0"/>
    <x v="29"/>
    <n v="2299"/>
    <x v="14"/>
  </r>
  <r>
    <s v="8063-GBATB"/>
    <n v="1"/>
    <s v="United States"/>
    <s v="California"/>
    <s v="Cobb"/>
    <n v="95426"/>
    <s v="38.838088, -122.73203"/>
    <n v="38.838087999999999"/>
    <n v="-122.73202999999999"/>
    <s v="Female"/>
    <x v="1"/>
    <s v="No"/>
    <s v="No"/>
    <n v="27"/>
    <s v="Yes"/>
    <s v="Yes"/>
    <x v="1"/>
    <x v="1"/>
    <s v="No"/>
    <s v="No"/>
    <x v="0"/>
    <s v="No"/>
    <s v="Yes"/>
    <x v="0"/>
    <x v="0"/>
    <x v="1"/>
    <n v="85.25"/>
    <n v="2287.25"/>
    <x v="0"/>
    <x v="0"/>
    <x v="24"/>
    <n v="5172"/>
    <x v="2"/>
  </r>
  <r>
    <s v="4547-KQRTM"/>
    <n v="1"/>
    <s v="United States"/>
    <s v="California"/>
    <s v="Eldridge"/>
    <n v="95431"/>
    <s v="38.348884, -122.51699"/>
    <n v="38.348883999999998"/>
    <n v="-122.51699000000001"/>
    <s v="Female"/>
    <x v="0"/>
    <s v="No"/>
    <s v="No"/>
    <n v="10"/>
    <s v="Yes"/>
    <s v="Yes"/>
    <x v="1"/>
    <x v="1"/>
    <s v="Yes"/>
    <s v="No"/>
    <x v="0"/>
    <s v="No"/>
    <s v="No"/>
    <x v="0"/>
    <x v="0"/>
    <x v="2"/>
    <n v="80.05"/>
    <n v="830.7"/>
    <x v="0"/>
    <x v="0"/>
    <x v="21"/>
    <n v="3740"/>
    <x v="3"/>
  </r>
  <r>
    <s v="4877-EVATK"/>
    <n v="1"/>
    <s v="United States"/>
    <s v="California"/>
    <s v="Elk"/>
    <n v="95432"/>
    <s v="39.108252, -123.645121"/>
    <n v="39.108252"/>
    <n v="-123.64512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20"/>
    <x v="0"/>
    <x v="0"/>
    <x v="27"/>
    <n v="3657"/>
    <x v="4"/>
  </r>
  <r>
    <s v="7639-SUPCW"/>
    <n v="1"/>
    <s v="United States"/>
    <s v="California"/>
    <s v="Glen Ellen"/>
    <n v="95442"/>
    <s v="38.368744, -122.522642"/>
    <n v="38.368744"/>
    <n v="-122.522642"/>
    <s v="Female"/>
    <x v="0"/>
    <s v="No"/>
    <s v="No"/>
    <n v="22"/>
    <s v="Yes"/>
    <s v="No"/>
    <x v="0"/>
    <x v="0"/>
    <s v="No"/>
    <s v="No"/>
    <x v="0"/>
    <s v="No"/>
    <s v="No"/>
    <x v="0"/>
    <x v="0"/>
    <x v="3"/>
    <n v="48.8"/>
    <n v="1054.5999999999999"/>
    <x v="0"/>
    <x v="0"/>
    <x v="5"/>
    <n v="2270"/>
    <x v="0"/>
  </r>
  <r>
    <s v="1069-XAIEM"/>
    <n v="1"/>
    <s v="United States"/>
    <s v="California"/>
    <s v="Mendocino"/>
    <n v="95460"/>
    <s v="39.305545, -123.743697"/>
    <n v="39.305545000000002"/>
    <n v="-123.743697"/>
    <s v="Female"/>
    <x v="1"/>
    <s v="No"/>
    <s v="No"/>
    <n v="1"/>
    <s v="Yes"/>
    <s v="Yes"/>
    <x v="1"/>
    <x v="1"/>
    <s v="No"/>
    <s v="No"/>
    <x v="0"/>
    <s v="No"/>
    <s v="Yes"/>
    <x v="0"/>
    <x v="0"/>
    <x v="1"/>
    <n v="85.05"/>
    <n v="85.05"/>
    <x v="0"/>
    <x v="0"/>
    <x v="17"/>
    <n v="2975"/>
    <x v="2"/>
  </r>
  <r>
    <s v="4658-HCOHW"/>
    <n v="1"/>
    <s v="United States"/>
    <s v="California"/>
    <s v="Redwood Valley"/>
    <n v="95470"/>
    <s v="39.298065, -123.25211"/>
    <n v="39.298065000000001"/>
    <n v="-123.25211"/>
    <s v="Female"/>
    <x v="0"/>
    <s v="Yes"/>
    <s v="No"/>
    <n v="21"/>
    <s v="Yes"/>
    <s v="No"/>
    <x v="1"/>
    <x v="1"/>
    <s v="Yes"/>
    <s v="Yes"/>
    <x v="1"/>
    <s v="Yes"/>
    <s v="Yes"/>
    <x v="0"/>
    <x v="0"/>
    <x v="1"/>
    <n v="102.8"/>
    <n v="2110.15"/>
    <x v="0"/>
    <x v="0"/>
    <x v="5"/>
    <n v="3123"/>
    <x v="2"/>
  </r>
  <r>
    <s v="3440-JPSCL"/>
    <n v="1"/>
    <s v="United States"/>
    <s v="California"/>
    <s v="Sonoma"/>
    <n v="95476"/>
    <s v="38.25485, -122.461799"/>
    <n v="38.254849999999998"/>
    <n v="-122.461799"/>
    <s v="Female"/>
    <x v="0"/>
    <s v="No"/>
    <s v="No"/>
    <n v="6"/>
    <s v="Yes"/>
    <s v="No"/>
    <x v="1"/>
    <x v="1"/>
    <s v="No"/>
    <s v="Yes"/>
    <x v="1"/>
    <s v="Yes"/>
    <s v="Yes"/>
    <x v="0"/>
    <x v="0"/>
    <x v="0"/>
    <n v="99.95"/>
    <n v="547.65"/>
    <x v="0"/>
    <x v="0"/>
    <x v="18"/>
    <n v="3722"/>
    <x v="3"/>
  </r>
  <r>
    <s v="2889-FPWRM"/>
    <n v="1"/>
    <s v="United States"/>
    <s v="California"/>
    <s v="Mckinleyville"/>
    <n v="95519"/>
    <s v="40.965011, -124.015255"/>
    <n v="40.965010999999997"/>
    <n v="-124.015255"/>
    <s v="Male"/>
    <x v="0"/>
    <s v="Yes"/>
    <s v="No"/>
    <n v="72"/>
    <s v="Yes"/>
    <s v="Yes"/>
    <x v="1"/>
    <x v="0"/>
    <s v="Yes"/>
    <s v="Yes"/>
    <x v="1"/>
    <s v="Yes"/>
    <s v="Yes"/>
    <x v="2"/>
    <x v="0"/>
    <x v="2"/>
    <n v="117.8"/>
    <n v="8684.7999999999993"/>
    <x v="0"/>
    <x v="0"/>
    <x v="5"/>
    <n v="4432"/>
    <x v="3"/>
  </r>
  <r>
    <s v="6987-XQSJT"/>
    <n v="1"/>
    <s v="United States"/>
    <s v="California"/>
    <s v="Blue Lake"/>
    <n v="95525"/>
    <s v="40.94338, -123.831799"/>
    <n v="40.943379999999998"/>
    <n v="-123.831799"/>
    <s v="Female"/>
    <x v="1"/>
    <s v="No"/>
    <s v="No"/>
    <n v="54"/>
    <s v="Yes"/>
    <s v="Yes"/>
    <x v="1"/>
    <x v="1"/>
    <s v="Yes"/>
    <s v="No"/>
    <x v="0"/>
    <s v="No"/>
    <s v="No"/>
    <x v="0"/>
    <x v="0"/>
    <x v="1"/>
    <n v="79.5"/>
    <n v="4370.25"/>
    <x v="0"/>
    <x v="0"/>
    <x v="4"/>
    <n v="5684"/>
    <x v="3"/>
  </r>
  <r>
    <s v="4290-BSXUX"/>
    <n v="1"/>
    <s v="United States"/>
    <s v="California"/>
    <s v="Fields Landing"/>
    <n v="95537"/>
    <s v="40.726949, -124.217378"/>
    <n v="40.726948999999998"/>
    <n v="-124.217378"/>
    <s v="Male"/>
    <x v="0"/>
    <s v="Yes"/>
    <s v="No"/>
    <n v="3"/>
    <s v="Yes"/>
    <s v="Yes"/>
    <x v="1"/>
    <x v="1"/>
    <s v="No"/>
    <s v="No"/>
    <x v="1"/>
    <s v="No"/>
    <s v="No"/>
    <x v="0"/>
    <x v="0"/>
    <x v="2"/>
    <n v="79.650000000000006"/>
    <n v="251.75"/>
    <x v="0"/>
    <x v="0"/>
    <x v="18"/>
    <n v="5036"/>
    <x v="4"/>
  </r>
  <r>
    <s v="0325-XBFAC"/>
    <n v="1"/>
    <s v="United States"/>
    <s v="California"/>
    <s v="Hoopa"/>
    <n v="95546"/>
    <s v="41.163637, -123.704841"/>
    <n v="41.163637000000001"/>
    <n v="-123.704841"/>
    <s v="Male"/>
    <x v="0"/>
    <s v="No"/>
    <s v="No"/>
    <n v="8"/>
    <s v="Yes"/>
    <s v="No"/>
    <x v="1"/>
    <x v="1"/>
    <s v="No"/>
    <s v="Yes"/>
    <x v="0"/>
    <s v="Yes"/>
    <s v="Yes"/>
    <x v="0"/>
    <x v="0"/>
    <x v="1"/>
    <n v="94.7"/>
    <n v="740.3"/>
    <x v="0"/>
    <x v="0"/>
    <x v="26"/>
    <n v="5811"/>
    <x v="4"/>
  </r>
  <r>
    <s v="2462-XIIJB"/>
    <n v="1"/>
    <s v="United States"/>
    <s v="California"/>
    <s v="Miranda"/>
    <n v="95553"/>
    <s v="40.210895, -123.86"/>
    <n v="40.210895000000001"/>
    <n v="-123.86"/>
    <s v="Male"/>
    <x v="0"/>
    <s v="No"/>
    <s v="No"/>
    <n v="5"/>
    <s v="Yes"/>
    <s v="Yes"/>
    <x v="1"/>
    <x v="1"/>
    <s v="No"/>
    <s v="Yes"/>
    <x v="0"/>
    <s v="Yes"/>
    <s v="No"/>
    <x v="0"/>
    <x v="0"/>
    <x v="1"/>
    <n v="92.5"/>
    <n v="452.7"/>
    <x v="0"/>
    <x v="0"/>
    <x v="25"/>
    <n v="2810"/>
    <x v="4"/>
  </r>
  <r>
    <s v="4760-XOHVN"/>
    <n v="1"/>
    <s v="United States"/>
    <s v="California"/>
    <s v="Myers Flat"/>
    <n v="95554"/>
    <s v="40.267158, -123.805913"/>
    <n v="40.267158000000002"/>
    <n v="-123.805913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45"/>
    <n v="19.45"/>
    <x v="0"/>
    <x v="0"/>
    <x v="2"/>
    <n v="2865"/>
    <x v="0"/>
  </r>
  <r>
    <s v="7817-BOQPW"/>
    <n v="1"/>
    <s v="United States"/>
    <s v="California"/>
    <s v="Rio Dell"/>
    <n v="95562"/>
    <s v="40.485849, -124.163234"/>
    <n v="40.485849000000002"/>
    <n v="-124.163234"/>
    <s v="Female"/>
    <x v="0"/>
    <s v="No"/>
    <s v="No"/>
    <n v="2"/>
    <s v="Yes"/>
    <s v="Yes"/>
    <x v="1"/>
    <x v="1"/>
    <s v="No"/>
    <s v="No"/>
    <x v="0"/>
    <s v="No"/>
    <s v="No"/>
    <x v="0"/>
    <x v="0"/>
    <x v="1"/>
    <n v="75.55"/>
    <n v="166.3"/>
    <x v="0"/>
    <x v="0"/>
    <x v="7"/>
    <n v="4320"/>
    <x v="0"/>
  </r>
  <r>
    <s v="1853-UDXBW"/>
    <n v="1"/>
    <s v="United States"/>
    <s v="California"/>
    <s v="Samoa"/>
    <n v="95564"/>
    <s v="40.809636, -124.189977"/>
    <n v="40.809635999999998"/>
    <n v="-124.189977"/>
    <s v="Male"/>
    <x v="0"/>
    <s v="Yes"/>
    <s v="No"/>
    <n v="1"/>
    <s v="Yes"/>
    <s v="No"/>
    <x v="1"/>
    <x v="1"/>
    <s v="No"/>
    <s v="No"/>
    <x v="0"/>
    <s v="No"/>
    <s v="No"/>
    <x v="0"/>
    <x v="0"/>
    <x v="1"/>
    <n v="70"/>
    <n v="70"/>
    <x v="0"/>
    <x v="0"/>
    <x v="30"/>
    <n v="2485"/>
    <x v="5"/>
  </r>
  <r>
    <s v="5458-CQJTA"/>
    <n v="1"/>
    <s v="United States"/>
    <s v="California"/>
    <s v="Smith River"/>
    <n v="95567"/>
    <s v="41.950683, -124.097094"/>
    <n v="41.950682999999998"/>
    <n v="-124.097094"/>
    <s v="Male"/>
    <x v="0"/>
    <s v="Yes"/>
    <s v="No"/>
    <n v="65"/>
    <s v="Yes"/>
    <s v="No"/>
    <x v="0"/>
    <x v="0"/>
    <s v="No"/>
    <s v="No"/>
    <x v="1"/>
    <s v="Yes"/>
    <s v="Yes"/>
    <x v="1"/>
    <x v="0"/>
    <x v="2"/>
    <n v="74.8"/>
    <n v="4820.1499999999996"/>
    <x v="0"/>
    <x v="0"/>
    <x v="3"/>
    <n v="5207"/>
    <x v="6"/>
  </r>
  <r>
    <s v="5219-YIPTK"/>
    <n v="1"/>
    <s v="United States"/>
    <s v="California"/>
    <s v="Trinidad"/>
    <n v="95570"/>
    <s v="41.162295, -124.027381"/>
    <n v="41.162295"/>
    <n v="-124.02738100000001"/>
    <s v="Female"/>
    <x v="0"/>
    <s v="Yes"/>
    <s v="No"/>
    <n v="33"/>
    <s v="Yes"/>
    <s v="Yes"/>
    <x v="1"/>
    <x v="1"/>
    <s v="Yes"/>
    <s v="Yes"/>
    <x v="0"/>
    <s v="Yes"/>
    <s v="Yes"/>
    <x v="0"/>
    <x v="0"/>
    <x v="1"/>
    <n v="104.4"/>
    <n v="3409.6"/>
    <x v="0"/>
    <x v="0"/>
    <x v="29"/>
    <n v="3185"/>
    <x v="7"/>
  </r>
  <r>
    <s v="3540-RZJYU"/>
    <n v="1"/>
    <s v="United States"/>
    <s v="California"/>
    <s v="Zenia"/>
    <n v="95595"/>
    <s v="40.170357, -123.417298"/>
    <n v="40.170357000000003"/>
    <n v="-123.417298"/>
    <s v="Female"/>
    <x v="0"/>
    <s v="No"/>
    <s v="No"/>
    <n v="15"/>
    <s v="Yes"/>
    <s v="No"/>
    <x v="1"/>
    <x v="0"/>
    <s v="No"/>
    <s v="No"/>
    <x v="0"/>
    <s v="Yes"/>
    <s v="No"/>
    <x v="0"/>
    <x v="1"/>
    <x v="1"/>
    <n v="86.2"/>
    <n v="1270.2"/>
    <x v="0"/>
    <x v="0"/>
    <x v="13"/>
    <n v="5829"/>
    <x v="8"/>
  </r>
  <r>
    <s v="2091-MJTFX"/>
    <n v="1"/>
    <s v="United States"/>
    <s v="California"/>
    <s v="Auburn"/>
    <n v="95602"/>
    <s v="38.99003, -121.114408"/>
    <n v="38.990029999999997"/>
    <n v="-121.114408"/>
    <s v="Female"/>
    <x v="0"/>
    <s v="Yes"/>
    <s v="Yes"/>
    <n v="30"/>
    <s v="No"/>
    <s v="No phone service"/>
    <x v="0"/>
    <x v="1"/>
    <s v="No"/>
    <s v="No"/>
    <x v="1"/>
    <s v="Yes"/>
    <s v="Yes"/>
    <x v="0"/>
    <x v="1"/>
    <x v="3"/>
    <n v="51.2"/>
    <n v="1561.5"/>
    <x v="0"/>
    <x v="0"/>
    <x v="35"/>
    <n v="4568"/>
    <x v="9"/>
  </r>
  <r>
    <s v="0883-EIBTI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5"/>
    <n v="31.55"/>
    <x v="0"/>
    <x v="0"/>
    <x v="14"/>
    <n v="2484"/>
    <x v="10"/>
  </r>
  <r>
    <s v="0722-TROQR"/>
    <n v="1"/>
    <s v="United States"/>
    <s v="California"/>
    <s v="Davis"/>
    <n v="95616"/>
    <s v="38.508735, -121.678813"/>
    <n v="38.508735000000001"/>
    <n v="-121.67881300000001"/>
    <s v="Female"/>
    <x v="1"/>
    <s v="No"/>
    <s v="No"/>
    <n v="4"/>
    <s v="Yes"/>
    <s v="Yes"/>
    <x v="1"/>
    <x v="1"/>
    <s v="No"/>
    <s v="No"/>
    <x v="0"/>
    <s v="No"/>
    <s v="No"/>
    <x v="0"/>
    <x v="0"/>
    <x v="1"/>
    <n v="74.900000000000006"/>
    <n v="321.75"/>
    <x v="0"/>
    <x v="0"/>
    <x v="4"/>
    <n v="2122"/>
    <x v="11"/>
  </r>
  <r>
    <s v="7571-YXDAD"/>
    <n v="1"/>
    <s v="United States"/>
    <s v="California"/>
    <s v="Davis"/>
    <n v="95618"/>
    <s v="38.544002, -121.685559"/>
    <n v="38.544001999999999"/>
    <n v="-121.685559"/>
    <s v="Female"/>
    <x v="0"/>
    <s v="No"/>
    <s v="No"/>
    <n v="2"/>
    <s v="Yes"/>
    <s v="Yes"/>
    <x v="1"/>
    <x v="1"/>
    <s v="No"/>
    <s v="No"/>
    <x v="0"/>
    <s v="No"/>
    <s v="No"/>
    <x v="0"/>
    <x v="1"/>
    <x v="3"/>
    <n v="74.900000000000006"/>
    <n v="147.15"/>
    <x v="0"/>
    <x v="0"/>
    <x v="33"/>
    <n v="2078"/>
    <x v="12"/>
  </r>
  <r>
    <s v="3393-FMZPV"/>
    <n v="1"/>
    <s v="United States"/>
    <s v="California"/>
    <s v="Elverta"/>
    <n v="95626"/>
    <s v="38.734997, -121.463719"/>
    <n v="38.734997"/>
    <n v="-121.463719"/>
    <s v="Female"/>
    <x v="0"/>
    <s v="No"/>
    <s v="No"/>
    <n v="25"/>
    <s v="Yes"/>
    <s v="Yes"/>
    <x v="1"/>
    <x v="1"/>
    <s v="Yes"/>
    <s v="No"/>
    <x v="0"/>
    <s v="Yes"/>
    <s v="Yes"/>
    <x v="0"/>
    <x v="0"/>
    <x v="1"/>
    <n v="100.25"/>
    <n v="2387.75"/>
    <x v="0"/>
    <x v="0"/>
    <x v="9"/>
    <n v="2195"/>
    <x v="13"/>
  </r>
  <r>
    <s v="6402-ZFPPI"/>
    <n v="1"/>
    <s v="United States"/>
    <s v="California"/>
    <s v="Fair Oaks"/>
    <n v="95628"/>
    <s v="38.652065, -121.25441"/>
    <n v="38.652065"/>
    <n v="-121.25440999999999"/>
    <s v="Female"/>
    <x v="1"/>
    <s v="No"/>
    <s v="No"/>
    <n v="25"/>
    <s v="Yes"/>
    <s v="Yes"/>
    <x v="1"/>
    <x v="0"/>
    <s v="Yes"/>
    <s v="No"/>
    <x v="0"/>
    <s v="Yes"/>
    <s v="Yes"/>
    <x v="0"/>
    <x v="0"/>
    <x v="0"/>
    <n v="102.8"/>
    <n v="2660.2"/>
    <x v="0"/>
    <x v="0"/>
    <x v="26"/>
    <n v="4969"/>
    <x v="5"/>
  </r>
  <r>
    <s v="7486-KSRVI"/>
    <n v="1"/>
    <s v="United States"/>
    <s v="California"/>
    <s v="Folsom"/>
    <n v="95630"/>
    <s v="38.672638, -121.147403"/>
    <n v="38.672637999999999"/>
    <n v="-121.147403"/>
    <s v="Male"/>
    <x v="0"/>
    <s v="No"/>
    <s v="No"/>
    <n v="43"/>
    <s v="Yes"/>
    <s v="Yes"/>
    <x v="1"/>
    <x v="1"/>
    <s v="No"/>
    <s v="No"/>
    <x v="1"/>
    <s v="Yes"/>
    <s v="Yes"/>
    <x v="2"/>
    <x v="0"/>
    <x v="1"/>
    <n v="100"/>
    <n v="4211.55"/>
    <x v="0"/>
    <x v="0"/>
    <x v="33"/>
    <n v="4760"/>
    <x v="6"/>
  </r>
  <r>
    <s v="8443-WVPSS"/>
    <n v="1"/>
    <s v="United States"/>
    <s v="California"/>
    <s v="Galt"/>
    <n v="95632"/>
    <s v="38.274451, -121.259201"/>
    <n v="38.274450999999999"/>
    <n v="-121.259201"/>
    <s v="Male"/>
    <x v="0"/>
    <s v="Yes"/>
    <s v="No"/>
    <n v="10"/>
    <s v="Yes"/>
    <s v="No"/>
    <x v="1"/>
    <x v="1"/>
    <s v="Yes"/>
    <s v="No"/>
    <x v="1"/>
    <s v="Yes"/>
    <s v="Yes"/>
    <x v="0"/>
    <x v="0"/>
    <x v="1"/>
    <n v="99.85"/>
    <n v="990.9"/>
    <x v="0"/>
    <x v="0"/>
    <x v="15"/>
    <n v="4243"/>
    <x v="7"/>
  </r>
  <r>
    <s v="3006-XIMLN"/>
    <n v="1"/>
    <s v="United States"/>
    <s v="California"/>
    <s v="Garden Valley"/>
    <n v="95633"/>
    <s v="38.852544, -120.837669"/>
    <n v="38.852544000000002"/>
    <n v="-120.83766900000001"/>
    <s v="Female"/>
    <x v="0"/>
    <s v="No"/>
    <s v="No"/>
    <n v="2"/>
    <s v="Yes"/>
    <s v="Yes"/>
    <x v="1"/>
    <x v="1"/>
    <s v="No"/>
    <s v="No"/>
    <x v="0"/>
    <s v="Yes"/>
    <s v="Yes"/>
    <x v="0"/>
    <x v="0"/>
    <x v="2"/>
    <n v="94.2"/>
    <n v="193.8"/>
    <x v="0"/>
    <x v="0"/>
    <x v="35"/>
    <n v="5299"/>
    <x v="8"/>
  </r>
  <r>
    <s v="9965-YOKZB"/>
    <n v="1"/>
    <s v="United States"/>
    <s v="California"/>
    <s v="Grizzly Flats"/>
    <n v="95636"/>
    <s v="38.636102, -120.522149"/>
    <n v="38.636102000000001"/>
    <n v="-120.522149"/>
    <s v="Male"/>
    <x v="1"/>
    <s v="No"/>
    <s v="No"/>
    <n v="9"/>
    <s v="Yes"/>
    <s v="Yes"/>
    <x v="1"/>
    <x v="1"/>
    <s v="No"/>
    <s v="No"/>
    <x v="0"/>
    <s v="No"/>
    <s v="Yes"/>
    <x v="0"/>
    <x v="0"/>
    <x v="1"/>
    <n v="83.85"/>
    <n v="790.15"/>
    <x v="0"/>
    <x v="0"/>
    <x v="29"/>
    <n v="3723"/>
    <x v="9"/>
  </r>
  <r>
    <s v="0504-HHAPI"/>
    <n v="1"/>
    <s v="United States"/>
    <s v="California"/>
    <s v="Guinda"/>
    <n v="95637"/>
    <s v="38.830739, -122.196202"/>
    <n v="38.830739000000001"/>
    <n v="-122.196202"/>
    <s v="Female"/>
    <x v="1"/>
    <s v="No"/>
    <s v="No"/>
    <n v="27"/>
    <s v="Yes"/>
    <s v="Yes"/>
    <x v="1"/>
    <x v="1"/>
    <s v="No"/>
    <s v="Yes"/>
    <x v="0"/>
    <s v="No"/>
    <s v="Yes"/>
    <x v="0"/>
    <x v="1"/>
    <x v="3"/>
    <n v="88.3"/>
    <n v="2467.75"/>
    <x v="0"/>
    <x v="0"/>
    <x v="17"/>
    <n v="2420"/>
    <x v="14"/>
  </r>
  <r>
    <s v="6305-YLBMM"/>
    <n v="1"/>
    <s v="United States"/>
    <s v="California"/>
    <s v="Hood"/>
    <n v="95639"/>
    <s v="38.375325, -121.507935"/>
    <n v="38.375324999999997"/>
    <n v="-121.507935"/>
    <s v="Male"/>
    <x v="0"/>
    <s v="No"/>
    <s v="No"/>
    <n v="69"/>
    <s v="Yes"/>
    <s v="No"/>
    <x v="1"/>
    <x v="1"/>
    <s v="Yes"/>
    <s v="Yes"/>
    <x v="1"/>
    <s v="Yes"/>
    <s v="Yes"/>
    <x v="2"/>
    <x v="0"/>
    <x v="2"/>
    <n v="104.05"/>
    <n v="7262"/>
    <x v="0"/>
    <x v="0"/>
    <x v="5"/>
    <n v="4254"/>
    <x v="17"/>
  </r>
  <r>
    <s v="3647-GMGDH"/>
    <n v="1"/>
    <s v="United States"/>
    <s v="California"/>
    <s v="Jackson"/>
    <n v="95642"/>
    <s v="38.336216, -120.76901"/>
    <n v="38.336216"/>
    <n v="-120.76900999999999"/>
    <s v="Male"/>
    <x v="0"/>
    <s v="Yes"/>
    <s v="No"/>
    <n v="22"/>
    <s v="Yes"/>
    <s v="No"/>
    <x v="1"/>
    <x v="1"/>
    <s v="No"/>
    <s v="Yes"/>
    <x v="0"/>
    <s v="Yes"/>
    <s v="Yes"/>
    <x v="0"/>
    <x v="0"/>
    <x v="3"/>
    <n v="94.7"/>
    <n v="1914.9"/>
    <x v="0"/>
    <x v="0"/>
    <x v="34"/>
    <n v="5615"/>
    <x v="18"/>
  </r>
  <r>
    <s v="3791-LGQCY"/>
    <n v="1"/>
    <s v="United States"/>
    <s v="California"/>
    <s v="Loomis"/>
    <n v="95650"/>
    <s v="38.809175, -121.171375"/>
    <n v="38.809175000000003"/>
    <n v="-121.171375"/>
    <s v="Female"/>
    <x v="1"/>
    <s v="Yes"/>
    <s v="No"/>
    <n v="56"/>
    <s v="Yes"/>
    <s v="Yes"/>
    <x v="1"/>
    <x v="1"/>
    <s v="No"/>
    <s v="Yes"/>
    <x v="0"/>
    <s v="Yes"/>
    <s v="Yes"/>
    <x v="0"/>
    <x v="0"/>
    <x v="2"/>
    <n v="100.65"/>
    <n v="5688.05"/>
    <x v="0"/>
    <x v="0"/>
    <x v="30"/>
    <n v="4803"/>
    <x v="18"/>
  </r>
  <r>
    <s v="8166-ZZTFS"/>
    <n v="1"/>
    <s v="United States"/>
    <s v="California"/>
    <s v="Roseville"/>
    <n v="95661"/>
    <s v="38.736685, -121.251984"/>
    <n v="38.736685000000001"/>
    <n v="-121.25198399999999"/>
    <s v="Female"/>
    <x v="1"/>
    <s v="Yes"/>
    <s v="No"/>
    <n v="66"/>
    <s v="Yes"/>
    <s v="Yes"/>
    <x v="0"/>
    <x v="1"/>
    <s v="Yes"/>
    <s v="Yes"/>
    <x v="0"/>
    <s v="Yes"/>
    <s v="Yes"/>
    <x v="1"/>
    <x v="0"/>
    <x v="2"/>
    <n v="80.55"/>
    <n v="5265.1"/>
    <x v="0"/>
    <x v="0"/>
    <x v="26"/>
    <n v="4400"/>
    <x v="18"/>
  </r>
  <r>
    <s v="2956-GGUCQ"/>
    <n v="1"/>
    <s v="United States"/>
    <s v="California"/>
    <s v="Pioneer"/>
    <n v="95666"/>
    <s v="38.546999, -120.271114"/>
    <n v="38.546999"/>
    <n v="-120.271114"/>
    <s v="Male"/>
    <x v="1"/>
    <s v="Yes"/>
    <s v="No"/>
    <n v="24"/>
    <s v="Yes"/>
    <s v="Yes"/>
    <x v="1"/>
    <x v="0"/>
    <s v="No"/>
    <s v="No"/>
    <x v="0"/>
    <s v="No"/>
    <s v="No"/>
    <x v="0"/>
    <x v="0"/>
    <x v="1"/>
    <n v="78.849999999999994"/>
    <n v="1772.25"/>
    <x v="0"/>
    <x v="0"/>
    <x v="11"/>
    <n v="3079"/>
    <x v="17"/>
  </r>
  <r>
    <s v="6595-COKXZ"/>
    <n v="1"/>
    <s v="United States"/>
    <s v="California"/>
    <s v="Plymouth"/>
    <n v="95669"/>
    <s v="38.489273, -120.891614"/>
    <n v="38.489272999999997"/>
    <n v="-120.891614"/>
    <s v="Female"/>
    <x v="0"/>
    <s v="No"/>
    <s v="No"/>
    <n v="1"/>
    <s v="Yes"/>
    <s v="No"/>
    <x v="0"/>
    <x v="1"/>
    <s v="No"/>
    <s v="No"/>
    <x v="0"/>
    <s v="No"/>
    <s v="No"/>
    <x v="0"/>
    <x v="0"/>
    <x v="0"/>
    <n v="44.45"/>
    <n v="44.45"/>
    <x v="0"/>
    <x v="0"/>
    <x v="11"/>
    <n v="4879"/>
    <x v="17"/>
  </r>
  <r>
    <s v="0362-ZBZWJ"/>
    <n v="1"/>
    <s v="United States"/>
    <s v="California"/>
    <s v="Thornton"/>
    <n v="95686"/>
    <s v="38.157794, -121.520223"/>
    <n v="38.157794000000003"/>
    <n v="-121.520223"/>
    <s v="Male"/>
    <x v="0"/>
    <s v="No"/>
    <s v="No"/>
    <n v="36"/>
    <s v="Yes"/>
    <s v="Yes"/>
    <x v="1"/>
    <x v="1"/>
    <s v="No"/>
    <s v="No"/>
    <x v="0"/>
    <s v="No"/>
    <s v="Yes"/>
    <x v="0"/>
    <x v="0"/>
    <x v="1"/>
    <n v="84.9"/>
    <n v="3067.2"/>
    <x v="0"/>
    <x v="0"/>
    <x v="15"/>
    <n v="2455"/>
    <x v="17"/>
  </r>
  <r>
    <s v="4211-MMAZN"/>
    <n v="1"/>
    <s v="United States"/>
    <s v="California"/>
    <s v="Vacaville"/>
    <n v="95688"/>
    <s v="38.419088, -122.024568"/>
    <n v="38.419088000000002"/>
    <n v="-122.02456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20.25"/>
    <x v="0"/>
    <x v="0"/>
    <x v="3"/>
    <n v="2959"/>
    <x v="18"/>
  </r>
  <r>
    <s v="4274-OWWYO"/>
    <n v="1"/>
    <s v="United States"/>
    <s v="California"/>
    <s v="Walnut Grove"/>
    <n v="95690"/>
    <s v="38.240419, -121.587535"/>
    <n v="38.240419000000003"/>
    <n v="-121.587535"/>
    <s v="Male"/>
    <x v="0"/>
    <s v="No"/>
    <s v="No"/>
    <n v="1"/>
    <s v="Yes"/>
    <s v="No"/>
    <x v="1"/>
    <x v="1"/>
    <s v="Yes"/>
    <s v="No"/>
    <x v="0"/>
    <s v="No"/>
    <s v="No"/>
    <x v="0"/>
    <x v="0"/>
    <x v="1"/>
    <n v="74.349999999999994"/>
    <n v="74.349999999999994"/>
    <x v="0"/>
    <x v="0"/>
    <x v="10"/>
    <n v="5633"/>
    <x v="19"/>
  </r>
  <r>
    <s v="1541-ETJZO"/>
    <n v="1"/>
    <s v="United States"/>
    <s v="California"/>
    <s v="Wheatland"/>
    <n v="95692"/>
    <s v="39.043387, -121.409837"/>
    <n v="39.043387000000003"/>
    <n v="-121.409837"/>
    <s v="Male"/>
    <x v="0"/>
    <s v="No"/>
    <s v="No"/>
    <n v="1"/>
    <s v="Yes"/>
    <s v="Yes"/>
    <x v="0"/>
    <x v="1"/>
    <s v="No"/>
    <s v="Yes"/>
    <x v="1"/>
    <s v="No"/>
    <s v="No"/>
    <x v="0"/>
    <x v="1"/>
    <x v="0"/>
    <n v="62.05"/>
    <n v="62.05"/>
    <x v="0"/>
    <x v="0"/>
    <x v="0"/>
    <n v="2937"/>
    <x v="1"/>
  </r>
  <r>
    <s v="4106-HADHQ"/>
    <n v="1"/>
    <s v="United States"/>
    <s v="California"/>
    <s v="Emigrant Gap"/>
    <n v="95715"/>
    <s v="39.23754, -120.720196"/>
    <n v="39.237540000000003"/>
    <n v="-120.720196"/>
    <s v="Male"/>
    <x v="0"/>
    <s v="Yes"/>
    <s v="No"/>
    <n v="39"/>
    <s v="Yes"/>
    <s v="No"/>
    <x v="0"/>
    <x v="0"/>
    <s v="No"/>
    <s v="Yes"/>
    <x v="1"/>
    <s v="Yes"/>
    <s v="Yes"/>
    <x v="2"/>
    <x v="1"/>
    <x v="3"/>
    <n v="80"/>
    <n v="3182.95"/>
    <x v="0"/>
    <x v="0"/>
    <x v="21"/>
    <n v="2704"/>
    <x v="1"/>
  </r>
  <r>
    <s v="2369-UAPKZ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5"/>
    <s v="Yes"/>
    <s v="Yes"/>
    <x v="1"/>
    <x v="1"/>
    <s v="Yes"/>
    <s v="Yes"/>
    <x v="0"/>
    <s v="Yes"/>
    <s v="Yes"/>
    <x v="0"/>
    <x v="1"/>
    <x v="0"/>
    <n v="104.1"/>
    <n v="541.9"/>
    <x v="0"/>
    <x v="0"/>
    <x v="21"/>
    <n v="3131"/>
    <x v="1"/>
  </r>
  <r>
    <s v="2778-OCLGR"/>
    <n v="1"/>
    <s v="United States"/>
    <s v="California"/>
    <s v="Soda Springs"/>
    <n v="95728"/>
    <s v="39.279068, -120.414275"/>
    <n v="39.279068000000002"/>
    <n v="-120.414275"/>
    <s v="Male"/>
    <x v="1"/>
    <s v="Yes"/>
    <s v="No"/>
    <n v="24"/>
    <s v="No"/>
    <s v="No phone service"/>
    <x v="0"/>
    <x v="0"/>
    <s v="No"/>
    <s v="No"/>
    <x v="0"/>
    <s v="No"/>
    <s v="Yes"/>
    <x v="0"/>
    <x v="1"/>
    <x v="2"/>
    <n v="39.1"/>
    <n v="971.3"/>
    <x v="0"/>
    <x v="0"/>
    <x v="3"/>
    <n v="4591"/>
    <x v="2"/>
  </r>
  <r>
    <s v="0637-KVDLV"/>
    <n v="1"/>
    <s v="United States"/>
    <s v="California"/>
    <s v="Elk Grove"/>
    <n v="95758"/>
    <s v="38.35363, -121.44195"/>
    <n v="38.353630000000003"/>
    <n v="-121.44195000000001"/>
    <s v="Male"/>
    <x v="0"/>
    <s v="No"/>
    <s v="No"/>
    <n v="2"/>
    <s v="Yes"/>
    <s v="Yes"/>
    <x v="1"/>
    <x v="1"/>
    <s v="No"/>
    <s v="No"/>
    <x v="0"/>
    <s v="No"/>
    <s v="No"/>
    <x v="0"/>
    <x v="0"/>
    <x v="1"/>
    <n v="76.5"/>
    <n v="162.44999999999999"/>
    <x v="0"/>
    <x v="0"/>
    <x v="24"/>
    <n v="5944"/>
    <x v="14"/>
  </r>
  <r>
    <s v="6633-MPWBS"/>
    <n v="1"/>
    <s v="United States"/>
    <s v="California"/>
    <s v="Woodland"/>
    <n v="95776"/>
    <s v="38.694081, -121.694431"/>
    <n v="38.694080999999997"/>
    <n v="-121.69443099999999"/>
    <s v="Male"/>
    <x v="0"/>
    <s v="No"/>
    <s v="No"/>
    <n v="5"/>
    <s v="Yes"/>
    <s v="No"/>
    <x v="0"/>
    <x v="1"/>
    <s v="No"/>
    <s v="No"/>
    <x v="1"/>
    <s v="No"/>
    <s v="No"/>
    <x v="0"/>
    <x v="0"/>
    <x v="1"/>
    <n v="49.2"/>
    <n v="216.9"/>
    <x v="0"/>
    <x v="0"/>
    <x v="25"/>
    <n v="4336"/>
    <x v="4"/>
  </r>
  <r>
    <s v="8785-EPNCG"/>
    <n v="1"/>
    <s v="United States"/>
    <s v="California"/>
    <s v="Sacramento"/>
    <n v="95815"/>
    <s v="38.608405, -121.449942"/>
    <n v="38.608404999999998"/>
    <n v="-121.44994199999999"/>
    <s v="Male"/>
    <x v="0"/>
    <s v="No"/>
    <s v="No"/>
    <n v="11"/>
    <s v="Yes"/>
    <s v="Yes"/>
    <x v="2"/>
    <x v="2"/>
    <s v="No internet service"/>
    <s v="No internet service"/>
    <x v="2"/>
    <s v="No internet service"/>
    <s v="No internet service"/>
    <x v="0"/>
    <x v="1"/>
    <x v="3"/>
    <n v="23.15"/>
    <n v="245.2"/>
    <x v="0"/>
    <x v="0"/>
    <x v="11"/>
    <n v="5671"/>
    <x v="0"/>
  </r>
  <r>
    <s v="5729-KLZAR"/>
    <n v="1"/>
    <s v="United States"/>
    <s v="California"/>
    <s v="Sacramento"/>
    <n v="95817"/>
    <s v="38.550722, -121.457314"/>
    <n v="38.550722"/>
    <n v="-121.457314"/>
    <s v="Female"/>
    <x v="0"/>
    <s v="Yes"/>
    <s v="No"/>
    <n v="4"/>
    <s v="Yes"/>
    <s v="No"/>
    <x v="1"/>
    <x v="1"/>
    <s v="No"/>
    <s v="No"/>
    <x v="0"/>
    <s v="No"/>
    <s v="Yes"/>
    <x v="0"/>
    <x v="1"/>
    <x v="1"/>
    <n v="80.849999999999994"/>
    <n v="302.75"/>
    <x v="0"/>
    <x v="0"/>
    <x v="25"/>
    <n v="2961"/>
    <x v="2"/>
  </r>
  <r>
    <s v="1582-RAFML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1"/>
    <s v="Yes"/>
    <s v="Yes"/>
    <x v="0"/>
    <x v="1"/>
    <s v="Yes"/>
    <s v="No"/>
    <x v="1"/>
    <s v="No"/>
    <s v="No"/>
    <x v="0"/>
    <x v="1"/>
    <x v="0"/>
    <n v="60.1"/>
    <n v="60.1"/>
    <x v="0"/>
    <x v="0"/>
    <x v="19"/>
    <n v="5654"/>
    <x v="2"/>
  </r>
  <r>
    <s v="8740-CRYFY"/>
    <n v="1"/>
    <s v="United States"/>
    <s v="California"/>
    <s v="Sacramento"/>
    <n v="95823"/>
    <s v="38.475465, -121.443625"/>
    <n v="38.475465"/>
    <n v="-121.443625"/>
    <s v="Male"/>
    <x v="0"/>
    <s v="No"/>
    <s v="No"/>
    <n v="1"/>
    <s v="Yes"/>
    <s v="No"/>
    <x v="1"/>
    <x v="1"/>
    <s v="No"/>
    <s v="No"/>
    <x v="0"/>
    <s v="Yes"/>
    <s v="No"/>
    <x v="0"/>
    <x v="0"/>
    <x v="1"/>
    <n v="78.95"/>
    <n v="78.95"/>
    <x v="0"/>
    <x v="0"/>
    <x v="20"/>
    <n v="2038"/>
    <x v="3"/>
  </r>
  <r>
    <s v="2962-XPMCQ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2"/>
    <s v="Yes"/>
    <s v="No"/>
    <x v="0"/>
    <x v="1"/>
    <s v="No"/>
    <s v="No"/>
    <x v="0"/>
    <s v="No"/>
    <s v="No"/>
    <x v="0"/>
    <x v="0"/>
    <x v="1"/>
    <n v="45.15"/>
    <n v="98.5"/>
    <x v="0"/>
    <x v="0"/>
    <x v="16"/>
    <n v="2699"/>
    <x v="3"/>
  </r>
  <r>
    <s v="1678-FYZOW"/>
    <n v="1"/>
    <s v="United States"/>
    <s v="California"/>
    <s v="Sacramento"/>
    <n v="95835"/>
    <s v="38.685069, -121.543709"/>
    <n v="38.685068999999999"/>
    <n v="-121.54370900000001"/>
    <s v="Female"/>
    <x v="0"/>
    <s v="No"/>
    <s v="No"/>
    <n v="3"/>
    <s v="Yes"/>
    <s v="No"/>
    <x v="1"/>
    <x v="1"/>
    <s v="No"/>
    <s v="No"/>
    <x v="0"/>
    <s v="Yes"/>
    <s v="No"/>
    <x v="0"/>
    <x v="0"/>
    <x v="1"/>
    <n v="79.400000000000006"/>
    <n v="244.65"/>
    <x v="0"/>
    <x v="0"/>
    <x v="8"/>
    <n v="2448"/>
    <x v="3"/>
  </r>
  <r>
    <s v="8627-EHGIP"/>
    <n v="1"/>
    <s v="United States"/>
    <s v="California"/>
    <s v="Sacramento"/>
    <n v="95838"/>
    <s v="38.646096, -121.442433"/>
    <n v="38.646096"/>
    <n v="-121.44243299999999"/>
    <s v="Male"/>
    <x v="0"/>
    <s v="No"/>
    <s v="No"/>
    <n v="44"/>
    <s v="No"/>
    <s v="No phone service"/>
    <x v="0"/>
    <x v="1"/>
    <s v="Yes"/>
    <s v="Yes"/>
    <x v="0"/>
    <s v="Yes"/>
    <s v="Yes"/>
    <x v="2"/>
    <x v="0"/>
    <x v="0"/>
    <n v="53.95"/>
    <n v="2375.4"/>
    <x v="0"/>
    <x v="0"/>
    <x v="5"/>
    <n v="3051"/>
    <x v="4"/>
  </r>
  <r>
    <s v="5480-TBGPH"/>
    <n v="1"/>
    <s v="United States"/>
    <s v="California"/>
    <s v="Sacramento"/>
    <n v="95842"/>
    <s v="38.687367, -121.34848"/>
    <n v="38.687367000000002"/>
    <n v="-121.34848"/>
    <s v="Female"/>
    <x v="0"/>
    <s v="Yes"/>
    <s v="No"/>
    <n v="24"/>
    <s v="Yes"/>
    <s v="No"/>
    <x v="1"/>
    <x v="1"/>
    <s v="Yes"/>
    <s v="Yes"/>
    <x v="0"/>
    <s v="Yes"/>
    <s v="Yes"/>
    <x v="0"/>
    <x v="0"/>
    <x v="3"/>
    <n v="99.3"/>
    <n v="2431.35"/>
    <x v="0"/>
    <x v="0"/>
    <x v="15"/>
    <n v="4811"/>
    <x v="4"/>
  </r>
  <r>
    <s v="8854-CCVSQ"/>
    <n v="1"/>
    <s v="United States"/>
    <s v="California"/>
    <s v="Browns Valley"/>
    <n v="95918"/>
    <s v="39.292334, -121.320597"/>
    <n v="39.292333999999997"/>
    <n v="-121.32059700000001"/>
    <s v="Male"/>
    <x v="0"/>
    <s v="No"/>
    <s v="No"/>
    <n v="18"/>
    <s v="Yes"/>
    <s v="Yes"/>
    <x v="1"/>
    <x v="1"/>
    <s v="Yes"/>
    <s v="No"/>
    <x v="0"/>
    <s v="No"/>
    <s v="No"/>
    <x v="0"/>
    <x v="0"/>
    <x v="1"/>
    <n v="80.650000000000006"/>
    <n v="1451.9"/>
    <x v="0"/>
    <x v="0"/>
    <x v="22"/>
    <n v="3788"/>
    <x v="4"/>
  </r>
  <r>
    <s v="0511-JTEOY"/>
    <n v="1"/>
    <s v="United States"/>
    <s v="California"/>
    <s v="Canyon Dam"/>
    <n v="95923"/>
    <s v="40.171312, -121.120605"/>
    <n v="40.171312"/>
    <n v="-121.120605"/>
    <s v="Female"/>
    <x v="0"/>
    <s v="No"/>
    <s v="No"/>
    <n v="1"/>
    <s v="Yes"/>
    <s v="No"/>
    <x v="1"/>
    <x v="1"/>
    <s v="No"/>
    <s v="No"/>
    <x v="0"/>
    <s v="No"/>
    <s v="No"/>
    <x v="0"/>
    <x v="1"/>
    <x v="0"/>
    <n v="71.099999999999994"/>
    <n v="71.099999999999994"/>
    <x v="0"/>
    <x v="0"/>
    <x v="28"/>
    <n v="5824"/>
    <x v="0"/>
  </r>
  <r>
    <s v="7067-KSAZT"/>
    <n v="1"/>
    <s v="United States"/>
    <s v="California"/>
    <s v="Chico"/>
    <n v="95928"/>
    <s v="39.681488, -121.83721"/>
    <n v="39.681488000000002"/>
    <n v="-121.83721"/>
    <s v="Female"/>
    <x v="1"/>
    <s v="Yes"/>
    <s v="No"/>
    <n v="65"/>
    <s v="Yes"/>
    <s v="Yes"/>
    <x v="1"/>
    <x v="1"/>
    <s v="Yes"/>
    <s v="Yes"/>
    <x v="0"/>
    <s v="Yes"/>
    <s v="Yes"/>
    <x v="2"/>
    <x v="0"/>
    <x v="1"/>
    <n v="106.25"/>
    <n v="6979.8"/>
    <x v="0"/>
    <x v="0"/>
    <x v="15"/>
    <n v="5965"/>
    <x v="0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x v="1"/>
    <x v="2"/>
    <n v="20.8"/>
    <n v="1021.8"/>
    <x v="0"/>
    <x v="0"/>
    <x v="4"/>
    <n v="4166"/>
    <x v="5"/>
  </r>
  <r>
    <s v="9300-AGZNL"/>
    <n v="1"/>
    <s v="United States"/>
    <s v="California"/>
    <s v="Elk Creek"/>
    <n v="95939"/>
    <s v="39.53222, -122.594879"/>
    <n v="39.532220000000002"/>
    <n v="-122.59487900000001"/>
    <s v="Male"/>
    <x v="1"/>
    <s v="No"/>
    <s v="No"/>
    <n v="1"/>
    <s v="Yes"/>
    <s v="Yes"/>
    <x v="1"/>
    <x v="1"/>
    <s v="No"/>
    <s v="No"/>
    <x v="0"/>
    <s v="Yes"/>
    <s v="Yes"/>
    <x v="0"/>
    <x v="0"/>
    <x v="1"/>
    <n v="94"/>
    <n v="94"/>
    <x v="0"/>
    <x v="0"/>
    <x v="1"/>
    <n v="4176"/>
    <x v="6"/>
  </r>
  <r>
    <s v="1112-CUNAO"/>
    <n v="1"/>
    <s v="United States"/>
    <s v="California"/>
    <s v="Grimes"/>
    <n v="95950"/>
    <s v="39.033058, -121.895718"/>
    <n v="39.033057999999997"/>
    <n v="-121.895718"/>
    <s v="Female"/>
    <x v="1"/>
    <s v="No"/>
    <s v="No"/>
    <n v="15"/>
    <s v="Yes"/>
    <s v="Yes"/>
    <x v="1"/>
    <x v="1"/>
    <s v="Yes"/>
    <s v="No"/>
    <x v="0"/>
    <s v="No"/>
    <s v="Yes"/>
    <x v="0"/>
    <x v="1"/>
    <x v="1"/>
    <n v="89.85"/>
    <n v="1424.95"/>
    <x v="0"/>
    <x v="0"/>
    <x v="23"/>
    <n v="2668"/>
    <x v="7"/>
  </r>
  <r>
    <s v="5175-AOBHI"/>
    <n v="1"/>
    <s v="United States"/>
    <s v="California"/>
    <s v="Hamilton City"/>
    <n v="95951"/>
    <s v="39.732767, -122.042298"/>
    <n v="39.732767000000003"/>
    <n v="-122.042298"/>
    <s v="Female"/>
    <x v="0"/>
    <s v="No"/>
    <s v="No"/>
    <n v="4"/>
    <s v="Yes"/>
    <s v="No"/>
    <x v="0"/>
    <x v="1"/>
    <s v="No"/>
    <s v="No"/>
    <x v="0"/>
    <s v="No"/>
    <s v="No"/>
    <x v="0"/>
    <x v="0"/>
    <x v="0"/>
    <n v="46"/>
    <n v="193.6"/>
    <x v="0"/>
    <x v="0"/>
    <x v="8"/>
    <n v="5246"/>
    <x v="8"/>
  </r>
  <r>
    <s v="5174-RNGBH"/>
    <n v="1"/>
    <s v="United States"/>
    <s v="California"/>
    <s v="Live Oak"/>
    <n v="95953"/>
    <s v="39.258746, -121.77697"/>
    <n v="39.258746000000002"/>
    <n v="-121.77697000000001"/>
    <s v="Female"/>
    <x v="0"/>
    <s v="No"/>
    <s v="No"/>
    <n v="9"/>
    <s v="Yes"/>
    <s v="No"/>
    <x v="0"/>
    <x v="1"/>
    <s v="Yes"/>
    <s v="No"/>
    <x v="1"/>
    <s v="Yes"/>
    <s v="No"/>
    <x v="0"/>
    <x v="1"/>
    <x v="0"/>
    <n v="66.25"/>
    <n v="620.54999999999995"/>
    <x v="0"/>
    <x v="0"/>
    <x v="1"/>
    <n v="5515"/>
    <x v="9"/>
  </r>
  <r>
    <s v="7270-BDIOA"/>
    <n v="1"/>
    <s v="United States"/>
    <s v="California"/>
    <s v="Maxwell"/>
    <n v="95955"/>
    <s v="39.281194, -122.226568"/>
    <n v="39.281193999999999"/>
    <n v="-122.226568"/>
    <s v="Female"/>
    <x v="0"/>
    <s v="No"/>
    <s v="No"/>
    <n v="22"/>
    <s v="Yes"/>
    <s v="Yes"/>
    <x v="1"/>
    <x v="1"/>
    <s v="No"/>
    <s v="No"/>
    <x v="1"/>
    <s v="Yes"/>
    <s v="No"/>
    <x v="0"/>
    <x v="0"/>
    <x v="1"/>
    <n v="90"/>
    <n v="1993.8"/>
    <x v="0"/>
    <x v="0"/>
    <x v="22"/>
    <n v="4739"/>
    <x v="10"/>
  </r>
  <r>
    <s v="9565-JSNFM"/>
    <n v="1"/>
    <s v="United States"/>
    <s v="California"/>
    <s v="Meadow Valley"/>
    <n v="95956"/>
    <s v="39.937017, -121.058043"/>
    <n v="39.937016999999997"/>
    <n v="-121.058043"/>
    <s v="Male"/>
    <x v="0"/>
    <s v="No"/>
    <s v="No"/>
    <n v="38"/>
    <s v="Yes"/>
    <s v="No"/>
    <x v="1"/>
    <x v="1"/>
    <s v="No"/>
    <s v="No"/>
    <x v="0"/>
    <s v="No"/>
    <s v="No"/>
    <x v="2"/>
    <x v="0"/>
    <x v="2"/>
    <n v="70.45"/>
    <n v="2597.6"/>
    <x v="0"/>
    <x v="0"/>
    <x v="14"/>
    <n v="5437"/>
    <x v="11"/>
  </r>
  <r>
    <s v="0607-DAAHE"/>
    <n v="1"/>
    <s v="United States"/>
    <s v="California"/>
    <s v="Olivehurst"/>
    <n v="95961"/>
    <s v="39.082568, -121.55325"/>
    <n v="39.082568000000002"/>
    <n v="-121.55325000000001"/>
    <s v="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2"/>
    <n v="19.75"/>
    <n v="1052.3499999999999"/>
    <x v="0"/>
    <x v="0"/>
    <x v="10"/>
    <n v="6265"/>
    <x v="12"/>
  </r>
  <r>
    <s v="9732-KPKBW"/>
    <n v="1"/>
    <s v="United States"/>
    <s v="California"/>
    <s v="Oroville"/>
    <n v="95966"/>
    <s v="39.473896, -121.415927"/>
    <n v="39.473896000000003"/>
    <n v="-121.415927"/>
    <s v="Male"/>
    <x v="0"/>
    <s v="No"/>
    <s v="No"/>
    <n v="1"/>
    <s v="Yes"/>
    <s v="No"/>
    <x v="0"/>
    <x v="0"/>
    <s v="No"/>
    <s v="No"/>
    <x v="1"/>
    <s v="No"/>
    <s v="No"/>
    <x v="0"/>
    <x v="0"/>
    <x v="1"/>
    <n v="53.95"/>
    <n v="53.95"/>
    <x v="0"/>
    <x v="0"/>
    <x v="13"/>
    <n v="2771"/>
    <x v="13"/>
  </r>
  <r>
    <s v="3389-YGYAI"/>
    <n v="1"/>
    <s v="United States"/>
    <s v="California"/>
    <s v="Princeton"/>
    <n v="95970"/>
    <s v="39.424957, -122.039307"/>
    <n v="39.424956999999999"/>
    <n v="-122.03930699999999"/>
    <s v="Female"/>
    <x v="1"/>
    <s v="No"/>
    <s v="No"/>
    <n v="8"/>
    <s v="Yes"/>
    <s v="Yes"/>
    <x v="1"/>
    <x v="1"/>
    <s v="Yes"/>
    <s v="Yes"/>
    <x v="0"/>
    <s v="Yes"/>
    <s v="Yes"/>
    <x v="0"/>
    <x v="0"/>
    <x v="1"/>
    <n v="105.5"/>
    <n v="829.55"/>
    <x v="0"/>
    <x v="0"/>
    <x v="34"/>
    <n v="5546"/>
    <x v="5"/>
  </r>
  <r>
    <s v="9560-ARGQJ"/>
    <n v="1"/>
    <s v="United States"/>
    <s v="California"/>
    <s v="Quincy"/>
    <n v="95971"/>
    <s v="39.971228, -121.041166"/>
    <n v="39.971228000000004"/>
    <n v="-121.041166"/>
    <s v="Female"/>
    <x v="0"/>
    <s v="No"/>
    <s v="No"/>
    <n v="16"/>
    <s v="Yes"/>
    <s v="No"/>
    <x v="1"/>
    <x v="1"/>
    <s v="No"/>
    <s v="No"/>
    <x v="0"/>
    <s v="Yes"/>
    <s v="No"/>
    <x v="0"/>
    <x v="0"/>
    <x v="1"/>
    <n v="81"/>
    <n v="1312.15"/>
    <x v="0"/>
    <x v="0"/>
    <x v="27"/>
    <n v="2335"/>
    <x v="6"/>
  </r>
  <r>
    <s v="5134-IKDAY"/>
    <n v="1"/>
    <s v="United States"/>
    <s v="California"/>
    <s v="Twain"/>
    <n v="95984"/>
    <s v="40.022184, -121.062384"/>
    <n v="40.022184000000003"/>
    <n v="-121.06238399999999"/>
    <s v="Female"/>
    <x v="0"/>
    <s v="Yes"/>
    <s v="No"/>
    <n v="1"/>
    <s v="Yes"/>
    <s v="No"/>
    <x v="1"/>
    <x v="1"/>
    <s v="No"/>
    <s v="No"/>
    <x v="0"/>
    <s v="No"/>
    <s v="No"/>
    <x v="0"/>
    <x v="0"/>
    <x v="1"/>
    <n v="69.8"/>
    <n v="69.8"/>
    <x v="0"/>
    <x v="0"/>
    <x v="17"/>
    <n v="2123"/>
    <x v="7"/>
  </r>
  <r>
    <s v="3070-DVEYC"/>
    <n v="1"/>
    <s v="United States"/>
    <s v="California"/>
    <s v="Williams"/>
    <n v="95987"/>
    <s v="39.117537, -122.284654"/>
    <n v="39.117536999999999"/>
    <n v="-122.284654"/>
    <s v="Male"/>
    <x v="1"/>
    <s v="No"/>
    <s v="No"/>
    <n v="7"/>
    <s v="Yes"/>
    <s v="Yes"/>
    <x v="1"/>
    <x v="1"/>
    <s v="No"/>
    <s v="No"/>
    <x v="0"/>
    <s v="No"/>
    <s v="No"/>
    <x v="0"/>
    <x v="1"/>
    <x v="0"/>
    <n v="73.75"/>
    <n v="545.15"/>
    <x v="0"/>
    <x v="0"/>
    <x v="2"/>
    <n v="5638"/>
    <x v="8"/>
  </r>
  <r>
    <s v="5707-ORNDZ"/>
    <n v="1"/>
    <s v="United States"/>
    <s v="California"/>
    <s v="Yuba City"/>
    <n v="95993"/>
    <s v="39.075694, -121.70606"/>
    <n v="39.075693999999999"/>
    <n v="-121.70605999999999"/>
    <s v="Male"/>
    <x v="1"/>
    <s v="No"/>
    <s v="No"/>
    <n v="9"/>
    <s v="Yes"/>
    <s v="Yes"/>
    <x v="0"/>
    <x v="0"/>
    <s v="No"/>
    <s v="No"/>
    <x v="0"/>
    <s v="No"/>
    <s v="No"/>
    <x v="0"/>
    <x v="1"/>
    <x v="1"/>
    <n v="54.55"/>
    <n v="494.05"/>
    <x v="0"/>
    <x v="0"/>
    <x v="35"/>
    <n v="4656"/>
    <x v="9"/>
  </r>
  <r>
    <s v="8696-JKZNU"/>
    <n v="1"/>
    <s v="United States"/>
    <s v="California"/>
    <s v="Anderson"/>
    <n v="96007"/>
    <s v="40.448632, -122.306657"/>
    <n v="40.448632000000003"/>
    <n v="-122.306657"/>
    <s v="Female"/>
    <x v="1"/>
    <s v="No"/>
    <s v="No"/>
    <n v="37"/>
    <s v="Yes"/>
    <s v="Yes"/>
    <x v="1"/>
    <x v="1"/>
    <s v="No"/>
    <s v="No"/>
    <x v="0"/>
    <s v="No"/>
    <s v="No"/>
    <x v="0"/>
    <x v="0"/>
    <x v="1"/>
    <n v="76.25"/>
    <n v="2841.55"/>
    <x v="0"/>
    <x v="0"/>
    <x v="5"/>
    <n v="5859"/>
    <x v="14"/>
  </r>
  <r>
    <s v="5380-AFSSK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5"/>
    <s v="Yes"/>
    <s v="Yes"/>
    <x v="1"/>
    <x v="1"/>
    <s v="No"/>
    <s v="No"/>
    <x v="0"/>
    <s v="Yes"/>
    <s v="Yes"/>
    <x v="0"/>
    <x v="0"/>
    <x v="0"/>
    <n v="93.9"/>
    <n v="486.85"/>
    <x v="0"/>
    <x v="0"/>
    <x v="6"/>
    <n v="5435"/>
    <x v="14"/>
  </r>
  <r>
    <s v="2055-PDADH"/>
    <n v="1"/>
    <s v="United States"/>
    <s v="California"/>
    <s v="Big Bend"/>
    <n v="96011"/>
    <s v="41.096569, -121.879082"/>
    <n v="41.096569000000002"/>
    <n v="-121.879082"/>
    <s v="Female"/>
    <x v="1"/>
    <s v="No"/>
    <s v="No"/>
    <n v="3"/>
    <s v="Yes"/>
    <s v="No"/>
    <x v="1"/>
    <x v="1"/>
    <s v="No"/>
    <s v="No"/>
    <x v="0"/>
    <s v="No"/>
    <s v="No"/>
    <x v="0"/>
    <x v="0"/>
    <x v="1"/>
    <n v="70.400000000000006"/>
    <n v="204.7"/>
    <x v="0"/>
    <x v="0"/>
    <x v="1"/>
    <n v="2491"/>
    <x v="14"/>
  </r>
  <r>
    <s v="8714-EUHJO"/>
    <n v="1"/>
    <s v="United States"/>
    <s v="California"/>
    <s v="Castella"/>
    <n v="96017"/>
    <s v="41.121108, -122.336613"/>
    <n v="41.121108"/>
    <n v="-122.336613"/>
    <s v="Female"/>
    <x v="0"/>
    <s v="Yes"/>
    <s v="No"/>
    <n v="31"/>
    <s v="Yes"/>
    <s v="Yes"/>
    <x v="1"/>
    <x v="1"/>
    <s v="Yes"/>
    <s v="No"/>
    <x v="0"/>
    <s v="No"/>
    <s v="Yes"/>
    <x v="0"/>
    <x v="0"/>
    <x v="1"/>
    <n v="91.15"/>
    <n v="2995.45"/>
    <x v="0"/>
    <x v="0"/>
    <x v="27"/>
    <n v="5219"/>
    <x v="15"/>
  </r>
  <r>
    <s v="3721-CNEYS"/>
    <n v="1"/>
    <s v="United States"/>
    <s v="California"/>
    <s v="Douglas City"/>
    <n v="96024"/>
    <s v="40.586588, -122.903677"/>
    <n v="40.586587999999999"/>
    <n v="-122.903677"/>
    <s v="Female"/>
    <x v="0"/>
    <s v="No"/>
    <s v="No"/>
    <n v="2"/>
    <s v="Yes"/>
    <s v="No"/>
    <x v="1"/>
    <x v="1"/>
    <s v="No"/>
    <s v="No"/>
    <x v="0"/>
    <s v="No"/>
    <s v="No"/>
    <x v="0"/>
    <x v="0"/>
    <x v="1"/>
    <n v="70.95"/>
    <n v="137.94999999999999"/>
    <x v="0"/>
    <x v="0"/>
    <x v="26"/>
    <n v="5390"/>
    <x v="16"/>
  </r>
  <r>
    <s v="2568-OIADY"/>
    <n v="1"/>
    <s v="United States"/>
    <s v="California"/>
    <s v="Fort Jones"/>
    <n v="96032"/>
    <s v="41.5837, -122.935922"/>
    <n v="41.5837"/>
    <n v="-122.93592200000001"/>
    <s v="Female"/>
    <x v="0"/>
    <s v="Yes"/>
    <s v="No"/>
    <n v="37"/>
    <s v="Yes"/>
    <s v="Yes"/>
    <x v="1"/>
    <x v="1"/>
    <s v="No"/>
    <s v="Yes"/>
    <x v="0"/>
    <s v="Yes"/>
    <s v="Yes"/>
    <x v="0"/>
    <x v="0"/>
    <x v="1"/>
    <n v="99.5"/>
    <n v="3762"/>
    <x v="0"/>
    <x v="0"/>
    <x v="6"/>
    <n v="4233"/>
    <x v="2"/>
  </r>
  <r>
    <s v="1193-RTSLK"/>
    <n v="1"/>
    <s v="United States"/>
    <s v="California"/>
    <s v="Happy Camp"/>
    <n v="96039"/>
    <s v="41.831901, -123.487478"/>
    <n v="41.831901000000002"/>
    <n v="-123.487478"/>
    <s v="Female"/>
    <x v="0"/>
    <s v="No"/>
    <s v="No"/>
    <n v="38"/>
    <s v="Yes"/>
    <s v="No"/>
    <x v="1"/>
    <x v="0"/>
    <s v="Yes"/>
    <s v="Yes"/>
    <x v="0"/>
    <s v="No"/>
    <s v="No"/>
    <x v="0"/>
    <x v="0"/>
    <x v="3"/>
    <n v="83.9"/>
    <n v="3233.6"/>
    <x v="0"/>
    <x v="0"/>
    <x v="14"/>
    <n v="2157"/>
    <x v="3"/>
  </r>
  <r>
    <s v="2302-ANTDP"/>
    <n v="1"/>
    <s v="United States"/>
    <s v="California"/>
    <s v="Hat Creek"/>
    <n v="96040"/>
    <s v="40.789799, -121.474529"/>
    <n v="40.789799000000002"/>
    <n v="-121.474529"/>
    <s v="Female"/>
    <x v="1"/>
    <s v="Yes"/>
    <s v="No"/>
    <n v="48"/>
    <s v="Yes"/>
    <s v="Yes"/>
    <x v="1"/>
    <x v="0"/>
    <s v="Yes"/>
    <s v="Yes"/>
    <x v="1"/>
    <s v="Yes"/>
    <s v="Yes"/>
    <x v="0"/>
    <x v="1"/>
    <x v="1"/>
    <n v="117.45"/>
    <n v="5438.9"/>
    <x v="0"/>
    <x v="0"/>
    <x v="1"/>
    <n v="5915"/>
    <x v="4"/>
  </r>
  <r>
    <s v="5923-GXUOC"/>
    <n v="1"/>
    <s v="United States"/>
    <s v="California"/>
    <s v="Hayfork"/>
    <n v="96041"/>
    <s v="40.547857, -123.187265"/>
    <n v="40.547857"/>
    <n v="-123.187265"/>
    <s v="Male"/>
    <x v="0"/>
    <s v="No"/>
    <s v="No"/>
    <n v="10"/>
    <s v="Yes"/>
    <s v="No"/>
    <x v="1"/>
    <x v="0"/>
    <s v="Yes"/>
    <s v="Yes"/>
    <x v="0"/>
    <s v="Yes"/>
    <s v="Yes"/>
    <x v="0"/>
    <x v="0"/>
    <x v="1"/>
    <n v="104.4"/>
    <n v="1081.45"/>
    <x v="0"/>
    <x v="0"/>
    <x v="2"/>
    <n v="5035"/>
    <x v="0"/>
  </r>
  <r>
    <s v="5233-GEEAX"/>
    <n v="1"/>
    <s v="United States"/>
    <s v="California"/>
    <s v="Lewiston"/>
    <n v="96052"/>
    <s v="40.704293, -122.803899"/>
    <n v="40.704293"/>
    <n v="-122.803899"/>
    <s v="Male"/>
    <x v="1"/>
    <s v="No"/>
    <s v="No"/>
    <n v="8"/>
    <s v="No"/>
    <s v="No phone service"/>
    <x v="0"/>
    <x v="1"/>
    <s v="No"/>
    <s v="Yes"/>
    <x v="0"/>
    <s v="No"/>
    <s v="No"/>
    <x v="0"/>
    <x v="0"/>
    <x v="1"/>
    <n v="29.4"/>
    <n v="221.9"/>
    <x v="0"/>
    <x v="0"/>
    <x v="30"/>
    <n v="5971"/>
    <x v="2"/>
  </r>
  <r>
    <s v="4432-ADRLB"/>
    <n v="1"/>
    <s v="United States"/>
    <s v="California"/>
    <s v="Montague"/>
    <n v="96064"/>
    <s v="41.759864, -122.379175"/>
    <n v="41.759864"/>
    <n v="-122.379175"/>
    <s v="Male"/>
    <x v="0"/>
    <s v="No"/>
    <s v="No"/>
    <n v="2"/>
    <s v="Yes"/>
    <s v="No"/>
    <x v="0"/>
    <x v="1"/>
    <s v="No"/>
    <s v="No"/>
    <x v="0"/>
    <s v="No"/>
    <s v="No"/>
    <x v="0"/>
    <x v="1"/>
    <x v="0"/>
    <n v="44.65"/>
    <n v="74.900000000000006"/>
    <x v="0"/>
    <x v="0"/>
    <x v="23"/>
    <n v="4655"/>
    <x v="2"/>
  </r>
  <r>
    <s v="8993-PHFWD"/>
    <n v="1"/>
    <s v="United States"/>
    <s v="California"/>
    <s v="Old Station"/>
    <n v="96071"/>
    <s v="40.656287, -121.428965"/>
    <n v="40.656286999999999"/>
    <n v="-121.42896500000001"/>
    <s v="Female"/>
    <x v="0"/>
    <s v="No"/>
    <s v="No"/>
    <n v="3"/>
    <s v="No"/>
    <s v="No phone service"/>
    <x v="0"/>
    <x v="1"/>
    <s v="No"/>
    <s v="No"/>
    <x v="0"/>
    <s v="No"/>
    <s v="No"/>
    <x v="0"/>
    <x v="1"/>
    <x v="1"/>
    <n v="25.25"/>
    <n v="58.9"/>
    <x v="0"/>
    <x v="0"/>
    <x v="21"/>
    <n v="2088"/>
    <x v="3"/>
  </r>
  <r>
    <s v="1565-RHDJD"/>
    <n v="1"/>
    <s v="United States"/>
    <s v="California"/>
    <s v="Palo Cedro"/>
    <n v="96073"/>
    <s v="40.582399, -122.195512"/>
    <n v="40.582399000000002"/>
    <n v="-122.19551199999999"/>
    <s v="Female"/>
    <x v="0"/>
    <s v="No"/>
    <s v="No"/>
    <n v="4"/>
    <s v="Yes"/>
    <s v="Yes"/>
    <x v="1"/>
    <x v="1"/>
    <s v="Yes"/>
    <s v="Yes"/>
    <x v="0"/>
    <s v="No"/>
    <s v="No"/>
    <x v="0"/>
    <x v="1"/>
    <x v="2"/>
    <n v="84.05"/>
    <n v="333.55"/>
    <x v="0"/>
    <x v="0"/>
    <x v="22"/>
    <n v="5552"/>
    <x v="3"/>
  </r>
  <r>
    <s v="7137-RYLPP"/>
    <n v="1"/>
    <s v="United States"/>
    <s v="California"/>
    <s v="Paskenta"/>
    <n v="96074"/>
    <s v="39.884395, -122.587513"/>
    <n v="39.884394999999998"/>
    <n v="-122.587513"/>
    <s v="Male"/>
    <x v="1"/>
    <s v="Yes"/>
    <s v="No"/>
    <n v="37"/>
    <s v="Yes"/>
    <s v="Yes"/>
    <x v="1"/>
    <x v="1"/>
    <s v="No"/>
    <s v="No"/>
    <x v="0"/>
    <s v="Yes"/>
    <s v="No"/>
    <x v="0"/>
    <x v="0"/>
    <x v="1"/>
    <n v="85.7"/>
    <n v="3171.15"/>
    <x v="0"/>
    <x v="0"/>
    <x v="0"/>
    <n v="4712"/>
    <x v="3"/>
  </r>
  <r>
    <s v="3765-JXVKY"/>
    <n v="1"/>
    <s v="United States"/>
    <s v="California"/>
    <s v="Paynes Creek"/>
    <n v="96075"/>
    <s v="40.343213, -121.815412"/>
    <n v="40.343212999999999"/>
    <n v="-121.81541199999999"/>
    <s v="Female"/>
    <x v="0"/>
    <s v="No"/>
    <s v="No"/>
    <n v="1"/>
    <s v="Yes"/>
    <s v="No"/>
    <x v="1"/>
    <x v="1"/>
    <s v="Yes"/>
    <s v="No"/>
    <x v="0"/>
    <s v="No"/>
    <s v="No"/>
    <x v="0"/>
    <x v="0"/>
    <x v="1"/>
    <n v="74.7"/>
    <n v="74.7"/>
    <x v="0"/>
    <x v="0"/>
    <x v="20"/>
    <n v="4692"/>
    <x v="4"/>
  </r>
  <r>
    <s v="7330-WZLNC"/>
    <n v="1"/>
    <s v="United States"/>
    <s v="California"/>
    <s v="Red Bluff"/>
    <n v="96080"/>
    <s v="40.186772, -122.388361"/>
    <n v="40.186771999999998"/>
    <n v="-122.388361"/>
    <s v="Female"/>
    <x v="0"/>
    <s v="No"/>
    <s v="No"/>
    <n v="5"/>
    <s v="Yes"/>
    <s v="Yes"/>
    <x v="1"/>
    <x v="1"/>
    <s v="Yes"/>
    <s v="No"/>
    <x v="0"/>
    <s v="Yes"/>
    <s v="No"/>
    <x v="0"/>
    <x v="0"/>
    <x v="1"/>
    <n v="90.8"/>
    <n v="455.5"/>
    <x v="0"/>
    <x v="0"/>
    <x v="25"/>
    <n v="5090"/>
    <x v="4"/>
  </r>
  <r>
    <s v="3957-LXOLK"/>
    <n v="1"/>
    <s v="United States"/>
    <s v="California"/>
    <s v="Shingletown"/>
    <n v="96088"/>
    <s v="40.497441, -121.827524"/>
    <n v="40.497441000000002"/>
    <n v="-121.827524"/>
    <s v="Female"/>
    <x v="1"/>
    <s v="No"/>
    <s v="No"/>
    <n v="28"/>
    <s v="Yes"/>
    <s v="Yes"/>
    <x v="1"/>
    <x v="1"/>
    <s v="Yes"/>
    <s v="Yes"/>
    <x v="0"/>
    <s v="Yes"/>
    <s v="Yes"/>
    <x v="0"/>
    <x v="0"/>
    <x v="1"/>
    <n v="106.15"/>
    <n v="3152.5"/>
    <x v="0"/>
    <x v="0"/>
    <x v="27"/>
    <n v="5030"/>
    <x v="4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x v="0"/>
    <s v="No"/>
    <s v="No"/>
    <n v="30"/>
    <s v="Yes"/>
    <s v="No"/>
    <x v="0"/>
    <x v="0"/>
    <s v="Yes"/>
    <s v="Yes"/>
    <x v="1"/>
    <s v="Yes"/>
    <s v="Yes"/>
    <x v="2"/>
    <x v="1"/>
    <x v="2"/>
    <n v="85.35"/>
    <n v="2530.4"/>
    <x v="0"/>
    <x v="0"/>
    <x v="25"/>
    <n v="2313"/>
    <x v="0"/>
  </r>
  <r>
    <s v="5281-BUZGT"/>
    <n v="1"/>
    <s v="United States"/>
    <s v="California"/>
    <s v="Weaverville"/>
    <n v="96093"/>
    <s v="40.759401, -122.939337"/>
    <n v="40.759400999999997"/>
    <n v="-122.93933699999999"/>
    <s v="Male"/>
    <x v="1"/>
    <s v="No"/>
    <s v="No"/>
    <n v="36"/>
    <s v="Yes"/>
    <s v="Yes"/>
    <x v="1"/>
    <x v="0"/>
    <s v="No"/>
    <s v="No"/>
    <x v="0"/>
    <s v="Yes"/>
    <s v="No"/>
    <x v="0"/>
    <x v="0"/>
    <x v="1"/>
    <n v="90.85"/>
    <n v="3186.7"/>
    <x v="0"/>
    <x v="0"/>
    <x v="6"/>
    <n v="5692"/>
    <x v="0"/>
  </r>
  <r>
    <s v="5378-IKEEG"/>
    <n v="1"/>
    <s v="United States"/>
    <s v="California"/>
    <s v="Eagleville"/>
    <n v="96110"/>
    <s v="41.280341, -120.150381"/>
    <n v="41.280341"/>
    <n v="-120.150381"/>
    <s v="Female"/>
    <x v="0"/>
    <s v="No"/>
    <s v="No"/>
    <n v="1"/>
    <s v="No"/>
    <s v="No phone service"/>
    <x v="0"/>
    <x v="1"/>
    <s v="No"/>
    <s v="No"/>
    <x v="0"/>
    <s v="Yes"/>
    <s v="No"/>
    <x v="0"/>
    <x v="0"/>
    <x v="1"/>
    <n v="35.75"/>
    <n v="35.75"/>
    <x v="0"/>
    <x v="0"/>
    <x v="12"/>
    <n v="3351"/>
    <x v="5"/>
  </r>
  <r>
    <s v="2718-GAXQD"/>
    <n v="1"/>
    <s v="United States"/>
    <s v="California"/>
    <s v="Lake City"/>
    <n v="96115"/>
    <s v="41.729079, -120.225025"/>
    <n v="41.729078999999999"/>
    <n v="-120.225025"/>
    <s v="Female"/>
    <x v="1"/>
    <s v="Yes"/>
    <s v="Yes"/>
    <n v="4"/>
    <s v="Yes"/>
    <s v="No"/>
    <x v="0"/>
    <x v="1"/>
    <s v="No"/>
    <s v="No"/>
    <x v="0"/>
    <s v="No"/>
    <s v="No"/>
    <x v="0"/>
    <x v="1"/>
    <x v="1"/>
    <n v="46"/>
    <n v="181.6"/>
    <x v="0"/>
    <x v="0"/>
    <x v="6"/>
    <n v="4797"/>
    <x v="6"/>
  </r>
  <r>
    <s v="6413-XKKPU"/>
    <n v="1"/>
    <s v="United States"/>
    <s v="California"/>
    <s v="Sierra City"/>
    <n v="96125"/>
    <s v="39.600599, -120.636358"/>
    <n v="39.600599000000003"/>
    <n v="-120.636358"/>
    <s v="Male"/>
    <x v="0"/>
    <s v="Yes"/>
    <s v="No"/>
    <n v="17"/>
    <s v="Yes"/>
    <s v="No"/>
    <x v="1"/>
    <x v="0"/>
    <s v="No"/>
    <s v="Yes"/>
    <x v="0"/>
    <s v="Yes"/>
    <s v="No"/>
    <x v="0"/>
    <x v="0"/>
    <x v="1"/>
    <n v="89.4"/>
    <n v="1539.45"/>
    <x v="0"/>
    <x v="0"/>
    <x v="17"/>
    <n v="2544"/>
    <x v="7"/>
  </r>
  <r>
    <s v="1449-XQEMT"/>
    <n v="1"/>
    <s v="United States"/>
    <s v="California"/>
    <s v="Susanville"/>
    <n v="96130"/>
    <s v="40.559177, -120.612113"/>
    <n v="40.559176999999998"/>
    <n v="-120.61211299999999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19.8"/>
    <n v="58.15"/>
    <x v="0"/>
    <x v="0"/>
    <x v="35"/>
    <n v="4323"/>
    <x v="8"/>
  </r>
  <r>
    <s v="2626-URJFX"/>
    <n v="1"/>
    <s v="United States"/>
    <s v="California"/>
    <s v="Termo"/>
    <n v="96132"/>
    <s v="41.027281, -120.669427"/>
    <n v="41.027281000000002"/>
    <n v="-120.669427"/>
    <s v="Male"/>
    <x v="0"/>
    <s v="Yes"/>
    <s v="Yes"/>
    <n v="4"/>
    <s v="Yes"/>
    <s v="Yes"/>
    <x v="0"/>
    <x v="1"/>
    <s v="No"/>
    <s v="No"/>
    <x v="0"/>
    <s v="No"/>
    <s v="No"/>
    <x v="0"/>
    <x v="0"/>
    <x v="1"/>
    <n v="50.9"/>
    <n v="225.6"/>
    <x v="0"/>
    <x v="0"/>
    <x v="15"/>
    <n v="5691"/>
    <x v="9"/>
  </r>
  <r>
    <s v="2612-RRIDN"/>
    <n v="1"/>
    <s v="United States"/>
    <s v="California"/>
    <s v="Westwood"/>
    <n v="96137"/>
    <s v="40.271535, -121.018087"/>
    <n v="40.271535"/>
    <n v="-121.01808699999999"/>
    <s v="Male"/>
    <x v="0"/>
    <s v="No"/>
    <s v="No"/>
    <n v="4"/>
    <s v="Yes"/>
    <s v="No"/>
    <x v="1"/>
    <x v="1"/>
    <s v="No"/>
    <s v="No"/>
    <x v="0"/>
    <s v="Yes"/>
    <s v="No"/>
    <x v="0"/>
    <x v="0"/>
    <x v="1"/>
    <n v="81"/>
    <n v="340.85"/>
    <x v="0"/>
    <x v="0"/>
    <x v="19"/>
    <n v="3591"/>
    <x v="10"/>
  </r>
  <r>
    <s v="4735-ASGMA"/>
    <n v="1"/>
    <s v="United States"/>
    <s v="California"/>
    <s v="Carnelian Bay"/>
    <n v="96140"/>
    <s v="39.227434, -120.091806"/>
    <n v="39.227434000000002"/>
    <n v="-120.09180600000001"/>
    <s v="Male"/>
    <x v="0"/>
    <s v="No"/>
    <s v="No"/>
    <n v="26"/>
    <s v="Yes"/>
    <s v="Yes"/>
    <x v="1"/>
    <x v="1"/>
    <s v="No"/>
    <s v="Yes"/>
    <x v="0"/>
    <s v="Yes"/>
    <s v="Yes"/>
    <x v="0"/>
    <x v="0"/>
    <x v="1"/>
    <n v="98.35"/>
    <n v="2515.3000000000002"/>
    <x v="0"/>
    <x v="0"/>
    <x v="23"/>
    <n v="4997"/>
    <x v="11"/>
  </r>
  <r>
    <s v="3669-LVWZB"/>
    <n v="1"/>
    <s v="United States"/>
    <s v="California"/>
    <s v="Tahoma"/>
    <n v="96142"/>
    <s v="39.061227, -120.179546"/>
    <n v="39.061227000000002"/>
    <n v="-120.179546"/>
    <s v="Male"/>
    <x v="0"/>
    <s v="No"/>
    <s v="No"/>
    <n v="5"/>
    <s v="No"/>
    <s v="No phone service"/>
    <x v="0"/>
    <x v="1"/>
    <s v="Yes"/>
    <s v="No"/>
    <x v="0"/>
    <s v="Yes"/>
    <s v="Yes"/>
    <x v="0"/>
    <x v="0"/>
    <x v="0"/>
    <n v="51"/>
    <n v="305.95"/>
    <x v="0"/>
    <x v="0"/>
    <x v="0"/>
    <n v="4630"/>
    <x v="12"/>
  </r>
  <r>
    <s v="6892-EZDTG"/>
    <n v="1"/>
    <s v="United States"/>
    <s v="California"/>
    <s v="Kings Beach"/>
    <n v="96143"/>
    <s v="39.246654, -120.029273"/>
    <n v="39.246653999999999"/>
    <n v="-120.029273"/>
    <s v="Female"/>
    <x v="0"/>
    <s v="Yes"/>
    <s v="No"/>
    <n v="4"/>
    <s v="Yes"/>
    <s v="Yes"/>
    <x v="1"/>
    <x v="1"/>
    <s v="Yes"/>
    <s v="No"/>
    <x v="0"/>
    <s v="Yes"/>
    <s v="No"/>
    <x v="0"/>
    <x v="0"/>
    <x v="1"/>
    <n v="91.65"/>
    <n v="365.4"/>
    <x v="0"/>
    <x v="0"/>
    <x v="13"/>
    <n v="2140"/>
    <x v="13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90.85"/>
    <n v="90.85"/>
    <x v="0"/>
    <x v="0"/>
    <x v="24"/>
    <n v="5086"/>
    <x v="5"/>
  </r>
  <r>
    <s v="5884-GCYMI"/>
    <n v="1"/>
    <s v="United States"/>
    <s v="California"/>
    <s v="Truckee"/>
    <n v="96161"/>
    <s v="39.342498, -120.247127"/>
    <n v="39.342497999999999"/>
    <n v="-120.24712700000001"/>
    <s v="Male"/>
    <x v="0"/>
    <s v="No"/>
    <s v="No"/>
    <n v="1"/>
    <s v="Yes"/>
    <s v="No"/>
    <x v="1"/>
    <x v="1"/>
    <s v="No"/>
    <s v="No"/>
    <x v="0"/>
    <s v="No"/>
    <s v="No"/>
    <x v="0"/>
    <x v="1"/>
    <x v="0"/>
    <n v="69.400000000000006"/>
    <n v="69.400000000000006"/>
    <x v="0"/>
    <x v="0"/>
    <x v="2"/>
    <n v="2847"/>
    <x v="6"/>
  </r>
  <r>
    <s v="3217-FZDMN"/>
    <n v="1"/>
    <s v="United States"/>
    <s v="California"/>
    <s v="Los Angeles"/>
    <n v="90001"/>
    <s v="33.973616, -118.24902"/>
    <n v="33.973616"/>
    <n v="-118.24902"/>
    <s v="Female"/>
    <x v="1"/>
    <s v="No"/>
    <s v="No"/>
    <n v="8"/>
    <s v="Yes"/>
    <s v="No"/>
    <x v="1"/>
    <x v="1"/>
    <s v="No"/>
    <s v="Yes"/>
    <x v="0"/>
    <s v="Yes"/>
    <s v="Yes"/>
    <x v="0"/>
    <x v="0"/>
    <x v="3"/>
    <n v="94.45"/>
    <n v="742.95"/>
    <x v="0"/>
    <x v="0"/>
    <x v="27"/>
    <n v="3676"/>
    <x v="7"/>
  </r>
  <r>
    <s v="7853-GVUDZ"/>
    <n v="1"/>
    <s v="United States"/>
    <s v="California"/>
    <s v="Los Angeles"/>
    <n v="90004"/>
    <s v="34.076259, -118.310715"/>
    <n v="34.076259"/>
    <n v="-118.310715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3"/>
    <n v="20.149999999999999"/>
    <n v="20.149999999999999"/>
    <x v="0"/>
    <x v="0"/>
    <x v="12"/>
    <n v="4277"/>
    <x v="8"/>
  </r>
  <r>
    <s v="7480-QNVZJ"/>
    <n v="1"/>
    <s v="United States"/>
    <s v="California"/>
    <s v="Los Angeles"/>
    <n v="90005"/>
    <s v="34.059281, -118.30742"/>
    <n v="34.059280999999999"/>
    <n v="-118.30741999999999"/>
    <s v="Male"/>
    <x v="1"/>
    <s v="No"/>
    <s v="No"/>
    <n v="50"/>
    <s v="Yes"/>
    <s v="Yes"/>
    <x v="1"/>
    <x v="1"/>
    <s v="No"/>
    <s v="No"/>
    <x v="0"/>
    <s v="Yes"/>
    <s v="Yes"/>
    <x v="0"/>
    <x v="0"/>
    <x v="1"/>
    <n v="95.7"/>
    <n v="4816.7"/>
    <x v="0"/>
    <x v="0"/>
    <x v="25"/>
    <n v="4287"/>
    <x v="9"/>
  </r>
  <r>
    <s v="3943-KDREE"/>
    <n v="1"/>
    <s v="United States"/>
    <s v="California"/>
    <s v="Los Angeles"/>
    <n v="90010"/>
    <s v="34.062125, -118.315709"/>
    <n v="34.062125000000002"/>
    <n v="-118.315709"/>
    <s v="Female"/>
    <x v="0"/>
    <s v="No"/>
    <s v="No"/>
    <n v="26"/>
    <s v="Yes"/>
    <s v="Yes"/>
    <x v="1"/>
    <x v="1"/>
    <s v="No"/>
    <s v="No"/>
    <x v="0"/>
    <s v="No"/>
    <s v="No"/>
    <x v="0"/>
    <x v="0"/>
    <x v="2"/>
    <n v="74.95"/>
    <n v="1834.95"/>
    <x v="0"/>
    <x v="0"/>
    <x v="21"/>
    <n v="2934"/>
    <x v="14"/>
  </r>
  <r>
    <s v="9239-ZBZZV"/>
    <n v="1"/>
    <s v="United States"/>
    <s v="California"/>
    <s v="Los Angeles"/>
    <n v="90011"/>
    <s v="34.00709, -118.258681"/>
    <n v="34.007089999999998"/>
    <n v="-118.258681"/>
    <s v="Female"/>
    <x v="0"/>
    <s v="No"/>
    <s v="No"/>
    <n v="6"/>
    <s v="No"/>
    <s v="No phone service"/>
    <x v="0"/>
    <x v="1"/>
    <s v="No"/>
    <s v="Yes"/>
    <x v="0"/>
    <s v="Yes"/>
    <s v="Yes"/>
    <x v="0"/>
    <x v="0"/>
    <x v="1"/>
    <n v="47.95"/>
    <n v="305.10000000000002"/>
    <x v="0"/>
    <x v="0"/>
    <x v="24"/>
    <n v="2240"/>
    <x v="2"/>
  </r>
  <r>
    <s v="4398-HSCJH"/>
    <n v="1"/>
    <s v="United States"/>
    <s v="California"/>
    <s v="Los Angeles"/>
    <n v="90013"/>
    <s v="34.044639, -118.240413"/>
    <n v="34.044638999999997"/>
    <n v="-118.240413"/>
    <s v="Female"/>
    <x v="0"/>
    <s v="No"/>
    <s v="No"/>
    <n v="3"/>
    <s v="Yes"/>
    <s v="Yes"/>
    <x v="0"/>
    <x v="1"/>
    <s v="No"/>
    <s v="No"/>
    <x v="1"/>
    <s v="Yes"/>
    <s v="No"/>
    <x v="0"/>
    <x v="0"/>
    <x v="1"/>
    <n v="63.6"/>
    <n v="155.65"/>
    <x v="0"/>
    <x v="0"/>
    <x v="12"/>
    <n v="3155"/>
    <x v="3"/>
  </r>
  <r>
    <s v="4430-UZIPO"/>
    <n v="1"/>
    <s v="United States"/>
    <s v="California"/>
    <s v="Los Angeles"/>
    <n v="90020"/>
    <s v="34.066367, -118.309868"/>
    <n v="34.066367"/>
    <n v="-118.30986799999999"/>
    <s v="Male"/>
    <x v="0"/>
    <s v="No"/>
    <s v="No"/>
    <n v="3"/>
    <s v="No"/>
    <s v="No phone service"/>
    <x v="0"/>
    <x v="1"/>
    <s v="Yes"/>
    <s v="No"/>
    <x v="1"/>
    <s v="No"/>
    <s v="No"/>
    <x v="0"/>
    <x v="0"/>
    <x v="0"/>
    <n v="36.85"/>
    <n v="108.7"/>
    <x v="0"/>
    <x v="0"/>
    <x v="32"/>
    <n v="5825"/>
    <x v="4"/>
  </r>
  <r>
    <s v="4855-SNKMY"/>
    <n v="1"/>
    <s v="United States"/>
    <s v="California"/>
    <s v="Los Angeles"/>
    <n v="90024"/>
    <s v="34.066303, -118.435479"/>
    <n v="34.066302999999998"/>
    <n v="-118.435479"/>
    <s v="Female"/>
    <x v="0"/>
    <s v="No"/>
    <s v="No"/>
    <n v="1"/>
    <s v="Yes"/>
    <s v="No"/>
    <x v="0"/>
    <x v="1"/>
    <s v="No"/>
    <s v="No"/>
    <x v="0"/>
    <s v="No"/>
    <s v="No"/>
    <x v="0"/>
    <x v="0"/>
    <x v="1"/>
    <n v="44.1"/>
    <n v="44.1"/>
    <x v="0"/>
    <x v="0"/>
    <x v="12"/>
    <n v="5955"/>
    <x v="0"/>
  </r>
  <r>
    <s v="8008-HAWED"/>
    <n v="1"/>
    <s v="United States"/>
    <s v="California"/>
    <s v="Los Angeles"/>
    <n v="90027"/>
    <s v="34.127194, -118.295647"/>
    <n v="34.127194000000003"/>
    <n v="-118.295647"/>
    <s v="Male"/>
    <x v="0"/>
    <s v="No"/>
    <s v="No"/>
    <n v="14"/>
    <s v="No"/>
    <s v="No phone service"/>
    <x v="0"/>
    <x v="1"/>
    <s v="No"/>
    <s v="Yes"/>
    <x v="0"/>
    <s v="Yes"/>
    <s v="Yes"/>
    <x v="0"/>
    <x v="0"/>
    <x v="1"/>
    <n v="50.75"/>
    <n v="712.75"/>
    <x v="0"/>
    <x v="0"/>
    <x v="14"/>
    <n v="4883"/>
    <x v="2"/>
  </r>
  <r>
    <s v="7124-UGSUR"/>
    <n v="1"/>
    <s v="United States"/>
    <s v="California"/>
    <s v="Los Angeles"/>
    <n v="90028"/>
    <s v="34.099869, -118.326843"/>
    <n v="34.099868999999998"/>
    <n v="-118.326843"/>
    <s v="Female"/>
    <x v="1"/>
    <s v="Yes"/>
    <s v="No"/>
    <n v="61"/>
    <s v="Yes"/>
    <s v="Yes"/>
    <x v="1"/>
    <x v="1"/>
    <s v="Yes"/>
    <s v="Yes"/>
    <x v="0"/>
    <s v="Yes"/>
    <s v="Yes"/>
    <x v="2"/>
    <x v="0"/>
    <x v="3"/>
    <n v="104.4"/>
    <n v="6405"/>
    <x v="0"/>
    <x v="0"/>
    <x v="2"/>
    <n v="4412"/>
    <x v="2"/>
  </r>
  <r>
    <s v="1862-SKORY"/>
    <n v="1"/>
    <s v="United States"/>
    <s v="California"/>
    <s v="Los Angeles"/>
    <n v="90029"/>
    <s v="34.089953, -118.294824"/>
    <n v="34.089953000000001"/>
    <n v="-118.29482400000001"/>
    <s v="Female"/>
    <x v="1"/>
    <s v="Yes"/>
    <s v="No"/>
    <n v="40"/>
    <s v="No"/>
    <s v="No phone service"/>
    <x v="0"/>
    <x v="1"/>
    <s v="Yes"/>
    <s v="No"/>
    <x v="0"/>
    <s v="Yes"/>
    <s v="No"/>
    <x v="0"/>
    <x v="0"/>
    <x v="1"/>
    <n v="39.299999999999997"/>
    <n v="1637.4"/>
    <x v="0"/>
    <x v="0"/>
    <x v="23"/>
    <n v="2296"/>
    <x v="3"/>
  </r>
  <r>
    <s v="1502-XFCVR"/>
    <n v="1"/>
    <s v="United States"/>
    <s v="California"/>
    <s v="Los Angeles"/>
    <n v="90038"/>
    <s v="34.088017, -118.327168"/>
    <n v="34.088017000000001"/>
    <n v="-118.327168"/>
    <s v="Female"/>
    <x v="0"/>
    <s v="No"/>
    <s v="No"/>
    <n v="58"/>
    <s v="Yes"/>
    <s v="No"/>
    <x v="1"/>
    <x v="0"/>
    <s v="Yes"/>
    <s v="Yes"/>
    <x v="0"/>
    <s v="Yes"/>
    <s v="Yes"/>
    <x v="2"/>
    <x v="0"/>
    <x v="1"/>
    <n v="106.45"/>
    <n v="6145.85"/>
    <x v="0"/>
    <x v="0"/>
    <x v="14"/>
    <n v="5902"/>
    <x v="3"/>
  </r>
  <r>
    <s v="9692-TUSXH"/>
    <n v="1"/>
    <s v="United States"/>
    <s v="California"/>
    <s v="Los Angeles"/>
    <n v="90041"/>
    <s v="34.137412, -118.207607"/>
    <n v="34.137411999999998"/>
    <n v="-118.207607"/>
    <s v="Female"/>
    <x v="0"/>
    <s v="No"/>
    <s v="No"/>
    <n v="18"/>
    <s v="Yes"/>
    <s v="No"/>
    <x v="1"/>
    <x v="0"/>
    <s v="No"/>
    <s v="No"/>
    <x v="0"/>
    <s v="Yes"/>
    <s v="Yes"/>
    <x v="0"/>
    <x v="0"/>
    <x v="1"/>
    <n v="96.05"/>
    <n v="1740.7"/>
    <x v="0"/>
    <x v="0"/>
    <x v="8"/>
    <n v="5581"/>
    <x v="3"/>
  </r>
  <r>
    <s v="7912-SYRQT"/>
    <n v="1"/>
    <s v="United States"/>
    <s v="California"/>
    <s v="Los Angeles"/>
    <n v="90042"/>
    <s v="34.11572, -118.192754"/>
    <n v="34.115720000000003"/>
    <n v="-118.19275399999999"/>
    <s v="Female"/>
    <x v="0"/>
    <s v="No"/>
    <s v="No"/>
    <n v="7"/>
    <s v="Yes"/>
    <s v="Yes"/>
    <x v="1"/>
    <x v="1"/>
    <s v="No"/>
    <s v="No"/>
    <x v="0"/>
    <s v="No"/>
    <s v="No"/>
    <x v="0"/>
    <x v="0"/>
    <x v="2"/>
    <n v="75.099999999999994"/>
    <n v="552.95000000000005"/>
    <x v="0"/>
    <x v="0"/>
    <x v="17"/>
    <n v="5514"/>
    <x v="4"/>
  </r>
  <r>
    <s v="4816-JBHOV"/>
    <n v="1"/>
    <s v="United States"/>
    <s v="California"/>
    <s v="Los Angeles"/>
    <n v="90044"/>
    <s v="33.952714, -118.292061"/>
    <n v="33.952714"/>
    <n v="-118.292061"/>
    <s v="Male"/>
    <x v="1"/>
    <s v="No"/>
    <s v="No"/>
    <n v="2"/>
    <s v="Yes"/>
    <s v="No"/>
    <x v="0"/>
    <x v="1"/>
    <s v="No"/>
    <s v="No"/>
    <x v="0"/>
    <s v="No"/>
    <s v="No"/>
    <x v="0"/>
    <x v="0"/>
    <x v="1"/>
    <n v="44.7"/>
    <n v="93.7"/>
    <x v="0"/>
    <x v="0"/>
    <x v="28"/>
    <n v="4618"/>
    <x v="4"/>
  </r>
  <r>
    <s v="8292-TYSPY"/>
    <n v="1"/>
    <s v="United States"/>
    <s v="California"/>
    <s v="Los Angeles"/>
    <n v="90048"/>
    <s v="34.072945, -118.37267"/>
    <n v="34.072944999999997"/>
    <n v="-118.37267"/>
    <s v="Male"/>
    <x v="0"/>
    <s v="No"/>
    <s v="No"/>
    <n v="19"/>
    <s v="Yes"/>
    <s v="No"/>
    <x v="0"/>
    <x v="1"/>
    <s v="No"/>
    <s v="Yes"/>
    <x v="1"/>
    <s v="No"/>
    <s v="No"/>
    <x v="0"/>
    <x v="0"/>
    <x v="3"/>
    <n v="55"/>
    <n v="1046.5"/>
    <x v="0"/>
    <x v="0"/>
    <x v="25"/>
    <n v="4539"/>
    <x v="4"/>
  </r>
  <r>
    <s v="1867-BDVFH"/>
    <n v="1"/>
    <s v="United States"/>
    <s v="California"/>
    <s v="Los Angeles"/>
    <n v="90056"/>
    <s v="33.987945, -118.370442"/>
    <n v="33.987945000000003"/>
    <n v="-118.370442"/>
    <s v="Male"/>
    <x v="0"/>
    <s v="Yes"/>
    <s v="No"/>
    <n v="11"/>
    <s v="Yes"/>
    <s v="Yes"/>
    <x v="1"/>
    <x v="1"/>
    <s v="No"/>
    <s v="No"/>
    <x v="0"/>
    <s v="No"/>
    <s v="No"/>
    <x v="0"/>
    <x v="0"/>
    <x v="1"/>
    <n v="74.349999999999994"/>
    <n v="834.2"/>
    <x v="0"/>
    <x v="0"/>
    <x v="24"/>
    <n v="5075"/>
    <x v="0"/>
  </r>
  <r>
    <s v="2359-QWQUL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39"/>
    <s v="Yes"/>
    <s v="No"/>
    <x v="1"/>
    <x v="0"/>
    <s v="No"/>
    <s v="Yes"/>
    <x v="1"/>
    <s v="Yes"/>
    <s v="Yes"/>
    <x v="2"/>
    <x v="0"/>
    <x v="3"/>
    <n v="104.7"/>
    <n v="4134.8500000000004"/>
    <x v="0"/>
    <x v="0"/>
    <x v="31"/>
    <n v="2371"/>
    <x v="0"/>
  </r>
  <r>
    <s v="9103-TCIHJ"/>
    <n v="1"/>
    <s v="United States"/>
    <s v="California"/>
    <s v="Los Angeles"/>
    <n v="90059"/>
    <s v="33.927254, -118.249826"/>
    <n v="33.927253999999998"/>
    <n v="-118.249826"/>
    <s v="Female"/>
    <x v="0"/>
    <s v="No"/>
    <s v="No"/>
    <n v="15"/>
    <s v="Yes"/>
    <s v="Yes"/>
    <x v="0"/>
    <x v="0"/>
    <s v="No"/>
    <s v="No"/>
    <x v="0"/>
    <s v="No"/>
    <s v="No"/>
    <x v="0"/>
    <x v="0"/>
    <x v="0"/>
    <n v="55.7"/>
    <n v="899.8"/>
    <x v="0"/>
    <x v="0"/>
    <x v="25"/>
    <n v="4519"/>
    <x v="5"/>
  </r>
  <r>
    <s v="4140-WJAWW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3"/>
    <n v="19.850000000000001"/>
    <n v="108.05"/>
    <x v="0"/>
    <x v="0"/>
    <x v="23"/>
    <n v="3799"/>
    <x v="6"/>
  </r>
  <r>
    <s v="6653-CBBOM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3"/>
    <n v="70.3"/>
    <x v="0"/>
    <x v="0"/>
    <x v="19"/>
    <n v="5963"/>
    <x v="7"/>
  </r>
  <r>
    <s v="3247-ZVOUO"/>
    <n v="1"/>
    <s v="United States"/>
    <s v="California"/>
    <s v="Downey"/>
    <n v="90240"/>
    <s v="33.956228, -118.120993"/>
    <n v="33.956228000000003"/>
    <n v="-118.120993"/>
    <s v="Male"/>
    <x v="1"/>
    <s v="Yes"/>
    <s v="No"/>
    <n v="10"/>
    <s v="Yes"/>
    <s v="Yes"/>
    <x v="1"/>
    <x v="1"/>
    <s v="No"/>
    <s v="No"/>
    <x v="0"/>
    <s v="No"/>
    <s v="Yes"/>
    <x v="0"/>
    <x v="1"/>
    <x v="1"/>
    <n v="85.55"/>
    <n v="851.75"/>
    <x v="0"/>
    <x v="0"/>
    <x v="16"/>
    <n v="3336"/>
    <x v="8"/>
  </r>
  <r>
    <s v="6101-IMRMM"/>
    <n v="1"/>
    <s v="United States"/>
    <s v="California"/>
    <s v="El Segundo"/>
    <n v="90245"/>
    <s v="33.917145, -118.401554"/>
    <n v="33.917144999999998"/>
    <n v="-118.401554"/>
    <s v="Male"/>
    <x v="0"/>
    <s v="No"/>
    <s v="No"/>
    <n v="6"/>
    <s v="Yes"/>
    <s v="No"/>
    <x v="1"/>
    <x v="1"/>
    <s v="No"/>
    <s v="Yes"/>
    <x v="0"/>
    <s v="Yes"/>
    <s v="Yes"/>
    <x v="0"/>
    <x v="1"/>
    <x v="0"/>
    <n v="94.5"/>
    <n v="575.45000000000005"/>
    <x v="0"/>
    <x v="0"/>
    <x v="5"/>
    <n v="3469"/>
    <x v="9"/>
  </r>
  <r>
    <s v="1268-ASBGA"/>
    <n v="1"/>
    <s v="United States"/>
    <s v="California"/>
    <s v="Huntington Park"/>
    <n v="90255"/>
    <s v="33.97803, -118.217141"/>
    <n v="33.978029999999997"/>
    <n v="-118.217141"/>
    <s v="Female"/>
    <x v="1"/>
    <s v="Yes"/>
    <s v="No"/>
    <n v="16"/>
    <s v="Yes"/>
    <s v="Yes"/>
    <x v="1"/>
    <x v="1"/>
    <s v="No"/>
    <s v="No"/>
    <x v="0"/>
    <s v="No"/>
    <s v="Yes"/>
    <x v="0"/>
    <x v="0"/>
    <x v="3"/>
    <n v="85.35"/>
    <n v="1375.15"/>
    <x v="0"/>
    <x v="0"/>
    <x v="10"/>
    <n v="5769"/>
    <x v="10"/>
  </r>
  <r>
    <s v="8943-URTMR"/>
    <n v="1"/>
    <s v="United States"/>
    <s v="California"/>
    <s v="Lawndale"/>
    <n v="90260"/>
    <s v="33.88856, -118.351813"/>
    <n v="33.888559999999998"/>
    <n v="-118.35181300000001"/>
    <s v="Female"/>
    <x v="0"/>
    <s v="No"/>
    <s v="No"/>
    <n v="2"/>
    <s v="Yes"/>
    <s v="No"/>
    <x v="1"/>
    <x v="1"/>
    <s v="No"/>
    <s v="No"/>
    <x v="0"/>
    <s v="Yes"/>
    <s v="No"/>
    <x v="0"/>
    <x v="0"/>
    <x v="0"/>
    <n v="79.650000000000006"/>
    <n v="152.69999999999999"/>
    <x v="0"/>
    <x v="0"/>
    <x v="5"/>
    <n v="5082"/>
    <x v="11"/>
  </r>
  <r>
    <s v="4713-LZDRV"/>
    <n v="1"/>
    <s v="United States"/>
    <s v="California"/>
    <s v="Malibu"/>
    <n v="90263"/>
    <s v="34.037037, -118.705803"/>
    <n v="34.037036999999998"/>
    <n v="-118.705803"/>
    <s v="Female"/>
    <x v="1"/>
    <s v="No"/>
    <s v="No"/>
    <n v="2"/>
    <s v="Yes"/>
    <s v="No"/>
    <x v="1"/>
    <x v="1"/>
    <s v="No"/>
    <s v="No"/>
    <x v="0"/>
    <s v="No"/>
    <s v="Yes"/>
    <x v="0"/>
    <x v="0"/>
    <x v="1"/>
    <n v="79.599999999999994"/>
    <n v="195.05"/>
    <x v="0"/>
    <x v="0"/>
    <x v="26"/>
    <n v="4322"/>
    <x v="12"/>
  </r>
  <r>
    <s v="4325-NFSKC"/>
    <n v="1"/>
    <s v="United States"/>
    <s v="California"/>
    <s v="Pacific Palisades"/>
    <n v="90272"/>
    <s v="34.079449, -118.548306"/>
    <n v="34.079448999999997"/>
    <n v="-118.548306"/>
    <s v="Male"/>
    <x v="1"/>
    <s v="No"/>
    <s v="No"/>
    <n v="19"/>
    <s v="Yes"/>
    <s v="Yes"/>
    <x v="1"/>
    <x v="0"/>
    <s v="No"/>
    <s v="No"/>
    <x v="0"/>
    <s v="Yes"/>
    <s v="No"/>
    <x v="0"/>
    <x v="0"/>
    <x v="1"/>
    <n v="90.6"/>
    <n v="1660"/>
    <x v="0"/>
    <x v="0"/>
    <x v="18"/>
    <n v="2373"/>
    <x v="13"/>
  </r>
  <r>
    <s v="2955-PSXOE"/>
    <n v="1"/>
    <s v="United States"/>
    <s v="California"/>
    <s v="Topanga"/>
    <n v="90290"/>
    <s v="34.115192, -118.61017"/>
    <n v="34.115192"/>
    <n v="-118.6101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2"/>
    <n v="20.2"/>
    <n v="20.2"/>
    <x v="0"/>
    <x v="0"/>
    <x v="28"/>
    <n v="3061"/>
    <x v="5"/>
  </r>
  <r>
    <s v="7762-URZQH"/>
    <n v="1"/>
    <s v="United States"/>
    <s v="California"/>
    <s v="Venice"/>
    <n v="90291"/>
    <s v="33.991782, -118.479229"/>
    <n v="33.991782000000001"/>
    <n v="-118.479229"/>
    <s v="Male"/>
    <x v="0"/>
    <s v="Yes"/>
    <s v="No"/>
    <n v="66"/>
    <s v="Yes"/>
    <s v="Yes"/>
    <x v="1"/>
    <x v="0"/>
    <s v="No"/>
    <s v="Yes"/>
    <x v="0"/>
    <s v="Yes"/>
    <s v="Yes"/>
    <x v="1"/>
    <x v="0"/>
    <x v="3"/>
    <n v="106.05"/>
    <n v="6981.35"/>
    <x v="0"/>
    <x v="0"/>
    <x v="27"/>
    <n v="5602"/>
    <x v="6"/>
  </r>
  <r>
    <s v="6907-NZZIJ"/>
    <n v="1"/>
    <s v="United States"/>
    <s v="California"/>
    <s v="Santa Monica"/>
    <n v="90402"/>
    <s v="34.035849, -118.503508"/>
    <n v="34.035848999999999"/>
    <n v="-118.503508"/>
    <s v="Female"/>
    <x v="0"/>
    <s v="No"/>
    <s v="No"/>
    <n v="36"/>
    <s v="Yes"/>
    <s v="Yes"/>
    <x v="1"/>
    <x v="1"/>
    <s v="Yes"/>
    <s v="No"/>
    <x v="0"/>
    <s v="Yes"/>
    <s v="Yes"/>
    <x v="0"/>
    <x v="0"/>
    <x v="1"/>
    <n v="99.15"/>
    <n v="3615.6"/>
    <x v="0"/>
    <x v="0"/>
    <x v="20"/>
    <n v="4188"/>
    <x v="7"/>
  </r>
  <r>
    <s v="2911-UREFD"/>
    <n v="1"/>
    <s v="United States"/>
    <s v="California"/>
    <s v="Santa Monica"/>
    <n v="90405"/>
    <s v="34.005439, -118.477507"/>
    <n v="34.005439000000003"/>
    <n v="-118.477507"/>
    <s v="Female"/>
    <x v="0"/>
    <s v="Yes"/>
    <s v="No"/>
    <n v="39"/>
    <s v="No"/>
    <s v="No phone service"/>
    <x v="0"/>
    <x v="0"/>
    <s v="No"/>
    <s v="Yes"/>
    <x v="0"/>
    <s v="Yes"/>
    <s v="Yes"/>
    <x v="0"/>
    <x v="1"/>
    <x v="1"/>
    <n v="55.9"/>
    <n v="2184.35"/>
    <x v="0"/>
    <x v="0"/>
    <x v="1"/>
    <n v="5632"/>
    <x v="8"/>
  </r>
  <r>
    <s v="3744-ZRRDZ"/>
    <n v="1"/>
    <s v="United States"/>
    <s v="California"/>
    <s v="Torrance"/>
    <n v="90501"/>
    <s v="33.833699, -118.314387"/>
    <n v="33.833699000000003"/>
    <n v="-118.314387"/>
    <s v="Male"/>
    <x v="0"/>
    <s v="No"/>
    <s v="No"/>
    <n v="21"/>
    <s v="Yes"/>
    <s v="Yes"/>
    <x v="1"/>
    <x v="1"/>
    <s v="Yes"/>
    <s v="No"/>
    <x v="0"/>
    <s v="No"/>
    <s v="No"/>
    <x v="0"/>
    <x v="0"/>
    <x v="1"/>
    <n v="82.35"/>
    <n v="1852.85"/>
    <x v="0"/>
    <x v="0"/>
    <x v="13"/>
    <n v="2902"/>
    <x v="9"/>
  </r>
  <r>
    <s v="5673-TIYIB"/>
    <n v="1"/>
    <s v="United States"/>
    <s v="California"/>
    <s v="Torrance"/>
    <n v="90502"/>
    <s v="33.833181, -118.292062"/>
    <n v="33.833181000000003"/>
    <n v="-118.292062"/>
    <s v="Male"/>
    <x v="0"/>
    <s v="No"/>
    <s v="No"/>
    <n v="2"/>
    <s v="No"/>
    <s v="No phone service"/>
    <x v="0"/>
    <x v="1"/>
    <s v="Yes"/>
    <s v="Yes"/>
    <x v="1"/>
    <s v="No"/>
    <s v="No"/>
    <x v="0"/>
    <x v="0"/>
    <x v="3"/>
    <n v="40.4"/>
    <n v="77.150000000000006"/>
    <x v="0"/>
    <x v="0"/>
    <x v="0"/>
    <n v="3620"/>
    <x v="14"/>
  </r>
  <r>
    <s v="1602-IJQQE"/>
    <n v="1"/>
    <s v="United States"/>
    <s v="California"/>
    <s v="Whittier"/>
    <n v="90602"/>
    <s v="33.972119, -118.020188"/>
    <n v="33.972118999999999"/>
    <n v="-118.020188"/>
    <s v="Female"/>
    <x v="0"/>
    <s v="No"/>
    <s v="No"/>
    <n v="4"/>
    <s v="Yes"/>
    <s v="Yes"/>
    <x v="1"/>
    <x v="1"/>
    <s v="No"/>
    <s v="No"/>
    <x v="0"/>
    <s v="No"/>
    <s v="No"/>
    <x v="0"/>
    <x v="1"/>
    <x v="1"/>
    <n v="75.349999999999994"/>
    <n v="338.1"/>
    <x v="0"/>
    <x v="0"/>
    <x v="6"/>
    <n v="2220"/>
    <x v="17"/>
  </r>
  <r>
    <s v="4628-WQCQQ"/>
    <n v="1"/>
    <s v="United States"/>
    <s v="California"/>
    <s v="Whittier"/>
    <n v="90603"/>
    <s v="33.945318, -117.992066"/>
    <n v="33.945318"/>
    <n v="-117.99206599999999"/>
    <s v="Male"/>
    <x v="0"/>
    <s v="No"/>
    <s v="No"/>
    <n v="35"/>
    <s v="Yes"/>
    <s v="No"/>
    <x v="1"/>
    <x v="1"/>
    <s v="No"/>
    <s v="Yes"/>
    <x v="0"/>
    <s v="Yes"/>
    <s v="No"/>
    <x v="2"/>
    <x v="0"/>
    <x v="1"/>
    <n v="85.15"/>
    <n v="3030.6"/>
    <x v="0"/>
    <x v="0"/>
    <x v="16"/>
    <n v="5928"/>
    <x v="18"/>
  </r>
  <r>
    <s v="1644-IRKSF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33"/>
    <s v="Yes"/>
    <s v="No"/>
    <x v="1"/>
    <x v="1"/>
    <s v="No"/>
    <s v="Yes"/>
    <x v="0"/>
    <s v="Yes"/>
    <s v="Yes"/>
    <x v="2"/>
    <x v="0"/>
    <x v="1"/>
    <n v="93.8"/>
    <n v="3124.5"/>
    <x v="0"/>
    <x v="0"/>
    <x v="21"/>
    <n v="5080"/>
    <x v="18"/>
  </r>
  <r>
    <s v="3705-PSNGL"/>
    <n v="1"/>
    <s v="United States"/>
    <s v="California"/>
    <s v="Cerritos"/>
    <n v="90703"/>
    <s v="33.8681, -118.067402"/>
    <n v="33.868099999999998"/>
    <n v="-118.067402"/>
    <s v="Male"/>
    <x v="0"/>
    <s v="No"/>
    <s v="No"/>
    <n v="45"/>
    <s v="Yes"/>
    <s v="No"/>
    <x v="2"/>
    <x v="2"/>
    <s v="No internet service"/>
    <s v="No internet service"/>
    <x v="2"/>
    <s v="No internet service"/>
    <s v="No internet service"/>
    <x v="2"/>
    <x v="0"/>
    <x v="1"/>
    <n v="20.399999999999999"/>
    <n v="930.45"/>
    <x v="0"/>
    <x v="0"/>
    <x v="18"/>
    <n v="5398"/>
    <x v="18"/>
  </r>
  <r>
    <s v="6502-HCJTI"/>
    <n v="1"/>
    <s v="United States"/>
    <s v="California"/>
    <s v="Lakewood"/>
    <n v="90712"/>
    <s v="33.840524, -118.148403"/>
    <n v="33.840524000000002"/>
    <n v="-118.148403"/>
    <s v="Male"/>
    <x v="1"/>
    <s v="Yes"/>
    <s v="No"/>
    <n v="7"/>
    <s v="Yes"/>
    <s v="Yes"/>
    <x v="1"/>
    <x v="0"/>
    <s v="Yes"/>
    <s v="No"/>
    <x v="0"/>
    <s v="No"/>
    <s v="Yes"/>
    <x v="0"/>
    <x v="0"/>
    <x v="3"/>
    <n v="94.7"/>
    <n v="673.1"/>
    <x v="0"/>
    <x v="0"/>
    <x v="20"/>
    <n v="3591"/>
    <x v="17"/>
  </r>
  <r>
    <s v="2606-RMDHZ"/>
    <n v="1"/>
    <s v="United States"/>
    <s v="California"/>
    <s v="Lakewood"/>
    <n v="90713"/>
    <s v="33.847755, -118.112532"/>
    <n v="33.847754999999999"/>
    <n v="-118.112532"/>
    <s v="Male"/>
    <x v="0"/>
    <s v="No"/>
    <s v="No"/>
    <n v="6"/>
    <s v="No"/>
    <s v="No phone service"/>
    <x v="0"/>
    <x v="1"/>
    <s v="Yes"/>
    <s v="No"/>
    <x v="0"/>
    <s v="No"/>
    <s v="No"/>
    <x v="0"/>
    <x v="0"/>
    <x v="3"/>
    <n v="30.5"/>
    <n v="208.7"/>
    <x v="0"/>
    <x v="0"/>
    <x v="33"/>
    <n v="4667"/>
    <x v="17"/>
  </r>
  <r>
    <s v="8258-GSTJK"/>
    <n v="1"/>
    <s v="United States"/>
    <s v="California"/>
    <s v="San Pedro"/>
    <n v="90732"/>
    <s v="33.744119, -118.31448"/>
    <n v="33.744118999999998"/>
    <n v="-118.31448"/>
    <s v="Male"/>
    <x v="1"/>
    <s v="No"/>
    <s v="No"/>
    <n v="3"/>
    <s v="Yes"/>
    <s v="Yes"/>
    <x v="1"/>
    <x v="1"/>
    <s v="No"/>
    <s v="No"/>
    <x v="0"/>
    <s v="No"/>
    <s v="No"/>
    <x v="0"/>
    <x v="0"/>
    <x v="1"/>
    <n v="77"/>
    <n v="237.75"/>
    <x v="0"/>
    <x v="0"/>
    <x v="17"/>
    <n v="3128"/>
    <x v="17"/>
  </r>
  <r>
    <s v="6861-OKBCE"/>
    <n v="1"/>
    <s v="United States"/>
    <s v="California"/>
    <s v="Seal Beach"/>
    <n v="90740"/>
    <s v="33.75462, -118.071128"/>
    <n v="33.754620000000003"/>
    <n v="-118.071128"/>
    <s v="Female"/>
    <x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x v="1"/>
    <x v="3"/>
    <n v="20.100000000000001"/>
    <n v="221.35"/>
    <x v="0"/>
    <x v="0"/>
    <x v="22"/>
    <n v="4500"/>
    <x v="18"/>
  </r>
  <r>
    <s v="9940-RHLFB"/>
    <n v="1"/>
    <s v="United States"/>
    <s v="California"/>
    <s v="Sunset Beach"/>
    <n v="90742"/>
    <s v="33.719221, -118.073596"/>
    <n v="33.719220999999997"/>
    <n v="-118.07359599999999"/>
    <s v="Female"/>
    <x v="0"/>
    <s v="No"/>
    <s v="No"/>
    <n v="1"/>
    <s v="Yes"/>
    <s v="No"/>
    <x v="1"/>
    <x v="1"/>
    <s v="No"/>
    <s v="Yes"/>
    <x v="0"/>
    <s v="No"/>
    <s v="No"/>
    <x v="0"/>
    <x v="1"/>
    <x v="1"/>
    <n v="75.3"/>
    <n v="75.3"/>
    <x v="0"/>
    <x v="0"/>
    <x v="10"/>
    <n v="2176"/>
    <x v="0"/>
  </r>
  <r>
    <s v="2995-UPRYS"/>
    <n v="1"/>
    <s v="United States"/>
    <s v="California"/>
    <s v="Long Beach"/>
    <n v="90802"/>
    <s v="33.752524, -118.210737"/>
    <n v="33.752524000000001"/>
    <n v="-118.21073699999999"/>
    <s v="Female"/>
    <x v="1"/>
    <s v="Yes"/>
    <s v="No"/>
    <n v="40"/>
    <s v="Yes"/>
    <s v="No"/>
    <x v="1"/>
    <x v="1"/>
    <s v="Yes"/>
    <s v="No"/>
    <x v="1"/>
    <s v="Yes"/>
    <s v="Yes"/>
    <x v="2"/>
    <x v="0"/>
    <x v="3"/>
    <n v="99.2"/>
    <n v="4062.2"/>
    <x v="0"/>
    <x v="0"/>
    <x v="15"/>
    <n v="5098"/>
    <x v="1"/>
  </r>
  <r>
    <s v="6686-YPGHK"/>
    <n v="1"/>
    <s v="United States"/>
    <s v="California"/>
    <s v="Long Beach"/>
    <n v="90808"/>
    <s v="33.823943, -118.111335"/>
    <n v="33.823943"/>
    <n v="-118.111335"/>
    <s v="Male"/>
    <x v="1"/>
    <s v="No"/>
    <s v="No"/>
    <n v="47"/>
    <s v="Yes"/>
    <s v="No"/>
    <x v="1"/>
    <x v="0"/>
    <s v="No"/>
    <s v="No"/>
    <x v="0"/>
    <s v="No"/>
    <s v="Yes"/>
    <x v="0"/>
    <x v="1"/>
    <x v="0"/>
    <n v="85.5"/>
    <n v="4042.3"/>
    <x v="0"/>
    <x v="0"/>
    <x v="31"/>
    <n v="3645"/>
    <x v="1"/>
  </r>
  <r>
    <s v="1383-EZRWL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164.85"/>
    <x v="0"/>
    <x v="0"/>
    <x v="3"/>
    <n v="5595"/>
    <x v="1"/>
  </r>
  <r>
    <s v="4759-TRPLW"/>
    <n v="1"/>
    <s v="United States"/>
    <s v="California"/>
    <s v="Long Beach"/>
    <n v="90822"/>
    <s v="33.778436, -118.118648"/>
    <n v="33.778435999999999"/>
    <n v="-118.11864799999999"/>
    <s v="Male"/>
    <x v="0"/>
    <s v="No"/>
    <s v="No"/>
    <n v="1"/>
    <s v="Yes"/>
    <s v="No"/>
    <x v="1"/>
    <x v="1"/>
    <s v="No"/>
    <s v="No"/>
    <x v="0"/>
    <s v="No"/>
    <s v="No"/>
    <x v="0"/>
    <x v="1"/>
    <x v="1"/>
    <n v="70.400000000000006"/>
    <n v="70.400000000000006"/>
    <x v="0"/>
    <x v="0"/>
    <x v="12"/>
    <n v="4238"/>
    <x v="2"/>
  </r>
  <r>
    <s v="8563-IIOXK"/>
    <n v="1"/>
    <s v="United States"/>
    <s v="California"/>
    <s v="Duarte"/>
    <n v="91010"/>
    <s v="34.145695, -117.95982"/>
    <n v="34.145695000000003"/>
    <n v="-117.95981999999999"/>
    <s v="Male"/>
    <x v="0"/>
    <s v="Yes"/>
    <s v="No"/>
    <n v="7"/>
    <s v="Yes"/>
    <s v="No"/>
    <x v="0"/>
    <x v="0"/>
    <s v="No"/>
    <s v="No"/>
    <x v="0"/>
    <s v="No"/>
    <s v="No"/>
    <x v="2"/>
    <x v="0"/>
    <x v="1"/>
    <n v="49.75"/>
    <n v="331.3"/>
    <x v="0"/>
    <x v="0"/>
    <x v="20"/>
    <n v="5651"/>
    <x v="3"/>
  </r>
  <r>
    <s v="8020-BWHYL"/>
    <n v="1"/>
    <s v="United States"/>
    <s v="California"/>
    <s v="Montrose"/>
    <n v="91020"/>
    <s v="34.2112, -118.230625"/>
    <n v="34.211199999999998"/>
    <n v="-118.230625"/>
    <s v="Female"/>
    <x v="1"/>
    <s v="No"/>
    <s v="No"/>
    <n v="15"/>
    <s v="Yes"/>
    <s v="No"/>
    <x v="1"/>
    <x v="1"/>
    <s v="Yes"/>
    <s v="No"/>
    <x v="0"/>
    <s v="No"/>
    <s v="No"/>
    <x v="0"/>
    <x v="0"/>
    <x v="3"/>
    <n v="75.3"/>
    <n v="1147.45"/>
    <x v="0"/>
    <x v="0"/>
    <x v="23"/>
    <n v="4526"/>
    <x v="4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x v="0"/>
    <s v="Yes"/>
    <s v="No"/>
    <n v="11"/>
    <s v="Yes"/>
    <s v="Yes"/>
    <x v="1"/>
    <x v="1"/>
    <s v="No"/>
    <s v="No"/>
    <x v="0"/>
    <s v="Yes"/>
    <s v="Yes"/>
    <x v="0"/>
    <x v="0"/>
    <x v="1"/>
    <n v="94"/>
    <n v="1078.9000000000001"/>
    <x v="0"/>
    <x v="0"/>
    <x v="1"/>
    <n v="2120"/>
    <x v="0"/>
  </r>
  <r>
    <s v="8199-ZLLSA"/>
    <n v="1"/>
    <s v="United States"/>
    <s v="California"/>
    <s v="Tujunga"/>
    <n v="91042"/>
    <s v="34.296574, -118.244839"/>
    <n v="34.296574"/>
    <n v="-118.244839"/>
    <s v="Male"/>
    <x v="0"/>
    <s v="No"/>
    <s v="No"/>
    <n v="67"/>
    <s v="Yes"/>
    <s v="Yes"/>
    <x v="1"/>
    <x v="0"/>
    <s v="Yes"/>
    <s v="Yes"/>
    <x v="1"/>
    <s v="Yes"/>
    <s v="Yes"/>
    <x v="2"/>
    <x v="0"/>
    <x v="2"/>
    <n v="118.35"/>
    <n v="7804.15"/>
    <x v="0"/>
    <x v="0"/>
    <x v="32"/>
    <n v="6255"/>
    <x v="2"/>
  </r>
  <r>
    <s v="4625-EWPTF"/>
    <n v="1"/>
    <s v="United States"/>
    <s v="California"/>
    <s v="Pasadena"/>
    <n v="91104"/>
    <s v="34.165383, -118.123752"/>
    <n v="34.165382999999999"/>
    <n v="-118.123752"/>
    <s v="Male"/>
    <x v="0"/>
    <s v="No"/>
    <s v="No"/>
    <n v="8"/>
    <s v="No"/>
    <s v="No phone service"/>
    <x v="0"/>
    <x v="0"/>
    <s v="No"/>
    <s v="No"/>
    <x v="0"/>
    <s v="No"/>
    <s v="No"/>
    <x v="0"/>
    <x v="0"/>
    <x v="1"/>
    <n v="30.45"/>
    <n v="226.45"/>
    <x v="0"/>
    <x v="0"/>
    <x v="26"/>
    <n v="4549"/>
    <x v="2"/>
  </r>
  <r>
    <s v="5980-NOPLP"/>
    <n v="1"/>
    <s v="United States"/>
    <s v="California"/>
    <s v="Pasadena"/>
    <n v="91105"/>
    <s v="34.13946, -118.166649"/>
    <n v="34.13946"/>
    <n v="-118.16664900000001"/>
    <s v="Female"/>
    <x v="0"/>
    <s v="Yes"/>
    <s v="No"/>
    <n v="44"/>
    <s v="Yes"/>
    <s v="Yes"/>
    <x v="1"/>
    <x v="1"/>
    <s v="No"/>
    <s v="No"/>
    <x v="0"/>
    <s v="Yes"/>
    <s v="Yes"/>
    <x v="0"/>
    <x v="0"/>
    <x v="1"/>
    <n v="96.1"/>
    <n v="4364.1000000000004"/>
    <x v="0"/>
    <x v="0"/>
    <x v="18"/>
    <n v="5606"/>
    <x v="3"/>
  </r>
  <r>
    <s v="6892-XPFPU"/>
    <n v="1"/>
    <s v="United States"/>
    <s v="California"/>
    <s v="Pasadena"/>
    <n v="91107"/>
    <s v="34.159007, -118.087353"/>
    <n v="34.159007000000003"/>
    <n v="-118.08735299999999"/>
    <s v="Male"/>
    <x v="1"/>
    <s v="Yes"/>
    <s v="No"/>
    <n v="24"/>
    <s v="Yes"/>
    <s v="Yes"/>
    <x v="1"/>
    <x v="1"/>
    <s v="Yes"/>
    <s v="Yes"/>
    <x v="0"/>
    <s v="Yes"/>
    <s v="Yes"/>
    <x v="0"/>
    <x v="0"/>
    <x v="1"/>
    <n v="104.25"/>
    <n v="2433.9"/>
    <x v="0"/>
    <x v="0"/>
    <x v="24"/>
    <n v="2104"/>
    <x v="3"/>
  </r>
  <r>
    <s v="8010-EZLOU"/>
    <n v="1"/>
    <s v="United States"/>
    <s v="California"/>
    <s v="San Marino"/>
    <n v="91108"/>
    <s v="34.122671, -118.112911"/>
    <n v="34.122670999999997"/>
    <n v="-118.112911"/>
    <s v="Male"/>
    <x v="1"/>
    <s v="No"/>
    <s v="No"/>
    <n v="15"/>
    <s v="Yes"/>
    <s v="Yes"/>
    <x v="1"/>
    <x v="1"/>
    <s v="Yes"/>
    <s v="No"/>
    <x v="0"/>
    <s v="No"/>
    <s v="No"/>
    <x v="0"/>
    <x v="0"/>
    <x v="1"/>
    <n v="80.2"/>
    <n v="1217.25"/>
    <x v="0"/>
    <x v="0"/>
    <x v="21"/>
    <n v="4958"/>
    <x v="3"/>
  </r>
  <r>
    <s v="9874-QLCLH"/>
    <n v="1"/>
    <s v="United States"/>
    <s v="California"/>
    <s v="Northridge"/>
    <n v="91324"/>
    <s v="34.238208, -118.55029"/>
    <n v="34.238208"/>
    <n v="-118.55029"/>
    <s v="Female"/>
    <x v="0"/>
    <s v="Yes"/>
    <s v="No"/>
    <n v="17"/>
    <s v="Yes"/>
    <s v="Yes"/>
    <x v="1"/>
    <x v="0"/>
    <s v="No"/>
    <s v="Yes"/>
    <x v="0"/>
    <s v="Yes"/>
    <s v="Yes"/>
    <x v="0"/>
    <x v="0"/>
    <x v="1"/>
    <n v="104.2"/>
    <n v="1743.5"/>
    <x v="0"/>
    <x v="0"/>
    <x v="35"/>
    <n v="2365"/>
    <x v="4"/>
  </r>
  <r>
    <s v="8062-YBDOE"/>
    <n v="1"/>
    <s v="United States"/>
    <s v="California"/>
    <s v="Canyon Country"/>
    <n v="91351"/>
    <s v="34.422519, -118.420717"/>
    <n v="34.422519000000001"/>
    <n v="-118.420717"/>
    <s v="Male"/>
    <x v="1"/>
    <s v="No"/>
    <s v="No"/>
    <n v="1"/>
    <s v="Yes"/>
    <s v="No"/>
    <x v="1"/>
    <x v="1"/>
    <s v="No"/>
    <s v="No"/>
    <x v="0"/>
    <s v="No"/>
    <s v="No"/>
    <x v="0"/>
    <x v="0"/>
    <x v="1"/>
    <n v="69.650000000000006"/>
    <n v="69.650000000000006"/>
    <x v="0"/>
    <x v="0"/>
    <x v="4"/>
    <n v="5844"/>
    <x v="14"/>
  </r>
  <r>
    <s v="6000-APYLU"/>
    <n v="1"/>
    <s v="United States"/>
    <s v="California"/>
    <s v="Valencia"/>
    <n v="91355"/>
    <s v="34.43987, -118.644609"/>
    <n v="34.439869999999999"/>
    <n v="-118.644609"/>
    <s v="Male"/>
    <x v="0"/>
    <s v="No"/>
    <s v="No"/>
    <n v="9"/>
    <s v="Yes"/>
    <s v="No"/>
    <x v="1"/>
    <x v="1"/>
    <s v="No"/>
    <s v="No"/>
    <x v="0"/>
    <s v="No"/>
    <s v="Yes"/>
    <x v="0"/>
    <x v="0"/>
    <x v="1"/>
    <n v="80.8"/>
    <n v="713.1"/>
    <x v="0"/>
    <x v="0"/>
    <x v="13"/>
    <n v="3890"/>
    <x v="4"/>
  </r>
  <r>
    <s v="0947-IDHRQ"/>
    <n v="1"/>
    <s v="United States"/>
    <s v="California"/>
    <s v="Woodland Hills"/>
    <n v="91367"/>
    <s v="34.178068, -118.615714"/>
    <n v="34.178068000000003"/>
    <n v="-118.615714"/>
    <s v="Female"/>
    <x v="0"/>
    <s v="No"/>
    <s v="No"/>
    <n v="7"/>
    <s v="Yes"/>
    <s v="No"/>
    <x v="1"/>
    <x v="1"/>
    <s v="No"/>
    <s v="No"/>
    <x v="0"/>
    <s v="Yes"/>
    <s v="No"/>
    <x v="0"/>
    <x v="0"/>
    <x v="0"/>
    <n v="80.3"/>
    <n v="526.70000000000005"/>
    <x v="0"/>
    <x v="0"/>
    <x v="20"/>
    <n v="3949"/>
    <x v="0"/>
  </r>
  <r>
    <s v="3672-YITQD"/>
    <n v="1"/>
    <s v="United States"/>
    <s v="California"/>
    <s v="Castaic"/>
    <n v="91384"/>
    <s v="34.506627, -118.699048"/>
    <n v="34.506627000000002"/>
    <n v="-118.699048"/>
    <s v="Male"/>
    <x v="1"/>
    <s v="Yes"/>
    <s v="No"/>
    <n v="36"/>
    <s v="Yes"/>
    <s v="Yes"/>
    <x v="1"/>
    <x v="1"/>
    <s v="No"/>
    <s v="No"/>
    <x v="0"/>
    <s v="No"/>
    <s v="Yes"/>
    <x v="0"/>
    <x v="0"/>
    <x v="1"/>
    <n v="84.1"/>
    <n v="3021.6"/>
    <x v="0"/>
    <x v="0"/>
    <x v="35"/>
    <n v="2987"/>
    <x v="0"/>
  </r>
  <r>
    <s v="9048-JVYVF"/>
    <n v="1"/>
    <s v="United States"/>
    <s v="California"/>
    <s v="Panorama City"/>
    <n v="91402"/>
    <s v="34.223768, -118.445461"/>
    <n v="34.223768"/>
    <n v="-118.44546099999999"/>
    <s v="Male"/>
    <x v="0"/>
    <s v="No"/>
    <s v="No"/>
    <n v="3"/>
    <s v="Yes"/>
    <s v="No"/>
    <x v="0"/>
    <x v="1"/>
    <s v="No"/>
    <s v="No"/>
    <x v="1"/>
    <s v="Yes"/>
    <s v="Yes"/>
    <x v="0"/>
    <x v="0"/>
    <x v="1"/>
    <n v="69.349999999999994"/>
    <n v="191.35"/>
    <x v="0"/>
    <x v="0"/>
    <x v="28"/>
    <n v="3520"/>
    <x v="5"/>
  </r>
  <r>
    <s v="8988-ECPJR"/>
    <n v="1"/>
    <s v="United States"/>
    <s v="California"/>
    <s v="Van Nuys"/>
    <n v="91411"/>
    <s v="34.17847, -118.459472"/>
    <n v="34.178469999999997"/>
    <n v="-118.45947200000001"/>
    <s v="Female"/>
    <x v="1"/>
    <s v="Yes"/>
    <s v="No"/>
    <n v="34"/>
    <s v="Yes"/>
    <s v="Yes"/>
    <x v="1"/>
    <x v="1"/>
    <s v="Yes"/>
    <s v="No"/>
    <x v="0"/>
    <s v="No"/>
    <s v="No"/>
    <x v="0"/>
    <x v="0"/>
    <x v="0"/>
    <n v="79.599999999999994"/>
    <n v="2718.3"/>
    <x v="0"/>
    <x v="0"/>
    <x v="10"/>
    <n v="3980"/>
    <x v="6"/>
  </r>
  <r>
    <s v="3776-EKTKM"/>
    <n v="1"/>
    <s v="United States"/>
    <s v="California"/>
    <s v="Burbank"/>
    <n v="91501"/>
    <s v="34.188339, -118.300942"/>
    <n v="34.188338999999999"/>
    <n v="-118.30094200000001"/>
    <s v="Female"/>
    <x v="1"/>
    <s v="No"/>
    <s v="No"/>
    <n v="1"/>
    <s v="No"/>
    <s v="No phone service"/>
    <x v="0"/>
    <x v="1"/>
    <s v="No"/>
    <s v="No"/>
    <x v="0"/>
    <s v="Yes"/>
    <s v="No"/>
    <x v="0"/>
    <x v="0"/>
    <x v="1"/>
    <n v="36.450000000000003"/>
    <n v="36.450000000000003"/>
    <x v="0"/>
    <x v="0"/>
    <x v="17"/>
    <n v="5303"/>
    <x v="7"/>
  </r>
  <r>
    <s v="1902-XBTFB"/>
    <n v="1"/>
    <s v="United States"/>
    <s v="California"/>
    <s v="North Hollywood"/>
    <n v="91605"/>
    <s v="34.207295, -118.400022"/>
    <n v="34.207295000000002"/>
    <n v="-118.40002200000001"/>
    <s v="Male"/>
    <x v="0"/>
    <s v="No"/>
    <s v="No"/>
    <n v="22"/>
    <s v="Yes"/>
    <s v="No"/>
    <x v="1"/>
    <x v="1"/>
    <s v="Yes"/>
    <s v="Yes"/>
    <x v="0"/>
    <s v="Yes"/>
    <s v="No"/>
    <x v="0"/>
    <x v="0"/>
    <x v="1"/>
    <n v="89.4"/>
    <n v="2001.5"/>
    <x v="0"/>
    <x v="0"/>
    <x v="23"/>
    <n v="5438"/>
    <x v="8"/>
  </r>
  <r>
    <s v="0643-OKLRP"/>
    <n v="1"/>
    <s v="United States"/>
    <s v="California"/>
    <s v="Azusa"/>
    <n v="91702"/>
    <s v="34.174493, -117.87068"/>
    <n v="34.174492999999998"/>
    <n v="-117.87067999999999"/>
    <s v="Female"/>
    <x v="1"/>
    <s v="Yes"/>
    <s v="No"/>
    <n v="47"/>
    <s v="Yes"/>
    <s v="Yes"/>
    <x v="1"/>
    <x v="0"/>
    <s v="No"/>
    <s v="No"/>
    <x v="0"/>
    <s v="No"/>
    <s v="No"/>
    <x v="0"/>
    <x v="1"/>
    <x v="1"/>
    <n v="80.349999999999994"/>
    <n v="3825.85"/>
    <x v="0"/>
    <x v="0"/>
    <x v="22"/>
    <n v="5915"/>
    <x v="9"/>
  </r>
  <r>
    <s v="9381-NDKME"/>
    <n v="1"/>
    <s v="United States"/>
    <s v="California"/>
    <s v="El Monte"/>
    <n v="91731"/>
    <s v="34.079934, -118.046695"/>
    <n v="34.079934000000002"/>
    <n v="-118.046695"/>
    <s v="Female"/>
    <x v="1"/>
    <s v="Yes"/>
    <s v="No"/>
    <n v="24"/>
    <s v="No"/>
    <s v="No phone service"/>
    <x v="0"/>
    <x v="1"/>
    <s v="No"/>
    <s v="Yes"/>
    <x v="0"/>
    <s v="No"/>
    <s v="Yes"/>
    <x v="0"/>
    <x v="0"/>
    <x v="3"/>
    <n v="40.65"/>
    <n v="933.3"/>
    <x v="0"/>
    <x v="0"/>
    <x v="30"/>
    <n v="3843"/>
    <x v="10"/>
  </r>
  <r>
    <s v="2794-XIMMO"/>
    <n v="1"/>
    <s v="United States"/>
    <s v="California"/>
    <s v="Rancho Cucamonga"/>
    <n v="91737"/>
    <s v="34.245289, -117.642503"/>
    <n v="34.245289"/>
    <n v="-117.642503"/>
    <s v="Male"/>
    <x v="0"/>
    <s v="Yes"/>
    <s v="No"/>
    <n v="53"/>
    <s v="No"/>
    <s v="No phone service"/>
    <x v="0"/>
    <x v="1"/>
    <s v="Yes"/>
    <s v="Yes"/>
    <x v="1"/>
    <s v="Yes"/>
    <s v="Yes"/>
    <x v="2"/>
    <x v="0"/>
    <x v="1"/>
    <n v="60.45"/>
    <n v="3184.25"/>
    <x v="0"/>
    <x v="0"/>
    <x v="28"/>
    <n v="5650"/>
    <x v="11"/>
  </r>
  <r>
    <s v="8382-SHQEH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8"/>
    <s v="Yes"/>
    <s v="Yes"/>
    <x v="1"/>
    <x v="1"/>
    <s v="No"/>
    <s v="No"/>
    <x v="0"/>
    <s v="No"/>
    <s v="Yes"/>
    <x v="0"/>
    <x v="0"/>
    <x v="1"/>
    <n v="84.9"/>
    <n v="764.95"/>
    <x v="0"/>
    <x v="0"/>
    <x v="30"/>
    <n v="2656"/>
    <x v="12"/>
  </r>
  <r>
    <s v="2983-ZANRP"/>
    <n v="1"/>
    <s v="United States"/>
    <s v="California"/>
    <s v="La Puente"/>
    <n v="91744"/>
    <s v="34.031441, -117.936436"/>
    <n v="34.031441000000001"/>
    <n v="-117.936436"/>
    <s v="Female"/>
    <x v="0"/>
    <s v="Yes"/>
    <s v="No"/>
    <n v="2"/>
    <s v="Yes"/>
    <s v="No"/>
    <x v="1"/>
    <x v="1"/>
    <s v="Yes"/>
    <s v="No"/>
    <x v="0"/>
    <s v="No"/>
    <s v="No"/>
    <x v="0"/>
    <x v="0"/>
    <x v="2"/>
    <n v="73.55"/>
    <n v="145.4"/>
    <x v="0"/>
    <x v="0"/>
    <x v="8"/>
    <n v="5799"/>
    <x v="13"/>
  </r>
  <r>
    <s v="7845-URHJN"/>
    <n v="1"/>
    <s v="United States"/>
    <s v="California"/>
    <s v="Hacienda Heights"/>
    <n v="91745"/>
    <s v="33.998471, -117.973758"/>
    <n v="33.998471000000002"/>
    <n v="-117.973758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x v="1"/>
    <x v="2"/>
    <n v="20.149999999999999"/>
    <n v="156.25"/>
    <x v="0"/>
    <x v="0"/>
    <x v="28"/>
    <n v="4785"/>
    <x v="5"/>
  </r>
  <r>
    <s v="3034-ZBEQN"/>
    <n v="1"/>
    <s v="United States"/>
    <s v="California"/>
    <s v="La Puente"/>
    <n v="91746"/>
    <s v="34.038983, -117.991372"/>
    <n v="34.038983000000002"/>
    <n v="-117.991372"/>
    <s v="Female"/>
    <x v="0"/>
    <s v="Yes"/>
    <s v="No"/>
    <n v="48"/>
    <s v="No"/>
    <s v="No phone service"/>
    <x v="0"/>
    <x v="1"/>
    <s v="Yes"/>
    <s v="Yes"/>
    <x v="0"/>
    <s v="No"/>
    <s v="No"/>
    <x v="2"/>
    <x v="1"/>
    <x v="0"/>
    <n v="34.700000000000003"/>
    <n v="1604.5"/>
    <x v="0"/>
    <x v="0"/>
    <x v="13"/>
    <n v="5995"/>
    <x v="6"/>
  </r>
  <r>
    <s v="8327-LZKAS"/>
    <n v="1"/>
    <s v="United States"/>
    <s v="California"/>
    <s v="Pomona"/>
    <n v="91767"/>
    <s v="34.083086, -117.737997"/>
    <n v="34.083086000000002"/>
    <n v="-117.73799699999999"/>
    <s v="Female"/>
    <x v="1"/>
    <s v="Yes"/>
    <s v="No"/>
    <n v="43"/>
    <s v="Yes"/>
    <s v="Yes"/>
    <x v="1"/>
    <x v="1"/>
    <s v="No"/>
    <s v="Yes"/>
    <x v="1"/>
    <s v="Yes"/>
    <s v="Yes"/>
    <x v="2"/>
    <x v="0"/>
    <x v="1"/>
    <n v="107.55"/>
    <n v="4533.8999999999996"/>
    <x v="0"/>
    <x v="0"/>
    <x v="33"/>
    <n v="4423"/>
    <x v="7"/>
  </r>
  <r>
    <s v="1075-BGWOH"/>
    <n v="1"/>
    <s v="United States"/>
    <s v="California"/>
    <s v="Rosemead"/>
    <n v="91770"/>
    <s v="34.065108, -118.082791"/>
    <n v="34.065108000000002"/>
    <n v="-118.082791"/>
    <s v="Male"/>
    <x v="1"/>
    <s v="Yes"/>
    <s v="No"/>
    <n v="16"/>
    <s v="Yes"/>
    <s v="Yes"/>
    <x v="1"/>
    <x v="1"/>
    <s v="No"/>
    <s v="Yes"/>
    <x v="0"/>
    <s v="Yes"/>
    <s v="Yes"/>
    <x v="0"/>
    <x v="0"/>
    <x v="1"/>
    <n v="98.75"/>
    <n v="1587.55"/>
    <x v="0"/>
    <x v="0"/>
    <x v="18"/>
    <n v="3392"/>
    <x v="8"/>
  </r>
  <r>
    <s v="0302-JOIVN"/>
    <n v="1"/>
    <s v="United States"/>
    <s v="California"/>
    <s v="San Gabriel"/>
    <n v="91775"/>
    <s v="34.114772, -118.089431"/>
    <n v="34.114772000000002"/>
    <n v="-118.089431"/>
    <s v="Female"/>
    <x v="0"/>
    <s v="Yes"/>
    <s v="No"/>
    <n v="8"/>
    <s v="Yes"/>
    <s v="No"/>
    <x v="1"/>
    <x v="1"/>
    <s v="Yes"/>
    <s v="Yes"/>
    <x v="0"/>
    <s v="Yes"/>
    <s v="Yes"/>
    <x v="0"/>
    <x v="1"/>
    <x v="1"/>
    <n v="101.15"/>
    <n v="842.9"/>
    <x v="0"/>
    <x v="0"/>
    <x v="21"/>
    <n v="2750"/>
    <x v="9"/>
  </r>
  <r>
    <s v="5366-IJEQJ"/>
    <n v="1"/>
    <s v="United States"/>
    <s v="California"/>
    <s v="Alhambra"/>
    <n v="91801"/>
    <s v="34.090925, -118.128164"/>
    <n v="34.090924999999999"/>
    <n v="-118.128164"/>
    <s v="Male"/>
    <x v="0"/>
    <s v="No"/>
    <s v="No"/>
    <n v="20"/>
    <s v="Yes"/>
    <s v="Yes"/>
    <x v="1"/>
    <x v="1"/>
    <s v="No"/>
    <s v="Yes"/>
    <x v="0"/>
    <s v="Yes"/>
    <s v="No"/>
    <x v="0"/>
    <x v="0"/>
    <x v="1"/>
    <n v="88.7"/>
    <n v="1761.45"/>
    <x v="0"/>
    <x v="0"/>
    <x v="0"/>
    <n v="4115"/>
    <x v="14"/>
  </r>
  <r>
    <s v="1981-INRFU"/>
    <n v="1"/>
    <s v="United States"/>
    <s v="California"/>
    <s v="Boulevard"/>
    <n v="91905"/>
    <s v="32.677097, -116.304991"/>
    <n v="32.677097000000003"/>
    <n v="-116.304991"/>
    <s v="Female"/>
    <x v="0"/>
    <s v="No"/>
    <s v="No"/>
    <n v="2"/>
    <s v="Yes"/>
    <s v="No"/>
    <x v="1"/>
    <x v="1"/>
    <s v="No"/>
    <s v="No"/>
    <x v="0"/>
    <s v="Yes"/>
    <s v="No"/>
    <x v="0"/>
    <x v="0"/>
    <x v="1"/>
    <n v="79.75"/>
    <n v="164.5"/>
    <x v="0"/>
    <x v="0"/>
    <x v="28"/>
    <n v="5172"/>
    <x v="14"/>
  </r>
  <r>
    <s v="4971-PUYQO"/>
    <n v="1"/>
    <s v="United States"/>
    <s v="California"/>
    <s v="Campo"/>
    <n v="91906"/>
    <s v="32.673483, -116.472863"/>
    <n v="32.673482999999997"/>
    <n v="-116.472863"/>
    <s v="Female"/>
    <x v="0"/>
    <s v="No"/>
    <s v="No"/>
    <n v="27"/>
    <s v="Yes"/>
    <s v="Yes"/>
    <x v="1"/>
    <x v="1"/>
    <s v="No"/>
    <s v="No"/>
    <x v="0"/>
    <s v="Yes"/>
    <s v="Yes"/>
    <x v="0"/>
    <x v="0"/>
    <x v="0"/>
    <n v="94.55"/>
    <n v="2724.6"/>
    <x v="0"/>
    <x v="0"/>
    <x v="3"/>
    <n v="4464"/>
    <x v="14"/>
  </r>
  <r>
    <s v="8485-GJCDN"/>
    <n v="1"/>
    <s v="United States"/>
    <s v="California"/>
    <s v="Chula Vista"/>
    <n v="91914"/>
    <s v="32.688506, -116.938632"/>
    <n v="32.688505999999997"/>
    <n v="-116.938632"/>
    <s v="Female"/>
    <x v="1"/>
    <s v="No"/>
    <s v="No"/>
    <n v="5"/>
    <s v="Yes"/>
    <s v="No"/>
    <x v="1"/>
    <x v="1"/>
    <s v="No"/>
    <s v="No"/>
    <x v="0"/>
    <s v="No"/>
    <s v="No"/>
    <x v="0"/>
    <x v="0"/>
    <x v="0"/>
    <n v="69.05"/>
    <n v="318.5"/>
    <x v="0"/>
    <x v="0"/>
    <x v="9"/>
    <n v="3368"/>
    <x v="15"/>
  </r>
  <r>
    <s v="1527-SXDPN"/>
    <n v="1"/>
    <s v="United States"/>
    <s v="California"/>
    <s v="Imperial Beach"/>
    <n v="91932"/>
    <s v="32.579134, -117.119009"/>
    <n v="32.579134000000003"/>
    <n v="-117.11900900000001"/>
    <s v="Male"/>
    <x v="0"/>
    <s v="Yes"/>
    <s v="No"/>
    <n v="52"/>
    <s v="Yes"/>
    <s v="Yes"/>
    <x v="1"/>
    <x v="1"/>
    <s v="No"/>
    <s v="Yes"/>
    <x v="1"/>
    <s v="No"/>
    <s v="Yes"/>
    <x v="1"/>
    <x v="0"/>
    <x v="2"/>
    <n v="96.25"/>
    <n v="4990.25"/>
    <x v="0"/>
    <x v="0"/>
    <x v="8"/>
    <n v="4751"/>
    <x v="16"/>
  </r>
  <r>
    <s v="6029-WTIPC"/>
    <n v="1"/>
    <s v="United States"/>
    <s v="California"/>
    <s v="Jacumba"/>
    <n v="91934"/>
    <s v="32.649787, -116.2237"/>
    <n v="32.649787000000003"/>
    <n v="-116.22369999999999"/>
    <s v="Male"/>
    <x v="1"/>
    <s v="No"/>
    <s v="No"/>
    <n v="37"/>
    <s v="Yes"/>
    <s v="Yes"/>
    <x v="1"/>
    <x v="1"/>
    <s v="No"/>
    <s v="Yes"/>
    <x v="0"/>
    <s v="Yes"/>
    <s v="Yes"/>
    <x v="0"/>
    <x v="0"/>
    <x v="1"/>
    <n v="101.1"/>
    <n v="3744.05"/>
    <x v="0"/>
    <x v="0"/>
    <x v="18"/>
    <n v="4424"/>
    <x v="2"/>
  </r>
  <r>
    <s v="8634-CILSZ"/>
    <n v="1"/>
    <s v="United States"/>
    <s v="California"/>
    <s v="Jamul"/>
    <n v="91935"/>
    <s v="32.695681, -116.798386"/>
    <n v="32.695681"/>
    <n v="-116.79838599999999"/>
    <s v="Male"/>
    <x v="0"/>
    <s v="No"/>
    <s v="No"/>
    <n v="69"/>
    <s v="Yes"/>
    <s v="Yes"/>
    <x v="1"/>
    <x v="1"/>
    <s v="Yes"/>
    <s v="No"/>
    <x v="1"/>
    <s v="Yes"/>
    <s v="Yes"/>
    <x v="2"/>
    <x v="0"/>
    <x v="2"/>
    <n v="104.7"/>
    <n v="7220.35"/>
    <x v="0"/>
    <x v="0"/>
    <x v="29"/>
    <n v="6350"/>
    <x v="3"/>
  </r>
  <r>
    <s v="6682-QJDGB"/>
    <n v="1"/>
    <s v="United States"/>
    <s v="California"/>
    <s v="Borrego Springs"/>
    <n v="92004"/>
    <s v="33.200369, -116.192313"/>
    <n v="33.200369000000002"/>
    <n v="-116.192313"/>
    <s v="Male"/>
    <x v="0"/>
    <s v="No"/>
    <s v="Yes"/>
    <n v="40"/>
    <s v="Yes"/>
    <s v="No"/>
    <x v="0"/>
    <x v="0"/>
    <s v="Yes"/>
    <s v="No"/>
    <x v="0"/>
    <s v="No"/>
    <s v="No"/>
    <x v="0"/>
    <x v="0"/>
    <x v="0"/>
    <n v="55.25"/>
    <n v="2139.1999999999998"/>
    <x v="0"/>
    <x v="0"/>
    <x v="11"/>
    <n v="2810"/>
    <x v="4"/>
  </r>
  <r>
    <s v="8780-IXSTS"/>
    <n v="1"/>
    <s v="United States"/>
    <s v="California"/>
    <s v="Carlsbad"/>
    <n v="92008"/>
    <s v="33.148116, -117.306043"/>
    <n v="33.148116000000002"/>
    <n v="-117.306043"/>
    <s v="Female"/>
    <x v="0"/>
    <s v="No"/>
    <s v="No"/>
    <n v="6"/>
    <s v="Yes"/>
    <s v="Yes"/>
    <x v="1"/>
    <x v="1"/>
    <s v="Yes"/>
    <s v="No"/>
    <x v="0"/>
    <s v="Yes"/>
    <s v="No"/>
    <x v="0"/>
    <x v="0"/>
    <x v="1"/>
    <n v="90.1"/>
    <n v="521.29999999999995"/>
    <x v="0"/>
    <x v="0"/>
    <x v="29"/>
    <n v="5656"/>
    <x v="0"/>
  </r>
  <r>
    <s v="9530-EHPOH"/>
    <n v="1"/>
    <s v="United States"/>
    <s v="California"/>
    <s v="El Cajon"/>
    <n v="92019"/>
    <s v="32.785165, -116.862648"/>
    <n v="32.785164999999999"/>
    <n v="-116.86264799999999"/>
    <s v="Male"/>
    <x v="0"/>
    <s v="No"/>
    <s v="No"/>
    <n v="11"/>
    <s v="Yes"/>
    <s v="Yes"/>
    <x v="0"/>
    <x v="1"/>
    <s v="No"/>
    <s v="Yes"/>
    <x v="0"/>
    <s v="No"/>
    <s v="No"/>
    <x v="0"/>
    <x v="1"/>
    <x v="1"/>
    <n v="53.75"/>
    <n v="608"/>
    <x v="0"/>
    <x v="0"/>
    <x v="23"/>
    <n v="3407"/>
    <x v="2"/>
  </r>
  <r>
    <s v="0345-HKJVM"/>
    <n v="1"/>
    <s v="United States"/>
    <s v="California"/>
    <s v="El Cajon"/>
    <n v="92021"/>
    <s v="32.832706, -116.873258"/>
    <n v="32.832706000000002"/>
    <n v="-116.87325800000001"/>
    <s v="Female"/>
    <x v="0"/>
    <s v="No"/>
    <s v="No"/>
    <n v="6"/>
    <s v="Yes"/>
    <s v="No"/>
    <x v="1"/>
    <x v="1"/>
    <s v="No"/>
    <s v="No"/>
    <x v="0"/>
    <s v="Yes"/>
    <s v="Yes"/>
    <x v="0"/>
    <x v="1"/>
    <x v="1"/>
    <n v="89.3"/>
    <n v="577.6"/>
    <x v="0"/>
    <x v="0"/>
    <x v="5"/>
    <n v="5800"/>
    <x v="14"/>
  </r>
  <r>
    <s v="3049-SOLAY"/>
    <n v="1"/>
    <s v="United States"/>
    <s v="California"/>
    <s v="Fallbrook"/>
    <n v="92028"/>
    <s v="33.362575, -117.299644"/>
    <n v="33.362575"/>
    <n v="-117.299644"/>
    <s v="Female"/>
    <x v="0"/>
    <s v="Yes"/>
    <s v="No"/>
    <n v="3"/>
    <s v="Yes"/>
    <s v="Yes"/>
    <x v="1"/>
    <x v="1"/>
    <s v="No"/>
    <s v="No"/>
    <x v="0"/>
    <s v="Yes"/>
    <s v="Yes"/>
    <x v="0"/>
    <x v="0"/>
    <x v="1"/>
    <n v="95.2"/>
    <n v="292.85000000000002"/>
    <x v="0"/>
    <x v="0"/>
    <x v="0"/>
    <n v="4176"/>
    <x v="3"/>
  </r>
  <r>
    <s v="3317-HRTNN"/>
    <n v="1"/>
    <s v="United States"/>
    <s v="California"/>
    <s v="Julian"/>
    <n v="92036"/>
    <s v="32.980678, -116.262854"/>
    <n v="32.980677999999997"/>
    <n v="-116.262854"/>
    <s v="Female"/>
    <x v="1"/>
    <s v="No"/>
    <s v="No"/>
    <n v="5"/>
    <s v="No"/>
    <s v="No phone service"/>
    <x v="0"/>
    <x v="1"/>
    <s v="No"/>
    <s v="No"/>
    <x v="0"/>
    <s v="Yes"/>
    <s v="Yes"/>
    <x v="0"/>
    <x v="1"/>
    <x v="1"/>
    <n v="45.7"/>
    <n v="198"/>
    <x v="0"/>
    <x v="0"/>
    <x v="25"/>
    <n v="3561"/>
    <x v="3"/>
  </r>
  <r>
    <s v="3235-ETOOB"/>
    <n v="1"/>
    <s v="United States"/>
    <s v="California"/>
    <s v="Lakeside"/>
    <n v="92040"/>
    <s v="32.909873, -116.906774"/>
    <n v="32.909872999999997"/>
    <n v="-116.906774"/>
    <s v="Male"/>
    <x v="0"/>
    <s v="Yes"/>
    <s v="No"/>
    <n v="8"/>
    <s v="Yes"/>
    <s v="No"/>
    <x v="1"/>
    <x v="0"/>
    <s v="No"/>
    <s v="No"/>
    <x v="0"/>
    <s v="No"/>
    <s v="No"/>
    <x v="0"/>
    <x v="0"/>
    <x v="1"/>
    <n v="74.5"/>
    <n v="609.9"/>
    <x v="0"/>
    <x v="0"/>
    <x v="19"/>
    <n v="3683"/>
    <x v="3"/>
  </r>
  <r>
    <s v="8058-INTPH"/>
    <n v="1"/>
    <s v="United States"/>
    <s v="California"/>
    <s v="Oceanside"/>
    <n v="92056"/>
    <s v="33.194742, -117.29032"/>
    <n v="33.194741999999998"/>
    <n v="-117.29031999999999"/>
    <s v="Female"/>
    <x v="0"/>
    <s v="No"/>
    <s v="No"/>
    <n v="1"/>
    <s v="Yes"/>
    <s v="No"/>
    <x v="1"/>
    <x v="1"/>
    <s v="No"/>
    <s v="No"/>
    <x v="0"/>
    <s v="Yes"/>
    <s v="No"/>
    <x v="0"/>
    <x v="0"/>
    <x v="1"/>
    <n v="79.650000000000006"/>
    <n v="79.650000000000006"/>
    <x v="0"/>
    <x v="0"/>
    <x v="29"/>
    <n v="2119"/>
    <x v="4"/>
  </r>
  <r>
    <s v="5569-OUICF"/>
    <n v="1"/>
    <s v="United States"/>
    <s v="California"/>
    <s v="Santee"/>
    <n v="92071"/>
    <s v="32.847336, -116.997605"/>
    <n v="32.847335999999999"/>
    <n v="-116.99760499999999"/>
    <s v="Female"/>
    <x v="1"/>
    <s v="Yes"/>
    <s v="No"/>
    <n v="28"/>
    <s v="Yes"/>
    <s v="Yes"/>
    <x v="1"/>
    <x v="1"/>
    <s v="No"/>
    <s v="No"/>
    <x v="1"/>
    <s v="Yes"/>
    <s v="Yes"/>
    <x v="0"/>
    <x v="0"/>
    <x v="3"/>
    <n v="101.3"/>
    <n v="2812.2"/>
    <x v="0"/>
    <x v="0"/>
    <x v="31"/>
    <n v="4994"/>
    <x v="4"/>
  </r>
  <r>
    <s v="8821-XNHVZ"/>
    <n v="1"/>
    <s v="United States"/>
    <s v="California"/>
    <s v="Solana Beach"/>
    <n v="92075"/>
    <s v="33.001813, -117.263628"/>
    <n v="33.001812999999999"/>
    <n v="-117.263628"/>
    <s v="Female"/>
    <x v="0"/>
    <s v="Yes"/>
    <s v="No"/>
    <n v="1"/>
    <s v="Yes"/>
    <s v="No"/>
    <x v="1"/>
    <x v="1"/>
    <s v="No"/>
    <s v="No"/>
    <x v="0"/>
    <s v="Yes"/>
    <s v="No"/>
    <x v="0"/>
    <x v="0"/>
    <x v="0"/>
    <n v="80.05"/>
    <n v="80.05"/>
    <x v="0"/>
    <x v="0"/>
    <x v="14"/>
    <n v="2943"/>
    <x v="4"/>
  </r>
  <r>
    <s v="2082-OJVTK"/>
    <n v="1"/>
    <s v="United States"/>
    <s v="California"/>
    <s v="San Marcos"/>
    <n v="92078"/>
    <s v="33.119028, -117.166036"/>
    <n v="33.119028"/>
    <n v="-117.16603600000001"/>
    <s v="Male"/>
    <x v="0"/>
    <s v="Yes"/>
    <s v="No"/>
    <n v="29"/>
    <s v="Yes"/>
    <s v="Yes"/>
    <x v="1"/>
    <x v="1"/>
    <s v="No"/>
    <s v="Yes"/>
    <x v="0"/>
    <s v="No"/>
    <s v="Yes"/>
    <x v="0"/>
    <x v="0"/>
    <x v="1"/>
    <n v="89.2"/>
    <n v="2698.35"/>
    <x v="0"/>
    <x v="0"/>
    <x v="32"/>
    <n v="5292"/>
    <x v="0"/>
  </r>
  <r>
    <s v="5940-NFXKV"/>
    <n v="1"/>
    <s v="United States"/>
    <s v="California"/>
    <s v="Rancho Santa Fe"/>
    <n v="92091"/>
    <s v="32.99356, -117.207121"/>
    <n v="32.993560000000002"/>
    <n v="-117.207121"/>
    <s v="Male"/>
    <x v="0"/>
    <s v="Yes"/>
    <s v="No"/>
    <n v="19"/>
    <s v="Yes"/>
    <s v="Yes"/>
    <x v="1"/>
    <x v="1"/>
    <s v="No"/>
    <s v="No"/>
    <x v="0"/>
    <s v="No"/>
    <s v="Yes"/>
    <x v="0"/>
    <x v="0"/>
    <x v="1"/>
    <n v="83.65"/>
    <n v="1465.75"/>
    <x v="0"/>
    <x v="0"/>
    <x v="19"/>
    <n v="3427"/>
    <x v="0"/>
  </r>
  <r>
    <s v="8053-WWDRO"/>
    <n v="1"/>
    <s v="United States"/>
    <s v="California"/>
    <s v="San Diego"/>
    <n v="92105"/>
    <s v="32.741859, -117.090353"/>
    <n v="32.741858999999998"/>
    <n v="-117.09035299999999"/>
    <s v="Female"/>
    <x v="0"/>
    <s v="Yes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2"/>
    <n v="19.5"/>
    <n v="146.30000000000001"/>
    <x v="0"/>
    <x v="0"/>
    <x v="1"/>
    <n v="5579"/>
    <x v="5"/>
  </r>
  <r>
    <s v="9564-KCLHR"/>
    <n v="1"/>
    <s v="United States"/>
    <s v="California"/>
    <s v="San Diego"/>
    <n v="92106"/>
    <s v="32.71346, -117.236378"/>
    <n v="32.713459999999998"/>
    <n v="-117.236378"/>
    <s v="Male"/>
    <x v="0"/>
    <s v="No"/>
    <s v="No"/>
    <n v="1"/>
    <s v="Yes"/>
    <s v="No"/>
    <x v="0"/>
    <x v="1"/>
    <s v="No"/>
    <s v="No"/>
    <x v="1"/>
    <s v="No"/>
    <s v="No"/>
    <x v="0"/>
    <x v="1"/>
    <x v="0"/>
    <n v="51.25"/>
    <n v="51.25"/>
    <x v="0"/>
    <x v="0"/>
    <x v="26"/>
    <n v="2180"/>
    <x v="6"/>
  </r>
  <r>
    <s v="2082-CEFLT"/>
    <n v="1"/>
    <s v="United States"/>
    <s v="California"/>
    <s v="San Diego"/>
    <n v="92109"/>
    <s v="32.787836, -117.232376"/>
    <n v="32.787835999999999"/>
    <n v="-117.232376"/>
    <s v="Male"/>
    <x v="0"/>
    <s v="No"/>
    <s v="No"/>
    <n v="1"/>
    <s v="Yes"/>
    <s v="No"/>
    <x v="0"/>
    <x v="1"/>
    <s v="No"/>
    <s v="No"/>
    <x v="0"/>
    <s v="No"/>
    <s v="No"/>
    <x v="0"/>
    <x v="0"/>
    <x v="1"/>
    <n v="45.6"/>
    <n v="45.6"/>
    <x v="0"/>
    <x v="0"/>
    <x v="19"/>
    <n v="3037"/>
    <x v="7"/>
  </r>
  <r>
    <s v="1213-NGCUN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6"/>
    <s v="Yes"/>
    <s v="No"/>
    <x v="0"/>
    <x v="1"/>
    <s v="No"/>
    <s v="No"/>
    <x v="1"/>
    <s v="No"/>
    <s v="No"/>
    <x v="0"/>
    <x v="0"/>
    <x v="2"/>
    <n v="49.65"/>
    <n v="267.35000000000002"/>
    <x v="0"/>
    <x v="0"/>
    <x v="19"/>
    <n v="4248"/>
    <x v="8"/>
  </r>
  <r>
    <s v="5688-KZTSN"/>
    <n v="1"/>
    <s v="United States"/>
    <s v="California"/>
    <s v="San Diego"/>
    <n v="92121"/>
    <s v="32.898613, -117.202937"/>
    <n v="32.898612999999997"/>
    <n v="-117.20293700000001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x v="0"/>
    <x v="1"/>
    <n v="20"/>
    <n v="288.05"/>
    <x v="0"/>
    <x v="0"/>
    <x v="25"/>
    <n v="4672"/>
    <x v="9"/>
  </r>
  <r>
    <s v="2894-QOJRX"/>
    <n v="1"/>
    <s v="United States"/>
    <s v="California"/>
    <s v="San Diego"/>
    <n v="92124"/>
    <s v="32.827238, -117.089287"/>
    <n v="32.827238000000001"/>
    <n v="-117.089287"/>
    <s v="Female"/>
    <x v="0"/>
    <s v="Yes"/>
    <s v="No"/>
    <n v="25"/>
    <s v="No"/>
    <s v="No phone service"/>
    <x v="0"/>
    <x v="1"/>
    <s v="No"/>
    <s v="No"/>
    <x v="0"/>
    <s v="Yes"/>
    <s v="No"/>
    <x v="0"/>
    <x v="0"/>
    <x v="2"/>
    <n v="34"/>
    <n v="853"/>
    <x v="0"/>
    <x v="0"/>
    <x v="33"/>
    <n v="5024"/>
    <x v="10"/>
  </r>
  <r>
    <s v="5747-PMBSQ"/>
    <n v="1"/>
    <s v="United States"/>
    <s v="California"/>
    <s v="San Diego"/>
    <n v="92126"/>
    <s v="32.886925, -117.152162"/>
    <n v="32.886924999999998"/>
    <n v="-117.152162"/>
    <s v="Male"/>
    <x v="1"/>
    <s v="Yes"/>
    <s v="No"/>
    <n v="10"/>
    <s v="Yes"/>
    <s v="No"/>
    <x v="1"/>
    <x v="1"/>
    <s v="Yes"/>
    <s v="Yes"/>
    <x v="1"/>
    <s v="Yes"/>
    <s v="No"/>
    <x v="0"/>
    <x v="0"/>
    <x v="0"/>
    <n v="92.5"/>
    <n v="934.1"/>
    <x v="0"/>
    <x v="0"/>
    <x v="7"/>
    <n v="2415"/>
    <x v="11"/>
  </r>
  <r>
    <s v="3143-JQEGI"/>
    <n v="1"/>
    <s v="United States"/>
    <s v="California"/>
    <s v="San Diego"/>
    <n v="92129"/>
    <s v="32.961064, -117.134917"/>
    <n v="32.961064"/>
    <n v="-117.134917"/>
    <s v="Female"/>
    <x v="0"/>
    <s v="Yes"/>
    <s v="No"/>
    <n v="13"/>
    <s v="Yes"/>
    <s v="No"/>
    <x v="1"/>
    <x v="1"/>
    <s v="No"/>
    <s v="No"/>
    <x v="0"/>
    <s v="Yes"/>
    <s v="Yes"/>
    <x v="0"/>
    <x v="1"/>
    <x v="1"/>
    <n v="88.35"/>
    <n v="1222.8"/>
    <x v="0"/>
    <x v="0"/>
    <x v="16"/>
    <n v="3740"/>
    <x v="12"/>
  </r>
  <r>
    <s v="6386-SZZKH"/>
    <n v="1"/>
    <s v="United States"/>
    <s v="California"/>
    <s v="San Diego"/>
    <n v="92130"/>
    <s v="32.957195, -117.202542"/>
    <n v="32.957194999999999"/>
    <n v="-117.20254199999999"/>
    <s v="Female"/>
    <x v="0"/>
    <s v="Yes"/>
    <s v="No"/>
    <n v="49"/>
    <s v="Yes"/>
    <s v="Yes"/>
    <x v="1"/>
    <x v="1"/>
    <s v="Yes"/>
    <s v="Yes"/>
    <x v="1"/>
    <s v="Yes"/>
    <s v="Yes"/>
    <x v="1"/>
    <x v="0"/>
    <x v="2"/>
    <n v="107.95"/>
    <n v="5293.2"/>
    <x v="0"/>
    <x v="0"/>
    <x v="6"/>
    <n v="5785"/>
    <x v="13"/>
  </r>
  <r>
    <s v="2982-IHMFT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Yes"/>
    <x v="1"/>
    <x v="1"/>
    <s v="No"/>
    <s v="No"/>
    <x v="0"/>
    <s v="No"/>
    <s v="No"/>
    <x v="0"/>
    <x v="0"/>
    <x v="0"/>
    <n v="74.45"/>
    <n v="74.45"/>
    <x v="0"/>
    <x v="0"/>
    <x v="1"/>
    <n v="4291"/>
    <x v="5"/>
  </r>
  <r>
    <s v="3521-SYVOR"/>
    <n v="1"/>
    <s v="United States"/>
    <s v="California"/>
    <s v="Palm Desert"/>
    <n v="92211"/>
    <s v="33.762759, -116.324817"/>
    <n v="33.762759000000003"/>
    <n v="-116.324817"/>
    <s v="Female"/>
    <x v="0"/>
    <s v="No"/>
    <s v="No"/>
    <n v="37"/>
    <s v="Yes"/>
    <s v="No"/>
    <x v="0"/>
    <x v="1"/>
    <s v="No"/>
    <s v="No"/>
    <x v="0"/>
    <s v="Yes"/>
    <s v="Yes"/>
    <x v="0"/>
    <x v="0"/>
    <x v="1"/>
    <n v="64.75"/>
    <n v="2345.1999999999998"/>
    <x v="0"/>
    <x v="0"/>
    <x v="24"/>
    <n v="5554"/>
    <x v="6"/>
  </r>
  <r>
    <s v="9526-JAWYF"/>
    <n v="1"/>
    <s v="United States"/>
    <s v="California"/>
    <s v="Blythe"/>
    <n v="92225"/>
    <s v="33.674583, -114.71612"/>
    <n v="33.674582999999998"/>
    <n v="-114.71612"/>
    <s v="Male"/>
    <x v="0"/>
    <s v="No"/>
    <s v="No"/>
    <n v="26"/>
    <s v="Yes"/>
    <s v="No"/>
    <x v="1"/>
    <x v="1"/>
    <s v="Yes"/>
    <s v="Yes"/>
    <x v="0"/>
    <s v="Yes"/>
    <s v="No"/>
    <x v="0"/>
    <x v="1"/>
    <x v="1"/>
    <n v="89.8"/>
    <n v="2335.3000000000002"/>
    <x v="0"/>
    <x v="0"/>
    <x v="29"/>
    <n v="3452"/>
    <x v="7"/>
  </r>
  <r>
    <s v="5649-VUKMC"/>
    <n v="1"/>
    <s v="United States"/>
    <s v="California"/>
    <s v="Coachella"/>
    <n v="92236"/>
    <s v="33.680031, -116.171678"/>
    <n v="33.680031"/>
    <n v="-116.171678"/>
    <s v="Female"/>
    <x v="0"/>
    <s v="No"/>
    <s v="No"/>
    <n v="12"/>
    <s v="Yes"/>
    <s v="No"/>
    <x v="1"/>
    <x v="1"/>
    <s v="No"/>
    <s v="Yes"/>
    <x v="0"/>
    <s v="Yes"/>
    <s v="Yes"/>
    <x v="2"/>
    <x v="1"/>
    <x v="0"/>
    <n v="95.5"/>
    <n v="1115.1500000000001"/>
    <x v="0"/>
    <x v="0"/>
    <x v="19"/>
    <n v="3538"/>
    <x v="8"/>
  </r>
  <r>
    <s v="5143-EGQFK"/>
    <n v="1"/>
    <s v="United States"/>
    <s v="California"/>
    <s v="Imperial"/>
    <n v="92251"/>
    <s v="32.858595, -115.662709"/>
    <n v="32.858595000000001"/>
    <n v="-115.66270900000001"/>
    <s v="Female"/>
    <x v="1"/>
    <s v="No"/>
    <s v="No"/>
    <n v="10"/>
    <s v="No"/>
    <s v="No phone service"/>
    <x v="0"/>
    <x v="1"/>
    <s v="No"/>
    <s v="No"/>
    <x v="1"/>
    <s v="No"/>
    <s v="No"/>
    <x v="0"/>
    <x v="0"/>
    <x v="1"/>
    <n v="29.65"/>
    <n v="291.39999999999998"/>
    <x v="0"/>
    <x v="0"/>
    <x v="3"/>
    <n v="5702"/>
    <x v="9"/>
  </r>
  <r>
    <s v="4919-IKATY"/>
    <n v="1"/>
    <s v="United States"/>
    <s v="California"/>
    <s v="Joshua Tree"/>
    <n v="92252"/>
    <s v="34.167236, -116.281511"/>
    <n v="34.167236000000003"/>
    <n v="-116.28151099999999"/>
    <s v="Male"/>
    <x v="0"/>
    <s v="Yes"/>
    <s v="No"/>
    <n v="5"/>
    <s v="Yes"/>
    <s v="Yes"/>
    <x v="1"/>
    <x v="0"/>
    <s v="No"/>
    <s v="Yes"/>
    <x v="0"/>
    <s v="No"/>
    <s v="No"/>
    <x v="0"/>
    <x v="0"/>
    <x v="1"/>
    <n v="84.5"/>
    <n v="453.75"/>
    <x v="0"/>
    <x v="0"/>
    <x v="28"/>
    <n v="5141"/>
    <x v="14"/>
  </r>
  <r>
    <s v="9050-QLROH"/>
    <n v="1"/>
    <s v="United States"/>
    <s v="California"/>
    <s v="Niland"/>
    <n v="92257"/>
    <s v="33.345825, -115.596574"/>
    <n v="33.345824999999998"/>
    <n v="-115.596574"/>
    <s v="Male"/>
    <x v="0"/>
    <s v="No"/>
    <s v="No"/>
    <n v="18"/>
    <s v="Yes"/>
    <s v="Yes"/>
    <x v="1"/>
    <x v="1"/>
    <s v="No"/>
    <s v="Yes"/>
    <x v="0"/>
    <s v="No"/>
    <s v="Yes"/>
    <x v="0"/>
    <x v="0"/>
    <x v="3"/>
    <n v="90.7"/>
    <n v="1597.25"/>
    <x v="0"/>
    <x v="0"/>
    <x v="3"/>
    <n v="2931"/>
    <x v="2"/>
  </r>
  <r>
    <s v="6168-WFVVF"/>
    <n v="1"/>
    <s v="United States"/>
    <s v="California"/>
    <s v="Palm Springs"/>
    <n v="92262"/>
    <s v="33.839989, -116.659215"/>
    <n v="33.839989000000003"/>
    <n v="-116.659215"/>
    <s v="Female"/>
    <x v="1"/>
    <s v="No"/>
    <s v="No"/>
    <n v="3"/>
    <s v="Yes"/>
    <s v="No"/>
    <x v="1"/>
    <x v="1"/>
    <s v="No"/>
    <s v="No"/>
    <x v="0"/>
    <s v="No"/>
    <s v="No"/>
    <x v="0"/>
    <x v="0"/>
    <x v="1"/>
    <n v="70.3"/>
    <n v="235.5"/>
    <x v="0"/>
    <x v="0"/>
    <x v="28"/>
    <n v="5165"/>
    <x v="3"/>
  </r>
  <r>
    <s v="0877-SDMBN"/>
    <n v="1"/>
    <s v="United States"/>
    <s v="California"/>
    <s v="Parker Dam"/>
    <n v="92267"/>
    <s v="34.273872, -114.192901"/>
    <n v="34.273871999999997"/>
    <n v="-114.19290100000001"/>
    <s v="Female"/>
    <x v="0"/>
    <s v="No"/>
    <s v="No"/>
    <n v="54"/>
    <s v="Yes"/>
    <s v="Yes"/>
    <x v="1"/>
    <x v="0"/>
    <s v="No"/>
    <s v="Yes"/>
    <x v="0"/>
    <s v="Yes"/>
    <s v="Yes"/>
    <x v="2"/>
    <x v="0"/>
    <x v="2"/>
    <n v="103.95"/>
    <n v="5639.05"/>
    <x v="0"/>
    <x v="0"/>
    <x v="23"/>
    <n v="6117"/>
    <x v="4"/>
  </r>
  <r>
    <s v="8065-YKXKD"/>
    <n v="1"/>
    <s v="United States"/>
    <s v="California"/>
    <s v="Seeley"/>
    <n v="92273"/>
    <s v="32.790282, -115.689559"/>
    <n v="32.790281999999998"/>
    <n v="-115.689559"/>
    <s v="Female"/>
    <x v="0"/>
    <s v="No"/>
    <s v="No"/>
    <n v="10"/>
    <s v="Yes"/>
    <s v="Yes"/>
    <x v="1"/>
    <x v="1"/>
    <s v="No"/>
    <s v="No"/>
    <x v="0"/>
    <s v="No"/>
    <s v="No"/>
    <x v="0"/>
    <x v="0"/>
    <x v="1"/>
    <n v="74.75"/>
    <n v="799.65"/>
    <x v="0"/>
    <x v="0"/>
    <x v="15"/>
    <n v="5578"/>
    <x v="0"/>
  </r>
  <r>
    <s v="9637-EIHEQ"/>
    <n v="1"/>
    <s v="United States"/>
    <s v="California"/>
    <s v="Thermal"/>
    <n v="92274"/>
    <s v="33.53604, -116.119222"/>
    <n v="33.53604"/>
    <n v="-116.11922199999999"/>
    <s v="Female"/>
    <x v="0"/>
    <s v="No"/>
    <s v="No"/>
    <n v="1"/>
    <s v="Yes"/>
    <s v="No"/>
    <x v="0"/>
    <x v="1"/>
    <s v="No"/>
    <s v="No"/>
    <x v="1"/>
    <s v="No"/>
    <s v="No"/>
    <x v="0"/>
    <x v="0"/>
    <x v="1"/>
    <n v="50.8"/>
    <n v="50.8"/>
    <x v="0"/>
    <x v="0"/>
    <x v="31"/>
    <n v="4535"/>
    <x v="14"/>
  </r>
  <r>
    <s v="9689-PTNPG"/>
    <n v="1"/>
    <s v="United States"/>
    <s v="California"/>
    <s v="Vidal"/>
    <n v="92280"/>
    <s v="34.264124, -114.717964"/>
    <n v="34.264124000000002"/>
    <n v="-114.71796399999999"/>
    <s v="Male"/>
    <x v="0"/>
    <s v="No"/>
    <s v="No"/>
    <n v="2"/>
    <s v="Yes"/>
    <s v="No"/>
    <x v="1"/>
    <x v="1"/>
    <s v="No"/>
    <s v="No"/>
    <x v="0"/>
    <s v="Yes"/>
    <s v="No"/>
    <x v="0"/>
    <x v="0"/>
    <x v="1"/>
    <n v="80.25"/>
    <n v="144.55000000000001"/>
    <x v="0"/>
    <x v="0"/>
    <x v="24"/>
    <n v="5055"/>
    <x v="2"/>
  </r>
  <r>
    <s v="9465-RWMXL"/>
    <n v="1"/>
    <s v="United States"/>
    <s v="California"/>
    <s v="Westmorland"/>
    <n v="92281"/>
    <s v="33.03679, -115.60503"/>
    <n v="33.036790000000003"/>
    <n v="-115.60503"/>
    <s v="Male"/>
    <x v="0"/>
    <s v="Yes"/>
    <s v="No"/>
    <n v="32"/>
    <s v="Yes"/>
    <s v="Yes"/>
    <x v="1"/>
    <x v="1"/>
    <s v="No"/>
    <s v="Yes"/>
    <x v="0"/>
    <s v="No"/>
    <s v="No"/>
    <x v="0"/>
    <x v="0"/>
    <x v="1"/>
    <n v="78.900000000000006"/>
    <n v="2447.9499999999998"/>
    <x v="0"/>
    <x v="0"/>
    <x v="13"/>
    <n v="5949"/>
    <x v="3"/>
  </r>
  <r>
    <s v="2362-IBOOY"/>
    <n v="1"/>
    <s v="United States"/>
    <s v="California"/>
    <s v="Winterhaven"/>
    <n v="92283"/>
    <s v="32.852947, -114.850784"/>
    <n v="32.852947"/>
    <n v="-114.850784"/>
    <s v="Male"/>
    <x v="0"/>
    <s v="No"/>
    <s v="No"/>
    <n v="36"/>
    <s v="Yes"/>
    <s v="Yes"/>
    <x v="1"/>
    <x v="1"/>
    <s v="No"/>
    <s v="No"/>
    <x v="0"/>
    <s v="No"/>
    <s v="Yes"/>
    <x v="0"/>
    <x v="0"/>
    <x v="1"/>
    <n v="84.75"/>
    <n v="3050.15"/>
    <x v="0"/>
    <x v="0"/>
    <x v="21"/>
    <n v="5272"/>
    <x v="3"/>
  </r>
  <r>
    <s v="0843-WTBXE"/>
    <n v="1"/>
    <s v="United States"/>
    <s v="California"/>
    <s v="Landers"/>
    <n v="92285"/>
    <s v="34.341737, -116.539416"/>
    <n v="34.341737000000002"/>
    <n v="-116.539416"/>
    <s v="Male"/>
    <x v="0"/>
    <s v="No"/>
    <s v="No"/>
    <n v="53"/>
    <s v="Yes"/>
    <s v="Yes"/>
    <x v="1"/>
    <x v="1"/>
    <s v="No"/>
    <s v="No"/>
    <x v="0"/>
    <s v="Yes"/>
    <s v="No"/>
    <x v="0"/>
    <x v="1"/>
    <x v="2"/>
    <n v="85.45"/>
    <n v="4517.25"/>
    <x v="0"/>
    <x v="0"/>
    <x v="13"/>
    <n v="4753"/>
    <x v="3"/>
  </r>
  <r>
    <s v="5515-IDEJJ"/>
    <n v="1"/>
    <s v="United States"/>
    <s v="California"/>
    <s v="Angelus Oaks"/>
    <n v="92305"/>
    <s v="34.1678, -116.86433"/>
    <n v="34.1678"/>
    <n v="-116.86433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19.899999999999999"/>
    <x v="0"/>
    <x v="0"/>
    <x v="1"/>
    <n v="5441"/>
    <x v="4"/>
  </r>
  <r>
    <s v="7450-NWRTR"/>
    <n v="1"/>
    <s v="United States"/>
    <s v="California"/>
    <s v="Apple Valley"/>
    <n v="92308"/>
    <s v="34.424926, -117.184503"/>
    <n v="34.424925999999999"/>
    <n v="-117.18450300000001"/>
    <s v="Male"/>
    <x v="1"/>
    <s v="No"/>
    <s v="No"/>
    <n v="12"/>
    <s v="Yes"/>
    <s v="Yes"/>
    <x v="1"/>
    <x v="1"/>
    <s v="No"/>
    <s v="Yes"/>
    <x v="0"/>
    <s v="Yes"/>
    <s v="Yes"/>
    <x v="0"/>
    <x v="0"/>
    <x v="1"/>
    <n v="99.45"/>
    <n v="1200.1500000000001"/>
    <x v="0"/>
    <x v="0"/>
    <x v="28"/>
    <n v="2819"/>
    <x v="4"/>
  </r>
  <r>
    <s v="5376-DEQCP"/>
    <n v="1"/>
    <s v="United States"/>
    <s v="California"/>
    <s v="Barstow"/>
    <n v="92311"/>
    <s v="34.965648, -117.001509"/>
    <n v="34.965648000000002"/>
    <n v="-117.001509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599999999999994"/>
    <n v="70.599999999999994"/>
    <x v="0"/>
    <x v="0"/>
    <x v="30"/>
    <n v="4063"/>
    <x v="4"/>
  </r>
  <r>
    <s v="9095-HFAFX"/>
    <n v="1"/>
    <s v="United States"/>
    <s v="California"/>
    <s v="Big Bear City"/>
    <n v="92314"/>
    <s v="34.278967, -116.773825"/>
    <n v="34.278967000000002"/>
    <n v="-116.773825"/>
    <s v="Female"/>
    <x v="0"/>
    <s v="No"/>
    <s v="No"/>
    <n v="5"/>
    <s v="Yes"/>
    <s v="No"/>
    <x v="1"/>
    <x v="1"/>
    <s v="No"/>
    <s v="No"/>
    <x v="0"/>
    <s v="Yes"/>
    <s v="No"/>
    <x v="0"/>
    <x v="0"/>
    <x v="3"/>
    <n v="81"/>
    <n v="389.6"/>
    <x v="0"/>
    <x v="0"/>
    <x v="17"/>
    <n v="3718"/>
    <x v="0"/>
  </r>
  <r>
    <s v="2379-ENZGV"/>
    <n v="1"/>
    <s v="United States"/>
    <s v="California"/>
    <s v="Bloomington"/>
    <n v="92316"/>
    <s v="34.059722, -117.39104"/>
    <n v="34.059722000000001"/>
    <n v="-117.39104"/>
    <s v="Male"/>
    <x v="0"/>
    <s v="No"/>
    <s v="No"/>
    <n v="6"/>
    <s v="Yes"/>
    <s v="No"/>
    <x v="1"/>
    <x v="1"/>
    <s v="Yes"/>
    <s v="No"/>
    <x v="0"/>
    <s v="Yes"/>
    <s v="No"/>
    <x v="0"/>
    <x v="0"/>
    <x v="1"/>
    <n v="84.85"/>
    <n v="523.5"/>
    <x v="0"/>
    <x v="0"/>
    <x v="34"/>
    <n v="3420"/>
    <x v="0"/>
  </r>
  <r>
    <s v="6005-OBZPH"/>
    <n v="1"/>
    <s v="United States"/>
    <s v="California"/>
    <s v="Ludlow"/>
    <n v="92338"/>
    <s v="34.702766, -116.093376"/>
    <n v="34.702765999999997"/>
    <n v="-116.09337600000001"/>
    <s v="Female"/>
    <x v="1"/>
    <s v="No"/>
    <s v="No"/>
    <n v="26"/>
    <s v="Yes"/>
    <s v="Yes"/>
    <x v="1"/>
    <x v="1"/>
    <s v="Yes"/>
    <s v="No"/>
    <x v="0"/>
    <s v="Yes"/>
    <s v="No"/>
    <x v="0"/>
    <x v="0"/>
    <x v="1"/>
    <n v="89.15"/>
    <n v="2277.65"/>
    <x v="0"/>
    <x v="0"/>
    <x v="3"/>
    <n v="4074"/>
    <x v="5"/>
  </r>
  <r>
    <s v="7932-WPTDS"/>
    <n v="1"/>
    <s v="United States"/>
    <s v="California"/>
    <s v="Green Valley Lake"/>
    <n v="92341"/>
    <s v="34.244411, -117.072654"/>
    <n v="34.244410999999999"/>
    <n v="-117.072654"/>
    <s v="Female"/>
    <x v="1"/>
    <s v="Yes"/>
    <s v="No"/>
    <n v="1"/>
    <s v="No"/>
    <s v="No phone service"/>
    <x v="0"/>
    <x v="1"/>
    <s v="No"/>
    <s v="No"/>
    <x v="0"/>
    <s v="No"/>
    <s v="No"/>
    <x v="0"/>
    <x v="0"/>
    <x v="1"/>
    <n v="24.8"/>
    <n v="24.8"/>
    <x v="0"/>
    <x v="0"/>
    <x v="25"/>
    <n v="5377"/>
    <x v="6"/>
  </r>
  <r>
    <s v="2722-VOJQL"/>
    <n v="1"/>
    <s v="United States"/>
    <s v="California"/>
    <s v="Highland"/>
    <n v="92346"/>
    <s v="34.129677, -117.154277"/>
    <n v="34.129677000000001"/>
    <n v="-117.15427699999999"/>
    <s v="Male"/>
    <x v="0"/>
    <s v="No"/>
    <s v="No"/>
    <n v="64"/>
    <s v="Yes"/>
    <s v="Yes"/>
    <x v="1"/>
    <x v="1"/>
    <s v="Yes"/>
    <s v="No"/>
    <x v="1"/>
    <s v="Yes"/>
    <s v="Yes"/>
    <x v="2"/>
    <x v="0"/>
    <x v="3"/>
    <n v="105.65"/>
    <n v="6903.1"/>
    <x v="0"/>
    <x v="0"/>
    <x v="28"/>
    <n v="4870"/>
    <x v="7"/>
  </r>
  <r>
    <s v="5228-EXCET"/>
    <n v="1"/>
    <s v="United States"/>
    <s v="California"/>
    <s v="Newberry Springs"/>
    <n v="92365"/>
    <s v="34.89326, -116.505958"/>
    <n v="34.893259999999998"/>
    <n v="-116.50595800000001"/>
    <s v="Male"/>
    <x v="0"/>
    <s v="No"/>
    <s v="No"/>
    <n v="13"/>
    <s v="Yes"/>
    <s v="No"/>
    <x v="1"/>
    <x v="1"/>
    <s v="No"/>
    <s v="No"/>
    <x v="0"/>
    <s v="No"/>
    <s v="Yes"/>
    <x v="0"/>
    <x v="0"/>
    <x v="1"/>
    <n v="80.849999999999994"/>
    <n v="1008.7"/>
    <x v="0"/>
    <x v="0"/>
    <x v="30"/>
    <n v="5964"/>
    <x v="8"/>
  </r>
  <r>
    <s v="7394-FKDNK"/>
    <n v="1"/>
    <s v="United States"/>
    <s v="California"/>
    <s v="Redlands"/>
    <n v="92374"/>
    <s v="34.064073, -117.166158"/>
    <n v="34.064073"/>
    <n v="-117.166158"/>
    <s v="Female"/>
    <x v="0"/>
    <s v="Yes"/>
    <s v="No"/>
    <n v="9"/>
    <s v="Yes"/>
    <s v="No"/>
    <x v="1"/>
    <x v="1"/>
    <s v="No"/>
    <s v="No"/>
    <x v="0"/>
    <s v="Yes"/>
    <s v="Yes"/>
    <x v="0"/>
    <x v="1"/>
    <x v="1"/>
    <n v="89.45"/>
    <n v="853.1"/>
    <x v="0"/>
    <x v="0"/>
    <x v="32"/>
    <n v="4971"/>
    <x v="9"/>
  </r>
  <r>
    <s v="6331-LWDTQ"/>
    <n v="1"/>
    <s v="United States"/>
    <s v="California"/>
    <s v="Rialto"/>
    <n v="92377"/>
    <s v="34.156758, -117.404686"/>
    <n v="34.156758000000004"/>
    <n v="-117.404686"/>
    <s v="Male"/>
    <x v="0"/>
    <s v="No"/>
    <s v="No"/>
    <n v="10"/>
    <s v="Yes"/>
    <s v="Yes"/>
    <x v="0"/>
    <x v="1"/>
    <s v="No"/>
    <s v="No"/>
    <x v="0"/>
    <s v="Yes"/>
    <s v="Yes"/>
    <x v="0"/>
    <x v="0"/>
    <x v="3"/>
    <n v="72.150000000000006"/>
    <n v="794.25"/>
    <x v="0"/>
    <x v="0"/>
    <x v="28"/>
    <n v="2457"/>
    <x v="10"/>
  </r>
  <r>
    <s v="1597-FZREH"/>
    <n v="1"/>
    <s v="United States"/>
    <s v="California"/>
    <s v="Shoshone"/>
    <n v="92384"/>
    <s v="35.924252, -116.188668"/>
    <n v="35.924252000000003"/>
    <n v="-116.18866800000001"/>
    <s v="Female"/>
    <x v="0"/>
    <s v="No"/>
    <s v="No"/>
    <n v="2"/>
    <s v="Yes"/>
    <s v="No"/>
    <x v="0"/>
    <x v="1"/>
    <s v="No"/>
    <s v="Yes"/>
    <x v="1"/>
    <s v="Yes"/>
    <s v="Yes"/>
    <x v="0"/>
    <x v="1"/>
    <x v="1"/>
    <n v="76.400000000000006"/>
    <n v="160.80000000000001"/>
    <x v="0"/>
    <x v="0"/>
    <x v="5"/>
    <n v="3005"/>
    <x v="11"/>
  </r>
  <r>
    <s v="7000-WCEVQ"/>
    <n v="1"/>
    <s v="United States"/>
    <s v="California"/>
    <s v="Wrightwood"/>
    <n v="92397"/>
    <s v="34.358321, -117.618263"/>
    <n v="34.358320999999997"/>
    <n v="-117.618263"/>
    <s v="Female"/>
    <x v="1"/>
    <s v="No"/>
    <s v="No"/>
    <n v="20"/>
    <s v="Yes"/>
    <s v="Yes"/>
    <x v="0"/>
    <x v="1"/>
    <s v="No"/>
    <s v="No"/>
    <x v="0"/>
    <s v="No"/>
    <s v="Yes"/>
    <x v="0"/>
    <x v="0"/>
    <x v="0"/>
    <n v="61.6"/>
    <n v="1174.3499999999999"/>
    <x v="0"/>
    <x v="0"/>
    <x v="30"/>
    <n v="3866"/>
    <x v="12"/>
  </r>
  <r>
    <s v="0727-IWKVK"/>
    <n v="1"/>
    <s v="United States"/>
    <s v="California"/>
    <s v="Yermo"/>
    <n v="92398"/>
    <s v="35.013299, -116.834092"/>
    <n v="35.013299000000004"/>
    <n v="-116.834092"/>
    <s v="Male"/>
    <x v="0"/>
    <s v="Yes"/>
    <s v="No"/>
    <n v="9"/>
    <s v="Yes"/>
    <s v="No"/>
    <x v="1"/>
    <x v="1"/>
    <s v="Yes"/>
    <s v="Yes"/>
    <x v="0"/>
    <s v="No"/>
    <s v="No"/>
    <x v="0"/>
    <x v="0"/>
    <x v="1"/>
    <n v="79.900000000000006"/>
    <n v="741.7"/>
    <x v="0"/>
    <x v="0"/>
    <x v="5"/>
    <n v="4748"/>
    <x v="13"/>
  </r>
  <r>
    <s v="5959-BELXA"/>
    <n v="1"/>
    <s v="United States"/>
    <s v="California"/>
    <s v="Yucaipa"/>
    <n v="92399"/>
    <s v="34.04597, -117.011825"/>
    <n v="34.045969999999997"/>
    <n v="-117.011825"/>
    <s v="Male"/>
    <x v="1"/>
    <s v="No"/>
    <s v="No"/>
    <n v="32"/>
    <s v="Yes"/>
    <s v="Yes"/>
    <x v="1"/>
    <x v="1"/>
    <s v="No"/>
    <s v="No"/>
    <x v="0"/>
    <s v="Yes"/>
    <s v="Yes"/>
    <x v="0"/>
    <x v="0"/>
    <x v="3"/>
    <n v="96.15"/>
    <n v="3019.25"/>
    <x v="0"/>
    <x v="0"/>
    <x v="35"/>
    <n v="2246"/>
    <x v="5"/>
  </r>
  <r>
    <s v="3512-IZIKN"/>
    <n v="1"/>
    <s v="United States"/>
    <s v="California"/>
    <s v="San Bernardino"/>
    <n v="92404"/>
    <s v="34.183286, -117.221722"/>
    <n v="34.183286000000003"/>
    <n v="-117.221722"/>
    <s v="Female"/>
    <x v="0"/>
    <s v="Yes"/>
    <s v="No"/>
    <n v="70"/>
    <s v="Yes"/>
    <s v="Yes"/>
    <x v="0"/>
    <x v="0"/>
    <s v="No"/>
    <s v="Yes"/>
    <x v="1"/>
    <s v="No"/>
    <s v="No"/>
    <x v="1"/>
    <x v="1"/>
    <x v="3"/>
    <n v="65.3"/>
    <n v="4759.75"/>
    <x v="0"/>
    <x v="0"/>
    <x v="30"/>
    <n v="5591"/>
    <x v="6"/>
  </r>
  <r>
    <s v="6141-OOXUQ"/>
    <n v="1"/>
    <s v="United States"/>
    <s v="California"/>
    <s v="San Bernardino"/>
    <n v="92411"/>
    <s v="34.122501, -117.320138"/>
    <n v="34.122501"/>
    <n v="-117.32013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19.649999999999999"/>
    <x v="0"/>
    <x v="0"/>
    <x v="15"/>
    <n v="5717"/>
    <x v="7"/>
  </r>
  <r>
    <s v="7503-ZGUZJ"/>
    <n v="1"/>
    <s v="United States"/>
    <s v="California"/>
    <s v="Riverside"/>
    <n v="92505"/>
    <s v="33.920907, -117.489426"/>
    <n v="33.920907"/>
    <n v="-117.48942599999999"/>
    <s v="Male"/>
    <x v="0"/>
    <s v="No"/>
    <s v="No"/>
    <n v="1"/>
    <s v="Yes"/>
    <s v="Yes"/>
    <x v="1"/>
    <x v="1"/>
    <s v="No"/>
    <s v="No"/>
    <x v="0"/>
    <s v="Yes"/>
    <s v="No"/>
    <x v="0"/>
    <x v="0"/>
    <x v="0"/>
    <n v="84.65"/>
    <n v="84.65"/>
    <x v="0"/>
    <x v="0"/>
    <x v="35"/>
    <n v="4261"/>
    <x v="8"/>
  </r>
  <r>
    <s v="2506-TNFCO"/>
    <n v="1"/>
    <s v="United States"/>
    <s v="California"/>
    <s v="Riverside"/>
    <n v="92509"/>
    <s v="34.004379, -117.447864"/>
    <n v="34.004379"/>
    <n v="-117.447864"/>
    <s v="Female"/>
    <x v="1"/>
    <s v="Yes"/>
    <s v="No"/>
    <n v="1"/>
    <s v="Yes"/>
    <s v="No"/>
    <x v="1"/>
    <x v="1"/>
    <s v="No"/>
    <s v="No"/>
    <x v="0"/>
    <s v="No"/>
    <s v="No"/>
    <x v="0"/>
    <x v="0"/>
    <x v="1"/>
    <n v="69.55"/>
    <n v="69.55"/>
    <x v="0"/>
    <x v="0"/>
    <x v="1"/>
    <n v="5948"/>
    <x v="9"/>
  </r>
  <r>
    <s v="8718-PTMEZ"/>
    <n v="1"/>
    <s v="United States"/>
    <s v="California"/>
    <s v="Lake Elsinore"/>
    <n v="92530"/>
    <s v="33.655421, -117.391751"/>
    <n v="33.655420999999997"/>
    <n v="-117.391751"/>
    <s v="Female"/>
    <x v="0"/>
    <s v="No"/>
    <s v="No"/>
    <n v="13"/>
    <s v="No"/>
    <s v="No phone service"/>
    <x v="0"/>
    <x v="1"/>
    <s v="Yes"/>
    <s v="No"/>
    <x v="0"/>
    <s v="No"/>
    <s v="No"/>
    <x v="0"/>
    <x v="0"/>
    <x v="1"/>
    <n v="31.05"/>
    <n v="347.25"/>
    <x v="0"/>
    <x v="0"/>
    <x v="8"/>
    <n v="5131"/>
    <x v="14"/>
  </r>
  <r>
    <s v="2207-OBZNX"/>
    <n v="1"/>
    <s v="United States"/>
    <s v="California"/>
    <s v="Aguanga"/>
    <n v="92536"/>
    <s v="33.482243, -116.827173"/>
    <n v="33.482242999999997"/>
    <n v="-116.827173"/>
    <s v="Male"/>
    <x v="0"/>
    <s v="No"/>
    <s v="No"/>
    <n v="7"/>
    <s v="Yes"/>
    <s v="No"/>
    <x v="0"/>
    <x v="0"/>
    <s v="No"/>
    <s v="No"/>
    <x v="0"/>
    <s v="No"/>
    <s v="No"/>
    <x v="0"/>
    <x v="0"/>
    <x v="0"/>
    <n v="51"/>
    <n v="354.05"/>
    <x v="0"/>
    <x v="0"/>
    <x v="13"/>
    <n v="3736"/>
    <x v="17"/>
  </r>
  <r>
    <s v="6142-VSJQO"/>
    <n v="1"/>
    <s v="United States"/>
    <s v="California"/>
    <s v="Homeland"/>
    <n v="92548"/>
    <s v="33.761894, -117.120868"/>
    <n v="33.761893999999998"/>
    <n v="-117.120868"/>
    <s v="Female"/>
    <x v="0"/>
    <s v="Yes"/>
    <s v="Yes"/>
    <n v="1"/>
    <s v="Yes"/>
    <s v="No"/>
    <x v="0"/>
    <x v="1"/>
    <s v="No"/>
    <s v="No"/>
    <x v="0"/>
    <s v="No"/>
    <s v="No"/>
    <x v="0"/>
    <x v="0"/>
    <x v="2"/>
    <n v="44.35"/>
    <n v="44.35"/>
    <x v="0"/>
    <x v="0"/>
    <x v="13"/>
    <n v="4599"/>
    <x v="18"/>
  </r>
  <r>
    <s v="6437-UKHMV"/>
    <n v="1"/>
    <s v="United States"/>
    <s v="California"/>
    <s v="Moreno Valley"/>
    <n v="92557"/>
    <s v="33.970661, -117.255039"/>
    <n v="33.970661"/>
    <n v="-117.255039"/>
    <s v="Female"/>
    <x v="0"/>
    <s v="No"/>
    <s v="No"/>
    <n v="7"/>
    <s v="Yes"/>
    <s v="No"/>
    <x v="1"/>
    <x v="1"/>
    <s v="No"/>
    <s v="No"/>
    <x v="0"/>
    <s v="Yes"/>
    <s v="No"/>
    <x v="0"/>
    <x v="0"/>
    <x v="1"/>
    <n v="79.7"/>
    <n v="586.04999999999995"/>
    <x v="0"/>
    <x v="0"/>
    <x v="28"/>
    <n v="3109"/>
    <x v="18"/>
  </r>
  <r>
    <s v="1114-CENIM"/>
    <n v="1"/>
    <s v="United States"/>
    <s v="California"/>
    <s v="San Jacinto"/>
    <n v="92582"/>
    <s v="33.806708, -117.02007"/>
    <n v="33.806708"/>
    <n v="-117.02007"/>
    <s v="Male"/>
    <x v="0"/>
    <s v="No"/>
    <s v="Yes"/>
    <n v="54"/>
    <s v="Yes"/>
    <s v="Yes"/>
    <x v="0"/>
    <x v="1"/>
    <s v="Yes"/>
    <s v="No"/>
    <x v="0"/>
    <s v="No"/>
    <s v="No"/>
    <x v="0"/>
    <x v="0"/>
    <x v="3"/>
    <n v="55"/>
    <n v="3092.65"/>
    <x v="0"/>
    <x v="0"/>
    <x v="2"/>
    <n v="5282"/>
    <x v="14"/>
  </r>
  <r>
    <s v="6060-DRTNL"/>
    <n v="1"/>
    <s v="United States"/>
    <s v="California"/>
    <s v="San Jacinto"/>
    <n v="92583"/>
    <s v="33.796568, -116.924723"/>
    <n v="33.796568000000001"/>
    <n v="-116.924723"/>
    <s v="Female"/>
    <x v="1"/>
    <s v="No"/>
    <s v="No"/>
    <n v="5"/>
    <s v="Yes"/>
    <s v="No"/>
    <x v="1"/>
    <x v="1"/>
    <s v="No"/>
    <s v="Yes"/>
    <x v="0"/>
    <s v="Yes"/>
    <s v="No"/>
    <x v="0"/>
    <x v="0"/>
    <x v="0"/>
    <n v="84.85"/>
    <n v="415.55"/>
    <x v="0"/>
    <x v="0"/>
    <x v="9"/>
    <n v="3305"/>
    <x v="17"/>
  </r>
  <r>
    <s v="8473-VUVJN"/>
    <n v="1"/>
    <s v="United States"/>
    <s v="California"/>
    <s v="Temecula"/>
    <n v="92590"/>
    <s v="33.475493, -117.219551"/>
    <n v="33.475493"/>
    <n v="-117.219551"/>
    <s v="Male"/>
    <x v="1"/>
    <s v="No"/>
    <s v="No"/>
    <n v="1"/>
    <s v="Yes"/>
    <s v="Yes"/>
    <x v="1"/>
    <x v="1"/>
    <s v="No"/>
    <s v="No"/>
    <x v="0"/>
    <s v="No"/>
    <s v="No"/>
    <x v="0"/>
    <x v="0"/>
    <x v="1"/>
    <n v="73.650000000000006"/>
    <n v="73.650000000000006"/>
    <x v="0"/>
    <x v="0"/>
    <x v="0"/>
    <n v="5443"/>
    <x v="17"/>
  </r>
  <r>
    <s v="6289-CPNLD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33"/>
    <s v="Yes"/>
    <s v="No"/>
    <x v="0"/>
    <x v="1"/>
    <s v="No"/>
    <s v="Yes"/>
    <x v="1"/>
    <s v="Yes"/>
    <s v="Yes"/>
    <x v="2"/>
    <x v="0"/>
    <x v="0"/>
    <n v="73.900000000000006"/>
    <n v="2405.0500000000002"/>
    <x v="0"/>
    <x v="0"/>
    <x v="25"/>
    <n v="5374"/>
    <x v="17"/>
  </r>
  <r>
    <s v="5536-SLHPM"/>
    <n v="1"/>
    <s v="United States"/>
    <s v="California"/>
    <s v="Temecula"/>
    <n v="92592"/>
    <s v="33.507255, -117.029473"/>
    <n v="33.507255000000001"/>
    <n v="-117.029473"/>
    <s v="Female"/>
    <x v="0"/>
    <s v="Yes"/>
    <s v="No"/>
    <n v="55"/>
    <s v="Yes"/>
    <s v="Yes"/>
    <x v="1"/>
    <x v="1"/>
    <s v="No"/>
    <s v="Yes"/>
    <x v="0"/>
    <s v="No"/>
    <s v="No"/>
    <x v="0"/>
    <x v="0"/>
    <x v="1"/>
    <n v="77.75"/>
    <n v="4458.1499999999996"/>
    <x v="0"/>
    <x v="0"/>
    <x v="35"/>
    <n v="4398"/>
    <x v="18"/>
  </r>
  <r>
    <s v="0196-VULGZ"/>
    <n v="1"/>
    <s v="United States"/>
    <s v="California"/>
    <s v="Irvine"/>
    <n v="92620"/>
    <s v="33.716136, -117.752574"/>
    <n v="33.716135999999999"/>
    <n v="-117.752574"/>
    <s v="Female"/>
    <x v="1"/>
    <s v="Yes"/>
    <s v="No"/>
    <n v="6"/>
    <s v="Yes"/>
    <s v="Yes"/>
    <x v="1"/>
    <x v="1"/>
    <s v="No"/>
    <s v="No"/>
    <x v="0"/>
    <s v="No"/>
    <s v="Yes"/>
    <x v="0"/>
    <x v="0"/>
    <x v="1"/>
    <n v="84.35"/>
    <n v="474.9"/>
    <x v="0"/>
    <x v="0"/>
    <x v="7"/>
    <n v="5721"/>
    <x v="19"/>
  </r>
  <r>
    <s v="8837-VVWLQ"/>
    <n v="1"/>
    <s v="United States"/>
    <s v="California"/>
    <s v="Capistrano Beach"/>
    <n v="92624"/>
    <s v="33.458754, -117.665104"/>
    <n v="33.458753999999999"/>
    <n v="-117.665104"/>
    <s v="Female"/>
    <x v="0"/>
    <s v="No"/>
    <s v="No"/>
    <n v="8"/>
    <s v="Yes"/>
    <s v="No"/>
    <x v="1"/>
    <x v="0"/>
    <s v="No"/>
    <s v="No"/>
    <x v="0"/>
    <s v="Yes"/>
    <s v="No"/>
    <x v="0"/>
    <x v="1"/>
    <x v="1"/>
    <n v="84.95"/>
    <n v="668.4"/>
    <x v="0"/>
    <x v="0"/>
    <x v="16"/>
    <n v="4437"/>
    <x v="1"/>
  </r>
  <r>
    <s v="2696-NARTR"/>
    <n v="1"/>
    <s v="United States"/>
    <s v="California"/>
    <s v="Corona Del Mar"/>
    <n v="92625"/>
    <s v="33.600987, -117.862734"/>
    <n v="33.600987000000003"/>
    <n v="-117.862734"/>
    <s v="Male"/>
    <x v="0"/>
    <s v="No"/>
    <s v="No"/>
    <n v="11"/>
    <s v="Yes"/>
    <s v="No"/>
    <x v="1"/>
    <x v="1"/>
    <s v="No"/>
    <s v="No"/>
    <x v="1"/>
    <s v="No"/>
    <s v="No"/>
    <x v="0"/>
    <x v="0"/>
    <x v="1"/>
    <n v="73.849999999999994"/>
    <n v="926.25"/>
    <x v="0"/>
    <x v="0"/>
    <x v="10"/>
    <n v="3634"/>
    <x v="1"/>
  </r>
  <r>
    <s v="7614-QVWQL"/>
    <n v="1"/>
    <s v="United States"/>
    <s v="California"/>
    <s v="Costa Mesa"/>
    <n v="92627"/>
    <s v="33.645672, -117.922613"/>
    <n v="33.645671999999998"/>
    <n v="-117.922613"/>
    <s v="Male"/>
    <x v="0"/>
    <s v="Yes"/>
    <s v="No"/>
    <n v="49"/>
    <s v="No"/>
    <s v="No phone service"/>
    <x v="0"/>
    <x v="1"/>
    <s v="Yes"/>
    <s v="No"/>
    <x v="0"/>
    <s v="Yes"/>
    <s v="Yes"/>
    <x v="2"/>
    <x v="0"/>
    <x v="2"/>
    <n v="51.8"/>
    <n v="2541.25"/>
    <x v="0"/>
    <x v="0"/>
    <x v="1"/>
    <n v="5375"/>
    <x v="1"/>
  </r>
  <r>
    <s v="1976-CFOCS"/>
    <n v="1"/>
    <s v="United States"/>
    <s v="California"/>
    <s v="Dana Point"/>
    <n v="92629"/>
    <s v="33.477923, -117.705314"/>
    <n v="33.477922999999997"/>
    <n v="-117.705314"/>
    <s v="Female"/>
    <x v="1"/>
    <s v="Yes"/>
    <s v="No"/>
    <n v="1"/>
    <s v="Yes"/>
    <s v="No"/>
    <x v="0"/>
    <x v="1"/>
    <s v="No"/>
    <s v="No"/>
    <x v="0"/>
    <s v="No"/>
    <s v="No"/>
    <x v="0"/>
    <x v="1"/>
    <x v="1"/>
    <n v="46"/>
    <n v="46"/>
    <x v="0"/>
    <x v="0"/>
    <x v="1"/>
    <n v="4531"/>
    <x v="2"/>
  </r>
  <r>
    <s v="4631-OACRM"/>
    <n v="1"/>
    <s v="United States"/>
    <s v="California"/>
    <s v="Lake Forest"/>
    <n v="92630"/>
    <s v="33.644849, -117.684254"/>
    <n v="33.644849000000001"/>
    <n v="-117.684254"/>
    <s v="Male"/>
    <x v="1"/>
    <s v="No"/>
    <s v="No"/>
    <n v="15"/>
    <s v="Yes"/>
    <s v="No"/>
    <x v="1"/>
    <x v="1"/>
    <s v="No"/>
    <s v="No"/>
    <x v="0"/>
    <s v="No"/>
    <s v="Yes"/>
    <x v="0"/>
    <x v="0"/>
    <x v="1"/>
    <n v="79.400000000000006"/>
    <n v="1156.0999999999999"/>
    <x v="0"/>
    <x v="0"/>
    <x v="9"/>
    <n v="3621"/>
    <x v="3"/>
  </r>
  <r>
    <s v="3755-JBMNH"/>
    <n v="1"/>
    <s v="United States"/>
    <s v="California"/>
    <s v="Huntington Beach"/>
    <n v="92648"/>
    <s v="33.679659, -118.016195"/>
    <n v="33.679659000000001"/>
    <n v="-118.016195"/>
    <s v="Male"/>
    <x v="1"/>
    <s v="Yes"/>
    <s v="No"/>
    <n v="16"/>
    <s v="Yes"/>
    <s v="No"/>
    <x v="1"/>
    <x v="1"/>
    <s v="No"/>
    <s v="No"/>
    <x v="0"/>
    <s v="No"/>
    <s v="No"/>
    <x v="0"/>
    <x v="0"/>
    <x v="2"/>
    <n v="71.8"/>
    <n v="1167.8"/>
    <x v="0"/>
    <x v="0"/>
    <x v="0"/>
    <n v="3327"/>
    <x v="4"/>
  </r>
  <r>
    <s v="6345-ULYRW"/>
    <n v="1"/>
    <s v="United States"/>
    <s v="California"/>
    <s v="Laguna Beach"/>
    <n v="92651"/>
    <s v="33.570023, -117.773669"/>
    <n v="33.570022999999999"/>
    <n v="-117.773669"/>
    <s v="Male"/>
    <x v="1"/>
    <s v="Yes"/>
    <s v="No"/>
    <n v="44"/>
    <s v="Yes"/>
    <s v="Yes"/>
    <x v="1"/>
    <x v="1"/>
    <s v="Yes"/>
    <s v="No"/>
    <x v="0"/>
    <s v="No"/>
    <s v="Yes"/>
    <x v="2"/>
    <x v="1"/>
    <x v="0"/>
    <n v="88.4"/>
    <n v="3912.9"/>
    <x v="0"/>
    <x v="0"/>
    <x v="23"/>
    <n v="2674"/>
    <x v="0"/>
  </r>
  <r>
    <s v="1809-DMJHQ"/>
    <n v="1"/>
    <s v="United States"/>
    <s v="California"/>
    <s v="Newport Beach"/>
    <n v="92660"/>
    <s v="33.634626, -117.874882"/>
    <n v="33.634625999999997"/>
    <n v="-117.874882"/>
    <s v="Female"/>
    <x v="0"/>
    <s v="No"/>
    <s v="Yes"/>
    <n v="5"/>
    <s v="Yes"/>
    <s v="No"/>
    <x v="0"/>
    <x v="1"/>
    <s v="No"/>
    <s v="No"/>
    <x v="0"/>
    <s v="No"/>
    <s v="No"/>
    <x v="0"/>
    <x v="1"/>
    <x v="0"/>
    <n v="46"/>
    <n v="221.7"/>
    <x v="0"/>
    <x v="0"/>
    <x v="30"/>
    <n v="4846"/>
    <x v="2"/>
  </r>
  <r>
    <s v="6923-EFPNL"/>
    <n v="1"/>
    <s v="United States"/>
    <s v="California"/>
    <s v="Silverado"/>
    <n v="92676"/>
    <s v="33.782346, -117.635263"/>
    <n v="33.782345999999997"/>
    <n v="-117.63526299999999"/>
    <s v="Male"/>
    <x v="0"/>
    <s v="No"/>
    <s v="No"/>
    <n v="4"/>
    <s v="Yes"/>
    <s v="Yes"/>
    <x v="0"/>
    <x v="1"/>
    <s v="No"/>
    <s v="No"/>
    <x v="0"/>
    <s v="No"/>
    <s v="No"/>
    <x v="0"/>
    <x v="1"/>
    <x v="3"/>
    <n v="51.75"/>
    <n v="201.1"/>
    <x v="0"/>
    <x v="0"/>
    <x v="27"/>
    <n v="3865"/>
    <x v="2"/>
  </r>
  <r>
    <s v="9574-RKJIF"/>
    <n v="1"/>
    <s v="United States"/>
    <s v="California"/>
    <s v="Trabuco Canyon"/>
    <n v="92679"/>
    <s v="33.631119, -117.567346"/>
    <n v="33.631118999999998"/>
    <n v="-117.567346"/>
    <s v="Male"/>
    <x v="0"/>
    <s v="Yes"/>
    <s v="No"/>
    <n v="30"/>
    <s v="Yes"/>
    <s v="Yes"/>
    <x v="1"/>
    <x v="0"/>
    <s v="Yes"/>
    <s v="No"/>
    <x v="0"/>
    <s v="Yes"/>
    <s v="No"/>
    <x v="0"/>
    <x v="0"/>
    <x v="1"/>
    <n v="94.4"/>
    <n v="2838.7"/>
    <x v="0"/>
    <x v="0"/>
    <x v="29"/>
    <n v="2792"/>
    <x v="3"/>
  </r>
  <r>
    <s v="2619-WFQWU"/>
    <n v="1"/>
    <s v="United States"/>
    <s v="California"/>
    <s v="Mission Viejo"/>
    <n v="92692"/>
    <s v="33.60693, -117.644253"/>
    <n v="33.606929999999998"/>
    <n v="-117.64425300000001"/>
    <s v="Female"/>
    <x v="0"/>
    <s v="No"/>
    <s v="No"/>
    <n v="1"/>
    <s v="Yes"/>
    <s v="No"/>
    <x v="1"/>
    <x v="1"/>
    <s v="No"/>
    <s v="No"/>
    <x v="0"/>
    <s v="No"/>
    <s v="No"/>
    <x v="0"/>
    <x v="0"/>
    <x v="0"/>
    <n v="70.150000000000006"/>
    <n v="70.150000000000006"/>
    <x v="0"/>
    <x v="0"/>
    <x v="17"/>
    <n v="3208"/>
    <x v="3"/>
  </r>
  <r>
    <s v="0778-NELLA"/>
    <n v="1"/>
    <s v="United States"/>
    <s v="California"/>
    <s v="Anaheim"/>
    <n v="92805"/>
    <s v="33.830209, -117.906099"/>
    <n v="33.830209000000004"/>
    <n v="-117.906099"/>
    <s v="Male"/>
    <x v="0"/>
    <s v="No"/>
    <s v="No"/>
    <n v="9"/>
    <s v="No"/>
    <s v="No phone service"/>
    <x v="0"/>
    <x v="1"/>
    <s v="No"/>
    <s v="No"/>
    <x v="0"/>
    <s v="Yes"/>
    <s v="No"/>
    <x v="0"/>
    <x v="0"/>
    <x v="3"/>
    <n v="34.700000000000003"/>
    <n v="296.10000000000002"/>
    <x v="0"/>
    <x v="0"/>
    <x v="22"/>
    <n v="5352"/>
    <x v="3"/>
  </r>
  <r>
    <s v="4614-NUVZD"/>
    <n v="1"/>
    <s v="United States"/>
    <s v="California"/>
    <s v="Anaheim"/>
    <n v="92807"/>
    <s v="33.848733, -117.788357"/>
    <n v="33.848733000000003"/>
    <n v="-117.788357"/>
    <s v="Female"/>
    <x v="0"/>
    <s v="No"/>
    <s v="No"/>
    <n v="1"/>
    <s v="Yes"/>
    <s v="No"/>
    <x v="1"/>
    <x v="1"/>
    <s v="No"/>
    <s v="No"/>
    <x v="0"/>
    <s v="No"/>
    <s v="Yes"/>
    <x v="0"/>
    <x v="0"/>
    <x v="1"/>
    <n v="81.099999999999994"/>
    <n v="81.099999999999994"/>
    <x v="0"/>
    <x v="0"/>
    <x v="30"/>
    <n v="2075"/>
    <x v="4"/>
  </r>
  <r>
    <s v="3803-KMQFW"/>
    <n v="1"/>
    <s v="United States"/>
    <s v="California"/>
    <s v="Brea"/>
    <n v="92821"/>
    <s v="33.930199, -117.862898"/>
    <n v="33.930199000000002"/>
    <n v="-117.862898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55"/>
    <n v="20.55"/>
    <x v="0"/>
    <x v="0"/>
    <x v="4"/>
    <n v="3797"/>
    <x v="4"/>
  </r>
  <r>
    <s v="6804-GDMOI"/>
    <n v="1"/>
    <s v="United States"/>
    <s v="California"/>
    <s v="Brea"/>
    <n v="92823"/>
    <s v="33.924143, -117.79387"/>
    <n v="33.924143000000001"/>
    <n v="-117.79387"/>
    <s v="Female"/>
    <x v="0"/>
    <s v="No"/>
    <s v="No"/>
    <n v="61"/>
    <s v="Yes"/>
    <s v="Yes"/>
    <x v="1"/>
    <x v="1"/>
    <s v="No"/>
    <s v="Yes"/>
    <x v="1"/>
    <s v="Yes"/>
    <s v="Yes"/>
    <x v="1"/>
    <x v="0"/>
    <x v="1"/>
    <n v="106.6"/>
    <n v="6428.4"/>
    <x v="0"/>
    <x v="0"/>
    <x v="31"/>
    <n v="4183"/>
    <x v="4"/>
  </r>
  <r>
    <s v="9572-MTILT"/>
    <n v="1"/>
    <s v="United States"/>
    <s v="California"/>
    <s v="Fullerton"/>
    <n v="92833"/>
    <s v="33.877639, -117.961212"/>
    <n v="33.877639000000002"/>
    <n v="-117.961212"/>
    <s v="Male"/>
    <x v="0"/>
    <s v="Yes"/>
    <s v="No"/>
    <n v="59"/>
    <s v="Yes"/>
    <s v="Yes"/>
    <x v="1"/>
    <x v="0"/>
    <s v="Yes"/>
    <s v="Yes"/>
    <x v="1"/>
    <s v="Yes"/>
    <s v="No"/>
    <x v="0"/>
    <x v="0"/>
    <x v="1"/>
    <n v="106.75"/>
    <n v="6252.9"/>
    <x v="0"/>
    <x v="0"/>
    <x v="16"/>
    <n v="4508"/>
    <x v="0"/>
  </r>
  <r>
    <s v="9611-CTWIH"/>
    <n v="1"/>
    <s v="United States"/>
    <s v="California"/>
    <s v="Garden Grove"/>
    <n v="92841"/>
    <s v="33.786738, -117.982564"/>
    <n v="33.786738"/>
    <n v="-117.982564"/>
    <s v="Female"/>
    <x v="0"/>
    <s v="No"/>
    <s v="No"/>
    <n v="3"/>
    <s v="Yes"/>
    <s v="No"/>
    <x v="1"/>
    <x v="1"/>
    <s v="No"/>
    <s v="No"/>
    <x v="0"/>
    <s v="Yes"/>
    <s v="Yes"/>
    <x v="0"/>
    <x v="0"/>
    <x v="1"/>
    <n v="89.45"/>
    <n v="240.45"/>
    <x v="0"/>
    <x v="0"/>
    <x v="2"/>
    <n v="3591"/>
    <x v="0"/>
  </r>
  <r>
    <s v="0329-GTIAJ"/>
    <n v="1"/>
    <s v="United States"/>
    <s v="California"/>
    <s v="Garden Grove"/>
    <n v="92844"/>
    <s v="33.766476, -117.969795"/>
    <n v="33.766475999999997"/>
    <n v="-117.969795"/>
    <s v="Female"/>
    <x v="0"/>
    <s v="No"/>
    <s v="No"/>
    <n v="3"/>
    <s v="Yes"/>
    <s v="No"/>
    <x v="1"/>
    <x v="1"/>
    <s v="Yes"/>
    <s v="No"/>
    <x v="1"/>
    <s v="Yes"/>
    <s v="Yes"/>
    <x v="0"/>
    <x v="0"/>
    <x v="1"/>
    <n v="97.9"/>
    <n v="315.3"/>
    <x v="0"/>
    <x v="0"/>
    <x v="0"/>
    <n v="4330"/>
    <x v="5"/>
  </r>
  <r>
    <s v="6629-CZTTH"/>
    <n v="1"/>
    <s v="United States"/>
    <s v="California"/>
    <s v="Orange"/>
    <n v="92865"/>
    <s v="33.828779, -117.848299"/>
    <n v="33.828778999999997"/>
    <n v="-117.848299"/>
    <s v="Male"/>
    <x v="0"/>
    <s v="No"/>
    <s v="No"/>
    <n v="1"/>
    <s v="Yes"/>
    <s v="No"/>
    <x v="0"/>
    <x v="1"/>
    <s v="No"/>
    <s v="No"/>
    <x v="0"/>
    <s v="No"/>
    <s v="Yes"/>
    <x v="0"/>
    <x v="0"/>
    <x v="0"/>
    <n v="55.7"/>
    <n v="55.7"/>
    <x v="0"/>
    <x v="0"/>
    <x v="35"/>
    <n v="4629"/>
    <x v="6"/>
  </r>
  <r>
    <s v="5364-EVNIB"/>
    <n v="1"/>
    <s v="United States"/>
    <s v="California"/>
    <s v="Orange"/>
    <n v="92868"/>
    <s v="33.787796, -117.875928"/>
    <n v="33.787796"/>
    <n v="-117.875928"/>
    <s v="Male"/>
    <x v="0"/>
    <s v="No"/>
    <s v="No"/>
    <n v="13"/>
    <s v="Yes"/>
    <s v="No"/>
    <x v="1"/>
    <x v="1"/>
    <s v="Yes"/>
    <s v="Yes"/>
    <x v="0"/>
    <s v="No"/>
    <s v="No"/>
    <x v="0"/>
    <x v="0"/>
    <x v="1"/>
    <n v="79.8"/>
    <n v="973.45"/>
    <x v="0"/>
    <x v="0"/>
    <x v="20"/>
    <n v="5067"/>
    <x v="7"/>
  </r>
  <r>
    <s v="5087-SUURX"/>
    <n v="1"/>
    <s v="United States"/>
    <s v="California"/>
    <s v="Yorba Linda"/>
    <n v="92887"/>
    <s v="33.884073, -117.732197"/>
    <n v="33.884073000000001"/>
    <n v="-117.732197"/>
    <s v="Female"/>
    <x v="0"/>
    <s v="Yes"/>
    <s v="No"/>
    <n v="18"/>
    <s v="No"/>
    <s v="No phone service"/>
    <x v="0"/>
    <x v="1"/>
    <s v="No"/>
    <s v="Yes"/>
    <x v="0"/>
    <s v="Yes"/>
    <s v="No"/>
    <x v="0"/>
    <x v="0"/>
    <x v="1"/>
    <n v="39.049999999999997"/>
    <n v="669.85"/>
    <x v="0"/>
    <x v="0"/>
    <x v="10"/>
    <n v="2601"/>
    <x v="8"/>
  </r>
  <r>
    <s v="0013-EXCHZ"/>
    <n v="1"/>
    <s v="United States"/>
    <s v="California"/>
    <s v="Camarillo"/>
    <n v="93010"/>
    <s v="34.227846, -119.079903"/>
    <n v="34.227846"/>
    <n v="-119.079903"/>
    <s v="Female"/>
    <x v="1"/>
    <s v="Yes"/>
    <s v="No"/>
    <n v="3"/>
    <s v="Yes"/>
    <s v="No"/>
    <x v="1"/>
    <x v="1"/>
    <s v="No"/>
    <s v="No"/>
    <x v="1"/>
    <s v="Yes"/>
    <s v="No"/>
    <x v="0"/>
    <x v="0"/>
    <x v="0"/>
    <n v="83.9"/>
    <n v="267.39999999999998"/>
    <x v="0"/>
    <x v="0"/>
    <x v="31"/>
    <n v="3464"/>
    <x v="9"/>
  </r>
  <r>
    <s v="5550-VFRLC"/>
    <n v="1"/>
    <s v="United States"/>
    <s v="California"/>
    <s v="Moorpark"/>
    <n v="93021"/>
    <s v="34.312945, -118.858169"/>
    <n v="34.312944999999999"/>
    <n v="-118.858169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69.849999999999994"/>
    <n v="69.849999999999994"/>
    <x v="0"/>
    <x v="0"/>
    <x v="31"/>
    <n v="5056"/>
    <x v="10"/>
  </r>
  <r>
    <s v="4929-BSTRX"/>
    <n v="1"/>
    <s v="United States"/>
    <s v="California"/>
    <s v="Oxnard"/>
    <n v="93030"/>
    <s v="34.223244, -119.18012"/>
    <n v="34.223244000000001"/>
    <n v="-119.18012"/>
    <s v="Female"/>
    <x v="0"/>
    <s v="No"/>
    <s v="No"/>
    <n v="1"/>
    <s v="Yes"/>
    <s v="No"/>
    <x v="0"/>
    <x v="1"/>
    <s v="No"/>
    <s v="No"/>
    <x v="0"/>
    <s v="Yes"/>
    <s v="No"/>
    <x v="0"/>
    <x v="0"/>
    <x v="0"/>
    <n v="53.55"/>
    <n v="53.55"/>
    <x v="0"/>
    <x v="0"/>
    <x v="35"/>
    <n v="2326"/>
    <x v="11"/>
  </r>
  <r>
    <s v="2225-ZRGSG"/>
    <n v="1"/>
    <s v="United States"/>
    <s v="California"/>
    <s v="Piru"/>
    <n v="93040"/>
    <s v="34.432843, -118.730106"/>
    <n v="34.432842999999998"/>
    <n v="-118.73010600000001"/>
    <s v="Female"/>
    <x v="0"/>
    <s v="Yes"/>
    <s v="No"/>
    <n v="70"/>
    <s v="Yes"/>
    <s v="Yes"/>
    <x v="1"/>
    <x v="0"/>
    <s v="Yes"/>
    <s v="Yes"/>
    <x v="1"/>
    <s v="No"/>
    <s v="No"/>
    <x v="1"/>
    <x v="1"/>
    <x v="2"/>
    <n v="93.9"/>
    <n v="6579.05"/>
    <x v="0"/>
    <x v="0"/>
    <x v="22"/>
    <n v="6173"/>
    <x v="12"/>
  </r>
  <r>
    <s v="5271-YNWVR"/>
    <n v="1"/>
    <s v="United States"/>
    <s v="California"/>
    <s v="Santa Paula"/>
    <n v="93060"/>
    <s v="34.402343, -119.094824"/>
    <n v="34.402343000000002"/>
    <n v="-119.094824"/>
    <s v="Male"/>
    <x v="0"/>
    <s v="Yes"/>
    <s v="No"/>
    <n v="68"/>
    <s v="Yes"/>
    <s v="Yes"/>
    <x v="1"/>
    <x v="0"/>
    <s v="Yes"/>
    <s v="Yes"/>
    <x v="1"/>
    <s v="Yes"/>
    <s v="Yes"/>
    <x v="1"/>
    <x v="0"/>
    <x v="1"/>
    <n v="113.15"/>
    <n v="7856"/>
    <x v="0"/>
    <x v="0"/>
    <x v="13"/>
    <n v="4610"/>
    <x v="13"/>
  </r>
  <r>
    <s v="2657-ALMWY"/>
    <n v="1"/>
    <s v="United States"/>
    <s v="California"/>
    <s v="Simi Valley"/>
    <n v="93065"/>
    <s v="34.269449, -118.768471"/>
    <n v="34.269449000000002"/>
    <n v="-118.76847100000001"/>
    <s v="Female"/>
    <x v="1"/>
    <s v="Yes"/>
    <s v="No"/>
    <n v="26"/>
    <s v="Yes"/>
    <s v="No"/>
    <x v="1"/>
    <x v="1"/>
    <s v="Yes"/>
    <s v="No"/>
    <x v="0"/>
    <s v="No"/>
    <s v="Yes"/>
    <x v="0"/>
    <x v="1"/>
    <x v="1"/>
    <n v="84.95"/>
    <n v="2169.75"/>
    <x v="0"/>
    <x v="0"/>
    <x v="20"/>
    <n v="4316"/>
    <x v="5"/>
  </r>
  <r>
    <s v="6330-JKLPC"/>
    <n v="1"/>
    <s v="United States"/>
    <s v="California"/>
    <s v="Somis"/>
    <n v="93066"/>
    <s v="34.297628, -119.014627"/>
    <n v="34.297628000000003"/>
    <n v="-119.014627"/>
    <s v="Male"/>
    <x v="0"/>
    <s v="Yes"/>
    <s v="No"/>
    <n v="11"/>
    <s v="Yes"/>
    <s v="Yes"/>
    <x v="1"/>
    <x v="1"/>
    <s v="Yes"/>
    <s v="No"/>
    <x v="0"/>
    <s v="No"/>
    <s v="No"/>
    <x v="0"/>
    <x v="0"/>
    <x v="2"/>
    <n v="80.5"/>
    <n v="896.9"/>
    <x v="0"/>
    <x v="0"/>
    <x v="20"/>
    <n v="5119"/>
    <x v="6"/>
  </r>
  <r>
    <s v="4667-OHGKG"/>
    <n v="1"/>
    <s v="United States"/>
    <s v="California"/>
    <s v="Summerland"/>
    <n v="93067"/>
    <s v="34.420998, -119.60137"/>
    <n v="34.420997999999997"/>
    <n v="-119.6013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3"/>
    <n v="19.3"/>
    <x v="0"/>
    <x v="0"/>
    <x v="23"/>
    <n v="4266"/>
    <x v="7"/>
  </r>
  <r>
    <s v="1660-HSOOQ"/>
    <n v="1"/>
    <s v="United States"/>
    <s v="California"/>
    <s v="Santa Barbara"/>
    <n v="93105"/>
    <s v="34.037342, -119.80079"/>
    <n v="34.037342000000002"/>
    <n v="-119.80079000000001"/>
    <s v="Male"/>
    <x v="0"/>
    <s v="No"/>
    <s v="No"/>
    <n v="1"/>
    <s v="Yes"/>
    <s v="No"/>
    <x v="0"/>
    <x v="1"/>
    <s v="No"/>
    <s v="Yes"/>
    <x v="0"/>
    <s v="No"/>
    <s v="No"/>
    <x v="0"/>
    <x v="0"/>
    <x v="0"/>
    <n v="49.65"/>
    <n v="49.65"/>
    <x v="0"/>
    <x v="0"/>
    <x v="8"/>
    <n v="5338"/>
    <x v="8"/>
  </r>
  <r>
    <s v="7253-UVNDW"/>
    <n v="1"/>
    <s v="United States"/>
    <s v="California"/>
    <s v="Santa Barbara"/>
    <n v="93108"/>
    <s v="34.457541, -119.631072"/>
    <n v="34.457540999999999"/>
    <n v="-119.631072"/>
    <s v="Female"/>
    <x v="0"/>
    <s v="No"/>
    <s v="No"/>
    <n v="46"/>
    <s v="Yes"/>
    <s v="No"/>
    <x v="0"/>
    <x v="1"/>
    <s v="No"/>
    <s v="Yes"/>
    <x v="1"/>
    <s v="No"/>
    <s v="No"/>
    <x v="1"/>
    <x v="1"/>
    <x v="3"/>
    <n v="54.35"/>
    <n v="2460.15"/>
    <x v="0"/>
    <x v="0"/>
    <x v="27"/>
    <n v="2793"/>
    <x v="9"/>
  </r>
  <r>
    <s v="7228-OMTPN"/>
    <n v="1"/>
    <s v="United States"/>
    <s v="California"/>
    <s v="Santa Barbara"/>
    <n v="93110"/>
    <s v="34.437945, -119.77191"/>
    <n v="34.437944999999999"/>
    <n v="-119.77191000000001"/>
    <s v="Male"/>
    <x v="0"/>
    <s v="No"/>
    <s v="No"/>
    <n v="4"/>
    <s v="Yes"/>
    <s v="No"/>
    <x v="1"/>
    <x v="1"/>
    <s v="No"/>
    <s v="No"/>
    <x v="0"/>
    <s v="Yes"/>
    <s v="Yes"/>
    <x v="0"/>
    <x v="0"/>
    <x v="1"/>
    <n v="88.45"/>
    <n v="370.65"/>
    <x v="0"/>
    <x v="0"/>
    <x v="28"/>
    <n v="2456"/>
    <x v="14"/>
  </r>
  <r>
    <s v="6284-AHOOQ"/>
    <n v="1"/>
    <s v="United States"/>
    <s v="California"/>
    <s v="Avenal"/>
    <n v="93204"/>
    <s v="35.916943, -120.129921"/>
    <n v="35.916943000000003"/>
    <n v="-120.129921"/>
    <s v="Male"/>
    <x v="1"/>
    <s v="No"/>
    <s v="No"/>
    <n v="22"/>
    <s v="Yes"/>
    <s v="Yes"/>
    <x v="1"/>
    <x v="1"/>
    <s v="No"/>
    <s v="No"/>
    <x v="1"/>
    <s v="Yes"/>
    <s v="No"/>
    <x v="0"/>
    <x v="0"/>
    <x v="2"/>
    <n v="90.5"/>
    <n v="1910.6"/>
    <x v="0"/>
    <x v="0"/>
    <x v="29"/>
    <n v="5014"/>
    <x v="14"/>
  </r>
  <r>
    <s v="2344-JMOGN"/>
    <n v="1"/>
    <s v="United States"/>
    <s v="California"/>
    <s v="Buttonwillow"/>
    <n v="93206"/>
    <s v="35.451402, -119.488413"/>
    <n v="35.451402000000002"/>
    <n v="-119.48841299999999"/>
    <s v="Male"/>
    <x v="0"/>
    <s v="Yes"/>
    <s v="No"/>
    <n v="9"/>
    <s v="Yes"/>
    <s v="No"/>
    <x v="1"/>
    <x v="1"/>
    <s v="Yes"/>
    <s v="Yes"/>
    <x v="1"/>
    <s v="Yes"/>
    <s v="No"/>
    <x v="0"/>
    <x v="0"/>
    <x v="0"/>
    <n v="94.85"/>
    <n v="890.6"/>
    <x v="0"/>
    <x v="0"/>
    <x v="34"/>
    <n v="3016"/>
    <x v="14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x v="0"/>
    <s v="Yes"/>
    <s v="No"/>
    <n v="7"/>
    <s v="Yes"/>
    <s v="No"/>
    <x v="1"/>
    <x v="1"/>
    <s v="No"/>
    <s v="No"/>
    <x v="0"/>
    <s v="No"/>
    <s v="No"/>
    <x v="0"/>
    <x v="0"/>
    <x v="2"/>
    <n v="69.95"/>
    <n v="529.5"/>
    <x v="0"/>
    <x v="0"/>
    <x v="13"/>
    <n v="3296"/>
    <x v="15"/>
  </r>
  <r>
    <s v="1794-HBQTJ"/>
    <n v="1"/>
    <s v="United States"/>
    <s v="California"/>
    <s v="Corcoran"/>
    <n v="93212"/>
    <s v="36.04533, -119.532424"/>
    <n v="36.04533"/>
    <n v="-119.53242400000001"/>
    <s v="Female"/>
    <x v="0"/>
    <s v="No"/>
    <s v="No"/>
    <n v="1"/>
    <s v="Yes"/>
    <s v="No"/>
    <x v="0"/>
    <x v="0"/>
    <s v="No"/>
    <s v="No"/>
    <x v="0"/>
    <s v="No"/>
    <s v="No"/>
    <x v="0"/>
    <x v="0"/>
    <x v="3"/>
    <n v="48.6"/>
    <n v="48.6"/>
    <x v="0"/>
    <x v="0"/>
    <x v="27"/>
    <n v="4207"/>
    <x v="16"/>
  </r>
  <r>
    <s v="2460-FPSYH"/>
    <n v="1"/>
    <s v="United States"/>
    <s v="California"/>
    <s v="Exeter"/>
    <n v="93221"/>
    <s v="36.301689, -119.018233"/>
    <n v="36.301689000000003"/>
    <n v="-119.018233"/>
    <s v="Female"/>
    <x v="1"/>
    <s v="No"/>
    <s v="No"/>
    <n v="40"/>
    <s v="No"/>
    <s v="No phone service"/>
    <x v="0"/>
    <x v="0"/>
    <s v="Yes"/>
    <s v="No"/>
    <x v="0"/>
    <s v="Yes"/>
    <s v="Yes"/>
    <x v="0"/>
    <x v="0"/>
    <x v="1"/>
    <n v="55.8"/>
    <n v="2109.35"/>
    <x v="0"/>
    <x v="0"/>
    <x v="13"/>
    <n v="4272"/>
    <x v="18"/>
  </r>
  <r>
    <s v="4818-DRBQT"/>
    <n v="1"/>
    <s v="United States"/>
    <s v="California"/>
    <s v="Farmersville"/>
    <n v="93223"/>
    <s v="36.29878, -119.201028"/>
    <n v="36.298780000000001"/>
    <n v="-119.20102799999999"/>
    <s v="Male"/>
    <x v="0"/>
    <s v="Yes"/>
    <s v="No"/>
    <n v="29"/>
    <s v="Yes"/>
    <s v="Yes"/>
    <x v="1"/>
    <x v="1"/>
    <s v="Yes"/>
    <s v="No"/>
    <x v="0"/>
    <s v="No"/>
    <s v="No"/>
    <x v="0"/>
    <x v="0"/>
    <x v="2"/>
    <n v="80.150000000000006"/>
    <n v="2265.25"/>
    <x v="0"/>
    <x v="0"/>
    <x v="27"/>
    <n v="5189"/>
    <x v="18"/>
  </r>
  <r>
    <s v="1320-HTRDR"/>
    <n v="1"/>
    <s v="United States"/>
    <s v="California"/>
    <s v="Fellows"/>
    <n v="93224"/>
    <s v="35.215731, -119.57013"/>
    <n v="35.215730999999998"/>
    <n v="-119.57013000000001"/>
    <s v="Female"/>
    <x v="0"/>
    <s v="No"/>
    <s v="No"/>
    <n v="3"/>
    <s v="Yes"/>
    <s v="Yes"/>
    <x v="1"/>
    <x v="1"/>
    <s v="No"/>
    <s v="No"/>
    <x v="0"/>
    <s v="No"/>
    <s v="No"/>
    <x v="0"/>
    <x v="0"/>
    <x v="1"/>
    <n v="75.5"/>
    <n v="220.6"/>
    <x v="0"/>
    <x v="0"/>
    <x v="35"/>
    <n v="5948"/>
    <x v="17"/>
  </r>
  <r>
    <s v="1493-AMTIE"/>
    <n v="1"/>
    <s v="United States"/>
    <s v="California"/>
    <s v="Ivanhoe"/>
    <n v="93235"/>
    <s v="36.385818, -119.224243"/>
    <n v="36.385818"/>
    <n v="-119.224243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2"/>
    <n v="20.2"/>
    <n v="20.2"/>
    <x v="0"/>
    <x v="0"/>
    <x v="18"/>
    <n v="5394"/>
    <x v="17"/>
  </r>
  <r>
    <s v="6424-ELEYH"/>
    <n v="1"/>
    <s v="United States"/>
    <s v="California"/>
    <s v="Lebec"/>
    <n v="93243"/>
    <s v="34.845861, -118.885163"/>
    <n v="34.845860999999999"/>
    <n v="-118.88516300000001"/>
    <s v="Female"/>
    <x v="0"/>
    <s v="Yes"/>
    <s v="No"/>
    <n v="3"/>
    <s v="Yes"/>
    <s v="Yes"/>
    <x v="1"/>
    <x v="1"/>
    <s v="No"/>
    <s v="No"/>
    <x v="0"/>
    <s v="No"/>
    <s v="No"/>
    <x v="0"/>
    <x v="0"/>
    <x v="3"/>
    <n v="74.75"/>
    <n v="229.5"/>
    <x v="0"/>
    <x v="0"/>
    <x v="11"/>
    <n v="3972"/>
    <x v="17"/>
  </r>
  <r>
    <s v="4391-RESHN"/>
    <n v="1"/>
    <s v="United States"/>
    <s v="California"/>
    <s v="Lemon Cove"/>
    <n v="93244"/>
    <s v="36.462671, -118.997291"/>
    <n v="36.462671"/>
    <n v="-118.997291"/>
    <s v="Male"/>
    <x v="0"/>
    <s v="No"/>
    <s v="No"/>
    <n v="23"/>
    <s v="Yes"/>
    <s v="Yes"/>
    <x v="1"/>
    <x v="1"/>
    <s v="No"/>
    <s v="Yes"/>
    <x v="1"/>
    <s v="Yes"/>
    <s v="Yes"/>
    <x v="0"/>
    <x v="0"/>
    <x v="0"/>
    <n v="104.05"/>
    <n v="2470.1"/>
    <x v="0"/>
    <x v="0"/>
    <x v="33"/>
    <n v="5963"/>
    <x v="18"/>
  </r>
  <r>
    <s v="6821-BUXUX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13"/>
    <s v="Yes"/>
    <s v="Yes"/>
    <x v="1"/>
    <x v="0"/>
    <s v="Yes"/>
    <s v="No"/>
    <x v="0"/>
    <s v="Yes"/>
    <s v="No"/>
    <x v="0"/>
    <x v="0"/>
    <x v="1"/>
    <n v="96.65"/>
    <n v="1244.5"/>
    <x v="0"/>
    <x v="0"/>
    <x v="11"/>
    <n v="2110"/>
    <x v="18"/>
  </r>
  <r>
    <s v="5028-HTLJB"/>
    <n v="1"/>
    <s v="United States"/>
    <s v="California"/>
    <s v="New Cuyama"/>
    <n v="93254"/>
    <s v="34.956577, -119.750142"/>
    <n v="34.956577000000003"/>
    <n v="-119.750142"/>
    <s v="Male"/>
    <x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0.05"/>
    <x v="0"/>
    <x v="0"/>
    <x v="32"/>
    <n v="3491"/>
    <x v="18"/>
  </r>
  <r>
    <s v="9801-GDWGV"/>
    <n v="1"/>
    <s v="United States"/>
    <s v="California"/>
    <s v="Onyx"/>
    <n v="93255"/>
    <s v="35.676978, -118.101378"/>
    <n v="35.676977999999998"/>
    <n v="-118.101378"/>
    <s v="Female"/>
    <x v="0"/>
    <s v="No"/>
    <s v="No"/>
    <n v="39"/>
    <s v="Yes"/>
    <s v="Yes"/>
    <x v="1"/>
    <x v="1"/>
    <s v="Yes"/>
    <s v="Yes"/>
    <x v="0"/>
    <s v="Yes"/>
    <s v="Yes"/>
    <x v="0"/>
    <x v="0"/>
    <x v="1"/>
    <n v="103.45"/>
    <n v="3994.45"/>
    <x v="0"/>
    <x v="0"/>
    <x v="27"/>
    <n v="4811"/>
    <x v="17"/>
  </r>
  <r>
    <s v="2320-JRSDE"/>
    <n v="1"/>
    <s v="United States"/>
    <s v="California"/>
    <s v="Richgrove"/>
    <n v="93261"/>
    <s v="35.809921, -119.127437"/>
    <n v="35.809921000000003"/>
    <n v="-119.127437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1"/>
    <n v="19.899999999999999"/>
    <n v="19.899999999999999"/>
    <x v="0"/>
    <x v="0"/>
    <x v="25"/>
    <n v="4633"/>
    <x v="17"/>
  </r>
  <r>
    <s v="0601-WZHJF"/>
    <n v="1"/>
    <s v="United States"/>
    <s v="California"/>
    <s v="Shafter"/>
    <n v="93263"/>
    <s v="35.490705, -119.286833"/>
    <n v="35.490704999999998"/>
    <n v="-119.286833"/>
    <s v="Male"/>
    <x v="0"/>
    <s v="Yes"/>
    <s v="No"/>
    <n v="14"/>
    <s v="No"/>
    <s v="No phone service"/>
    <x v="0"/>
    <x v="1"/>
    <s v="No"/>
    <s v="No"/>
    <x v="0"/>
    <s v="Yes"/>
    <s v="Yes"/>
    <x v="0"/>
    <x v="1"/>
    <x v="1"/>
    <n v="46.35"/>
    <n v="667.7"/>
    <x v="0"/>
    <x v="0"/>
    <x v="21"/>
    <n v="5360"/>
    <x v="17"/>
  </r>
  <r>
    <s v="5143-WMWOG"/>
    <n v="1"/>
    <s v="United States"/>
    <s v="California"/>
    <s v="Stratford"/>
    <n v="93266"/>
    <s v="36.175255, -119.813805"/>
    <n v="36.175255"/>
    <n v="-119.81380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95"/>
    <n v="19.95"/>
    <x v="0"/>
    <x v="0"/>
    <x v="27"/>
    <n v="2051"/>
    <x v="18"/>
  </r>
  <r>
    <s v="5393-RXQSZ"/>
    <n v="1"/>
    <s v="United States"/>
    <s v="California"/>
    <s v="Taft"/>
    <n v="93268"/>
    <s v="35.184837, -119.402525"/>
    <n v="35.184837000000002"/>
    <n v="-119.402525"/>
    <s v="Male"/>
    <x v="0"/>
    <s v="No"/>
    <s v="No"/>
    <n v="1"/>
    <s v="Yes"/>
    <s v="No"/>
    <x v="1"/>
    <x v="1"/>
    <s v="No"/>
    <s v="No"/>
    <x v="0"/>
    <s v="No"/>
    <s v="Yes"/>
    <x v="0"/>
    <x v="1"/>
    <x v="1"/>
    <n v="79.599999999999994"/>
    <n v="79.599999999999994"/>
    <x v="0"/>
    <x v="0"/>
    <x v="28"/>
    <n v="2199"/>
    <x v="18"/>
  </r>
  <r>
    <s v="0231-LXVAP"/>
    <n v="1"/>
    <s v="United States"/>
    <s v="California"/>
    <s v="Tipton"/>
    <n v="93272"/>
    <s v="36.047414, -119.344304"/>
    <n v="36.047414000000003"/>
    <n v="-119.34430399999999"/>
    <s v="Male"/>
    <x v="0"/>
    <s v="No"/>
    <s v="No"/>
    <n v="1"/>
    <s v="Yes"/>
    <s v="No"/>
    <x v="1"/>
    <x v="1"/>
    <s v="No"/>
    <s v="No"/>
    <x v="1"/>
    <s v="No"/>
    <s v="No"/>
    <x v="0"/>
    <x v="0"/>
    <x v="1"/>
    <n v="75.900000000000006"/>
    <n v="75.900000000000006"/>
    <x v="0"/>
    <x v="0"/>
    <x v="10"/>
    <n v="3389"/>
    <x v="18"/>
  </r>
  <r>
    <s v="9444-JTXHZ"/>
    <n v="1"/>
    <s v="United States"/>
    <s v="California"/>
    <s v="Tulare"/>
    <n v="93274"/>
    <s v="36.185471, -119.375243"/>
    <n v="36.185471"/>
    <n v="-119.375243"/>
    <s v="Male"/>
    <x v="0"/>
    <s v="Yes"/>
    <s v="No"/>
    <n v="1"/>
    <s v="Yes"/>
    <s v="No"/>
    <x v="1"/>
    <x v="1"/>
    <s v="No"/>
    <s v="Yes"/>
    <x v="0"/>
    <s v="No"/>
    <s v="No"/>
    <x v="0"/>
    <x v="1"/>
    <x v="1"/>
    <n v="76.2"/>
    <n v="76.2"/>
    <x v="0"/>
    <x v="0"/>
    <x v="27"/>
    <n v="5973"/>
    <x v="14"/>
  </r>
  <r>
    <s v="5510-BOIUJ"/>
    <n v="1"/>
    <s v="United States"/>
    <s v="California"/>
    <s v="Visalia"/>
    <n v="93277"/>
    <s v="36.303793, -119.375646"/>
    <n v="36.303792999999999"/>
    <n v="-119.375646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25"/>
    <n v="19.25"/>
    <x v="0"/>
    <x v="0"/>
    <x v="24"/>
    <n v="5437"/>
    <x v="17"/>
  </r>
  <r>
    <s v="4471-KXAUH"/>
    <n v="1"/>
    <s v="United States"/>
    <s v="California"/>
    <s v="Woody"/>
    <n v="93287"/>
    <s v="35.710244, -118.881679"/>
    <n v="35.710244000000003"/>
    <n v="-118.88167900000001"/>
    <s v="Female"/>
    <x v="0"/>
    <s v="Yes"/>
    <s v="No"/>
    <n v="42"/>
    <s v="Yes"/>
    <s v="Yes"/>
    <x v="1"/>
    <x v="1"/>
    <s v="No"/>
    <s v="Yes"/>
    <x v="1"/>
    <s v="No"/>
    <s v="No"/>
    <x v="0"/>
    <x v="0"/>
    <x v="1"/>
    <n v="84.3"/>
    <n v="3588.4"/>
    <x v="0"/>
    <x v="0"/>
    <x v="5"/>
    <n v="2514"/>
    <x v="17"/>
  </r>
  <r>
    <s v="7638-QVMVY"/>
    <n v="1"/>
    <s v="United States"/>
    <s v="California"/>
    <s v="Visalia"/>
    <n v="93292"/>
    <s v="36.37559, -119.211689"/>
    <n v="36.375590000000003"/>
    <n v="-119.21168900000001"/>
    <s v="Female"/>
    <x v="0"/>
    <s v="No"/>
    <s v="No"/>
    <n v="7"/>
    <s v="Yes"/>
    <s v="No"/>
    <x v="1"/>
    <x v="1"/>
    <s v="No"/>
    <s v="No"/>
    <x v="0"/>
    <s v="Yes"/>
    <s v="No"/>
    <x v="0"/>
    <x v="0"/>
    <x v="1"/>
    <n v="79"/>
    <n v="522.95000000000005"/>
    <x v="0"/>
    <x v="0"/>
    <x v="6"/>
    <n v="3735"/>
    <x v="18"/>
  </r>
  <r>
    <s v="3244-DCJWY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25"/>
    <n v="70.25"/>
    <x v="0"/>
    <x v="0"/>
    <x v="3"/>
    <n v="4133"/>
    <x v="18"/>
  </r>
  <r>
    <s v="0875-CABNR"/>
    <n v="1"/>
    <s v="United States"/>
    <s v="California"/>
    <s v="San Luis Obispo"/>
    <n v="93401"/>
    <s v="35.233745, -120.626442"/>
    <n v="35.233744999999999"/>
    <n v="-120.626442"/>
    <s v="Female"/>
    <x v="1"/>
    <s v="No"/>
    <s v="No"/>
    <n v="10"/>
    <s v="Yes"/>
    <s v="No"/>
    <x v="1"/>
    <x v="1"/>
    <s v="No"/>
    <s v="Yes"/>
    <x v="0"/>
    <s v="No"/>
    <s v="Yes"/>
    <x v="0"/>
    <x v="0"/>
    <x v="3"/>
    <n v="84.6"/>
    <n v="865.55"/>
    <x v="0"/>
    <x v="0"/>
    <x v="26"/>
    <n v="3320"/>
    <x v="18"/>
  </r>
  <r>
    <s v="7812-FZHPE"/>
    <n v="1"/>
    <s v="United States"/>
    <s v="California"/>
    <s v="Bradley"/>
    <n v="93426"/>
    <s v="35.842889, -121.004862"/>
    <n v="35.842889"/>
    <n v="-121.004862"/>
    <s v="Female"/>
    <x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0"/>
    <x v="1"/>
    <x v="0"/>
    <n v="24.1"/>
    <n v="409.9"/>
    <x v="0"/>
    <x v="0"/>
    <x v="0"/>
    <n v="4648"/>
    <x v="17"/>
  </r>
  <r>
    <s v="4797-AXPXK"/>
    <n v="1"/>
    <s v="United States"/>
    <s v="California"/>
    <s v="Lompoc"/>
    <n v="93436"/>
    <s v="34.601055, -120.382917"/>
    <n v="34.601055000000002"/>
    <n v="-120.38291700000001"/>
    <s v="Female"/>
    <x v="0"/>
    <s v="No"/>
    <s v="Yes"/>
    <n v="1"/>
    <s v="Yes"/>
    <s v="No"/>
    <x v="0"/>
    <x v="0"/>
    <s v="Yes"/>
    <s v="No"/>
    <x v="1"/>
    <s v="No"/>
    <s v="No"/>
    <x v="0"/>
    <x v="0"/>
    <x v="1"/>
    <n v="60"/>
    <n v="60"/>
    <x v="0"/>
    <x v="0"/>
    <x v="33"/>
    <n v="4531"/>
    <x v="17"/>
  </r>
  <r>
    <s v="5229-PRWKT"/>
    <n v="1"/>
    <s v="United States"/>
    <s v="California"/>
    <s v="Lompoc"/>
    <n v="93437"/>
    <s v="34.757477, -120.550507"/>
    <n v="34.757477000000002"/>
    <n v="-120.550507"/>
    <s v="Male"/>
    <x v="0"/>
    <s v="No"/>
    <s v="No"/>
    <n v="8"/>
    <s v="Yes"/>
    <s v="Yes"/>
    <x v="1"/>
    <x v="1"/>
    <s v="No"/>
    <s v="No"/>
    <x v="0"/>
    <s v="No"/>
    <s v="Yes"/>
    <x v="0"/>
    <x v="0"/>
    <x v="1"/>
    <n v="86.55"/>
    <n v="649.65"/>
    <x v="0"/>
    <x v="0"/>
    <x v="24"/>
    <n v="4193"/>
    <x v="17"/>
  </r>
  <r>
    <s v="6982-UQZLY"/>
    <n v="1"/>
    <s v="United States"/>
    <s v="California"/>
    <s v="Los Alamos"/>
    <n v="93440"/>
    <s v="34.758699, -120.275839"/>
    <n v="34.758699"/>
    <n v="-120.275839"/>
    <s v="Female"/>
    <x v="1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85"/>
    <n v="20.85"/>
    <x v="0"/>
    <x v="0"/>
    <x v="8"/>
    <n v="3817"/>
    <x v="18"/>
  </r>
  <r>
    <s v="5057-LCOUI"/>
    <n v="1"/>
    <s v="United States"/>
    <s v="California"/>
    <s v="Nipomo"/>
    <n v="93444"/>
    <s v="35.050345, -120.489599"/>
    <n v="35.050345"/>
    <n v="-120.489599"/>
    <s v="Female"/>
    <x v="0"/>
    <s v="No"/>
    <s v="No"/>
    <n v="39"/>
    <s v="No"/>
    <s v="No phone service"/>
    <x v="0"/>
    <x v="1"/>
    <s v="No"/>
    <s v="Yes"/>
    <x v="0"/>
    <s v="Yes"/>
    <s v="Yes"/>
    <x v="0"/>
    <x v="0"/>
    <x v="1"/>
    <n v="50.75"/>
    <n v="2011.4"/>
    <x v="0"/>
    <x v="0"/>
    <x v="26"/>
    <n v="4119"/>
    <x v="18"/>
  </r>
  <r>
    <s v="0193-ESZXP"/>
    <n v="1"/>
    <s v="United States"/>
    <s v="California"/>
    <s v="Oceano"/>
    <n v="93445"/>
    <s v="35.059695, -120.604741"/>
    <n v="35.059694999999998"/>
    <n v="-120.604741"/>
    <s v="Female"/>
    <x v="1"/>
    <s v="Yes"/>
    <s v="No"/>
    <n v="58"/>
    <s v="Yes"/>
    <s v="No"/>
    <x v="1"/>
    <x v="0"/>
    <s v="Yes"/>
    <s v="No"/>
    <x v="1"/>
    <s v="Yes"/>
    <s v="Yes"/>
    <x v="2"/>
    <x v="0"/>
    <x v="3"/>
    <n v="105.5"/>
    <n v="6205.5"/>
    <x v="0"/>
    <x v="0"/>
    <x v="5"/>
    <n v="5067"/>
    <x v="18"/>
  </r>
  <r>
    <s v="4369-HTUIF"/>
    <n v="1"/>
    <s v="United States"/>
    <s v="California"/>
    <s v="Pismo Beach"/>
    <n v="93449"/>
    <s v="35.165668, -120.655842"/>
    <n v="35.165667999999997"/>
    <n v="-120.65584200000001"/>
    <s v="Male"/>
    <x v="1"/>
    <s v="No"/>
    <s v="No"/>
    <n v="6"/>
    <s v="Yes"/>
    <s v="No"/>
    <x v="1"/>
    <x v="0"/>
    <s v="No"/>
    <s v="No"/>
    <x v="0"/>
    <s v="Yes"/>
    <s v="No"/>
    <x v="0"/>
    <x v="0"/>
    <x v="2"/>
    <n v="85.15"/>
    <n v="503.6"/>
    <x v="0"/>
    <x v="0"/>
    <x v="13"/>
    <n v="5831"/>
    <x v="17"/>
  </r>
  <r>
    <s v="0156-FVPTA"/>
    <n v="1"/>
    <s v="United States"/>
    <s v="California"/>
    <s v="Solvang"/>
    <n v="93463"/>
    <s v="34.624399, -120.137875"/>
    <n v="34.624398999999997"/>
    <n v="-120.13787499999999"/>
    <s v="Male"/>
    <x v="0"/>
    <s v="Yes"/>
    <s v="No"/>
    <n v="22"/>
    <s v="Yes"/>
    <s v="No"/>
    <x v="0"/>
    <x v="0"/>
    <s v="No"/>
    <s v="No"/>
    <x v="1"/>
    <s v="No"/>
    <s v="No"/>
    <x v="0"/>
    <x v="0"/>
    <x v="1"/>
    <n v="54.2"/>
    <n v="1152.7"/>
    <x v="0"/>
    <x v="0"/>
    <x v="18"/>
    <n v="5102"/>
    <x v="17"/>
  </r>
  <r>
    <s v="1984-FCOWB"/>
    <n v="1"/>
    <s v="United States"/>
    <s v="California"/>
    <s v="Templeton"/>
    <n v="93465"/>
    <s v="35.536115, -120.739231"/>
    <n v="35.536115000000002"/>
    <n v="-120.739231"/>
    <s v="Female"/>
    <x v="0"/>
    <s v="Yes"/>
    <s v="No"/>
    <n v="70"/>
    <s v="Yes"/>
    <s v="Yes"/>
    <x v="1"/>
    <x v="1"/>
    <s v="Yes"/>
    <s v="Yes"/>
    <x v="1"/>
    <s v="Yes"/>
    <s v="Yes"/>
    <x v="2"/>
    <x v="0"/>
    <x v="1"/>
    <n v="109.5"/>
    <n v="7674.55"/>
    <x v="0"/>
    <x v="0"/>
    <x v="5"/>
    <n v="4191"/>
    <x v="17"/>
  </r>
  <r>
    <s v="0654-HMSHN"/>
    <n v="1"/>
    <s v="United States"/>
    <s v="California"/>
    <s v="Mojave"/>
    <n v="93501"/>
    <s v="35.097323, -118.171288"/>
    <n v="35.097323000000003"/>
    <n v="-118.171288"/>
    <s v="Male"/>
    <x v="0"/>
    <s v="Yes"/>
    <s v="No"/>
    <n v="21"/>
    <s v="Yes"/>
    <s v="Yes"/>
    <x v="1"/>
    <x v="1"/>
    <s v="Yes"/>
    <s v="Yes"/>
    <x v="0"/>
    <s v="Yes"/>
    <s v="Yes"/>
    <x v="0"/>
    <x v="1"/>
    <x v="1"/>
    <n v="104.4"/>
    <n v="2157.9499999999998"/>
    <x v="0"/>
    <x v="0"/>
    <x v="7"/>
    <n v="3796"/>
    <x v="18"/>
  </r>
  <r>
    <s v="5287-QWLKY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71"/>
    <s v="Yes"/>
    <s v="Yes"/>
    <x v="1"/>
    <x v="0"/>
    <s v="Yes"/>
    <s v="No"/>
    <x v="0"/>
    <s v="Yes"/>
    <s v="Yes"/>
    <x v="0"/>
    <x v="0"/>
    <x v="3"/>
    <n v="105.1"/>
    <n v="7548.1"/>
    <x v="0"/>
    <x v="0"/>
    <x v="10"/>
    <n v="5725"/>
    <x v="18"/>
  </r>
  <r>
    <s v="5196-SGOAK"/>
    <n v="1"/>
    <s v="United States"/>
    <s v="California"/>
    <s v="Caliente"/>
    <n v="93518"/>
    <s v="35.358953, -118.527064"/>
    <n v="35.358953"/>
    <n v="-118.527064"/>
    <s v="Female"/>
    <x v="0"/>
    <s v="No"/>
    <s v="No"/>
    <n v="1"/>
    <s v="Yes"/>
    <s v="No"/>
    <x v="1"/>
    <x v="1"/>
    <s v="Yes"/>
    <s v="No"/>
    <x v="0"/>
    <s v="No"/>
    <s v="No"/>
    <x v="0"/>
    <x v="0"/>
    <x v="1"/>
    <n v="75.7"/>
    <n v="75.7"/>
    <x v="0"/>
    <x v="0"/>
    <x v="33"/>
    <n v="4884"/>
    <x v="18"/>
  </r>
  <r>
    <s v="1891-UAWWU"/>
    <n v="1"/>
    <s v="United States"/>
    <s v="California"/>
    <s v="Johannesburg"/>
    <n v="93528"/>
    <s v="35.363339, -117.637641"/>
    <n v="35.363339000000003"/>
    <n v="-117.637641"/>
    <s v="Female"/>
    <x v="1"/>
    <s v="Yes"/>
    <s v="No"/>
    <n v="20"/>
    <s v="Yes"/>
    <s v="Yes"/>
    <x v="1"/>
    <x v="1"/>
    <s v="No"/>
    <s v="Yes"/>
    <x v="0"/>
    <s v="Yes"/>
    <s v="No"/>
    <x v="0"/>
    <x v="1"/>
    <x v="1"/>
    <n v="90.8"/>
    <n v="1951"/>
    <x v="0"/>
    <x v="0"/>
    <x v="18"/>
    <n v="2312"/>
    <x v="17"/>
  </r>
  <r>
    <s v="6108-OQZDQ"/>
    <n v="1"/>
    <s v="United States"/>
    <s v="California"/>
    <s v="Keene"/>
    <n v="93531"/>
    <s v="35.214982, -118.59049"/>
    <n v="35.214981999999999"/>
    <n v="-118.59049"/>
    <s v="Female"/>
    <x v="0"/>
    <s v="Yes"/>
    <s v="No"/>
    <n v="4"/>
    <s v="Yes"/>
    <s v="Yes"/>
    <x v="1"/>
    <x v="1"/>
    <s v="Yes"/>
    <s v="No"/>
    <x v="0"/>
    <s v="Yes"/>
    <s v="Yes"/>
    <x v="0"/>
    <x v="0"/>
    <x v="1"/>
    <n v="97.95"/>
    <n v="384.5"/>
    <x v="0"/>
    <x v="0"/>
    <x v="34"/>
    <n v="2570"/>
    <x v="17"/>
  </r>
  <r>
    <s v="0363-QJVFX"/>
    <n v="1"/>
    <s v="United States"/>
    <s v="California"/>
    <s v="Lake Hughes"/>
    <n v="93532"/>
    <s v="34.659579, -118.584212"/>
    <n v="34.659579000000001"/>
    <n v="-118.58421199999999"/>
    <s v="Male"/>
    <x v="0"/>
    <s v="No"/>
    <s v="No"/>
    <n v="32"/>
    <s v="Yes"/>
    <s v="Yes"/>
    <x v="1"/>
    <x v="0"/>
    <s v="Yes"/>
    <s v="No"/>
    <x v="1"/>
    <s v="Yes"/>
    <s v="Yes"/>
    <x v="0"/>
    <x v="0"/>
    <x v="3"/>
    <n v="108.15"/>
    <n v="3432.9"/>
    <x v="0"/>
    <x v="0"/>
    <x v="15"/>
    <n v="2541"/>
    <x v="17"/>
  </r>
  <r>
    <s v="9840-DVNDC"/>
    <n v="1"/>
    <s v="United States"/>
    <s v="California"/>
    <s v="Lancaster"/>
    <n v="93536"/>
    <s v="34.741406, -118.38111"/>
    <n v="34.741405999999998"/>
    <n v="-118.38111000000001"/>
    <s v="Male"/>
    <x v="0"/>
    <s v="No"/>
    <s v="No"/>
    <n v="6"/>
    <s v="Yes"/>
    <s v="No"/>
    <x v="1"/>
    <x v="1"/>
    <s v="No"/>
    <s v="No"/>
    <x v="0"/>
    <s v="Yes"/>
    <s v="No"/>
    <x v="0"/>
    <x v="0"/>
    <x v="3"/>
    <n v="80.5"/>
    <n v="463.05"/>
    <x v="0"/>
    <x v="0"/>
    <x v="17"/>
    <n v="2181"/>
    <x v="18"/>
  </r>
  <r>
    <s v="3096-JRDSO"/>
    <n v="1"/>
    <s v="United States"/>
    <s v="California"/>
    <s v="Lone Pine"/>
    <n v="93545"/>
    <s v="36.590415, -118.073839"/>
    <n v="36.590415"/>
    <n v="-118.07383900000001"/>
    <s v="Female"/>
    <x v="1"/>
    <s v="Yes"/>
    <s v="No"/>
    <n v="27"/>
    <s v="Yes"/>
    <s v="Yes"/>
    <x v="1"/>
    <x v="0"/>
    <s v="No"/>
    <s v="No"/>
    <x v="1"/>
    <s v="Yes"/>
    <s v="Yes"/>
    <x v="0"/>
    <x v="0"/>
    <x v="2"/>
    <n v="104.3"/>
    <n v="2867.75"/>
    <x v="0"/>
    <x v="0"/>
    <x v="20"/>
    <n v="3444"/>
    <x v="18"/>
  </r>
  <r>
    <s v="8042-JVNFH"/>
    <n v="1"/>
    <s v="United States"/>
    <s v="California"/>
    <s v="Olancha"/>
    <n v="93549"/>
    <s v="36.296851, -117.865469"/>
    <n v="36.296850999999997"/>
    <n v="-117.865469"/>
    <s v="Male"/>
    <x v="0"/>
    <s v="No"/>
    <s v="No"/>
    <n v="1"/>
    <s v="Yes"/>
    <s v="No"/>
    <x v="1"/>
    <x v="1"/>
    <s v="No"/>
    <s v="No"/>
    <x v="0"/>
    <s v="No"/>
    <s v="No"/>
    <x v="0"/>
    <x v="0"/>
    <x v="0"/>
    <n v="71.349999999999994"/>
    <n v="71.349999999999994"/>
    <x v="0"/>
    <x v="0"/>
    <x v="6"/>
    <n v="5730"/>
    <x v="18"/>
  </r>
  <r>
    <s v="3374-LXDEV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13"/>
    <s v="Yes"/>
    <s v="Yes"/>
    <x v="1"/>
    <x v="1"/>
    <s v="Yes"/>
    <s v="Yes"/>
    <x v="1"/>
    <s v="No"/>
    <s v="No"/>
    <x v="0"/>
    <x v="1"/>
    <x v="1"/>
    <n v="89.4"/>
    <n v="1132.3499999999999"/>
    <x v="0"/>
    <x v="0"/>
    <x v="20"/>
    <n v="2226"/>
    <x v="17"/>
  </r>
  <r>
    <s v="5049-GLYVG"/>
    <n v="1"/>
    <s v="United States"/>
    <s v="California"/>
    <s v="Badger"/>
    <n v="93603"/>
    <s v="36.64545, -118.924982"/>
    <n v="36.645449999999997"/>
    <n v="-118.92498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6"/>
    <n v="20.6"/>
    <x v="0"/>
    <x v="0"/>
    <x v="13"/>
    <n v="3618"/>
    <x v="17"/>
  </r>
  <r>
    <s v="5883-GTGVD"/>
    <n v="1"/>
    <s v="United States"/>
    <s v="California"/>
    <s v="Biola"/>
    <n v="93606"/>
    <s v="36.798882, -120.019511"/>
    <n v="36.798881999999999"/>
    <n v="-120.01951099999999"/>
    <s v="Male"/>
    <x v="0"/>
    <s v="No"/>
    <s v="No"/>
    <n v="19"/>
    <s v="Yes"/>
    <s v="Yes"/>
    <x v="1"/>
    <x v="1"/>
    <s v="Yes"/>
    <s v="No"/>
    <x v="0"/>
    <s v="Yes"/>
    <s v="Yes"/>
    <x v="0"/>
    <x v="0"/>
    <x v="1"/>
    <n v="99.95"/>
    <n v="1931.75"/>
    <x v="0"/>
    <x v="0"/>
    <x v="21"/>
    <n v="3670"/>
    <x v="17"/>
  </r>
  <r>
    <s v="4817-QRJSX"/>
    <n v="1"/>
    <s v="United States"/>
    <s v="California"/>
    <s v="Clovis"/>
    <n v="93612"/>
    <s v="36.814539, -119.711868"/>
    <n v="36.814539000000003"/>
    <n v="-119.711868"/>
    <s v="Female"/>
    <x v="0"/>
    <s v="No"/>
    <s v="No"/>
    <n v="10"/>
    <s v="Yes"/>
    <s v="Yes"/>
    <x v="1"/>
    <x v="1"/>
    <s v="Yes"/>
    <s v="No"/>
    <x v="0"/>
    <s v="No"/>
    <s v="No"/>
    <x v="0"/>
    <x v="0"/>
    <x v="3"/>
    <n v="81"/>
    <n v="818.05"/>
    <x v="0"/>
    <x v="0"/>
    <x v="22"/>
    <n v="2946"/>
    <x v="18"/>
  </r>
  <r>
    <s v="2398-YPMUR"/>
    <n v="1"/>
    <s v="United States"/>
    <s v="California"/>
    <s v="Dinuba"/>
    <n v="93618"/>
    <s v="36.523619, -119.386868"/>
    <n v="36.523618999999997"/>
    <n v="-119.38686800000001"/>
    <s v="Female"/>
    <x v="1"/>
    <s v="Yes"/>
    <s v="No"/>
    <n v="13"/>
    <s v="Yes"/>
    <s v="No"/>
    <x v="1"/>
    <x v="1"/>
    <s v="No"/>
    <s v="No"/>
    <x v="0"/>
    <s v="No"/>
    <s v="No"/>
    <x v="0"/>
    <x v="0"/>
    <x v="1"/>
    <n v="70.150000000000006"/>
    <n v="916.75"/>
    <x v="0"/>
    <x v="0"/>
    <x v="30"/>
    <n v="5101"/>
    <x v="14"/>
  </r>
  <r>
    <s v="9985-MWVIX"/>
    <n v="1"/>
    <s v="United States"/>
    <s v="California"/>
    <s v="Hume"/>
    <n v="93628"/>
    <s v="36.807595, -118.901544"/>
    <n v="36.807594999999999"/>
    <n v="-118.901544"/>
    <s v="Female"/>
    <x v="0"/>
    <s v="No"/>
    <s v="No"/>
    <n v="1"/>
    <s v="Yes"/>
    <s v="No"/>
    <x v="1"/>
    <x v="1"/>
    <s v="No"/>
    <s v="No"/>
    <x v="0"/>
    <s v="No"/>
    <s v="No"/>
    <x v="0"/>
    <x v="0"/>
    <x v="0"/>
    <n v="70.150000000000006"/>
    <n v="70.150000000000006"/>
    <x v="0"/>
    <x v="0"/>
    <x v="8"/>
    <n v="5773"/>
    <x v="18"/>
  </r>
  <r>
    <s v="1265-XTECC"/>
    <n v="1"/>
    <s v="United States"/>
    <s v="California"/>
    <s v="Madera"/>
    <n v="93638"/>
    <s v="37.004068, -119.930027"/>
    <n v="37.004067999999997"/>
    <n v="-119.930027"/>
    <s v="Female"/>
    <x v="1"/>
    <s v="Yes"/>
    <s v="No"/>
    <n v="68"/>
    <s v="Yes"/>
    <s v="Yes"/>
    <x v="1"/>
    <x v="0"/>
    <s v="Yes"/>
    <s v="No"/>
    <x v="0"/>
    <s v="No"/>
    <s v="Yes"/>
    <x v="2"/>
    <x v="0"/>
    <x v="3"/>
    <n v="96.55"/>
    <n v="6581.9"/>
    <x v="0"/>
    <x v="0"/>
    <x v="0"/>
    <n v="5957"/>
    <x v="17"/>
  </r>
  <r>
    <s v="2237-ZFSMY"/>
    <n v="1"/>
    <s v="United States"/>
    <s v="California"/>
    <s v="Riverdale"/>
    <n v="93656"/>
    <s v="36.452211, -119.94575"/>
    <n v="36.452210999999998"/>
    <n v="-119.94575"/>
    <s v="Female"/>
    <x v="0"/>
    <s v="No"/>
    <s v="No"/>
    <n v="39"/>
    <s v="Yes"/>
    <s v="No"/>
    <x v="1"/>
    <x v="0"/>
    <s v="No"/>
    <s v="Yes"/>
    <x v="1"/>
    <s v="Yes"/>
    <s v="No"/>
    <x v="2"/>
    <x v="0"/>
    <x v="1"/>
    <n v="95.55"/>
    <n v="3692.85"/>
    <x v="0"/>
    <x v="0"/>
    <x v="25"/>
    <n v="2767"/>
    <x v="17"/>
  </r>
  <r>
    <s v="4871-JTKJF"/>
    <n v="1"/>
    <s v="United States"/>
    <s v="California"/>
    <s v="Selma"/>
    <n v="93662"/>
    <s v="36.545322, -119.642281"/>
    <n v="36.545321999999999"/>
    <n v="-119.642281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69.650000000000006"/>
    <n v="69.650000000000006"/>
    <x v="0"/>
    <x v="0"/>
    <x v="14"/>
    <n v="4741"/>
    <x v="17"/>
  </r>
  <r>
    <s v="1415-YFWLT"/>
    <n v="1"/>
    <s v="United States"/>
    <s v="California"/>
    <s v="Shaver Lake"/>
    <n v="93664"/>
    <s v="37.223, -119.001021"/>
    <n v="37.222999999999999"/>
    <n v="-119.00102099999999"/>
    <s v="Female"/>
    <x v="1"/>
    <s v="No"/>
    <s v="No"/>
    <n v="1"/>
    <s v="Yes"/>
    <s v="No"/>
    <x v="1"/>
    <x v="1"/>
    <s v="No"/>
    <s v="No"/>
    <x v="0"/>
    <s v="Yes"/>
    <s v="Yes"/>
    <x v="0"/>
    <x v="0"/>
    <x v="1"/>
    <n v="89.3"/>
    <n v="89.3"/>
    <x v="0"/>
    <x v="0"/>
    <x v="30"/>
    <n v="3067"/>
    <x v="18"/>
  </r>
  <r>
    <s v="6711-VTNRE"/>
    <n v="1"/>
    <s v="United States"/>
    <s v="California"/>
    <s v="Tranquillity"/>
    <n v="93668"/>
    <s v="36.635661, -120.288644"/>
    <n v="36.635660999999999"/>
    <n v="-120.28864400000001"/>
    <s v="Female"/>
    <x v="0"/>
    <s v="No"/>
    <s v="No"/>
    <n v="36"/>
    <s v="Yes"/>
    <s v="No"/>
    <x v="1"/>
    <x v="1"/>
    <s v="No"/>
    <s v="Yes"/>
    <x v="1"/>
    <s v="No"/>
    <s v="Yes"/>
    <x v="0"/>
    <x v="0"/>
    <x v="1"/>
    <n v="87.55"/>
    <n v="3078.1"/>
    <x v="0"/>
    <x v="0"/>
    <x v="6"/>
    <n v="2558"/>
    <x v="18"/>
  </r>
  <r>
    <s v="3500-RMZLT"/>
    <n v="1"/>
    <s v="United States"/>
    <s v="California"/>
    <s v="Fresno"/>
    <n v="93702"/>
    <s v="36.739385, -119.753649"/>
    <n v="36.739384999999999"/>
    <n v="-119.753649"/>
    <s v="Female"/>
    <x v="1"/>
    <s v="No"/>
    <s v="No"/>
    <n v="15"/>
    <s v="Yes"/>
    <s v="No"/>
    <x v="1"/>
    <x v="0"/>
    <s v="No"/>
    <s v="Yes"/>
    <x v="1"/>
    <s v="No"/>
    <s v="Yes"/>
    <x v="0"/>
    <x v="0"/>
    <x v="0"/>
    <n v="96.3"/>
    <n v="1426.75"/>
    <x v="0"/>
    <x v="0"/>
    <x v="34"/>
    <n v="2933"/>
    <x v="18"/>
  </r>
  <r>
    <s v="4548-SDBKE"/>
    <n v="1"/>
    <s v="United States"/>
    <s v="California"/>
    <s v="Fresno"/>
    <n v="93711"/>
    <s v="36.833002, -119.82947"/>
    <n v="36.833002"/>
    <n v="-119.82947"/>
    <s v="Female"/>
    <x v="0"/>
    <s v="No"/>
    <s v="No"/>
    <n v="5"/>
    <s v="Yes"/>
    <s v="Yes"/>
    <x v="1"/>
    <x v="1"/>
    <s v="No"/>
    <s v="No"/>
    <x v="0"/>
    <s v="Yes"/>
    <s v="No"/>
    <x v="0"/>
    <x v="0"/>
    <x v="1"/>
    <n v="85.2"/>
    <n v="474.8"/>
    <x v="0"/>
    <x v="0"/>
    <x v="18"/>
    <n v="4109"/>
    <x v="17"/>
  </r>
  <r>
    <s v="8066-POXGX"/>
    <n v="1"/>
    <s v="United States"/>
    <s v="California"/>
    <s v="Fresno"/>
    <n v="93720"/>
    <s v="36.878709, -119.7645"/>
    <n v="36.878709000000001"/>
    <n v="-119.7645"/>
    <s v="Female"/>
    <x v="0"/>
    <s v="No"/>
    <s v="No"/>
    <n v="13"/>
    <s v="No"/>
    <s v="No phone service"/>
    <x v="0"/>
    <x v="1"/>
    <s v="No"/>
    <s v="No"/>
    <x v="0"/>
    <s v="No"/>
    <s v="Yes"/>
    <x v="0"/>
    <x v="0"/>
    <x v="1"/>
    <n v="35.1"/>
    <n v="446.1"/>
    <x v="0"/>
    <x v="0"/>
    <x v="35"/>
    <n v="3104"/>
    <x v="17"/>
  </r>
  <r>
    <s v="4143-OOBWZ"/>
    <n v="1"/>
    <s v="United States"/>
    <s v="California"/>
    <s v="Fresno"/>
    <n v="93726"/>
    <s v="36.793601, -119.761131"/>
    <n v="36.793601000000002"/>
    <n v="-119.76113100000001"/>
    <s v="Male"/>
    <x v="0"/>
    <s v="Yes"/>
    <s v="No"/>
    <n v="5"/>
    <s v="Yes"/>
    <s v="Yes"/>
    <x v="1"/>
    <x v="1"/>
    <s v="Yes"/>
    <s v="No"/>
    <x v="0"/>
    <s v="No"/>
    <s v="No"/>
    <x v="0"/>
    <x v="0"/>
    <x v="1"/>
    <n v="81.3"/>
    <n v="416.3"/>
    <x v="0"/>
    <x v="0"/>
    <x v="5"/>
    <n v="3819"/>
    <x v="17"/>
  </r>
  <r>
    <s v="7854-EKTJL"/>
    <n v="1"/>
    <s v="United States"/>
    <s v="California"/>
    <s v="Salinas"/>
    <n v="93901"/>
    <s v="36.64152, -121.622188"/>
    <n v="36.64152"/>
    <n v="-121.62218799999999"/>
    <s v="Fe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x v="0"/>
    <x v="1"/>
    <n v="19.600000000000001"/>
    <n v="35.85"/>
    <x v="0"/>
    <x v="0"/>
    <x v="10"/>
    <n v="2843"/>
    <x v="18"/>
  </r>
  <r>
    <s v="9102-IAYHT"/>
    <n v="1"/>
    <s v="United States"/>
    <s v="California"/>
    <s v="Salinas"/>
    <n v="93908"/>
    <s v="36.624338, -121.615669"/>
    <n v="36.624338000000002"/>
    <n v="-121.615669"/>
    <s v="Female"/>
    <x v="0"/>
    <s v="Yes"/>
    <s v="No"/>
    <n v="17"/>
    <s v="Yes"/>
    <s v="Yes"/>
    <x v="1"/>
    <x v="1"/>
    <s v="No"/>
    <s v="No"/>
    <x v="0"/>
    <s v="No"/>
    <s v="Yes"/>
    <x v="0"/>
    <x v="0"/>
    <x v="1"/>
    <n v="85.45"/>
    <n v="1451.6"/>
    <x v="0"/>
    <x v="0"/>
    <x v="26"/>
    <n v="3670"/>
    <x v="18"/>
  </r>
  <r>
    <s v="3422-LYEPQ"/>
    <n v="1"/>
    <s v="United States"/>
    <s v="California"/>
    <s v="Carmel By The Sea"/>
    <n v="93921"/>
    <s v="36.554618, -121.922239"/>
    <n v="36.554617999999998"/>
    <n v="-121.922239"/>
    <s v="Male"/>
    <x v="0"/>
    <s v="Yes"/>
    <s v="No"/>
    <n v="1"/>
    <s v="Yes"/>
    <s v="No"/>
    <x v="1"/>
    <x v="1"/>
    <s v="No"/>
    <s v="No"/>
    <x v="0"/>
    <s v="No"/>
    <s v="No"/>
    <x v="0"/>
    <x v="0"/>
    <x v="1"/>
    <n v="71"/>
    <n v="71"/>
    <x v="0"/>
    <x v="0"/>
    <x v="3"/>
    <n v="4207"/>
    <x v="18"/>
  </r>
  <r>
    <s v="2642-DTVCO"/>
    <n v="1"/>
    <s v="United States"/>
    <s v="California"/>
    <s v="Chualar"/>
    <n v="93925"/>
    <s v="36.596271, -121.442274"/>
    <n v="36.596271000000002"/>
    <n v="-121.442274"/>
    <s v="Male"/>
    <x v="1"/>
    <s v="No"/>
    <s v="No"/>
    <n v="9"/>
    <s v="Yes"/>
    <s v="Yes"/>
    <x v="1"/>
    <x v="1"/>
    <s v="No"/>
    <s v="No"/>
    <x v="0"/>
    <s v="No"/>
    <s v="Yes"/>
    <x v="0"/>
    <x v="0"/>
    <x v="1"/>
    <n v="85.05"/>
    <n v="746.5"/>
    <x v="0"/>
    <x v="0"/>
    <x v="9"/>
    <n v="5095"/>
    <x v="17"/>
  </r>
  <r>
    <s v="4361-JEIVL"/>
    <n v="1"/>
    <s v="United States"/>
    <s v="California"/>
    <s v="Greenfield"/>
    <n v="93927"/>
    <s v="36.248708, -121.386617"/>
    <n v="36.248708000000001"/>
    <n v="-121.386617"/>
    <s v="Male"/>
    <x v="0"/>
    <s v="No"/>
    <s v="Yes"/>
    <n v="1"/>
    <s v="Yes"/>
    <s v="No"/>
    <x v="0"/>
    <x v="1"/>
    <s v="No"/>
    <s v="No"/>
    <x v="0"/>
    <s v="No"/>
    <s v="No"/>
    <x v="0"/>
    <x v="0"/>
    <x v="1"/>
    <n v="44.4"/>
    <n v="44.4"/>
    <x v="0"/>
    <x v="0"/>
    <x v="14"/>
    <n v="4067"/>
    <x v="17"/>
  </r>
  <r>
    <s v="1363-TXLSL"/>
    <n v="1"/>
    <s v="United States"/>
    <s v="California"/>
    <s v="San Lucas"/>
    <n v="93954"/>
    <s v="36.125529, -120.864443"/>
    <n v="36.125529"/>
    <n v="-120.86444299999999"/>
    <s v="Male"/>
    <x v="1"/>
    <s v="Yes"/>
    <s v="No"/>
    <n v="1"/>
    <s v="Yes"/>
    <s v="No"/>
    <x v="1"/>
    <x v="1"/>
    <s v="No"/>
    <s v="No"/>
    <x v="0"/>
    <s v="No"/>
    <s v="No"/>
    <x v="0"/>
    <x v="0"/>
    <x v="1"/>
    <n v="70.3"/>
    <n v="70.3"/>
    <x v="0"/>
    <x v="0"/>
    <x v="5"/>
    <n v="4962"/>
    <x v="17"/>
  </r>
  <r>
    <s v="9507-EXLTT"/>
    <n v="1"/>
    <s v="United States"/>
    <s v="California"/>
    <s v="Seaside"/>
    <n v="93955"/>
    <s v="36.625114, -121.823565"/>
    <n v="36.625114000000004"/>
    <n v="-121.823565"/>
    <s v="Female"/>
    <x v="0"/>
    <s v="Yes"/>
    <s v="No"/>
    <n v="1"/>
    <s v="Yes"/>
    <s v="No"/>
    <x v="1"/>
    <x v="1"/>
    <s v="No"/>
    <s v="No"/>
    <x v="0"/>
    <s v="Yes"/>
    <s v="No"/>
    <x v="0"/>
    <x v="0"/>
    <x v="2"/>
    <n v="79.349999999999994"/>
    <n v="79.349999999999994"/>
    <x v="0"/>
    <x v="0"/>
    <x v="7"/>
    <n v="3492"/>
    <x v="18"/>
  </r>
  <r>
    <s v="9846-GKXAS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9"/>
    <s v="Yes"/>
    <s v="No"/>
    <x v="1"/>
    <x v="1"/>
    <s v="No"/>
    <s v="No"/>
    <x v="0"/>
    <s v="Yes"/>
    <s v="Yes"/>
    <x v="0"/>
    <x v="0"/>
    <x v="2"/>
    <n v="90.8"/>
    <n v="809.75"/>
    <x v="0"/>
    <x v="0"/>
    <x v="12"/>
    <n v="2578"/>
    <x v="18"/>
  </r>
  <r>
    <s v="6017-PPLPX"/>
    <n v="1"/>
    <s v="United States"/>
    <s v="California"/>
    <s v="Daly City"/>
    <n v="94014"/>
    <s v="37.691561, -122.445202"/>
    <n v="37.691561"/>
    <n v="-122.44520199999999"/>
    <s v="Male"/>
    <x v="0"/>
    <s v="Yes"/>
    <s v="No"/>
    <n v="20"/>
    <s v="Yes"/>
    <s v="No"/>
    <x v="1"/>
    <x v="1"/>
    <s v="No"/>
    <s v="No"/>
    <x v="0"/>
    <s v="No"/>
    <s v="No"/>
    <x v="0"/>
    <x v="0"/>
    <x v="1"/>
    <n v="70.45"/>
    <n v="1470.95"/>
    <x v="0"/>
    <x v="0"/>
    <x v="18"/>
    <n v="4773"/>
    <x v="18"/>
  </r>
  <r>
    <s v="7136-RVDTZ"/>
    <n v="1"/>
    <s v="United States"/>
    <s v="California"/>
    <s v="Portola Valley"/>
    <n v="94028"/>
    <s v="37.369709, -122.215844"/>
    <n v="37.369709"/>
    <n v="-122.215844"/>
    <s v="Male"/>
    <x v="1"/>
    <s v="No"/>
    <s v="No"/>
    <n v="70"/>
    <s v="No"/>
    <s v="No phone service"/>
    <x v="0"/>
    <x v="1"/>
    <s v="No"/>
    <s v="No"/>
    <x v="0"/>
    <s v="Yes"/>
    <s v="Yes"/>
    <x v="2"/>
    <x v="0"/>
    <x v="1"/>
    <n v="45.25"/>
    <n v="3264.45"/>
    <x v="0"/>
    <x v="0"/>
    <x v="8"/>
    <n v="5824"/>
    <x v="17"/>
  </r>
  <r>
    <s v="4581-SSPWD"/>
    <n v="1"/>
    <s v="United States"/>
    <s v="California"/>
    <s v="Mountain View"/>
    <n v="94040"/>
    <s v="37.380662, -122.086022"/>
    <n v="37.380662000000001"/>
    <n v="-122.086022"/>
    <s v="Female"/>
    <x v="0"/>
    <s v="No"/>
    <s v="No"/>
    <n v="3"/>
    <s v="Yes"/>
    <s v="Yes"/>
    <x v="1"/>
    <x v="1"/>
    <s v="No"/>
    <s v="No"/>
    <x v="0"/>
    <s v="No"/>
    <s v="No"/>
    <x v="0"/>
    <x v="0"/>
    <x v="1"/>
    <n v="75.8"/>
    <n v="246.3"/>
    <x v="0"/>
    <x v="0"/>
    <x v="33"/>
    <n v="5475"/>
    <x v="17"/>
  </r>
  <r>
    <s v="6927-WTFIV"/>
    <n v="1"/>
    <s v="United States"/>
    <s v="California"/>
    <s v="Redwood City"/>
    <n v="94061"/>
    <s v="37.461251, -122.235414"/>
    <n v="37.461250999999997"/>
    <n v="-122.23541400000001"/>
    <s v="Male"/>
    <x v="1"/>
    <s v="No"/>
    <s v="No"/>
    <n v="20"/>
    <s v="Yes"/>
    <s v="No"/>
    <x v="1"/>
    <x v="1"/>
    <s v="No"/>
    <s v="No"/>
    <x v="0"/>
    <s v="No"/>
    <s v="No"/>
    <x v="0"/>
    <x v="1"/>
    <x v="3"/>
    <n v="71.3"/>
    <n v="1389.2"/>
    <x v="0"/>
    <x v="0"/>
    <x v="28"/>
    <n v="3684"/>
    <x v="17"/>
  </r>
  <r>
    <s v="3398-ZOUAA"/>
    <n v="1"/>
    <s v="United States"/>
    <s v="California"/>
    <s v="Redwood City"/>
    <n v="94063"/>
    <s v="37.499411, -122.196318"/>
    <n v="37.499411000000002"/>
    <n v="-122.19631800000001"/>
    <s v="Male"/>
    <x v="1"/>
    <s v="Yes"/>
    <s v="No"/>
    <n v="21"/>
    <s v="Yes"/>
    <s v="No"/>
    <x v="1"/>
    <x v="1"/>
    <s v="No"/>
    <s v="No"/>
    <x v="0"/>
    <s v="No"/>
    <s v="No"/>
    <x v="0"/>
    <x v="0"/>
    <x v="1"/>
    <n v="69.099999999999994"/>
    <n v="1474.75"/>
    <x v="0"/>
    <x v="0"/>
    <x v="1"/>
    <n v="3853"/>
    <x v="18"/>
  </r>
  <r>
    <s v="0378-NHQXU"/>
    <n v="1"/>
    <s v="United States"/>
    <s v="California"/>
    <s v="South San Francisco"/>
    <n v="94080"/>
    <s v="37.654436, -122.426468"/>
    <n v="37.654435999999997"/>
    <n v="-122.426468"/>
    <s v="Female"/>
    <x v="0"/>
    <s v="Yes"/>
    <s v="No"/>
    <n v="17"/>
    <s v="Yes"/>
    <s v="Yes"/>
    <x v="1"/>
    <x v="1"/>
    <s v="No"/>
    <s v="Yes"/>
    <x v="0"/>
    <s v="Yes"/>
    <s v="No"/>
    <x v="0"/>
    <x v="1"/>
    <x v="1"/>
    <n v="88.25"/>
    <n v="1460.65"/>
    <x v="0"/>
    <x v="0"/>
    <x v="31"/>
    <n v="4041"/>
    <x v="19"/>
  </r>
  <r>
    <s v="4512-ZUIYL"/>
    <n v="1"/>
    <s v="United States"/>
    <s v="California"/>
    <s v="Sunnyvale"/>
    <n v="94089"/>
    <s v="37.421633, -122.009613"/>
    <n v="37.421633"/>
    <n v="-122.009613"/>
    <s v="Female"/>
    <x v="0"/>
    <s v="No"/>
    <s v="No"/>
    <n v="2"/>
    <s v="Yes"/>
    <s v="No"/>
    <x v="1"/>
    <x v="1"/>
    <s v="No"/>
    <s v="No"/>
    <x v="0"/>
    <s v="No"/>
    <s v="No"/>
    <x v="0"/>
    <x v="1"/>
    <x v="2"/>
    <n v="70"/>
    <n v="153.05000000000001"/>
    <x v="0"/>
    <x v="0"/>
    <x v="16"/>
    <n v="2928"/>
    <x v="1"/>
  </r>
  <r>
    <s v="7969-AULMZ"/>
    <n v="1"/>
    <s v="United States"/>
    <s v="California"/>
    <s v="San Francisco"/>
    <n v="94104"/>
    <s v="37.791222, -122.402241"/>
    <n v="37.791221999999998"/>
    <n v="-122.402241"/>
    <s v="Female"/>
    <x v="0"/>
    <s v="No"/>
    <s v="No"/>
    <n v="21"/>
    <s v="Yes"/>
    <s v="Yes"/>
    <x v="1"/>
    <x v="1"/>
    <s v="No"/>
    <s v="No"/>
    <x v="0"/>
    <s v="Yes"/>
    <s v="Yes"/>
    <x v="0"/>
    <x v="0"/>
    <x v="1"/>
    <n v="97.35"/>
    <n v="2119.5"/>
    <x v="0"/>
    <x v="0"/>
    <x v="3"/>
    <n v="4321"/>
    <x v="1"/>
  </r>
  <r>
    <s v="0568-ONFPC"/>
    <n v="1"/>
    <s v="United States"/>
    <s v="California"/>
    <s v="San Francisco"/>
    <n v="94112"/>
    <s v="37.720498, -122.443119"/>
    <n v="37.720497999999999"/>
    <n v="-122.443119"/>
    <s v="Male"/>
    <x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x v="0"/>
    <x v="2"/>
    <n v="25.9"/>
    <n v="135"/>
    <x v="0"/>
    <x v="0"/>
    <x v="27"/>
    <n v="2102"/>
    <x v="1"/>
  </r>
  <r>
    <s v="0733-VUNUW"/>
    <n v="1"/>
    <s v="United States"/>
    <s v="California"/>
    <s v="San Francisco"/>
    <n v="94114"/>
    <s v="37.758085, -122.434801"/>
    <n v="37.758085000000001"/>
    <n v="-122.43480099999999"/>
    <s v="Male"/>
    <x v="0"/>
    <s v="No"/>
    <s v="No"/>
    <n v="24"/>
    <s v="Yes"/>
    <s v="Yes"/>
    <x v="0"/>
    <x v="0"/>
    <s v="No"/>
    <s v="No"/>
    <x v="0"/>
    <s v="No"/>
    <s v="No"/>
    <x v="0"/>
    <x v="0"/>
    <x v="2"/>
    <n v="55.65"/>
    <n v="1400.55"/>
    <x v="0"/>
    <x v="0"/>
    <x v="8"/>
    <n v="4126"/>
    <x v="2"/>
  </r>
  <r>
    <s v="4550-EVXNY"/>
    <n v="1"/>
    <s v="United States"/>
    <s v="California"/>
    <s v="San Francisco"/>
    <n v="94115"/>
    <s v="37.786031, -122.437301"/>
    <n v="37.786031000000001"/>
    <n v="-122.43730100000001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69.650000000000006"/>
    <n v="69.650000000000006"/>
    <x v="0"/>
    <x v="0"/>
    <x v="7"/>
    <n v="2418"/>
    <x v="3"/>
  </r>
  <r>
    <s v="2968-SSGAA"/>
    <n v="1"/>
    <s v="United States"/>
    <s v="California"/>
    <s v="San Francisco"/>
    <n v="94117"/>
    <s v="37.770533, -122.445121"/>
    <n v="37.770533"/>
    <n v="-122.445121"/>
    <s v="Female"/>
    <x v="0"/>
    <s v="No"/>
    <s v="No"/>
    <n v="10"/>
    <s v="Yes"/>
    <s v="Yes"/>
    <x v="1"/>
    <x v="1"/>
    <s v="No"/>
    <s v="Yes"/>
    <x v="0"/>
    <s v="Yes"/>
    <s v="Yes"/>
    <x v="0"/>
    <x v="0"/>
    <x v="1"/>
    <n v="100.6"/>
    <n v="1060.2"/>
    <x v="0"/>
    <x v="0"/>
    <x v="7"/>
    <n v="4001"/>
    <x v="4"/>
  </r>
  <r>
    <s v="4844-JJWUY"/>
    <n v="1"/>
    <s v="United States"/>
    <s v="California"/>
    <s v="San Francisco"/>
    <n v="94121"/>
    <s v="37.776718, -122.495781"/>
    <n v="37.776718000000002"/>
    <n v="-122.49578099999999"/>
    <s v="Female"/>
    <x v="1"/>
    <s v="No"/>
    <s v="No"/>
    <n v="1"/>
    <s v="Yes"/>
    <s v="No"/>
    <x v="1"/>
    <x v="1"/>
    <s v="Yes"/>
    <s v="No"/>
    <x v="0"/>
    <s v="No"/>
    <s v="Yes"/>
    <x v="0"/>
    <x v="0"/>
    <x v="1"/>
    <n v="86"/>
    <n v="86"/>
    <x v="0"/>
    <x v="0"/>
    <x v="14"/>
    <n v="5359"/>
    <x v="0"/>
  </r>
  <r>
    <s v="6777-TGHTM"/>
    <n v="1"/>
    <s v="United States"/>
    <s v="California"/>
    <s v="San Francisco"/>
    <n v="94122"/>
    <s v="37.760412, -122.484966"/>
    <n v="37.760412000000002"/>
    <n v="-122.484966"/>
    <s v="Female"/>
    <x v="0"/>
    <s v="No"/>
    <s v="No"/>
    <n v="53"/>
    <s v="Yes"/>
    <s v="Yes"/>
    <x v="1"/>
    <x v="0"/>
    <s v="No"/>
    <s v="Yes"/>
    <x v="0"/>
    <s v="Yes"/>
    <s v="Yes"/>
    <x v="2"/>
    <x v="0"/>
    <x v="3"/>
    <n v="106.95"/>
    <n v="5785.5"/>
    <x v="0"/>
    <x v="0"/>
    <x v="13"/>
    <n v="5550"/>
    <x v="2"/>
  </r>
  <r>
    <s v="3538-WZPHD"/>
    <n v="1"/>
    <s v="United States"/>
    <s v="California"/>
    <s v="San Francisco"/>
    <n v="94127"/>
    <s v="37.736535, -122.45732"/>
    <n v="37.736535000000003"/>
    <n v="-122.45732"/>
    <s v="Male"/>
    <x v="0"/>
    <s v="No"/>
    <s v="No"/>
    <n v="3"/>
    <s v="No"/>
    <s v="No phone service"/>
    <x v="0"/>
    <x v="1"/>
    <s v="Yes"/>
    <s v="No"/>
    <x v="0"/>
    <s v="No"/>
    <s v="No"/>
    <x v="0"/>
    <x v="0"/>
    <x v="1"/>
    <n v="29.6"/>
    <n v="79.45"/>
    <x v="0"/>
    <x v="0"/>
    <x v="21"/>
    <n v="2734"/>
    <x v="2"/>
  </r>
  <r>
    <s v="4785-QRJHC"/>
    <n v="1"/>
    <s v="United States"/>
    <s v="California"/>
    <s v="San Francisco"/>
    <n v="94132"/>
    <s v="37.722302, -122.491129"/>
    <n v="37.722301999999999"/>
    <n v="-122.491129"/>
    <s v="Male"/>
    <x v="1"/>
    <s v="Yes"/>
    <s v="No"/>
    <n v="46"/>
    <s v="No"/>
    <s v="No phone service"/>
    <x v="0"/>
    <x v="1"/>
    <s v="Yes"/>
    <s v="Yes"/>
    <x v="1"/>
    <s v="Yes"/>
    <s v="Yes"/>
    <x v="2"/>
    <x v="0"/>
    <x v="2"/>
    <n v="59.9"/>
    <n v="2816.65"/>
    <x v="0"/>
    <x v="0"/>
    <x v="24"/>
    <n v="4011"/>
    <x v="3"/>
  </r>
  <r>
    <s v="8610-WFCJF"/>
    <n v="1"/>
    <s v="United States"/>
    <s v="California"/>
    <s v="Palo Alto"/>
    <n v="94303"/>
    <s v="37.45809, -122.115398"/>
    <n v="37.458089999999999"/>
    <n v="-122.115398"/>
    <s v="Female"/>
    <x v="0"/>
    <s v="Yes"/>
    <s v="No"/>
    <n v="49"/>
    <s v="Yes"/>
    <s v="Yes"/>
    <x v="1"/>
    <x v="1"/>
    <s v="No"/>
    <s v="No"/>
    <x v="0"/>
    <s v="Yes"/>
    <s v="Yes"/>
    <x v="0"/>
    <x v="0"/>
    <x v="1"/>
    <n v="95.6"/>
    <n v="4783.5"/>
    <x v="0"/>
    <x v="0"/>
    <x v="15"/>
    <n v="5732"/>
    <x v="3"/>
  </r>
  <r>
    <s v="4905-JEFDW"/>
    <n v="1"/>
    <s v="United States"/>
    <s v="California"/>
    <s v="Palo Alto"/>
    <n v="94306"/>
    <s v="37.416159, -122.131337"/>
    <n v="37.416159"/>
    <n v="-122.131337"/>
    <s v="Male"/>
    <x v="0"/>
    <s v="No"/>
    <s v="No"/>
    <n v="11"/>
    <s v="No"/>
    <s v="No phone service"/>
    <x v="0"/>
    <x v="1"/>
    <s v="No"/>
    <s v="Yes"/>
    <x v="0"/>
    <s v="Yes"/>
    <s v="No"/>
    <x v="2"/>
    <x v="0"/>
    <x v="1"/>
    <n v="41.6"/>
    <n v="470.6"/>
    <x v="0"/>
    <x v="0"/>
    <x v="16"/>
    <n v="3119"/>
    <x v="3"/>
  </r>
  <r>
    <s v="7881-INRLC"/>
    <n v="1"/>
    <s v="United States"/>
    <s v="California"/>
    <s v="San Mateo"/>
    <n v="94403"/>
    <s v="37.538309, -122.305109"/>
    <n v="37.538308999999998"/>
    <n v="-122.305109"/>
    <s v="Male"/>
    <x v="0"/>
    <s v="No"/>
    <s v="No"/>
    <n v="45"/>
    <s v="Yes"/>
    <s v="Yes"/>
    <x v="1"/>
    <x v="1"/>
    <s v="Yes"/>
    <s v="No"/>
    <x v="0"/>
    <s v="Yes"/>
    <s v="Yes"/>
    <x v="0"/>
    <x v="0"/>
    <x v="3"/>
    <n v="100.85"/>
    <n v="4740"/>
    <x v="0"/>
    <x v="0"/>
    <x v="12"/>
    <n v="4898"/>
    <x v="4"/>
  </r>
  <r>
    <s v="0117-LFRMW"/>
    <n v="1"/>
    <s v="United States"/>
    <s v="California"/>
    <s v="Angwin"/>
    <n v="94508"/>
    <s v="38.542448, -122.419923"/>
    <n v="38.542448"/>
    <n v="-122.419923"/>
    <s v="Male"/>
    <x v="0"/>
    <s v="Yes"/>
    <s v="Yes"/>
    <n v="37"/>
    <s v="No"/>
    <s v="No phone service"/>
    <x v="0"/>
    <x v="0"/>
    <s v="Yes"/>
    <s v="Yes"/>
    <x v="0"/>
    <s v="No"/>
    <s v="No"/>
    <x v="0"/>
    <x v="1"/>
    <x v="2"/>
    <n v="40.200000000000003"/>
    <n v="1448.8"/>
    <x v="0"/>
    <x v="0"/>
    <x v="24"/>
    <n v="3627"/>
    <x v="4"/>
  </r>
  <r>
    <s v="6172-FECYY"/>
    <n v="1"/>
    <s v="United States"/>
    <s v="California"/>
    <s v="Antioch"/>
    <n v="94509"/>
    <s v="37.980057, -121.801599"/>
    <n v="37.980057000000002"/>
    <n v="-121.801599"/>
    <s v="Male"/>
    <x v="0"/>
    <s v="Yes"/>
    <s v="No"/>
    <n v="49"/>
    <s v="Yes"/>
    <s v="Yes"/>
    <x v="1"/>
    <x v="1"/>
    <s v="No"/>
    <s v="No"/>
    <x v="0"/>
    <s v="Yes"/>
    <s v="No"/>
    <x v="0"/>
    <x v="1"/>
    <x v="1"/>
    <n v="84.5"/>
    <n v="4254.8500000000004"/>
    <x v="0"/>
    <x v="0"/>
    <x v="30"/>
    <n v="4639"/>
    <x v="4"/>
  </r>
  <r>
    <s v="1965-AKTSX"/>
    <n v="1"/>
    <s v="United States"/>
    <s v="California"/>
    <s v="Byron"/>
    <n v="94514"/>
    <s v="37.83323, -121.601461"/>
    <n v="37.83323"/>
    <n v="-121.601461"/>
    <s v="Female"/>
    <x v="1"/>
    <s v="No"/>
    <s v="No"/>
    <n v="14"/>
    <s v="Yes"/>
    <s v="Yes"/>
    <x v="1"/>
    <x v="1"/>
    <s v="Yes"/>
    <s v="No"/>
    <x v="0"/>
    <s v="No"/>
    <s v="No"/>
    <x v="0"/>
    <x v="0"/>
    <x v="1"/>
    <n v="78.95"/>
    <n v="1101.8499999999999"/>
    <x v="0"/>
    <x v="0"/>
    <x v="19"/>
    <n v="5203"/>
    <x v="0"/>
  </r>
  <r>
    <s v="4786-UKSNZ"/>
    <n v="1"/>
    <s v="United States"/>
    <s v="California"/>
    <s v="Clayton"/>
    <n v="94517"/>
    <s v="37.881842, -121.848111"/>
    <n v="37.881841999999999"/>
    <n v="-121.84811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20.2"/>
    <x v="0"/>
    <x v="0"/>
    <x v="23"/>
    <n v="5418"/>
    <x v="0"/>
  </r>
  <r>
    <s v="7248-VZQLC"/>
    <n v="1"/>
    <s v="United States"/>
    <s v="California"/>
    <s v="Concord"/>
    <n v="94521"/>
    <s v="37.971421, -121.971504"/>
    <n v="37.971420999999999"/>
    <n v="-121.971504"/>
    <s v="Female"/>
    <x v="1"/>
    <s v="No"/>
    <s v="No"/>
    <n v="47"/>
    <s v="Yes"/>
    <s v="Yes"/>
    <x v="1"/>
    <x v="1"/>
    <s v="Yes"/>
    <s v="Yes"/>
    <x v="0"/>
    <s v="No"/>
    <s v="No"/>
    <x v="0"/>
    <x v="0"/>
    <x v="2"/>
    <n v="85.2"/>
    <n v="3969.35"/>
    <x v="0"/>
    <x v="0"/>
    <x v="34"/>
    <n v="4661"/>
    <x v="5"/>
  </r>
  <r>
    <s v="0011-IGKFF"/>
    <n v="1"/>
    <s v="United States"/>
    <s v="California"/>
    <s v="Martinez"/>
    <n v="94553"/>
    <s v="38.014457, -122.115432"/>
    <n v="38.014457"/>
    <n v="-122.115432"/>
    <s v="Male"/>
    <x v="1"/>
    <s v="Yes"/>
    <s v="No"/>
    <n v="13"/>
    <s v="Yes"/>
    <s v="No"/>
    <x v="1"/>
    <x v="1"/>
    <s v="Yes"/>
    <s v="Yes"/>
    <x v="0"/>
    <s v="Yes"/>
    <s v="Yes"/>
    <x v="0"/>
    <x v="0"/>
    <x v="1"/>
    <n v="98"/>
    <n v="1237.8499999999999"/>
    <x v="0"/>
    <x v="0"/>
    <x v="23"/>
    <n v="3714"/>
    <x v="6"/>
  </r>
  <r>
    <s v="4192-GORJT"/>
    <n v="1"/>
    <s v="United States"/>
    <s v="California"/>
    <s v="Fremont"/>
    <n v="94555"/>
    <s v="37.555473, -122.080312"/>
    <n v="37.555472999999999"/>
    <n v="-122.08031200000001"/>
    <s v="Male"/>
    <x v="0"/>
    <s v="Yes"/>
    <s v="No"/>
    <n v="5"/>
    <s v="Yes"/>
    <s v="No"/>
    <x v="1"/>
    <x v="1"/>
    <s v="No"/>
    <s v="Yes"/>
    <x v="0"/>
    <s v="Yes"/>
    <s v="Yes"/>
    <x v="0"/>
    <x v="0"/>
    <x v="1"/>
    <n v="94.45"/>
    <n v="498.1"/>
    <x v="0"/>
    <x v="0"/>
    <x v="7"/>
    <n v="4580"/>
    <x v="7"/>
  </r>
  <r>
    <s v="6496-SLWHQ"/>
    <n v="1"/>
    <s v="United States"/>
    <s v="California"/>
    <s v="Moraga"/>
    <n v="94556"/>
    <s v="37.827946, -122.107185"/>
    <n v="37.827945999999997"/>
    <n v="-122.107185"/>
    <s v="Male"/>
    <x v="1"/>
    <s v="No"/>
    <s v="No"/>
    <n v="3"/>
    <s v="Yes"/>
    <s v="Yes"/>
    <x v="1"/>
    <x v="1"/>
    <s v="Yes"/>
    <s v="Yes"/>
    <x v="0"/>
    <s v="Yes"/>
    <s v="Yes"/>
    <x v="0"/>
    <x v="0"/>
    <x v="1"/>
    <n v="105"/>
    <n v="294.45"/>
    <x v="0"/>
    <x v="0"/>
    <x v="18"/>
    <n v="5960"/>
    <x v="8"/>
  </r>
  <r>
    <s v="9912-GVSEQ"/>
    <n v="1"/>
    <s v="United States"/>
    <s v="California"/>
    <s v="Napa"/>
    <n v="94558"/>
    <s v="38.489789, -122.27011"/>
    <n v="38.489789000000002"/>
    <n v="-122.27011"/>
    <s v="Female"/>
    <x v="1"/>
    <s v="Yes"/>
    <s v="No"/>
    <n v="26"/>
    <s v="Yes"/>
    <s v="Yes"/>
    <x v="1"/>
    <x v="1"/>
    <s v="Yes"/>
    <s v="Yes"/>
    <x v="0"/>
    <s v="No"/>
    <s v="Yes"/>
    <x v="0"/>
    <x v="0"/>
    <x v="1"/>
    <n v="93.85"/>
    <n v="2381.5500000000002"/>
    <x v="0"/>
    <x v="0"/>
    <x v="0"/>
    <n v="2591"/>
    <x v="9"/>
  </r>
  <r>
    <s v="5383-MMTWC"/>
    <n v="1"/>
    <s v="United States"/>
    <s v="California"/>
    <s v="Oakley"/>
    <n v="94561"/>
    <s v="37.999406, -121.686241"/>
    <n v="37.999406"/>
    <n v="-121.686241"/>
    <s v="Female"/>
    <x v="1"/>
    <s v="Yes"/>
    <s v="No"/>
    <n v="8"/>
    <s v="Yes"/>
    <s v="Yes"/>
    <x v="1"/>
    <x v="1"/>
    <s v="No"/>
    <s v="No"/>
    <x v="0"/>
    <s v="No"/>
    <s v="Yes"/>
    <x v="0"/>
    <x v="0"/>
    <x v="1"/>
    <n v="84"/>
    <n v="613.4"/>
    <x v="0"/>
    <x v="0"/>
    <x v="32"/>
    <n v="4819"/>
    <x v="10"/>
  </r>
  <r>
    <s v="7240-ETPTR"/>
    <n v="1"/>
    <s v="United States"/>
    <s v="California"/>
    <s v="Pope Valley"/>
    <n v="94567"/>
    <s v="38.672708, -122.403219"/>
    <n v="38.672708"/>
    <n v="-122.40321900000001"/>
    <s v="Female"/>
    <x v="0"/>
    <s v="Yes"/>
    <s v="No"/>
    <n v="9"/>
    <s v="No"/>
    <s v="No phone service"/>
    <x v="0"/>
    <x v="1"/>
    <s v="No"/>
    <s v="Yes"/>
    <x v="0"/>
    <s v="Yes"/>
    <s v="Yes"/>
    <x v="0"/>
    <x v="0"/>
    <x v="1"/>
    <n v="48.75"/>
    <n v="442.2"/>
    <x v="0"/>
    <x v="0"/>
    <x v="8"/>
    <n v="4359"/>
    <x v="11"/>
  </r>
  <r>
    <s v="2202-CUYXZ"/>
    <n v="1"/>
    <s v="United States"/>
    <s v="California"/>
    <s v="Dublin"/>
    <n v="94568"/>
    <s v="37.713926, -121.928425"/>
    <n v="37.713926000000001"/>
    <n v="-121.928425"/>
    <s v="Male"/>
    <x v="0"/>
    <s v="No"/>
    <s v="No"/>
    <n v="1"/>
    <s v="Yes"/>
    <s v="No"/>
    <x v="1"/>
    <x v="1"/>
    <s v="No"/>
    <s v="Yes"/>
    <x v="0"/>
    <s v="Yes"/>
    <s v="No"/>
    <x v="0"/>
    <x v="0"/>
    <x v="1"/>
    <n v="84.85"/>
    <n v="84.85"/>
    <x v="0"/>
    <x v="0"/>
    <x v="7"/>
    <n v="3086"/>
    <x v="12"/>
  </r>
  <r>
    <s v="5995-OIGLP"/>
    <n v="1"/>
    <s v="United States"/>
    <s v="California"/>
    <s v="Port Costa"/>
    <n v="94569"/>
    <s v="38.035707, -122.196821"/>
    <n v="38.035707000000002"/>
    <n v="-122.196821"/>
    <s v="Male"/>
    <x v="0"/>
    <s v="No"/>
    <s v="No"/>
    <n v="12"/>
    <s v="Yes"/>
    <s v="No"/>
    <x v="0"/>
    <x v="0"/>
    <s v="No"/>
    <s v="No"/>
    <x v="1"/>
    <s v="No"/>
    <s v="No"/>
    <x v="0"/>
    <x v="1"/>
    <x v="0"/>
    <n v="56.65"/>
    <n v="654.85"/>
    <x v="0"/>
    <x v="0"/>
    <x v="13"/>
    <n v="3043"/>
    <x v="13"/>
  </r>
  <r>
    <s v="6261-RCVNS"/>
    <n v="1"/>
    <s v="United States"/>
    <s v="California"/>
    <s v="Rodeo"/>
    <n v="94572"/>
    <s v="38.027218, -122.23463"/>
    <n v="38.027217999999998"/>
    <n v="-122.23463"/>
    <s v="Female"/>
    <x v="0"/>
    <s v="No"/>
    <s v="No"/>
    <n v="42"/>
    <s v="Yes"/>
    <s v="No"/>
    <x v="0"/>
    <x v="0"/>
    <s v="Yes"/>
    <s v="Yes"/>
    <x v="1"/>
    <s v="No"/>
    <s v="Yes"/>
    <x v="2"/>
    <x v="1"/>
    <x v="3"/>
    <n v="73.900000000000006"/>
    <n v="3160.55"/>
    <x v="0"/>
    <x v="0"/>
    <x v="29"/>
    <n v="2774"/>
    <x v="5"/>
  </r>
  <r>
    <s v="7951-QKZPL"/>
    <n v="1"/>
    <s v="United States"/>
    <s v="California"/>
    <s v="Saint Helena"/>
    <n v="94574"/>
    <s v="38.581354, -122.296283"/>
    <n v="38.581353999999997"/>
    <n v="-122.296283"/>
    <s v="Female"/>
    <x v="0"/>
    <s v="Yes"/>
    <s v="No"/>
    <n v="33"/>
    <s v="Yes"/>
    <s v="Yes"/>
    <x v="2"/>
    <x v="2"/>
    <s v="No internet service"/>
    <s v="No internet service"/>
    <x v="2"/>
    <s v="No internet service"/>
    <s v="No internet service"/>
    <x v="1"/>
    <x v="0"/>
    <x v="0"/>
    <n v="24.5"/>
    <n v="740.3"/>
    <x v="0"/>
    <x v="0"/>
    <x v="7"/>
    <n v="5194"/>
    <x v="6"/>
  </r>
  <r>
    <s v="3640-PHQXK"/>
    <n v="1"/>
    <s v="United States"/>
    <s v="California"/>
    <s v="Union City"/>
    <n v="94587"/>
    <s v="37.59485, -122.051521"/>
    <n v="37.594850000000001"/>
    <n v="-122.05152099999999"/>
    <s v="Female"/>
    <x v="0"/>
    <s v="No"/>
    <s v="No"/>
    <n v="31"/>
    <s v="Yes"/>
    <s v="Yes"/>
    <x v="1"/>
    <x v="1"/>
    <s v="No"/>
    <s v="Yes"/>
    <x v="0"/>
    <s v="No"/>
    <s v="Yes"/>
    <x v="0"/>
    <x v="0"/>
    <x v="1"/>
    <n v="89.9"/>
    <n v="2806.9"/>
    <x v="0"/>
    <x v="0"/>
    <x v="30"/>
    <n v="2031"/>
    <x v="7"/>
  </r>
  <r>
    <s v="6877-LGWXO"/>
    <n v="1"/>
    <s v="United States"/>
    <s v="California"/>
    <s v="Pleasanton"/>
    <n v="94588"/>
    <s v="37.685052, -121.912061"/>
    <n v="37.685051999999999"/>
    <n v="-121.91206099999999"/>
    <s v="Male"/>
    <x v="1"/>
    <s v="Yes"/>
    <s v="No"/>
    <n v="18"/>
    <s v="Yes"/>
    <s v="No"/>
    <x v="1"/>
    <x v="1"/>
    <s v="No"/>
    <s v="No"/>
    <x v="0"/>
    <s v="No"/>
    <s v="Yes"/>
    <x v="0"/>
    <x v="1"/>
    <x v="1"/>
    <n v="78.55"/>
    <n v="1422.65"/>
    <x v="0"/>
    <x v="0"/>
    <x v="2"/>
    <n v="3521"/>
    <x v="8"/>
  </r>
  <r>
    <s v="8019-ENHXU"/>
    <n v="1"/>
    <s v="United States"/>
    <s v="California"/>
    <s v="Oakland"/>
    <n v="94601"/>
    <s v="37.776523, -122.219268"/>
    <n v="37.776522999999997"/>
    <n v="-122.219268"/>
    <s v="Male"/>
    <x v="0"/>
    <s v="Yes"/>
    <s v="No"/>
    <n v="42"/>
    <s v="Yes"/>
    <s v="Yes"/>
    <x v="1"/>
    <x v="1"/>
    <s v="Yes"/>
    <s v="Yes"/>
    <x v="1"/>
    <s v="No"/>
    <s v="Yes"/>
    <x v="0"/>
    <x v="0"/>
    <x v="1"/>
    <n v="99.45"/>
    <n v="4138.05"/>
    <x v="0"/>
    <x v="0"/>
    <x v="17"/>
    <n v="4624"/>
    <x v="9"/>
  </r>
  <r>
    <s v="5167-GBFRE"/>
    <n v="1"/>
    <s v="United States"/>
    <s v="California"/>
    <s v="Oakland"/>
    <n v="94602"/>
    <s v="37.803883, -122.208417"/>
    <n v="37.803882999999999"/>
    <n v="-122.208417"/>
    <s v="Male"/>
    <x v="1"/>
    <s v="No"/>
    <s v="No"/>
    <n v="4"/>
    <s v="No"/>
    <s v="No phone service"/>
    <x v="0"/>
    <x v="1"/>
    <s v="No"/>
    <s v="No"/>
    <x v="0"/>
    <s v="No"/>
    <s v="No"/>
    <x v="0"/>
    <x v="0"/>
    <x v="2"/>
    <n v="25.2"/>
    <n v="102.5"/>
    <x v="0"/>
    <x v="0"/>
    <x v="34"/>
    <n v="4694"/>
    <x v="14"/>
  </r>
  <r>
    <s v="9033-EOXWV"/>
    <n v="1"/>
    <s v="United States"/>
    <s v="California"/>
    <s v="Oakland"/>
    <n v="94603"/>
    <s v="37.739113, -122.175602"/>
    <n v="37.739113000000003"/>
    <n v="-122.175602"/>
    <s v="Female"/>
    <x v="0"/>
    <s v="No"/>
    <s v="No"/>
    <n v="12"/>
    <s v="Yes"/>
    <s v="Yes"/>
    <x v="0"/>
    <x v="1"/>
    <s v="No"/>
    <s v="No"/>
    <x v="1"/>
    <s v="Yes"/>
    <s v="Yes"/>
    <x v="2"/>
    <x v="1"/>
    <x v="0"/>
    <n v="74.05"/>
    <n v="872.65"/>
    <x v="0"/>
    <x v="0"/>
    <x v="26"/>
    <n v="4149"/>
    <x v="14"/>
  </r>
  <r>
    <s v="1324-NLTJE"/>
    <n v="1"/>
    <s v="United States"/>
    <s v="California"/>
    <s v="Emeryville"/>
    <n v="94608"/>
    <s v="37.83726, -122.287648"/>
    <n v="37.837260000000001"/>
    <n v="-122.287648"/>
    <s v="Female"/>
    <x v="1"/>
    <s v="No"/>
    <s v="No"/>
    <n v="15"/>
    <s v="Yes"/>
    <s v="Yes"/>
    <x v="0"/>
    <x v="1"/>
    <s v="No"/>
    <s v="No"/>
    <x v="1"/>
    <s v="No"/>
    <s v="No"/>
    <x v="0"/>
    <x v="1"/>
    <x v="3"/>
    <n v="55"/>
    <n v="757.1"/>
    <x v="0"/>
    <x v="0"/>
    <x v="26"/>
    <n v="3167"/>
    <x v="14"/>
  </r>
  <r>
    <s v="1522-VVDMG"/>
    <n v="1"/>
    <s v="United States"/>
    <s v="California"/>
    <s v="Oakland"/>
    <n v="94611"/>
    <s v="37.828416, -122.216005"/>
    <n v="37.828415999999997"/>
    <n v="-122.216005"/>
    <s v="Male"/>
    <x v="0"/>
    <s v="Yes"/>
    <s v="No"/>
    <n v="7"/>
    <s v="Yes"/>
    <s v="No"/>
    <x v="1"/>
    <x v="1"/>
    <s v="Yes"/>
    <s v="No"/>
    <x v="1"/>
    <s v="Yes"/>
    <s v="No"/>
    <x v="0"/>
    <x v="0"/>
    <x v="1"/>
    <n v="89.75"/>
    <n v="608.79999999999995"/>
    <x v="0"/>
    <x v="0"/>
    <x v="13"/>
    <n v="3807"/>
    <x v="15"/>
  </r>
  <r>
    <s v="9185-TQCVP"/>
    <n v="1"/>
    <s v="United States"/>
    <s v="California"/>
    <s v="Albany"/>
    <n v="94706"/>
    <s v="37.890274, -122.295192"/>
    <n v="37.890273999999998"/>
    <n v="-122.295192"/>
    <s v="Male"/>
    <x v="0"/>
    <s v="Yes"/>
    <s v="No"/>
    <n v="14"/>
    <s v="Yes"/>
    <s v="Yes"/>
    <x v="1"/>
    <x v="1"/>
    <s v="No"/>
    <s v="No"/>
    <x v="0"/>
    <s v="No"/>
    <s v="Yes"/>
    <x v="0"/>
    <x v="0"/>
    <x v="1"/>
    <n v="85.15"/>
    <n v="1139.2"/>
    <x v="0"/>
    <x v="0"/>
    <x v="5"/>
    <n v="4550"/>
    <x v="16"/>
  </r>
  <r>
    <s v="5567-WSELE"/>
    <n v="1"/>
    <s v="United States"/>
    <s v="California"/>
    <s v="Richmond"/>
    <n v="94801"/>
    <s v="37.945288, -122.383941"/>
    <n v="37.945287999999998"/>
    <n v="-122.38394099999999"/>
    <s v="Male"/>
    <x v="1"/>
    <s v="Yes"/>
    <s v="No"/>
    <n v="3"/>
    <s v="Yes"/>
    <s v="Yes"/>
    <x v="1"/>
    <x v="1"/>
    <s v="No"/>
    <s v="No"/>
    <x v="0"/>
    <s v="Yes"/>
    <s v="Yes"/>
    <x v="0"/>
    <x v="0"/>
    <x v="1"/>
    <n v="94.6"/>
    <n v="279.55"/>
    <x v="0"/>
    <x v="0"/>
    <x v="18"/>
    <n v="3019"/>
    <x v="2"/>
  </r>
  <r>
    <s v="8063-RJYNF"/>
    <n v="1"/>
    <s v="United States"/>
    <s v="California"/>
    <s v="Richmond"/>
    <n v="94804"/>
    <s v="37.921034, -122.341798"/>
    <n v="37.921033999999999"/>
    <n v="-122.341798"/>
    <s v="Male"/>
    <x v="0"/>
    <s v="No"/>
    <s v="No"/>
    <n v="16"/>
    <s v="Yes"/>
    <s v="No"/>
    <x v="1"/>
    <x v="0"/>
    <s v="No"/>
    <s v="No"/>
    <x v="0"/>
    <s v="Yes"/>
    <s v="Yes"/>
    <x v="0"/>
    <x v="0"/>
    <x v="1"/>
    <n v="94.25"/>
    <n v="1483.25"/>
    <x v="0"/>
    <x v="0"/>
    <x v="25"/>
    <n v="2827"/>
    <x v="3"/>
  </r>
  <r>
    <s v="0687-ZVTHB"/>
    <n v="1"/>
    <s v="United States"/>
    <s v="California"/>
    <s v="Richmond"/>
    <n v="94805"/>
    <s v="37.941456, -122.320968"/>
    <n v="37.941456000000002"/>
    <n v="-122.32096799999999"/>
    <s v="Male"/>
    <x v="0"/>
    <s v="Yes"/>
    <s v="No"/>
    <n v="65"/>
    <s v="Yes"/>
    <s v="Yes"/>
    <x v="0"/>
    <x v="0"/>
    <s v="Yes"/>
    <s v="Yes"/>
    <x v="0"/>
    <s v="No"/>
    <s v="Yes"/>
    <x v="2"/>
    <x v="1"/>
    <x v="3"/>
    <n v="72.45"/>
    <n v="4653.8500000000004"/>
    <x v="0"/>
    <x v="0"/>
    <x v="31"/>
    <n v="4415"/>
    <x v="4"/>
  </r>
  <r>
    <s v="9661-ACXBS"/>
    <n v="1"/>
    <s v="United States"/>
    <s v="California"/>
    <s v="San Rafael"/>
    <n v="94901"/>
    <s v="37.972662, -122.491452"/>
    <n v="37.972662"/>
    <n v="-122.491452"/>
    <s v="Female"/>
    <x v="0"/>
    <s v="No"/>
    <s v="No"/>
    <n v="42"/>
    <s v="Yes"/>
    <s v="Yes"/>
    <x v="1"/>
    <x v="0"/>
    <s v="No"/>
    <s v="Yes"/>
    <x v="0"/>
    <s v="Yes"/>
    <s v="Yes"/>
    <x v="0"/>
    <x v="0"/>
    <x v="1"/>
    <n v="105.2"/>
    <n v="4400.75"/>
    <x v="0"/>
    <x v="0"/>
    <x v="3"/>
    <n v="2317"/>
    <x v="0"/>
  </r>
  <r>
    <s v="3727-RJMEO"/>
    <n v="1"/>
    <s v="United States"/>
    <s v="California"/>
    <s v="Rohnert Park"/>
    <n v="94928"/>
    <s v="38.34719, -122.697822"/>
    <n v="38.347189999999998"/>
    <n v="-122.697822"/>
    <s v="Male"/>
    <x v="0"/>
    <s v="Yes"/>
    <s v="No"/>
    <n v="6"/>
    <s v="Yes"/>
    <s v="Yes"/>
    <x v="1"/>
    <x v="1"/>
    <s v="No"/>
    <s v="No"/>
    <x v="0"/>
    <s v="Yes"/>
    <s v="No"/>
    <x v="0"/>
    <x v="0"/>
    <x v="1"/>
    <n v="82.85"/>
    <n v="460.25"/>
    <x v="0"/>
    <x v="0"/>
    <x v="4"/>
    <n v="4458"/>
    <x v="2"/>
  </r>
  <r>
    <s v="6646-VRFOL"/>
    <n v="1"/>
    <s v="United States"/>
    <s v="California"/>
    <s v="Larkspur"/>
    <n v="94939"/>
    <s v="37.937082, -122.532369"/>
    <n v="37.937081999999997"/>
    <n v="-122.532369"/>
    <s v="Male"/>
    <x v="1"/>
    <s v="Yes"/>
    <s v="No"/>
    <n v="53"/>
    <s v="Yes"/>
    <s v="Yes"/>
    <x v="1"/>
    <x v="1"/>
    <s v="Yes"/>
    <s v="Yes"/>
    <x v="0"/>
    <s v="Yes"/>
    <s v="Yes"/>
    <x v="0"/>
    <x v="0"/>
    <x v="1"/>
    <n v="103.85"/>
    <n v="5485.5"/>
    <x v="0"/>
    <x v="0"/>
    <x v="18"/>
    <n v="5860"/>
    <x v="2"/>
  </r>
  <r>
    <s v="5685-IIXLY"/>
    <n v="1"/>
    <s v="United States"/>
    <s v="California"/>
    <s v="Novato"/>
    <n v="94945"/>
    <s v="38.135897, -122.563683"/>
    <n v="38.135897"/>
    <n v="-122.563683"/>
    <s v="Female"/>
    <x v="0"/>
    <s v="Yes"/>
    <s v="No"/>
    <n v="5"/>
    <s v="Yes"/>
    <s v="No"/>
    <x v="1"/>
    <x v="1"/>
    <s v="Yes"/>
    <s v="No"/>
    <x v="0"/>
    <s v="No"/>
    <s v="Yes"/>
    <x v="0"/>
    <x v="0"/>
    <x v="1"/>
    <n v="83.6"/>
    <n v="404.2"/>
    <x v="0"/>
    <x v="0"/>
    <x v="33"/>
    <n v="4565"/>
    <x v="3"/>
  </r>
  <r>
    <s v="4250-ZBWLV"/>
    <n v="1"/>
    <s v="United States"/>
    <s v="California"/>
    <s v="Olema"/>
    <n v="94950"/>
    <s v="38.052209, -122.775567"/>
    <n v="38.052208999999998"/>
    <n v="-122.775567"/>
    <s v="Male"/>
    <x v="0"/>
    <s v="No"/>
    <s v="No"/>
    <n v="68"/>
    <s v="Yes"/>
    <s v="Yes"/>
    <x v="1"/>
    <x v="1"/>
    <s v="Yes"/>
    <s v="Yes"/>
    <x v="1"/>
    <s v="Yes"/>
    <s v="Yes"/>
    <x v="2"/>
    <x v="1"/>
    <x v="1"/>
    <n v="108.45"/>
    <n v="7176.55"/>
    <x v="0"/>
    <x v="0"/>
    <x v="11"/>
    <n v="4454"/>
    <x v="3"/>
  </r>
  <r>
    <s v="5095-AESKG"/>
    <n v="1"/>
    <s v="United States"/>
    <s v="California"/>
    <s v="Sausalito"/>
    <n v="94965"/>
    <s v="37.848641, -122.515692"/>
    <n v="37.848641000000001"/>
    <n v="-122.515692"/>
    <s v="Female"/>
    <x v="0"/>
    <s v="Yes"/>
    <s v="No"/>
    <n v="3"/>
    <s v="Yes"/>
    <s v="Yes"/>
    <x v="1"/>
    <x v="1"/>
    <s v="Yes"/>
    <s v="No"/>
    <x v="0"/>
    <s v="No"/>
    <s v="Yes"/>
    <x v="0"/>
    <x v="0"/>
    <x v="3"/>
    <n v="91.5"/>
    <n v="242.95"/>
    <x v="0"/>
    <x v="0"/>
    <x v="21"/>
    <n v="5646"/>
    <x v="3"/>
  </r>
  <r>
    <s v="1871-MOWRM"/>
    <n v="1"/>
    <s v="United States"/>
    <s v="California"/>
    <s v="Woodacre"/>
    <n v="94973"/>
    <s v="38.005839, -122.638155"/>
    <n v="38.005839000000002"/>
    <n v="-122.638155"/>
    <s v="Male"/>
    <x v="0"/>
    <s v="Yes"/>
    <s v="No"/>
    <n v="12"/>
    <s v="Yes"/>
    <s v="No"/>
    <x v="1"/>
    <x v="0"/>
    <s v="No"/>
    <s v="No"/>
    <x v="1"/>
    <s v="No"/>
    <s v="No"/>
    <x v="0"/>
    <x v="1"/>
    <x v="2"/>
    <n v="80.849999999999994"/>
    <n v="866.45"/>
    <x v="0"/>
    <x v="0"/>
    <x v="18"/>
    <n v="4306"/>
    <x v="4"/>
  </r>
  <r>
    <s v="2027-OAQQC"/>
    <n v="1"/>
    <s v="United States"/>
    <s v="California"/>
    <s v="Aptos"/>
    <n v="95003"/>
    <s v="37.013471, -121.877877"/>
    <n v="37.013471000000003"/>
    <n v="-121.877877"/>
    <s v="Female"/>
    <x v="0"/>
    <s v="No"/>
    <s v="No"/>
    <n v="43"/>
    <s v="No"/>
    <s v="No phone service"/>
    <x v="0"/>
    <x v="1"/>
    <s v="No"/>
    <s v="Yes"/>
    <x v="0"/>
    <s v="Yes"/>
    <s v="Yes"/>
    <x v="0"/>
    <x v="0"/>
    <x v="2"/>
    <n v="49.05"/>
    <n v="2076.1999999999998"/>
    <x v="0"/>
    <x v="0"/>
    <x v="6"/>
    <n v="4044"/>
    <x v="4"/>
  </r>
  <r>
    <s v="9090-SGQXL"/>
    <n v="1"/>
    <s v="United States"/>
    <s v="California"/>
    <s v="Ben Lomond"/>
    <n v="95005"/>
    <s v="37.078873, -122.090386"/>
    <n v="37.078873000000002"/>
    <n v="-122.090386"/>
    <s v="Male"/>
    <x v="1"/>
    <s v="Yes"/>
    <s v="No"/>
    <n v="68"/>
    <s v="Yes"/>
    <s v="Yes"/>
    <x v="1"/>
    <x v="1"/>
    <s v="Yes"/>
    <s v="Yes"/>
    <x v="0"/>
    <s v="Yes"/>
    <s v="Yes"/>
    <x v="0"/>
    <x v="0"/>
    <x v="1"/>
    <n v="105.3"/>
    <n v="7299.65"/>
    <x v="0"/>
    <x v="0"/>
    <x v="35"/>
    <n v="6284"/>
    <x v="4"/>
  </r>
  <r>
    <s v="6595-YGXIT"/>
    <n v="1"/>
    <s v="United States"/>
    <s v="California"/>
    <s v="Boulder Creek"/>
    <n v="95006"/>
    <s v="37.171727, -122.142961"/>
    <n v="37.171726999999997"/>
    <n v="-122.142961"/>
    <s v="Male"/>
    <x v="1"/>
    <s v="No"/>
    <s v="No"/>
    <n v="25"/>
    <s v="Yes"/>
    <s v="Yes"/>
    <x v="1"/>
    <x v="1"/>
    <s v="Yes"/>
    <s v="No"/>
    <x v="0"/>
    <s v="Yes"/>
    <s v="No"/>
    <x v="0"/>
    <x v="0"/>
    <x v="1"/>
    <n v="88.95"/>
    <n v="2291.1999999999998"/>
    <x v="0"/>
    <x v="0"/>
    <x v="5"/>
    <n v="3878"/>
    <x v="0"/>
  </r>
  <r>
    <s v="9835-ZIITK"/>
    <n v="1"/>
    <s v="United States"/>
    <s v="California"/>
    <s v="Campbell"/>
    <n v="95008"/>
    <s v="37.279689, -121.954567"/>
    <n v="37.279688999999998"/>
    <n v="-121.954567"/>
    <s v="Male"/>
    <x v="1"/>
    <s v="Yes"/>
    <s v="No"/>
    <n v="66"/>
    <s v="Yes"/>
    <s v="Yes"/>
    <x v="1"/>
    <x v="1"/>
    <s v="Yes"/>
    <s v="Yes"/>
    <x v="1"/>
    <s v="Yes"/>
    <s v="Yes"/>
    <x v="2"/>
    <x v="0"/>
    <x v="1"/>
    <n v="110.85"/>
    <n v="7491.75"/>
    <x v="0"/>
    <x v="0"/>
    <x v="9"/>
    <n v="4281"/>
    <x v="0"/>
  </r>
  <r>
    <s v="1555-DJEQW"/>
    <n v="1"/>
    <s v="United States"/>
    <s v="California"/>
    <s v="Cupertino"/>
    <n v="95014"/>
    <s v="37.306612, -122.080621"/>
    <n v="37.306612000000001"/>
    <n v="-122.08062099999999"/>
    <s v="Female"/>
    <x v="0"/>
    <s v="Yes"/>
    <s v="No"/>
    <n v="70"/>
    <s v="Yes"/>
    <s v="Yes"/>
    <x v="1"/>
    <x v="0"/>
    <s v="Yes"/>
    <s v="Yes"/>
    <x v="1"/>
    <s v="Yes"/>
    <s v="Yes"/>
    <x v="1"/>
    <x v="0"/>
    <x v="2"/>
    <n v="114.2"/>
    <n v="7723.9"/>
    <x v="0"/>
    <x v="0"/>
    <x v="25"/>
    <n v="5947"/>
    <x v="5"/>
  </r>
  <r>
    <s v="5649-TJHOV"/>
    <n v="1"/>
    <s v="United States"/>
    <s v="California"/>
    <s v="Davenport"/>
    <n v="95017"/>
    <s v="37.114335, -122.237162"/>
    <n v="37.114334999999997"/>
    <n v="-122.237162"/>
    <s v="Male"/>
    <x v="1"/>
    <s v="Yes"/>
    <s v="No"/>
    <n v="27"/>
    <s v="No"/>
    <s v="No phone service"/>
    <x v="0"/>
    <x v="1"/>
    <s v="No"/>
    <s v="No"/>
    <x v="0"/>
    <s v="No"/>
    <s v="Yes"/>
    <x v="0"/>
    <x v="1"/>
    <x v="2"/>
    <n v="36.5"/>
    <n v="1032"/>
    <x v="0"/>
    <x v="0"/>
    <x v="33"/>
    <n v="4564"/>
    <x v="6"/>
  </r>
  <r>
    <s v="0519-XUZJU"/>
    <n v="1"/>
    <s v="United States"/>
    <s v="California"/>
    <s v="Felton"/>
    <n v="95018"/>
    <s v="37.089111, -122.062213"/>
    <n v="37.089111000000003"/>
    <n v="-122.062213"/>
    <s v="Female"/>
    <x v="0"/>
    <s v="No"/>
    <s v="No"/>
    <n v="1"/>
    <s v="Yes"/>
    <s v="No"/>
    <x v="1"/>
    <x v="1"/>
    <s v="No"/>
    <s v="No"/>
    <x v="0"/>
    <s v="No"/>
    <s v="No"/>
    <x v="0"/>
    <x v="1"/>
    <x v="0"/>
    <n v="70.75"/>
    <n v="70.75"/>
    <x v="0"/>
    <x v="0"/>
    <x v="33"/>
    <n v="3963"/>
    <x v="7"/>
  </r>
  <r>
    <s v="6338-AVWCY"/>
    <n v="1"/>
    <s v="United States"/>
    <s v="California"/>
    <s v="Hollister"/>
    <n v="95023"/>
    <s v="36.875409, -121.279679"/>
    <n v="36.875408999999998"/>
    <n v="-121.279679"/>
    <s v="Male"/>
    <x v="0"/>
    <s v="No"/>
    <s v="No"/>
    <n v="3"/>
    <s v="No"/>
    <s v="No phone service"/>
    <x v="0"/>
    <x v="1"/>
    <s v="No"/>
    <s v="Yes"/>
    <x v="0"/>
    <s v="Yes"/>
    <s v="No"/>
    <x v="0"/>
    <x v="0"/>
    <x v="0"/>
    <n v="40.15"/>
    <n v="130.75"/>
    <x v="0"/>
    <x v="0"/>
    <x v="20"/>
    <n v="4710"/>
    <x v="8"/>
  </r>
  <r>
    <s v="9253-QXKBE"/>
    <n v="1"/>
    <s v="United States"/>
    <s v="California"/>
    <s v="Morgan Hill"/>
    <n v="95037"/>
    <s v="37.161544, -121.649371"/>
    <n v="37.161543999999999"/>
    <n v="-121.649371"/>
    <s v="Male"/>
    <x v="1"/>
    <s v="Yes"/>
    <s v="No"/>
    <n v="29"/>
    <s v="Yes"/>
    <s v="Yes"/>
    <x v="1"/>
    <x v="1"/>
    <s v="No"/>
    <s v="No"/>
    <x v="0"/>
    <s v="Yes"/>
    <s v="Yes"/>
    <x v="0"/>
    <x v="0"/>
    <x v="1"/>
    <n v="94.45"/>
    <n v="2653.65"/>
    <x v="0"/>
    <x v="0"/>
    <x v="29"/>
    <n v="2233"/>
    <x v="9"/>
  </r>
  <r>
    <s v="9445-SZLCH"/>
    <n v="1"/>
    <s v="United States"/>
    <s v="California"/>
    <s v="Santa Clara"/>
    <n v="95050"/>
    <s v="37.351214, -121.952417"/>
    <n v="37.351213999999999"/>
    <n v="-121.952417"/>
    <s v="Female"/>
    <x v="0"/>
    <s v="Yes"/>
    <s v="No"/>
    <n v="36"/>
    <s v="Yes"/>
    <s v="Yes"/>
    <x v="1"/>
    <x v="1"/>
    <s v="Yes"/>
    <s v="Yes"/>
    <x v="0"/>
    <s v="Yes"/>
    <s v="No"/>
    <x v="0"/>
    <x v="0"/>
    <x v="2"/>
    <n v="97.35"/>
    <n v="3457.9"/>
    <x v="0"/>
    <x v="0"/>
    <x v="0"/>
    <n v="4544"/>
    <x v="10"/>
  </r>
  <r>
    <s v="7568-PODML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1"/>
    <s v="No"/>
    <s v="No phone service"/>
    <x v="0"/>
    <x v="1"/>
    <s v="No"/>
    <s v="No"/>
    <x v="0"/>
    <s v="Yes"/>
    <s v="Yes"/>
    <x v="0"/>
    <x v="0"/>
    <x v="0"/>
    <n v="45.3"/>
    <n v="45.3"/>
    <x v="0"/>
    <x v="0"/>
    <x v="15"/>
    <n v="4954"/>
    <x v="11"/>
  </r>
  <r>
    <s v="5349-IECLD"/>
    <n v="1"/>
    <s v="United States"/>
    <s v="California"/>
    <s v="San Jose"/>
    <n v="95111"/>
    <s v="37.284265, -121.827673"/>
    <n v="37.284264999999998"/>
    <n v="-121.827673"/>
    <s v="Male"/>
    <x v="0"/>
    <s v="No"/>
    <s v="No"/>
    <n v="2"/>
    <s v="Yes"/>
    <s v="No"/>
    <x v="1"/>
    <x v="1"/>
    <s v="No"/>
    <s v="Yes"/>
    <x v="0"/>
    <s v="Yes"/>
    <s v="Yes"/>
    <x v="0"/>
    <x v="1"/>
    <x v="1"/>
    <n v="94.95"/>
    <n v="178.1"/>
    <x v="0"/>
    <x v="0"/>
    <x v="18"/>
    <n v="4493"/>
    <x v="12"/>
  </r>
  <r>
    <s v="3945-GFWQL"/>
    <n v="1"/>
    <s v="United States"/>
    <s v="California"/>
    <s v="San Jose"/>
    <n v="95113"/>
    <s v="37.333851, -121.891147"/>
    <n v="37.333851000000003"/>
    <n v="-121.891147"/>
    <s v="Female"/>
    <x v="0"/>
    <s v="No"/>
    <s v="Yes"/>
    <n v="12"/>
    <s v="Yes"/>
    <s v="No"/>
    <x v="0"/>
    <x v="1"/>
    <s v="No"/>
    <s v="No"/>
    <x v="0"/>
    <s v="No"/>
    <s v="No"/>
    <x v="0"/>
    <x v="0"/>
    <x v="1"/>
    <n v="44.55"/>
    <n v="480.6"/>
    <x v="0"/>
    <x v="0"/>
    <x v="3"/>
    <n v="4162"/>
    <x v="13"/>
  </r>
  <r>
    <s v="3797-VTIDR"/>
    <n v="1"/>
    <s v="United States"/>
    <s v="California"/>
    <s v="San Jose"/>
    <n v="95121"/>
    <s v="37.304681, -121.809955"/>
    <n v="37.304681000000002"/>
    <n v="-121.809955"/>
    <s v="Male"/>
    <x v="0"/>
    <s v="Yes"/>
    <s v="No"/>
    <n v="1"/>
    <s v="No"/>
    <s v="No phone service"/>
    <x v="0"/>
    <x v="1"/>
    <s v="No"/>
    <s v="No"/>
    <x v="0"/>
    <s v="No"/>
    <s v="No"/>
    <x v="0"/>
    <x v="0"/>
    <x v="1"/>
    <n v="23.45"/>
    <n v="23.45"/>
    <x v="0"/>
    <x v="0"/>
    <x v="13"/>
    <n v="4517"/>
    <x v="5"/>
  </r>
  <r>
    <s v="9526-BIHHD"/>
    <n v="1"/>
    <s v="United States"/>
    <s v="California"/>
    <s v="San Jose"/>
    <n v="95127"/>
    <s v="37.375156, -121.795867"/>
    <n v="37.375155999999997"/>
    <n v="-121.795867"/>
    <s v="Male"/>
    <x v="0"/>
    <s v="No"/>
    <s v="No"/>
    <n v="1"/>
    <s v="No"/>
    <s v="No phone service"/>
    <x v="0"/>
    <x v="0"/>
    <s v="No"/>
    <s v="No"/>
    <x v="0"/>
    <s v="No"/>
    <s v="No"/>
    <x v="0"/>
    <x v="1"/>
    <x v="0"/>
    <n v="29.7"/>
    <n v="29.7"/>
    <x v="0"/>
    <x v="0"/>
    <x v="9"/>
    <n v="3383"/>
    <x v="6"/>
  </r>
  <r>
    <s v="4523-WXCEF"/>
    <n v="1"/>
    <s v="United States"/>
    <s v="California"/>
    <s v="San Jose"/>
    <n v="95129"/>
    <s v="37.305622, -122.000887"/>
    <n v="37.305622"/>
    <n v="-122.00088700000001"/>
    <s v="Female"/>
    <x v="0"/>
    <s v="Yes"/>
    <s v="No"/>
    <n v="59"/>
    <s v="Yes"/>
    <s v="Yes"/>
    <x v="1"/>
    <x v="1"/>
    <s v="Yes"/>
    <s v="No"/>
    <x v="0"/>
    <s v="Yes"/>
    <s v="Yes"/>
    <x v="0"/>
    <x v="1"/>
    <x v="1"/>
    <n v="101.1"/>
    <n v="6039.9"/>
    <x v="0"/>
    <x v="0"/>
    <x v="18"/>
    <n v="4160"/>
    <x v="7"/>
  </r>
  <r>
    <s v="8364-TRMMK"/>
    <n v="1"/>
    <s v="United States"/>
    <s v="California"/>
    <s v="San Jose"/>
    <n v="95132"/>
    <s v="37.424655, -121.74841"/>
    <n v="37.424655000000001"/>
    <n v="-121.74841000000001"/>
    <s v="Female"/>
    <x v="0"/>
    <s v="No"/>
    <s v="No"/>
    <n v="3"/>
    <s v="Yes"/>
    <s v="Yes"/>
    <x v="0"/>
    <x v="1"/>
    <s v="No"/>
    <s v="No"/>
    <x v="0"/>
    <s v="No"/>
    <s v="No"/>
    <x v="0"/>
    <x v="0"/>
    <x v="0"/>
    <n v="50.65"/>
    <n v="151.30000000000001"/>
    <x v="0"/>
    <x v="0"/>
    <x v="21"/>
    <n v="2876"/>
    <x v="8"/>
  </r>
  <r>
    <s v="3063-QFSZL"/>
    <n v="1"/>
    <s v="United States"/>
    <s v="California"/>
    <s v="San Jose"/>
    <n v="95135"/>
    <s v="37.28682, -121.723877"/>
    <n v="37.286819999999999"/>
    <n v="-121.723877"/>
    <s v="Female"/>
    <x v="0"/>
    <s v="No"/>
    <s v="No"/>
    <n v="1"/>
    <s v="Yes"/>
    <s v="No"/>
    <x v="0"/>
    <x v="1"/>
    <s v="No"/>
    <s v="No"/>
    <x v="0"/>
    <s v="No"/>
    <s v="Yes"/>
    <x v="0"/>
    <x v="0"/>
    <x v="1"/>
    <n v="55.4"/>
    <n v="55.4"/>
    <x v="0"/>
    <x v="0"/>
    <x v="12"/>
    <n v="2294"/>
    <x v="9"/>
  </r>
  <r>
    <s v="8775-LHDJH"/>
    <n v="1"/>
    <s v="United States"/>
    <s v="California"/>
    <s v="San Jose"/>
    <n v="95136"/>
    <s v="37.270938, -121.851046"/>
    <n v="37.270938000000001"/>
    <n v="-121.851046"/>
    <s v="Female"/>
    <x v="1"/>
    <s v="Yes"/>
    <s v="No"/>
    <n v="1"/>
    <s v="Yes"/>
    <s v="Yes"/>
    <x v="1"/>
    <x v="1"/>
    <s v="Yes"/>
    <s v="No"/>
    <x v="0"/>
    <s v="Yes"/>
    <s v="No"/>
    <x v="0"/>
    <x v="0"/>
    <x v="1"/>
    <n v="90.6"/>
    <n v="90.6"/>
    <x v="0"/>
    <x v="0"/>
    <x v="33"/>
    <n v="2905"/>
    <x v="14"/>
  </r>
  <r>
    <s v="3097-NQYSN"/>
    <n v="1"/>
    <s v="United States"/>
    <s v="California"/>
    <s v="San Jose"/>
    <n v="95139"/>
    <s v="37.218705, -121.762429"/>
    <n v="37.218705"/>
    <n v="-121.762429"/>
    <s v="Male"/>
    <x v="1"/>
    <s v="Yes"/>
    <s v="No"/>
    <n v="2"/>
    <s v="Yes"/>
    <s v="Yes"/>
    <x v="1"/>
    <x v="1"/>
    <s v="No"/>
    <s v="No"/>
    <x v="0"/>
    <s v="Yes"/>
    <s v="No"/>
    <x v="0"/>
    <x v="0"/>
    <x v="0"/>
    <n v="86.85"/>
    <n v="156.35"/>
    <x v="0"/>
    <x v="0"/>
    <x v="4"/>
    <n v="5204"/>
    <x v="2"/>
  </r>
  <r>
    <s v="3565-UNOCC"/>
    <n v="1"/>
    <s v="United States"/>
    <s v="California"/>
    <s v="Stockton"/>
    <n v="95209"/>
    <s v="38.044523, -121.348048"/>
    <n v="38.044522999999998"/>
    <n v="-121.34804800000001"/>
    <s v="Female"/>
    <x v="1"/>
    <s v="Yes"/>
    <s v="No"/>
    <n v="29"/>
    <s v="Yes"/>
    <s v="Yes"/>
    <x v="1"/>
    <x v="1"/>
    <s v="No"/>
    <s v="Yes"/>
    <x v="0"/>
    <s v="Yes"/>
    <s v="Yes"/>
    <x v="0"/>
    <x v="0"/>
    <x v="2"/>
    <n v="99.05"/>
    <n v="2952.85"/>
    <x v="0"/>
    <x v="0"/>
    <x v="14"/>
    <n v="3179"/>
    <x v="3"/>
  </r>
  <r>
    <s v="9249-FXSCK"/>
    <n v="1"/>
    <s v="United States"/>
    <s v="California"/>
    <s v="Acampo"/>
    <n v="95220"/>
    <s v="38.200231, -121.235034"/>
    <n v="38.200231000000002"/>
    <n v="-121.235034"/>
    <s v="Female"/>
    <x v="0"/>
    <s v="No"/>
    <s v="No"/>
    <n v="52"/>
    <s v="Yes"/>
    <s v="Yes"/>
    <x v="1"/>
    <x v="0"/>
    <s v="Yes"/>
    <s v="No"/>
    <x v="1"/>
    <s v="Yes"/>
    <s v="Yes"/>
    <x v="2"/>
    <x v="0"/>
    <x v="3"/>
    <n v="111.25"/>
    <n v="5916.45"/>
    <x v="0"/>
    <x v="0"/>
    <x v="13"/>
    <n v="4861"/>
    <x v="4"/>
  </r>
  <r>
    <s v="5493-SDRDQ"/>
    <n v="1"/>
    <s v="United States"/>
    <s v="California"/>
    <s v="Angels Camp"/>
    <n v="95222"/>
    <s v="38.071327, -120.632221"/>
    <n v="38.071326999999997"/>
    <n v="-120.632221"/>
    <s v="Male"/>
    <x v="0"/>
    <s v="No"/>
    <s v="No"/>
    <n v="2"/>
    <s v="Yes"/>
    <s v="No"/>
    <x v="0"/>
    <x v="0"/>
    <s v="No"/>
    <s v="Yes"/>
    <x v="0"/>
    <s v="No"/>
    <s v="No"/>
    <x v="0"/>
    <x v="0"/>
    <x v="0"/>
    <n v="55.1"/>
    <n v="113.35"/>
    <x v="0"/>
    <x v="0"/>
    <x v="12"/>
    <n v="4235"/>
    <x v="0"/>
  </r>
  <r>
    <s v="0871-URUWO"/>
    <n v="1"/>
    <s v="United States"/>
    <s v="California"/>
    <s v="Sheep Ranch"/>
    <n v="95250"/>
    <s v="38.244806, -120.417301"/>
    <n v="38.244805999999997"/>
    <n v="-120.41730099999999"/>
    <s v="Male"/>
    <x v="0"/>
    <s v="Yes"/>
    <s v="No"/>
    <n v="13"/>
    <s v="Yes"/>
    <s v="Yes"/>
    <x v="1"/>
    <x v="1"/>
    <s v="No"/>
    <s v="Yes"/>
    <x v="0"/>
    <s v="Yes"/>
    <s v="Yes"/>
    <x v="0"/>
    <x v="0"/>
    <x v="3"/>
    <n v="102.25"/>
    <n v="1359"/>
    <x v="0"/>
    <x v="0"/>
    <x v="10"/>
    <n v="2003"/>
    <x v="2"/>
  </r>
  <r>
    <s v="9190-MFJLN"/>
    <n v="1"/>
    <s v="United States"/>
    <s v="California"/>
    <s v="Vallecito"/>
    <n v="95251"/>
    <s v="38.055562, -120.456298"/>
    <n v="38.055562000000002"/>
    <n v="-120.456298"/>
    <s v="Male"/>
    <x v="1"/>
    <s v="No"/>
    <s v="No"/>
    <n v="19"/>
    <s v="Yes"/>
    <s v="No"/>
    <x v="1"/>
    <x v="1"/>
    <s v="No"/>
    <s v="Yes"/>
    <x v="0"/>
    <s v="Yes"/>
    <s v="Yes"/>
    <x v="0"/>
    <x v="0"/>
    <x v="3"/>
    <n v="95.9"/>
    <n v="1777.9"/>
    <x v="0"/>
    <x v="0"/>
    <x v="31"/>
    <n v="2851"/>
    <x v="2"/>
  </r>
  <r>
    <s v="1095-JUDTC"/>
    <n v="1"/>
    <s v="United States"/>
    <s v="California"/>
    <s v="Woodbridge"/>
    <n v="95258"/>
    <s v="38.169605, -121.310964"/>
    <n v="38.169604999999997"/>
    <n v="-121.310964"/>
    <s v="Female"/>
    <x v="1"/>
    <s v="No"/>
    <s v="No"/>
    <n v="47"/>
    <s v="Yes"/>
    <s v="Yes"/>
    <x v="1"/>
    <x v="1"/>
    <s v="Yes"/>
    <s v="No"/>
    <x v="1"/>
    <s v="Yes"/>
    <s v="No"/>
    <x v="0"/>
    <x v="0"/>
    <x v="1"/>
    <n v="95.05"/>
    <n v="4504.55"/>
    <x v="0"/>
    <x v="0"/>
    <x v="11"/>
    <n v="5214"/>
    <x v="3"/>
  </r>
  <r>
    <s v="0870-VEMYL"/>
    <n v="1"/>
    <s v="United States"/>
    <s v="California"/>
    <s v="Columbia"/>
    <n v="95310"/>
    <s v="38.085839, -120.37855"/>
    <n v="38.085839"/>
    <n v="-120.37855"/>
    <s v="Female"/>
    <x v="0"/>
    <s v="No"/>
    <s v="No"/>
    <n v="5"/>
    <s v="Yes"/>
    <s v="No"/>
    <x v="0"/>
    <x v="0"/>
    <s v="No"/>
    <s v="No"/>
    <x v="1"/>
    <s v="No"/>
    <s v="No"/>
    <x v="0"/>
    <x v="1"/>
    <x v="3"/>
    <n v="53.85"/>
    <n v="259.8"/>
    <x v="0"/>
    <x v="0"/>
    <x v="9"/>
    <n v="5435"/>
    <x v="3"/>
  </r>
  <r>
    <s v="5385-SUIRI"/>
    <n v="1"/>
    <s v="United States"/>
    <s v="California"/>
    <s v="Delhi"/>
    <n v="95315"/>
    <s v="37.422961, -120.765493"/>
    <n v="37.422961000000001"/>
    <n v="-120.76549300000001"/>
    <s v="Male"/>
    <x v="1"/>
    <s v="Yes"/>
    <s v="No"/>
    <n v="52"/>
    <s v="Yes"/>
    <s v="Yes"/>
    <x v="1"/>
    <x v="0"/>
    <s v="No"/>
    <s v="Yes"/>
    <x v="0"/>
    <s v="Yes"/>
    <s v="Yes"/>
    <x v="0"/>
    <x v="0"/>
    <x v="1"/>
    <n v="104.2"/>
    <n v="5568.35"/>
    <x v="0"/>
    <x v="0"/>
    <x v="31"/>
    <n v="5648"/>
    <x v="3"/>
  </r>
  <r>
    <s v="3982-XWFZQ"/>
    <n v="1"/>
    <s v="United States"/>
    <s v="California"/>
    <s v="Denair"/>
    <n v="95316"/>
    <s v="37.524721, -120.757977"/>
    <n v="37.524721"/>
    <n v="-120.757977"/>
    <s v="Female"/>
    <x v="0"/>
    <s v="Yes"/>
    <s v="No"/>
    <n v="42"/>
    <s v="Yes"/>
    <s v="Yes"/>
    <x v="0"/>
    <x v="1"/>
    <s v="No"/>
    <s v="No"/>
    <x v="0"/>
    <s v="No"/>
    <s v="No"/>
    <x v="0"/>
    <x v="0"/>
    <x v="1"/>
    <n v="50.25"/>
    <n v="2203.65"/>
    <x v="0"/>
    <x v="0"/>
    <x v="8"/>
    <n v="4873"/>
    <x v="4"/>
  </r>
  <r>
    <s v="4009-ALQFH"/>
    <n v="1"/>
    <s v="United States"/>
    <s v="California"/>
    <s v="Groveland"/>
    <n v="95321"/>
    <s v="37.902968, -119.667544"/>
    <n v="37.902968000000001"/>
    <n v="-119.66754400000001"/>
    <s v="Female"/>
    <x v="0"/>
    <s v="No"/>
    <s v="No"/>
    <n v="25"/>
    <s v="Yes"/>
    <s v="No"/>
    <x v="1"/>
    <x v="1"/>
    <s v="Yes"/>
    <s v="Yes"/>
    <x v="0"/>
    <s v="Yes"/>
    <s v="Yes"/>
    <x v="0"/>
    <x v="0"/>
    <x v="1"/>
    <n v="99.5"/>
    <n v="2369.0500000000002"/>
    <x v="0"/>
    <x v="0"/>
    <x v="13"/>
    <n v="5932"/>
    <x v="4"/>
  </r>
  <r>
    <s v="3627-FCRDW"/>
    <n v="1"/>
    <s v="United States"/>
    <s v="California"/>
    <s v="Hughson"/>
    <n v="95326"/>
    <s v="37.5923, -120.853288"/>
    <n v="37.592300000000002"/>
    <n v="-120.85328800000001"/>
    <s v="Female"/>
    <x v="0"/>
    <s v="No"/>
    <s v="No"/>
    <n v="9"/>
    <s v="Yes"/>
    <s v="No"/>
    <x v="1"/>
    <x v="1"/>
    <s v="No"/>
    <s v="No"/>
    <x v="0"/>
    <s v="No"/>
    <s v="No"/>
    <x v="0"/>
    <x v="1"/>
    <x v="1"/>
    <n v="71"/>
    <n v="672.55"/>
    <x v="0"/>
    <x v="0"/>
    <x v="16"/>
    <n v="2236"/>
    <x v="4"/>
  </r>
  <r>
    <s v="7562-GSUHK"/>
    <n v="1"/>
    <s v="United States"/>
    <s v="California"/>
    <s v="Jamestown"/>
    <n v="95327"/>
    <s v="37.84771, -120.486589"/>
    <n v="37.847709999999999"/>
    <n v="-120.486589"/>
    <s v="Female"/>
    <x v="0"/>
    <s v="No"/>
    <s v="No"/>
    <n v="16"/>
    <s v="Yes"/>
    <s v="No"/>
    <x v="1"/>
    <x v="1"/>
    <s v="Yes"/>
    <s v="Yes"/>
    <x v="0"/>
    <s v="No"/>
    <s v="Yes"/>
    <x v="0"/>
    <x v="0"/>
    <x v="3"/>
    <n v="93.2"/>
    <n v="1573.7"/>
    <x v="0"/>
    <x v="0"/>
    <x v="20"/>
    <n v="5497"/>
    <x v="0"/>
  </r>
  <r>
    <s v="4903-UYAVB"/>
    <n v="1"/>
    <s v="United States"/>
    <s v="California"/>
    <s v="Lathrop"/>
    <n v="95330"/>
    <s v="37.80821, -121.308401"/>
    <n v="37.808210000000003"/>
    <n v="-121.308401"/>
    <s v="Male"/>
    <x v="0"/>
    <s v="Yes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19.350000000000001"/>
    <n v="126.05"/>
    <x v="0"/>
    <x v="0"/>
    <x v="8"/>
    <n v="3864"/>
    <x v="0"/>
  </r>
  <r>
    <s v="6776-TLWOI"/>
    <n v="1"/>
    <s v="United States"/>
    <s v="California"/>
    <s v="Livingston"/>
    <n v="95334"/>
    <s v="37.361987, -120.748394"/>
    <n v="37.361986999999999"/>
    <n v="-120.748394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64.55"/>
    <x v="0"/>
    <x v="0"/>
    <x v="33"/>
    <n v="2158"/>
    <x v="5"/>
  </r>
  <r>
    <s v="4077-CROMM"/>
    <n v="1"/>
    <s v="United States"/>
    <s v="California"/>
    <s v="Modesto"/>
    <n v="95350"/>
    <s v="37.671806, -121.007575"/>
    <n v="37.671805999999997"/>
    <n v="-121.007575"/>
    <s v="Female"/>
    <x v="0"/>
    <s v="Yes"/>
    <s v="No"/>
    <n v="31"/>
    <s v="Yes"/>
    <s v="Yes"/>
    <x v="1"/>
    <x v="1"/>
    <s v="No"/>
    <s v="Yes"/>
    <x v="1"/>
    <s v="Yes"/>
    <s v="Yes"/>
    <x v="0"/>
    <x v="0"/>
    <x v="1"/>
    <n v="104.2"/>
    <n v="3243.45"/>
    <x v="0"/>
    <x v="0"/>
    <x v="31"/>
    <n v="5000"/>
    <x v="6"/>
  </r>
  <r>
    <s v="2868-MZAGQ"/>
    <n v="1"/>
    <s v="United States"/>
    <s v="California"/>
    <s v="Modesto"/>
    <n v="95354"/>
    <s v="37.639029, -120.964772"/>
    <n v="37.639029000000001"/>
    <n v="-120.964772"/>
    <s v="Male"/>
    <x v="0"/>
    <s v="No"/>
    <s v="No"/>
    <n v="1"/>
    <s v="Yes"/>
    <s v="No"/>
    <x v="1"/>
    <x v="1"/>
    <s v="No"/>
    <s v="No"/>
    <x v="0"/>
    <s v="No"/>
    <s v="Yes"/>
    <x v="0"/>
    <x v="0"/>
    <x v="1"/>
    <n v="79.25"/>
    <n v="79.25"/>
    <x v="0"/>
    <x v="0"/>
    <x v="27"/>
    <n v="5533"/>
    <x v="7"/>
  </r>
  <r>
    <s v="4847-QNOKA"/>
    <n v="1"/>
    <s v="United States"/>
    <s v="California"/>
    <s v="Modesto"/>
    <n v="95355"/>
    <s v="37.672906, -120.946594"/>
    <n v="37.672905999999998"/>
    <n v="-120.946594"/>
    <s v="Female"/>
    <x v="0"/>
    <s v="No"/>
    <s v="No"/>
    <n v="1"/>
    <s v="Yes"/>
    <s v="No"/>
    <x v="0"/>
    <x v="1"/>
    <s v="No"/>
    <s v="No"/>
    <x v="0"/>
    <s v="No"/>
    <s v="No"/>
    <x v="0"/>
    <x v="0"/>
    <x v="2"/>
    <n v="44.9"/>
    <n v="44.9"/>
    <x v="0"/>
    <x v="0"/>
    <x v="21"/>
    <n v="2632"/>
    <x v="8"/>
  </r>
  <r>
    <s v="6379-RXJRQ"/>
    <n v="1"/>
    <s v="United States"/>
    <s v="California"/>
    <s v="Modesto"/>
    <n v="95358"/>
    <s v="37.612612, -121.108568"/>
    <n v="37.612611999999999"/>
    <n v="-121.10856800000001"/>
    <s v="Male"/>
    <x v="0"/>
    <s v="Yes"/>
    <s v="No"/>
    <n v="10"/>
    <s v="Yes"/>
    <s v="No"/>
    <x v="1"/>
    <x v="1"/>
    <s v="No"/>
    <s v="No"/>
    <x v="0"/>
    <s v="No"/>
    <s v="No"/>
    <x v="0"/>
    <x v="0"/>
    <x v="1"/>
    <n v="70.099999999999994"/>
    <n v="659.65"/>
    <x v="0"/>
    <x v="0"/>
    <x v="6"/>
    <n v="2457"/>
    <x v="9"/>
  </r>
  <r>
    <s v="8650-RHRKE"/>
    <n v="1"/>
    <s v="United States"/>
    <s v="California"/>
    <s v="Oakdale"/>
    <n v="95361"/>
    <s v="37.785033, -120.776141"/>
    <n v="37.785032999999999"/>
    <n v="-120.776141"/>
    <s v="Male"/>
    <x v="0"/>
    <s v="No"/>
    <s v="No"/>
    <n v="4"/>
    <s v="No"/>
    <s v="No phone service"/>
    <x v="0"/>
    <x v="1"/>
    <s v="No"/>
    <s v="Yes"/>
    <x v="0"/>
    <s v="No"/>
    <s v="No"/>
    <x v="0"/>
    <x v="0"/>
    <x v="1"/>
    <n v="29.65"/>
    <n v="118.5"/>
    <x v="0"/>
    <x v="0"/>
    <x v="29"/>
    <n v="4207"/>
    <x v="10"/>
  </r>
  <r>
    <s v="0475-RIJEP"/>
    <n v="1"/>
    <s v="United States"/>
    <s v="California"/>
    <s v="Pinecrest"/>
    <n v="95364"/>
    <s v="38.224869, -119.755729"/>
    <n v="38.224868999999998"/>
    <n v="-119.755729"/>
    <s v="Male"/>
    <x v="0"/>
    <s v="No"/>
    <s v="No"/>
    <n v="43"/>
    <s v="Yes"/>
    <s v="Yes"/>
    <x v="1"/>
    <x v="1"/>
    <s v="Yes"/>
    <s v="No"/>
    <x v="0"/>
    <s v="No"/>
    <s v="No"/>
    <x v="0"/>
    <x v="0"/>
    <x v="1"/>
    <n v="77.849999999999994"/>
    <n v="3365.85"/>
    <x v="0"/>
    <x v="0"/>
    <x v="5"/>
    <n v="5107"/>
    <x v="11"/>
  </r>
  <r>
    <s v="1260-TTRXI"/>
    <n v="1"/>
    <s v="United States"/>
    <s v="California"/>
    <s v="Planada"/>
    <n v="95365"/>
    <s v="37.329725, -120.306399"/>
    <n v="37.329725000000003"/>
    <n v="-120.306399"/>
    <s v="Male"/>
    <x v="0"/>
    <s v="No"/>
    <s v="No"/>
    <n v="4"/>
    <s v="Yes"/>
    <s v="No"/>
    <x v="0"/>
    <x v="1"/>
    <s v="No"/>
    <s v="No"/>
    <x v="0"/>
    <s v="No"/>
    <s v="Yes"/>
    <x v="0"/>
    <x v="1"/>
    <x v="1"/>
    <n v="54.3"/>
    <n v="195.3"/>
    <x v="0"/>
    <x v="0"/>
    <x v="18"/>
    <n v="5834"/>
    <x v="12"/>
  </r>
  <r>
    <s v="6328-ZPBGN"/>
    <n v="1"/>
    <s v="United States"/>
    <s v="California"/>
    <s v="Riverbank"/>
    <n v="95367"/>
    <s v="37.734971, -120.954271"/>
    <n v="37.734971000000002"/>
    <n v="-120.95427100000001"/>
    <s v="Female"/>
    <x v="1"/>
    <s v="No"/>
    <s v="No"/>
    <n v="11"/>
    <s v="Yes"/>
    <s v="Yes"/>
    <x v="1"/>
    <x v="1"/>
    <s v="No"/>
    <s v="No"/>
    <x v="0"/>
    <s v="Yes"/>
    <s v="Yes"/>
    <x v="0"/>
    <x v="0"/>
    <x v="2"/>
    <n v="95.15"/>
    <n v="997.65"/>
    <x v="0"/>
    <x v="0"/>
    <x v="29"/>
    <n v="4074"/>
    <x v="13"/>
  </r>
  <r>
    <s v="4789-KWMXN"/>
    <n v="1"/>
    <s v="United States"/>
    <s v="California"/>
    <s v="Tuolumne"/>
    <n v="95379"/>
    <s v="37.939768, -120.188002"/>
    <n v="37.939768000000001"/>
    <n v="-120.188002"/>
    <s v="Male"/>
    <x v="0"/>
    <s v="Yes"/>
    <s v="No"/>
    <n v="47"/>
    <s v="Yes"/>
    <s v="Yes"/>
    <x v="1"/>
    <x v="0"/>
    <s v="No"/>
    <s v="Yes"/>
    <x v="1"/>
    <s v="Yes"/>
    <s v="Yes"/>
    <x v="2"/>
    <x v="0"/>
    <x v="3"/>
    <n v="110.85"/>
    <n v="5275.8"/>
    <x v="0"/>
    <x v="0"/>
    <x v="8"/>
    <n v="3344"/>
    <x v="5"/>
  </r>
  <r>
    <s v="2867-UIMSS"/>
    <n v="1"/>
    <s v="United States"/>
    <s v="California"/>
    <s v="Vernalis"/>
    <n v="95385"/>
    <s v="37.609095, -121.263381"/>
    <n v="37.609095000000003"/>
    <n v="-121.263381"/>
    <s v="Male"/>
    <x v="0"/>
    <s v="No"/>
    <s v="No"/>
    <n v="1"/>
    <s v="Yes"/>
    <s v="No"/>
    <x v="1"/>
    <x v="1"/>
    <s v="No"/>
    <s v="No"/>
    <x v="0"/>
    <s v="No"/>
    <s v="Yes"/>
    <x v="0"/>
    <x v="1"/>
    <x v="1"/>
    <n v="80.5"/>
    <n v="80.5"/>
    <x v="0"/>
    <x v="0"/>
    <x v="30"/>
    <n v="2734"/>
    <x v="6"/>
  </r>
  <r>
    <s v="8111-RKSPX"/>
    <n v="1"/>
    <s v="United States"/>
    <s v="California"/>
    <s v="Santa Rosa"/>
    <n v="95401"/>
    <s v="38.460517, -122.790335"/>
    <n v="38.460517000000003"/>
    <n v="-122.790335"/>
    <s v="Male"/>
    <x v="0"/>
    <s v="No"/>
    <s v="No"/>
    <n v="4"/>
    <s v="Yes"/>
    <s v="Yes"/>
    <x v="1"/>
    <x v="1"/>
    <s v="No"/>
    <s v="No"/>
    <x v="0"/>
    <s v="No"/>
    <s v="No"/>
    <x v="0"/>
    <x v="0"/>
    <x v="2"/>
    <n v="72.2"/>
    <n v="305.55"/>
    <x v="0"/>
    <x v="0"/>
    <x v="3"/>
    <n v="5668"/>
    <x v="7"/>
  </r>
  <r>
    <s v="1585-MQSSU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17"/>
    <s v="Yes"/>
    <s v="No"/>
    <x v="0"/>
    <x v="1"/>
    <s v="No"/>
    <s v="No"/>
    <x v="1"/>
    <s v="No"/>
    <s v="No"/>
    <x v="0"/>
    <x v="1"/>
    <x v="0"/>
    <n v="51.5"/>
    <n v="900.5"/>
    <x v="0"/>
    <x v="0"/>
    <x v="26"/>
    <n v="5659"/>
    <x v="8"/>
  </r>
  <r>
    <s v="2856-NNASM"/>
    <n v="1"/>
    <s v="United States"/>
    <s v="California"/>
    <s v="Santa Rosa"/>
    <n v="95407"/>
    <s v="38.394091, -122.739814"/>
    <n v="38.394091000000003"/>
    <n v="-122.739814"/>
    <s v="Male"/>
    <x v="1"/>
    <s v="No"/>
    <s v="No"/>
    <n v="43"/>
    <s v="Yes"/>
    <s v="No"/>
    <x v="1"/>
    <x v="1"/>
    <s v="No"/>
    <s v="No"/>
    <x v="0"/>
    <s v="Yes"/>
    <s v="Yes"/>
    <x v="0"/>
    <x v="0"/>
    <x v="0"/>
    <n v="89.55"/>
    <n v="3856.75"/>
    <x v="0"/>
    <x v="0"/>
    <x v="25"/>
    <n v="3802"/>
    <x v="9"/>
  </r>
  <r>
    <s v="8559-CIZFV"/>
    <n v="1"/>
    <s v="United States"/>
    <s v="California"/>
    <s v="Annapolis"/>
    <n v="95412"/>
    <s v="38.731055, -123.316553"/>
    <n v="38.731054999999998"/>
    <n v="-123.316553"/>
    <s v="Male"/>
    <x v="0"/>
    <s v="Yes"/>
    <s v="No"/>
    <n v="21"/>
    <s v="Yes"/>
    <s v="Yes"/>
    <x v="0"/>
    <x v="0"/>
    <s v="Yes"/>
    <s v="No"/>
    <x v="1"/>
    <s v="Yes"/>
    <s v="No"/>
    <x v="2"/>
    <x v="1"/>
    <x v="0"/>
    <n v="77.5"/>
    <n v="1625"/>
    <x v="0"/>
    <x v="0"/>
    <x v="9"/>
    <n v="5353"/>
    <x v="14"/>
  </r>
  <r>
    <s v="7547-EKNFS"/>
    <n v="1"/>
    <s v="United States"/>
    <s v="California"/>
    <s v="Caspar"/>
    <n v="95420"/>
    <s v="39.361283, -123.784599"/>
    <n v="39.361283"/>
    <n v="-123.784599"/>
    <s v="Male"/>
    <x v="0"/>
    <s v="Yes"/>
    <s v="No"/>
    <n v="42"/>
    <s v="Yes"/>
    <s v="Yes"/>
    <x v="1"/>
    <x v="1"/>
    <s v="Yes"/>
    <s v="Yes"/>
    <x v="0"/>
    <s v="Yes"/>
    <s v="No"/>
    <x v="0"/>
    <x v="0"/>
    <x v="2"/>
    <n v="95.25"/>
    <n v="3959.35"/>
    <x v="0"/>
    <x v="0"/>
    <x v="3"/>
    <n v="2075"/>
    <x v="17"/>
  </r>
  <r>
    <s v="6769-DYBQN"/>
    <n v="1"/>
    <s v="United States"/>
    <s v="California"/>
    <s v="Clearlake"/>
    <n v="95422"/>
    <s v="38.965804, -122.631779"/>
    <n v="38.965803999999999"/>
    <n v="-122.63177899999999"/>
    <s v="Male"/>
    <x v="1"/>
    <s v="No"/>
    <s v="No"/>
    <n v="46"/>
    <s v="Yes"/>
    <s v="No"/>
    <x v="1"/>
    <x v="0"/>
    <s v="No"/>
    <s v="No"/>
    <x v="0"/>
    <s v="No"/>
    <s v="Yes"/>
    <x v="0"/>
    <x v="1"/>
    <x v="1"/>
    <n v="85"/>
    <n v="3969.4"/>
    <x v="0"/>
    <x v="0"/>
    <x v="29"/>
    <n v="2097"/>
    <x v="18"/>
  </r>
  <r>
    <s v="4439-JMPMT"/>
    <n v="1"/>
    <s v="United States"/>
    <s v="California"/>
    <s v="Comptche"/>
    <n v="95427"/>
    <s v="39.239818, -123.565432"/>
    <n v="39.239818"/>
    <n v="-123.565432"/>
    <s v="Female"/>
    <x v="0"/>
    <s v="Yes"/>
    <s v="No"/>
    <n v="5"/>
    <s v="Yes"/>
    <s v="No"/>
    <x v="1"/>
    <x v="1"/>
    <s v="No"/>
    <s v="No"/>
    <x v="1"/>
    <s v="Yes"/>
    <s v="No"/>
    <x v="0"/>
    <x v="0"/>
    <x v="1"/>
    <n v="85.75"/>
    <n v="470.95"/>
    <x v="0"/>
    <x v="0"/>
    <x v="29"/>
    <n v="3608"/>
    <x v="18"/>
  </r>
  <r>
    <s v="2446-BEGGB"/>
    <n v="1"/>
    <s v="United States"/>
    <s v="California"/>
    <s v="Eldridge"/>
    <n v="95431"/>
    <s v="38.348884, -122.51699"/>
    <n v="38.348883999999998"/>
    <n v="-122.51699000000001"/>
    <s v="Female"/>
    <x v="1"/>
    <s v="No"/>
    <s v="No"/>
    <n v="6"/>
    <s v="Yes"/>
    <s v="Yes"/>
    <x v="1"/>
    <x v="1"/>
    <s v="Yes"/>
    <s v="No"/>
    <x v="0"/>
    <s v="Yes"/>
    <s v="Yes"/>
    <x v="0"/>
    <x v="0"/>
    <x v="1"/>
    <n v="98.25"/>
    <n v="560.6"/>
    <x v="0"/>
    <x v="0"/>
    <x v="27"/>
    <n v="3330"/>
    <x v="18"/>
  </r>
  <r>
    <s v="1496-GGSUK"/>
    <n v="1"/>
    <s v="United States"/>
    <s v="California"/>
    <s v="Fulton"/>
    <n v="95439"/>
    <s v="38.493888, -122.777141"/>
    <n v="38.493887999999998"/>
    <n v="-122.777141"/>
    <s v="Female"/>
    <x v="1"/>
    <s v="No"/>
    <s v="No"/>
    <n v="1"/>
    <s v="No"/>
    <s v="No phone service"/>
    <x v="0"/>
    <x v="1"/>
    <s v="No"/>
    <s v="No"/>
    <x v="0"/>
    <s v="No"/>
    <s v="No"/>
    <x v="0"/>
    <x v="0"/>
    <x v="0"/>
    <n v="25.7"/>
    <n v="25.7"/>
    <x v="0"/>
    <x v="0"/>
    <x v="27"/>
    <n v="4095"/>
    <x v="17"/>
  </r>
  <r>
    <s v="2575-GFSOE"/>
    <n v="1"/>
    <s v="United States"/>
    <s v="California"/>
    <s v="Graton"/>
    <n v="95444"/>
    <s v="38.434362, -122.86891"/>
    <n v="38.434362"/>
    <n v="-122.86891"/>
    <s v="Female"/>
    <x v="0"/>
    <s v="Yes"/>
    <s v="No"/>
    <n v="7"/>
    <s v="Yes"/>
    <s v="No"/>
    <x v="1"/>
    <x v="1"/>
    <s v="No"/>
    <s v="No"/>
    <x v="0"/>
    <s v="No"/>
    <s v="No"/>
    <x v="0"/>
    <x v="0"/>
    <x v="1"/>
    <n v="69"/>
    <n v="506.9"/>
    <x v="0"/>
    <x v="0"/>
    <x v="11"/>
    <n v="5672"/>
    <x v="17"/>
  </r>
  <r>
    <s v="2842-JTCCU"/>
    <n v="1"/>
    <s v="United States"/>
    <s v="California"/>
    <s v="Hopland"/>
    <n v="95449"/>
    <s v="38.93706, -123.118111"/>
    <n v="38.937060000000002"/>
    <n v="-123.118111"/>
    <s v="Male"/>
    <x v="0"/>
    <s v="No"/>
    <s v="No"/>
    <n v="2"/>
    <s v="Yes"/>
    <s v="No"/>
    <x v="0"/>
    <x v="1"/>
    <s v="No"/>
    <s v="No"/>
    <x v="0"/>
    <s v="No"/>
    <s v="No"/>
    <x v="0"/>
    <x v="1"/>
    <x v="2"/>
    <n v="46.05"/>
    <n v="80.349999999999994"/>
    <x v="0"/>
    <x v="0"/>
    <x v="34"/>
    <n v="4662"/>
    <x v="17"/>
  </r>
  <r>
    <s v="3296-SILRA"/>
    <n v="1"/>
    <s v="United States"/>
    <s v="California"/>
    <s v="Lakeport"/>
    <n v="95453"/>
    <s v="39.080469, -122.955176"/>
    <n v="39.080469000000001"/>
    <n v="-122.95517599999999"/>
    <s v="Female"/>
    <x v="1"/>
    <s v="Yes"/>
    <s v="No"/>
    <n v="1"/>
    <s v="Yes"/>
    <s v="No"/>
    <x v="1"/>
    <x v="1"/>
    <s v="Yes"/>
    <s v="No"/>
    <x v="0"/>
    <s v="No"/>
    <s v="No"/>
    <x v="0"/>
    <x v="0"/>
    <x v="0"/>
    <n v="76.400000000000006"/>
    <n v="76.400000000000006"/>
    <x v="0"/>
    <x v="0"/>
    <x v="3"/>
    <n v="2426"/>
    <x v="18"/>
  </r>
  <r>
    <s v="9681-OXGVC"/>
    <n v="1"/>
    <s v="United States"/>
    <s v="California"/>
    <s v="Laytonville"/>
    <n v="95454"/>
    <s v="39.806141, -123.531098"/>
    <n v="39.806140999999997"/>
    <n v="-123.531098"/>
    <s v="Female"/>
    <x v="0"/>
    <s v="No"/>
    <s v="No"/>
    <n v="5"/>
    <s v="Yes"/>
    <s v="Yes"/>
    <x v="1"/>
    <x v="1"/>
    <s v="No"/>
    <s v="Yes"/>
    <x v="0"/>
    <s v="Yes"/>
    <s v="Yes"/>
    <x v="0"/>
    <x v="0"/>
    <x v="1"/>
    <n v="100.5"/>
    <n v="514"/>
    <x v="0"/>
    <x v="0"/>
    <x v="30"/>
    <n v="5180"/>
    <x v="0"/>
  </r>
  <r>
    <s v="5180-UCIIQ"/>
    <n v="1"/>
    <s v="United States"/>
    <s v="California"/>
    <s v="Lucerne"/>
    <n v="95458"/>
    <s v="39.141934, -122.770679"/>
    <n v="39.141933999999999"/>
    <n v="-122.770679"/>
    <s v="Male"/>
    <x v="1"/>
    <s v="Yes"/>
    <s v="Yes"/>
    <n v="22"/>
    <s v="No"/>
    <s v="No phone service"/>
    <x v="0"/>
    <x v="0"/>
    <s v="No"/>
    <s v="No"/>
    <x v="0"/>
    <s v="No"/>
    <s v="Yes"/>
    <x v="0"/>
    <x v="1"/>
    <x v="0"/>
    <n v="40.049999999999997"/>
    <n v="880.2"/>
    <x v="0"/>
    <x v="0"/>
    <x v="20"/>
    <n v="2061"/>
    <x v="1"/>
  </r>
  <r>
    <s v="7153-OANIO"/>
    <n v="1"/>
    <s v="United States"/>
    <s v="California"/>
    <s v="Mendocino"/>
    <n v="95460"/>
    <s v="39.305545, -123.743697"/>
    <n v="39.305545000000002"/>
    <n v="-123.743697"/>
    <s v="Male"/>
    <x v="0"/>
    <s v="No"/>
    <s v="No"/>
    <n v="1"/>
    <s v="Yes"/>
    <s v="No"/>
    <x v="1"/>
    <x v="1"/>
    <s v="No"/>
    <s v="No"/>
    <x v="0"/>
    <s v="No"/>
    <s v="No"/>
    <x v="0"/>
    <x v="1"/>
    <x v="1"/>
    <n v="69.95"/>
    <n v="69.95"/>
    <x v="0"/>
    <x v="0"/>
    <x v="35"/>
    <n v="5066"/>
    <x v="1"/>
  </r>
  <r>
    <s v="6521-YYTYI"/>
    <n v="1"/>
    <s v="United States"/>
    <s v="California"/>
    <s v="Navarro"/>
    <n v="95463"/>
    <s v="39.182916, -123.552571"/>
    <n v="39.182915999999999"/>
    <n v="-123.552571"/>
    <s v="Male"/>
    <x v="0"/>
    <s v="No"/>
    <s v="No"/>
    <n v="1"/>
    <s v="Yes"/>
    <s v="Yes"/>
    <x v="1"/>
    <x v="1"/>
    <s v="No"/>
    <s v="No"/>
    <x v="0"/>
    <s v="Yes"/>
    <s v="Yes"/>
    <x v="0"/>
    <x v="0"/>
    <x v="1"/>
    <n v="93.3"/>
    <n v="93.3"/>
    <x v="0"/>
    <x v="0"/>
    <x v="11"/>
    <n v="2578"/>
    <x v="1"/>
  </r>
  <r>
    <s v="8878-HMWBV"/>
    <n v="1"/>
    <s v="United States"/>
    <s v="California"/>
    <s v="Nice"/>
    <n v="95464"/>
    <s v="39.12334, -122.838198"/>
    <n v="39.123339999999999"/>
    <n v="-122.83819800000001"/>
    <s v="Male"/>
    <x v="0"/>
    <s v="No"/>
    <s v="No"/>
    <n v="3"/>
    <s v="Yes"/>
    <s v="No"/>
    <x v="0"/>
    <x v="1"/>
    <s v="No"/>
    <s v="Yes"/>
    <x v="0"/>
    <s v="No"/>
    <s v="No"/>
    <x v="0"/>
    <x v="0"/>
    <x v="1"/>
    <n v="49.15"/>
    <n v="169.05"/>
    <x v="0"/>
    <x v="0"/>
    <x v="31"/>
    <n v="5598"/>
    <x v="2"/>
  </r>
  <r>
    <s v="3751-KTZEL"/>
    <n v="1"/>
    <s v="United States"/>
    <s v="California"/>
    <s v="Yorkville"/>
    <n v="95494"/>
    <s v="38.888351, -123.239647"/>
    <n v="38.888351"/>
    <n v="-123.23964700000001"/>
    <s v="Female"/>
    <x v="0"/>
    <s v="No"/>
    <s v="No"/>
    <n v="1"/>
    <s v="No"/>
    <s v="No phone service"/>
    <x v="0"/>
    <x v="1"/>
    <s v="No"/>
    <s v="No"/>
    <x v="0"/>
    <s v="No"/>
    <s v="Yes"/>
    <x v="0"/>
    <x v="1"/>
    <x v="0"/>
    <n v="35.049999999999997"/>
    <n v="35.049999999999997"/>
    <x v="0"/>
    <x v="0"/>
    <x v="3"/>
    <n v="3706"/>
    <x v="3"/>
  </r>
  <r>
    <s v="1977-STDKI"/>
    <n v="1"/>
    <s v="United States"/>
    <s v="California"/>
    <s v="The Sea Ranch"/>
    <n v="95497"/>
    <s v="38.696659, -123.436861"/>
    <n v="38.696658999999997"/>
    <n v="-123.43686099999999"/>
    <s v="Female"/>
    <x v="1"/>
    <s v="No"/>
    <s v="No"/>
    <n v="1"/>
    <s v="Yes"/>
    <s v="No"/>
    <x v="1"/>
    <x v="1"/>
    <s v="Yes"/>
    <s v="No"/>
    <x v="0"/>
    <s v="No"/>
    <s v="No"/>
    <x v="0"/>
    <x v="0"/>
    <x v="1"/>
    <n v="73"/>
    <n v="73"/>
    <x v="0"/>
    <x v="0"/>
    <x v="21"/>
    <n v="4116"/>
    <x v="4"/>
  </r>
  <r>
    <s v="5813-UECBU"/>
    <n v="1"/>
    <s v="United States"/>
    <s v="California"/>
    <s v="Bridgeville"/>
    <n v="95526"/>
    <s v="40.372532, -123.525626"/>
    <n v="40.372532"/>
    <n v="-123.525626"/>
    <s v="Male"/>
    <x v="1"/>
    <s v="No"/>
    <s v="No"/>
    <n v="33"/>
    <s v="Yes"/>
    <s v="Yes"/>
    <x v="1"/>
    <x v="1"/>
    <s v="Yes"/>
    <s v="Yes"/>
    <x v="0"/>
    <s v="No"/>
    <s v="No"/>
    <x v="0"/>
    <x v="0"/>
    <x v="3"/>
    <n v="83.85"/>
    <n v="2716.3"/>
    <x v="0"/>
    <x v="0"/>
    <x v="35"/>
    <n v="2583"/>
    <x v="0"/>
  </r>
  <r>
    <s v="0328-GRPMV"/>
    <n v="1"/>
    <s v="United States"/>
    <s v="California"/>
    <s v="Burnt Ranch"/>
    <n v="95527"/>
    <s v="40.854512, -123.450097"/>
    <n v="40.854512"/>
    <n v="-123.450097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099999999999994"/>
    <n v="70.099999999999994"/>
    <x v="0"/>
    <x v="0"/>
    <x v="2"/>
    <n v="3706"/>
    <x v="2"/>
  </r>
  <r>
    <s v="4342-HENTK"/>
    <n v="1"/>
    <s v="United States"/>
    <s v="California"/>
    <s v="Garberville"/>
    <n v="95542"/>
    <s v="40.057784, -123.679461"/>
    <n v="40.057783999999998"/>
    <n v="-123.679461"/>
    <s v="Female"/>
    <x v="1"/>
    <s v="No"/>
    <s v="No"/>
    <n v="2"/>
    <s v="Yes"/>
    <s v="No"/>
    <x v="1"/>
    <x v="1"/>
    <s v="No"/>
    <s v="No"/>
    <x v="0"/>
    <s v="No"/>
    <s v="No"/>
    <x v="0"/>
    <x v="0"/>
    <x v="1"/>
    <n v="70.650000000000006"/>
    <n v="142.35"/>
    <x v="0"/>
    <x v="0"/>
    <x v="9"/>
    <n v="2189"/>
    <x v="2"/>
  </r>
  <r>
    <s v="4195-SMMNX"/>
    <n v="1"/>
    <s v="United States"/>
    <s v="California"/>
    <s v="Hydesville"/>
    <n v="95547"/>
    <s v="40.557314, -124.081662"/>
    <n v="40.557313999999998"/>
    <n v="-124.08166199999999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33.200000000000003"/>
    <x v="0"/>
    <x v="0"/>
    <x v="11"/>
    <n v="5627"/>
    <x v="3"/>
  </r>
  <r>
    <s v="6956-SMUCM"/>
    <n v="1"/>
    <s v="United States"/>
    <s v="California"/>
    <s v="Miranda"/>
    <n v="95553"/>
    <s v="40.210895, -123.86"/>
    <n v="40.210895000000001"/>
    <n v="-123.86"/>
    <s v="Female"/>
    <x v="0"/>
    <s v="No"/>
    <s v="No"/>
    <n v="3"/>
    <s v="Yes"/>
    <s v="No"/>
    <x v="1"/>
    <x v="0"/>
    <s v="No"/>
    <s v="Yes"/>
    <x v="0"/>
    <s v="Yes"/>
    <s v="Yes"/>
    <x v="0"/>
    <x v="0"/>
    <x v="3"/>
    <n v="99"/>
    <n v="287.39999999999998"/>
    <x v="0"/>
    <x v="0"/>
    <x v="7"/>
    <n v="5236"/>
    <x v="3"/>
  </r>
  <r>
    <s v="3223-WZWJM"/>
    <n v="1"/>
    <s v="United States"/>
    <s v="California"/>
    <s v="Petrolia"/>
    <n v="95558"/>
    <s v="40.274302, -124.210902"/>
    <n v="40.274301999999999"/>
    <n v="-124.210902"/>
    <s v="Male"/>
    <x v="0"/>
    <s v="No"/>
    <s v="No"/>
    <n v="26"/>
    <s v="Yes"/>
    <s v="Yes"/>
    <x v="1"/>
    <x v="1"/>
    <s v="No"/>
    <s v="No"/>
    <x v="0"/>
    <s v="No"/>
    <s v="Yes"/>
    <x v="0"/>
    <x v="0"/>
    <x v="1"/>
    <n v="83.95"/>
    <n v="2254.1999999999998"/>
    <x v="0"/>
    <x v="0"/>
    <x v="30"/>
    <n v="5869"/>
    <x v="3"/>
  </r>
  <r>
    <s v="9053-JZFKV"/>
    <n v="1"/>
    <s v="United States"/>
    <s v="California"/>
    <s v="Redway"/>
    <n v="95560"/>
    <s v="40.142256, -123.852927"/>
    <n v="40.142256000000003"/>
    <n v="-123.85292699999999"/>
    <s v="Male"/>
    <x v="0"/>
    <s v="No"/>
    <s v="No"/>
    <n v="67"/>
    <s v="Yes"/>
    <s v="Yes"/>
    <x v="1"/>
    <x v="0"/>
    <s v="Yes"/>
    <s v="Yes"/>
    <x v="1"/>
    <s v="Yes"/>
    <s v="Yes"/>
    <x v="1"/>
    <x v="1"/>
    <x v="3"/>
    <n v="116.2"/>
    <n v="7752.3"/>
    <x v="0"/>
    <x v="0"/>
    <x v="14"/>
    <n v="4495"/>
    <x v="14"/>
  </r>
  <r>
    <s v="2530-ENDWQ"/>
    <n v="1"/>
    <s v="United States"/>
    <s v="California"/>
    <s v="Rio Dell"/>
    <n v="95562"/>
    <s v="40.485849, -124.163234"/>
    <n v="40.485849000000002"/>
    <n v="-124.163234"/>
    <s v="Female"/>
    <x v="0"/>
    <s v="Yes"/>
    <s v="No"/>
    <n v="71"/>
    <s v="Yes"/>
    <s v="Yes"/>
    <x v="1"/>
    <x v="1"/>
    <s v="No"/>
    <s v="No"/>
    <x v="0"/>
    <s v="Yes"/>
    <s v="Yes"/>
    <x v="1"/>
    <x v="0"/>
    <x v="2"/>
    <n v="93.7"/>
    <n v="6585.35"/>
    <x v="0"/>
    <x v="0"/>
    <x v="5"/>
    <n v="4296"/>
    <x v="4"/>
  </r>
  <r>
    <s v="6615-ZGEDR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7"/>
    <n v="19.7"/>
    <x v="0"/>
    <x v="0"/>
    <x v="13"/>
    <n v="5707"/>
    <x v="4"/>
  </r>
  <r>
    <s v="9250-WYPLL"/>
    <n v="1"/>
    <s v="United States"/>
    <s v="California"/>
    <s v="Whitethorn"/>
    <n v="95589"/>
    <s v="40.053159, -123.995867"/>
    <n v="40.053159000000001"/>
    <n v="-123.995867"/>
    <s v="Female"/>
    <x v="0"/>
    <s v="No"/>
    <s v="No"/>
    <n v="5"/>
    <s v="Yes"/>
    <s v="Yes"/>
    <x v="1"/>
    <x v="1"/>
    <s v="No"/>
    <s v="No"/>
    <x v="0"/>
    <s v="No"/>
    <s v="No"/>
    <x v="0"/>
    <x v="1"/>
    <x v="1"/>
    <n v="75.55"/>
    <n v="413.65"/>
    <x v="0"/>
    <x v="0"/>
    <x v="35"/>
    <n v="4600"/>
    <x v="0"/>
  </r>
  <r>
    <s v="2754-XBHTB"/>
    <n v="1"/>
    <s v="United States"/>
    <s v="California"/>
    <s v="Amador City"/>
    <n v="95601"/>
    <s v="38.431407, -120.8421"/>
    <n v="38.431407"/>
    <n v="-120.8421"/>
    <s v="Female"/>
    <x v="0"/>
    <s v="No"/>
    <s v="No"/>
    <n v="9"/>
    <s v="Yes"/>
    <s v="No"/>
    <x v="1"/>
    <x v="1"/>
    <s v="No"/>
    <s v="No"/>
    <x v="0"/>
    <s v="Yes"/>
    <s v="No"/>
    <x v="0"/>
    <x v="0"/>
    <x v="2"/>
    <n v="77.650000000000006"/>
    <n v="714.15"/>
    <x v="0"/>
    <x v="0"/>
    <x v="17"/>
    <n v="3847"/>
    <x v="0"/>
  </r>
  <r>
    <s v="1597-LHYNC"/>
    <n v="1"/>
    <s v="United States"/>
    <s v="California"/>
    <s v="Auburn"/>
    <n v="95602"/>
    <s v="38.99003, -121.114408"/>
    <n v="38.990029999999997"/>
    <n v="-121.114408"/>
    <s v="Female"/>
    <x v="1"/>
    <s v="No"/>
    <s v="No"/>
    <n v="26"/>
    <s v="Yes"/>
    <s v="Yes"/>
    <x v="1"/>
    <x v="0"/>
    <s v="Yes"/>
    <s v="No"/>
    <x v="0"/>
    <s v="No"/>
    <s v="Yes"/>
    <x v="0"/>
    <x v="0"/>
    <x v="1"/>
    <n v="95"/>
    <n v="2497.1999999999998"/>
    <x v="0"/>
    <x v="0"/>
    <x v="13"/>
    <n v="4232"/>
    <x v="5"/>
  </r>
  <r>
    <s v="7055-VKGDA"/>
    <n v="1"/>
    <s v="United States"/>
    <s v="California"/>
    <s v="Clarksburg"/>
    <n v="95612"/>
    <s v="38.384648, -121.578701"/>
    <n v="38.384647999999999"/>
    <n v="-121.578701"/>
    <s v="Male"/>
    <x v="0"/>
    <s v="No"/>
    <s v="No"/>
    <n v="54"/>
    <s v="Yes"/>
    <s v="No"/>
    <x v="1"/>
    <x v="0"/>
    <s v="Yes"/>
    <s v="No"/>
    <x v="1"/>
    <s v="Yes"/>
    <s v="Yes"/>
    <x v="2"/>
    <x v="0"/>
    <x v="3"/>
    <n v="105.4"/>
    <n v="5643.4"/>
    <x v="0"/>
    <x v="0"/>
    <x v="18"/>
    <n v="4406"/>
    <x v="6"/>
  </r>
  <r>
    <s v="0754-UKWQP"/>
    <n v="1"/>
    <s v="United States"/>
    <s v="California"/>
    <s v="Cool"/>
    <n v="95614"/>
    <s v="38.880622, -120.973865"/>
    <n v="38.880622000000002"/>
    <n v="-120.973865"/>
    <s v="Male"/>
    <x v="0"/>
    <s v="No"/>
    <s v="No"/>
    <n v="2"/>
    <s v="Yes"/>
    <s v="No"/>
    <x v="1"/>
    <x v="1"/>
    <s v="No"/>
    <s v="Yes"/>
    <x v="0"/>
    <s v="Yes"/>
    <s v="Yes"/>
    <x v="0"/>
    <x v="0"/>
    <x v="1"/>
    <n v="95.85"/>
    <n v="197.7"/>
    <x v="0"/>
    <x v="0"/>
    <x v="10"/>
    <n v="3790"/>
    <x v="7"/>
  </r>
  <r>
    <s v="7493-TPUWZ"/>
    <n v="1"/>
    <s v="United States"/>
    <s v="California"/>
    <s v="Diamond Springs"/>
    <n v="95619"/>
    <s v="38.683605, -120.811852"/>
    <n v="38.683605"/>
    <n v="-120.811852"/>
    <s v="Male"/>
    <x v="0"/>
    <s v="No"/>
    <s v="No"/>
    <n v="1"/>
    <s v="Yes"/>
    <s v="Yes"/>
    <x v="1"/>
    <x v="1"/>
    <s v="Yes"/>
    <s v="No"/>
    <x v="0"/>
    <s v="No"/>
    <s v="No"/>
    <x v="0"/>
    <x v="0"/>
    <x v="1"/>
    <n v="79.150000000000006"/>
    <n v="79.150000000000006"/>
    <x v="0"/>
    <x v="0"/>
    <x v="30"/>
    <n v="4243"/>
    <x v="8"/>
  </r>
  <r>
    <s v="1577-HKTFG"/>
    <n v="1"/>
    <s v="United States"/>
    <s v="California"/>
    <s v="Elk Grove"/>
    <n v="95624"/>
    <s v="38.434138, -121.30587"/>
    <n v="38.434137999999997"/>
    <n v="-121.30587"/>
    <s v="Fe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0"/>
    <x v="1"/>
    <x v="2"/>
    <n v="19.649999999999999"/>
    <n v="655.85"/>
    <x v="0"/>
    <x v="0"/>
    <x v="35"/>
    <n v="2486"/>
    <x v="9"/>
  </r>
  <r>
    <s v="8752-STIVR"/>
    <n v="1"/>
    <s v="United States"/>
    <s v="California"/>
    <s v="Elmira"/>
    <n v="95625"/>
    <s v="38.349195, -121.902943"/>
    <n v="38.349195000000002"/>
    <n v="-121.90294299999999"/>
    <s v="Female"/>
    <x v="0"/>
    <s v="No"/>
    <s v="No"/>
    <n v="4"/>
    <s v="Yes"/>
    <s v="No"/>
    <x v="1"/>
    <x v="1"/>
    <s v="No"/>
    <s v="No"/>
    <x v="0"/>
    <s v="Yes"/>
    <s v="No"/>
    <x v="0"/>
    <x v="0"/>
    <x v="1"/>
    <n v="79"/>
    <n v="303.14999999999998"/>
    <x v="0"/>
    <x v="0"/>
    <x v="15"/>
    <n v="2085"/>
    <x v="10"/>
  </r>
  <r>
    <s v="4558-FANTW"/>
    <n v="1"/>
    <s v="United States"/>
    <s v="California"/>
    <s v="Fair Oaks"/>
    <n v="95628"/>
    <s v="38.652065, -121.25441"/>
    <n v="38.652065"/>
    <n v="-121.25440999999999"/>
    <s v="Female"/>
    <x v="0"/>
    <s v="Yes"/>
    <s v="No"/>
    <n v="17"/>
    <s v="Yes"/>
    <s v="No"/>
    <x v="1"/>
    <x v="0"/>
    <s v="No"/>
    <s v="No"/>
    <x v="1"/>
    <s v="Yes"/>
    <s v="No"/>
    <x v="0"/>
    <x v="1"/>
    <x v="1"/>
    <n v="91.85"/>
    <n v="1574.45"/>
    <x v="0"/>
    <x v="0"/>
    <x v="3"/>
    <n v="5643"/>
    <x v="11"/>
  </r>
  <r>
    <s v="8651-ENBZX"/>
    <n v="1"/>
    <s v="United States"/>
    <s v="California"/>
    <s v="Grizzly Flats"/>
    <n v="95636"/>
    <s v="38.636102, -120.522149"/>
    <n v="38.636102000000001"/>
    <n v="-120.522149"/>
    <s v="Female"/>
    <x v="1"/>
    <s v="No"/>
    <s v="No"/>
    <n v="60"/>
    <s v="Yes"/>
    <s v="Yes"/>
    <x v="1"/>
    <x v="1"/>
    <s v="No"/>
    <s v="Yes"/>
    <x v="1"/>
    <s v="Yes"/>
    <s v="Yes"/>
    <x v="2"/>
    <x v="0"/>
    <x v="1"/>
    <n v="106"/>
    <n v="6441.4"/>
    <x v="0"/>
    <x v="0"/>
    <x v="4"/>
    <n v="5507"/>
    <x v="12"/>
  </r>
  <r>
    <s v="7623-TRNQN"/>
    <n v="1"/>
    <s v="United States"/>
    <s v="California"/>
    <s v="Jackson"/>
    <n v="95642"/>
    <s v="38.336216, -120.76901"/>
    <n v="38.336216"/>
    <n v="-120.76900999999999"/>
    <s v="Male"/>
    <x v="0"/>
    <s v="No"/>
    <s v="Yes"/>
    <n v="1"/>
    <s v="Yes"/>
    <s v="No"/>
    <x v="0"/>
    <x v="1"/>
    <s v="No"/>
    <s v="No"/>
    <x v="1"/>
    <s v="No"/>
    <s v="No"/>
    <x v="0"/>
    <x v="0"/>
    <x v="0"/>
    <n v="49.9"/>
    <n v="49.9"/>
    <x v="0"/>
    <x v="0"/>
    <x v="34"/>
    <n v="3113"/>
    <x v="13"/>
  </r>
  <r>
    <s v="9330-IJWIO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13"/>
    <s v="Yes"/>
    <s v="Yes"/>
    <x v="1"/>
    <x v="0"/>
    <s v="No"/>
    <s v="No"/>
    <x v="0"/>
    <s v="Yes"/>
    <s v="Yes"/>
    <x v="0"/>
    <x v="0"/>
    <x v="1"/>
    <n v="100.35"/>
    <n v="1358.85"/>
    <x v="0"/>
    <x v="0"/>
    <x v="15"/>
    <n v="2008"/>
    <x v="5"/>
  </r>
  <r>
    <s v="9286-DOJGF"/>
    <n v="1"/>
    <s v="United States"/>
    <s v="California"/>
    <s v="Lotus"/>
    <n v="95651"/>
    <s v="38.815515, -120.916997"/>
    <n v="38.815514999999998"/>
    <n v="-120.91699699999999"/>
    <s v="Female"/>
    <x v="1"/>
    <s v="Yes"/>
    <s v="No"/>
    <n v="38"/>
    <s v="Yes"/>
    <s v="Yes"/>
    <x v="1"/>
    <x v="1"/>
    <s v="No"/>
    <s v="No"/>
    <x v="0"/>
    <s v="No"/>
    <s v="No"/>
    <x v="0"/>
    <x v="0"/>
    <x v="2"/>
    <n v="74.95"/>
    <n v="2869.85"/>
    <x v="0"/>
    <x v="0"/>
    <x v="14"/>
    <n v="5165"/>
    <x v="6"/>
  </r>
  <r>
    <s v="9661-MHUMO"/>
    <n v="1"/>
    <s v="United States"/>
    <s v="California"/>
    <s v="Mather"/>
    <n v="95655"/>
    <s v="38.549822, -121.266725"/>
    <n v="38.549821999999999"/>
    <n v="-121.26672499999999"/>
    <s v="Male"/>
    <x v="1"/>
    <s v="Yes"/>
    <s v="Yes"/>
    <n v="1"/>
    <s v="Yes"/>
    <s v="No"/>
    <x v="0"/>
    <x v="1"/>
    <s v="No"/>
    <s v="No"/>
    <x v="1"/>
    <s v="No"/>
    <s v="No"/>
    <x v="0"/>
    <x v="0"/>
    <x v="3"/>
    <n v="49.25"/>
    <n v="49.25"/>
    <x v="0"/>
    <x v="0"/>
    <x v="2"/>
    <n v="4478"/>
    <x v="7"/>
  </r>
  <r>
    <s v="1842-EZJMK"/>
    <n v="1"/>
    <s v="United States"/>
    <s v="California"/>
    <s v="Orangevale"/>
    <n v="95662"/>
    <s v="38.689174, -121.218435"/>
    <n v="38.689174000000001"/>
    <n v="-121.218435"/>
    <s v="Male"/>
    <x v="0"/>
    <s v="Yes"/>
    <s v="No"/>
    <n v="50"/>
    <s v="Yes"/>
    <s v="Yes"/>
    <x v="1"/>
    <x v="1"/>
    <s v="Yes"/>
    <s v="No"/>
    <x v="1"/>
    <s v="Yes"/>
    <s v="Yes"/>
    <x v="0"/>
    <x v="1"/>
    <x v="1"/>
    <n v="103.7"/>
    <n v="5071.05"/>
    <x v="0"/>
    <x v="0"/>
    <x v="14"/>
    <n v="5897"/>
    <x v="8"/>
  </r>
  <r>
    <s v="8079-XRJRS"/>
    <n v="1"/>
    <s v="United States"/>
    <s v="California"/>
    <s v="Pleasant Grove"/>
    <n v="95668"/>
    <s v="38.833554, -121.498102"/>
    <n v="38.833553999999999"/>
    <n v="-121.498102"/>
    <s v="Male"/>
    <x v="0"/>
    <s v="Yes"/>
    <s v="No"/>
    <n v="65"/>
    <s v="Yes"/>
    <s v="Yes"/>
    <x v="1"/>
    <x v="0"/>
    <s v="Yes"/>
    <s v="Yes"/>
    <x v="0"/>
    <s v="No"/>
    <s v="No"/>
    <x v="2"/>
    <x v="1"/>
    <x v="1"/>
    <n v="89.75"/>
    <n v="5769.6"/>
    <x v="0"/>
    <x v="0"/>
    <x v="34"/>
    <n v="6110"/>
    <x v="9"/>
  </r>
  <r>
    <s v="8073-IJDCM"/>
    <n v="1"/>
    <s v="United States"/>
    <s v="California"/>
    <s v="Rescue"/>
    <n v="95672"/>
    <s v="38.724322, -120.991237"/>
    <n v="38.724322000000001"/>
    <n v="-120.99123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3"/>
    <n v="20.3"/>
    <x v="0"/>
    <x v="0"/>
    <x v="1"/>
    <n v="3830"/>
    <x v="14"/>
  </r>
  <r>
    <s v="8884-ADFVN"/>
    <n v="1"/>
    <s v="United States"/>
    <s v="California"/>
    <s v="Roseville"/>
    <n v="95678"/>
    <s v="38.759751, -121.288545"/>
    <n v="38.759751000000001"/>
    <n v="-121.288545"/>
    <s v="Male"/>
    <x v="1"/>
    <s v="Yes"/>
    <s v="No"/>
    <n v="7"/>
    <s v="Yes"/>
    <s v="Yes"/>
    <x v="1"/>
    <x v="1"/>
    <s v="No"/>
    <s v="Yes"/>
    <x v="0"/>
    <s v="Yes"/>
    <s v="Yes"/>
    <x v="0"/>
    <x v="0"/>
    <x v="1"/>
    <n v="101.95"/>
    <n v="700.85"/>
    <x v="0"/>
    <x v="0"/>
    <x v="9"/>
    <n v="2016"/>
    <x v="14"/>
  </r>
  <r>
    <s v="2720-WGKHP"/>
    <n v="1"/>
    <s v="United States"/>
    <s v="California"/>
    <s v="Sloughhouse"/>
    <n v="95683"/>
    <s v="38.470423, -121.114897"/>
    <n v="38.470422999999997"/>
    <n v="-121.114897"/>
    <s v="Male"/>
    <x v="1"/>
    <s v="No"/>
    <s v="No"/>
    <n v="2"/>
    <s v="Yes"/>
    <s v="Yes"/>
    <x v="1"/>
    <x v="1"/>
    <s v="No"/>
    <s v="No"/>
    <x v="0"/>
    <s v="Yes"/>
    <s v="Yes"/>
    <x v="0"/>
    <x v="0"/>
    <x v="1"/>
    <n v="94"/>
    <n v="181.7"/>
    <x v="0"/>
    <x v="0"/>
    <x v="33"/>
    <n v="5569"/>
    <x v="14"/>
  </r>
  <r>
    <s v="2869-ADAWR"/>
    <n v="1"/>
    <s v="United States"/>
    <s v="California"/>
    <s v="Sutter Creek"/>
    <n v="95685"/>
    <s v="38.432145, -120.77069"/>
    <n v="38.432144999999998"/>
    <n v="-120.77069"/>
    <s v="Female"/>
    <x v="0"/>
    <s v="No"/>
    <s v="No"/>
    <n v="45"/>
    <s v="Yes"/>
    <s v="Yes"/>
    <x v="1"/>
    <x v="1"/>
    <s v="Yes"/>
    <s v="No"/>
    <x v="0"/>
    <s v="Yes"/>
    <s v="No"/>
    <x v="0"/>
    <x v="0"/>
    <x v="3"/>
    <n v="89.3"/>
    <n v="4016.85"/>
    <x v="0"/>
    <x v="0"/>
    <x v="8"/>
    <n v="4880"/>
    <x v="15"/>
  </r>
  <r>
    <s v="9894-EZEWG"/>
    <n v="1"/>
    <s v="United States"/>
    <s v="California"/>
    <s v="Walnut Grove"/>
    <n v="95690"/>
    <s v="38.240419, -121.587535"/>
    <n v="38.240419000000003"/>
    <n v="-121.587535"/>
    <s v="Female"/>
    <x v="0"/>
    <s v="No"/>
    <s v="No"/>
    <n v="1"/>
    <s v="Yes"/>
    <s v="No"/>
    <x v="1"/>
    <x v="1"/>
    <s v="Yes"/>
    <s v="No"/>
    <x v="0"/>
    <s v="No"/>
    <s v="No"/>
    <x v="0"/>
    <x v="0"/>
    <x v="3"/>
    <n v="74.3"/>
    <n v="74.3"/>
    <x v="0"/>
    <x v="0"/>
    <x v="15"/>
    <n v="5996"/>
    <x v="16"/>
  </r>
  <r>
    <s v="7851-FLGGQ"/>
    <n v="1"/>
    <s v="United States"/>
    <s v="California"/>
    <s v="Wheatland"/>
    <n v="95692"/>
    <s v="39.043387, -121.409837"/>
    <n v="39.043387000000003"/>
    <n v="-121.409837"/>
    <s v="Male"/>
    <x v="0"/>
    <s v="No"/>
    <s v="No"/>
    <n v="1"/>
    <s v="No"/>
    <s v="No phone service"/>
    <x v="0"/>
    <x v="1"/>
    <s v="Yes"/>
    <s v="No"/>
    <x v="1"/>
    <s v="No"/>
    <s v="Yes"/>
    <x v="0"/>
    <x v="0"/>
    <x v="0"/>
    <n v="44.65"/>
    <n v="44.65"/>
    <x v="0"/>
    <x v="0"/>
    <x v="10"/>
    <n v="3704"/>
    <x v="2"/>
  </r>
  <r>
    <s v="0637-UBJRP"/>
    <n v="1"/>
    <s v="United States"/>
    <s v="California"/>
    <s v="Wilton"/>
    <n v="95693"/>
    <s v="38.392559, -121.225093"/>
    <n v="38.392558999999999"/>
    <n v="-121.225093"/>
    <s v="Male"/>
    <x v="0"/>
    <s v="Yes"/>
    <s v="No"/>
    <n v="13"/>
    <s v="Yes"/>
    <s v="No"/>
    <x v="1"/>
    <x v="0"/>
    <s v="No"/>
    <s v="No"/>
    <x v="0"/>
    <s v="No"/>
    <s v="Yes"/>
    <x v="0"/>
    <x v="1"/>
    <x v="1"/>
    <n v="84.05"/>
    <n v="1095.3"/>
    <x v="0"/>
    <x v="0"/>
    <x v="7"/>
    <n v="4745"/>
    <x v="3"/>
  </r>
  <r>
    <s v="0940-OUQEC"/>
    <n v="1"/>
    <s v="United States"/>
    <s v="California"/>
    <s v="Winters"/>
    <n v="95694"/>
    <s v="38.578604, -122.024579"/>
    <n v="38.578603999999999"/>
    <n v="-122.024579"/>
    <s v="Male"/>
    <x v="0"/>
    <s v="No"/>
    <s v="No"/>
    <n v="10"/>
    <s v="Yes"/>
    <s v="Yes"/>
    <x v="1"/>
    <x v="1"/>
    <s v="Yes"/>
    <s v="No"/>
    <x v="0"/>
    <s v="No"/>
    <s v="No"/>
    <x v="0"/>
    <x v="0"/>
    <x v="2"/>
    <n v="80.7"/>
    <n v="788.8"/>
    <x v="0"/>
    <x v="0"/>
    <x v="7"/>
    <n v="3492"/>
    <x v="4"/>
  </r>
  <r>
    <s v="0702-PGIBZ"/>
    <n v="1"/>
    <s v="United States"/>
    <s v="California"/>
    <s v="Dutch Flat"/>
    <n v="95714"/>
    <s v="39.197215, -120.83679"/>
    <n v="39.197215"/>
    <n v="-120.83678999999999"/>
    <s v="Male"/>
    <x v="0"/>
    <s v="No"/>
    <s v="No"/>
    <n v="4"/>
    <s v="Yes"/>
    <s v="Yes"/>
    <x v="1"/>
    <x v="1"/>
    <s v="Yes"/>
    <s v="No"/>
    <x v="0"/>
    <s v="Yes"/>
    <s v="Yes"/>
    <x v="0"/>
    <x v="0"/>
    <x v="1"/>
    <n v="101.7"/>
    <n v="364.55"/>
    <x v="0"/>
    <x v="0"/>
    <x v="32"/>
    <n v="2777"/>
    <x v="0"/>
  </r>
  <r>
    <s v="1963-VAUKV"/>
    <n v="1"/>
    <s v="United States"/>
    <s v="California"/>
    <s v="Kyburz"/>
    <n v="95720"/>
    <s v="38.766036, -120.209673"/>
    <n v="38.766036"/>
    <n v="-120.209673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20.399999999999999"/>
    <x v="0"/>
    <x v="0"/>
    <x v="6"/>
    <n v="3663"/>
    <x v="14"/>
  </r>
  <r>
    <s v="3058-HJCUY"/>
    <n v="1"/>
    <s v="United States"/>
    <s v="California"/>
    <s v="Rancho Cordova"/>
    <n v="95742"/>
    <s v="38.591134, -121.161585"/>
    <n v="38.591133999999997"/>
    <n v="-121.161585"/>
    <s v="Male"/>
    <x v="0"/>
    <s v="Yes"/>
    <s v="No"/>
    <n v="41"/>
    <s v="Yes"/>
    <s v="Yes"/>
    <x v="1"/>
    <x v="1"/>
    <s v="No"/>
    <s v="Yes"/>
    <x v="1"/>
    <s v="Yes"/>
    <s v="Yes"/>
    <x v="2"/>
    <x v="0"/>
    <x v="1"/>
    <n v="102.6"/>
    <n v="4213.3500000000004"/>
    <x v="0"/>
    <x v="0"/>
    <x v="2"/>
    <n v="2098"/>
    <x v="2"/>
  </r>
  <r>
    <s v="3259-FDWOY"/>
    <n v="1"/>
    <s v="United States"/>
    <s v="California"/>
    <s v="Elk Grove"/>
    <n v="95758"/>
    <s v="38.35363, -121.44195"/>
    <n v="38.353630000000003"/>
    <n v="-121.44195000000001"/>
    <s v="Male"/>
    <x v="0"/>
    <s v="Yes"/>
    <s v="No"/>
    <n v="71"/>
    <s v="Yes"/>
    <s v="Yes"/>
    <x v="1"/>
    <x v="1"/>
    <s v="Yes"/>
    <s v="Yes"/>
    <x v="0"/>
    <s v="Yes"/>
    <s v="Yes"/>
    <x v="1"/>
    <x v="0"/>
    <x v="2"/>
    <n v="106"/>
    <n v="7723.7"/>
    <x v="0"/>
    <x v="0"/>
    <x v="16"/>
    <n v="4072"/>
    <x v="3"/>
  </r>
  <r>
    <s v="0807-ZABDG"/>
    <n v="1"/>
    <s v="United States"/>
    <s v="California"/>
    <s v="Woodland"/>
    <n v="95776"/>
    <s v="38.694081, -121.694431"/>
    <n v="38.694080999999997"/>
    <n v="-121.69443099999999"/>
    <s v="Female"/>
    <x v="0"/>
    <s v="No"/>
    <s v="Yes"/>
    <n v="3"/>
    <s v="Yes"/>
    <s v="No"/>
    <x v="0"/>
    <x v="0"/>
    <s v="No"/>
    <s v="No"/>
    <x v="1"/>
    <s v="No"/>
    <s v="No"/>
    <x v="0"/>
    <x v="0"/>
    <x v="0"/>
    <n v="55.1"/>
    <n v="154.65"/>
    <x v="0"/>
    <x v="0"/>
    <x v="8"/>
    <n v="4412"/>
    <x v="3"/>
  </r>
  <r>
    <s v="5748-RNCJT"/>
    <n v="1"/>
    <s v="United States"/>
    <s v="California"/>
    <s v="Sacramento"/>
    <n v="95820"/>
    <s v="38.53508, -121.444144"/>
    <n v="38.535080000000001"/>
    <n v="-121.44414399999999"/>
    <s v="Male"/>
    <x v="0"/>
    <s v="No"/>
    <s v="No"/>
    <n v="69"/>
    <s v="Yes"/>
    <s v="Yes"/>
    <x v="1"/>
    <x v="1"/>
    <s v="No"/>
    <s v="Yes"/>
    <x v="1"/>
    <s v="Yes"/>
    <s v="Yes"/>
    <x v="1"/>
    <x v="0"/>
    <x v="2"/>
    <n v="106.5"/>
    <n v="7348.8"/>
    <x v="0"/>
    <x v="0"/>
    <x v="16"/>
    <n v="4859"/>
    <x v="3"/>
  </r>
  <r>
    <s v="7739-LAXOG"/>
    <n v="1"/>
    <s v="United States"/>
    <s v="California"/>
    <s v="Sacramento"/>
    <n v="95825"/>
    <s v="38.590035, -121.412455"/>
    <n v="38.590035"/>
    <n v="-121.41245499999999"/>
    <s v="Female"/>
    <x v="0"/>
    <s v="Yes"/>
    <s v="No"/>
    <n v="32"/>
    <s v="Yes"/>
    <s v="Yes"/>
    <x v="1"/>
    <x v="1"/>
    <s v="No"/>
    <s v="Yes"/>
    <x v="0"/>
    <s v="No"/>
    <s v="Yes"/>
    <x v="0"/>
    <x v="0"/>
    <x v="2"/>
    <n v="91.05"/>
    <n v="2954.5"/>
    <x v="0"/>
    <x v="0"/>
    <x v="24"/>
    <n v="3590"/>
    <x v="4"/>
  </r>
  <r>
    <s v="9776-CLUJA"/>
    <n v="1"/>
    <s v="United States"/>
    <s v="California"/>
    <s v="Sacramento"/>
    <n v="95829"/>
    <s v="38.486502, -121.334051"/>
    <n v="38.486502000000002"/>
    <n v="-121.334051"/>
    <s v="Female"/>
    <x v="1"/>
    <s v="Yes"/>
    <s v="No"/>
    <n v="51"/>
    <s v="Yes"/>
    <s v="Yes"/>
    <x v="1"/>
    <x v="0"/>
    <s v="No"/>
    <s v="No"/>
    <x v="0"/>
    <s v="No"/>
    <s v="No"/>
    <x v="0"/>
    <x v="0"/>
    <x v="1"/>
    <n v="77.5"/>
    <n v="3807.35"/>
    <x v="0"/>
    <x v="0"/>
    <x v="17"/>
    <n v="5748"/>
    <x v="4"/>
  </r>
  <r>
    <s v="6034-ZRYCV"/>
    <n v="1"/>
    <s v="United States"/>
    <s v="California"/>
    <s v="Sacramento"/>
    <n v="95837"/>
    <s v="38.691607, -121.602284"/>
    <n v="38.691606999999998"/>
    <n v="-121.602284"/>
    <s v="Female"/>
    <x v="0"/>
    <s v="Yes"/>
    <s v="No"/>
    <n v="72"/>
    <s v="No"/>
    <s v="No phone service"/>
    <x v="0"/>
    <x v="1"/>
    <s v="Yes"/>
    <s v="Yes"/>
    <x v="0"/>
    <s v="Yes"/>
    <s v="Yes"/>
    <x v="1"/>
    <x v="0"/>
    <x v="1"/>
    <n v="54.2"/>
    <n v="3937.45"/>
    <x v="0"/>
    <x v="0"/>
    <x v="10"/>
    <n v="4481"/>
    <x v="4"/>
  </r>
  <r>
    <s v="2079-FBMZK"/>
    <n v="1"/>
    <s v="United States"/>
    <s v="California"/>
    <s v="Antelope"/>
    <n v="95843"/>
    <s v="38.715498, -121.363411"/>
    <n v="38.715497999999997"/>
    <n v="-121.363411"/>
    <s v="Female"/>
    <x v="0"/>
    <s v="No"/>
    <s v="No"/>
    <n v="6"/>
    <s v="Yes"/>
    <s v="No"/>
    <x v="1"/>
    <x v="1"/>
    <s v="No"/>
    <s v="No"/>
    <x v="0"/>
    <s v="No"/>
    <s v="No"/>
    <x v="0"/>
    <x v="0"/>
    <x v="0"/>
    <n v="69.25"/>
    <n v="418.4"/>
    <x v="0"/>
    <x v="0"/>
    <x v="7"/>
    <n v="5816"/>
    <x v="0"/>
  </r>
  <r>
    <s v="6608-QQLVK"/>
    <n v="1"/>
    <s v="United States"/>
    <s v="California"/>
    <s v="Bangor"/>
    <n v="95914"/>
    <s v="39.396585, -121.38029"/>
    <n v="39.396585000000002"/>
    <n v="-121.38029"/>
    <s v="Male"/>
    <x v="0"/>
    <s v="No"/>
    <s v="No"/>
    <n v="1"/>
    <s v="Yes"/>
    <s v="No"/>
    <x v="0"/>
    <x v="1"/>
    <s v="No"/>
    <s v="Yes"/>
    <x v="0"/>
    <s v="No"/>
    <s v="No"/>
    <x v="0"/>
    <x v="0"/>
    <x v="1"/>
    <n v="50.5"/>
    <n v="50.5"/>
    <x v="0"/>
    <x v="0"/>
    <x v="27"/>
    <n v="2077"/>
    <x v="0"/>
  </r>
  <r>
    <s v="3551-HUAZH"/>
    <n v="1"/>
    <s v="United States"/>
    <s v="California"/>
    <s v="Brownsville"/>
    <n v="95919"/>
    <s v="39.440687, -121.263583"/>
    <n v="39.440686999999997"/>
    <n v="-121.263583"/>
    <s v="Male"/>
    <x v="1"/>
    <s v="No"/>
    <s v="No"/>
    <n v="1"/>
    <s v="Yes"/>
    <s v="Yes"/>
    <x v="1"/>
    <x v="1"/>
    <s v="No"/>
    <s v="No"/>
    <x v="0"/>
    <s v="No"/>
    <s v="No"/>
    <x v="0"/>
    <x v="0"/>
    <x v="1"/>
    <n v="74.400000000000006"/>
    <n v="74.400000000000006"/>
    <x v="0"/>
    <x v="0"/>
    <x v="3"/>
    <n v="3429"/>
    <x v="5"/>
  </r>
  <r>
    <s v="6302-JGYRJ"/>
    <n v="1"/>
    <s v="United States"/>
    <s v="California"/>
    <s v="Chico"/>
    <n v="95928"/>
    <s v="39.681488, -121.83721"/>
    <n v="39.681488000000002"/>
    <n v="-121.83721"/>
    <s v="Male"/>
    <x v="0"/>
    <s v="No"/>
    <s v="No"/>
    <n v="31"/>
    <s v="Yes"/>
    <s v="Yes"/>
    <x v="0"/>
    <x v="1"/>
    <s v="Yes"/>
    <s v="No"/>
    <x v="1"/>
    <s v="Yes"/>
    <s v="Yes"/>
    <x v="2"/>
    <x v="0"/>
    <x v="0"/>
    <n v="79.45"/>
    <n v="2587.6999999999998"/>
    <x v="0"/>
    <x v="0"/>
    <x v="1"/>
    <n v="2872"/>
    <x v="6"/>
  </r>
  <r>
    <s v="3685-YLCMQ"/>
    <n v="1"/>
    <s v="United States"/>
    <s v="California"/>
    <s v="Dobbins"/>
    <n v="95935"/>
    <s v="39.381174, -121.21191"/>
    <n v="39.381174000000001"/>
    <n v="-121.21191"/>
    <s v="Male"/>
    <x v="0"/>
    <s v="No"/>
    <s v="No"/>
    <n v="58"/>
    <s v="Yes"/>
    <s v="Yes"/>
    <x v="1"/>
    <x v="1"/>
    <s v="No"/>
    <s v="Yes"/>
    <x v="1"/>
    <s v="Yes"/>
    <s v="Yes"/>
    <x v="2"/>
    <x v="0"/>
    <x v="1"/>
    <n v="104.65"/>
    <n v="6219.6"/>
    <x v="0"/>
    <x v="0"/>
    <x v="10"/>
    <n v="5411"/>
    <x v="7"/>
  </r>
  <r>
    <s v="8634-MPHTR"/>
    <n v="1"/>
    <s v="United States"/>
    <s v="California"/>
    <s v="Forbestown"/>
    <n v="95941"/>
    <s v="39.531028, -121.24807"/>
    <n v="39.531027999999999"/>
    <n v="-121.24807"/>
    <s v="Male"/>
    <x v="1"/>
    <s v="Yes"/>
    <s v="No"/>
    <n v="47"/>
    <s v="Yes"/>
    <s v="Yes"/>
    <x v="1"/>
    <x v="1"/>
    <s v="No"/>
    <s v="Yes"/>
    <x v="0"/>
    <s v="Yes"/>
    <s v="Yes"/>
    <x v="0"/>
    <x v="0"/>
    <x v="1"/>
    <n v="100.05"/>
    <n v="4871.05"/>
    <x v="0"/>
    <x v="0"/>
    <x v="32"/>
    <n v="5166"/>
    <x v="8"/>
  </r>
  <r>
    <s v="8761-NSOBC"/>
    <n v="1"/>
    <s v="United States"/>
    <s v="California"/>
    <s v="Gridley"/>
    <n v="95948"/>
    <s v="39.346898, -121.759537"/>
    <n v="39.346898000000003"/>
    <n v="-121.75953699999999"/>
    <s v="Male"/>
    <x v="0"/>
    <s v="No"/>
    <s v="No"/>
    <n v="44"/>
    <s v="Yes"/>
    <s v="No"/>
    <x v="1"/>
    <x v="1"/>
    <s v="Yes"/>
    <s v="No"/>
    <x v="1"/>
    <s v="Yes"/>
    <s v="Yes"/>
    <x v="0"/>
    <x v="1"/>
    <x v="1"/>
    <n v="100.55"/>
    <n v="4398.1499999999996"/>
    <x v="0"/>
    <x v="0"/>
    <x v="16"/>
    <n v="3486"/>
    <x v="9"/>
  </r>
  <r>
    <s v="8413-VONUO"/>
    <n v="1"/>
    <s v="United States"/>
    <s v="California"/>
    <s v="Grimes"/>
    <n v="95950"/>
    <s v="39.033058, -121.895718"/>
    <n v="39.033057999999997"/>
    <n v="-121.895718"/>
    <s v="Male"/>
    <x v="0"/>
    <s v="No"/>
    <s v="No"/>
    <n v="2"/>
    <s v="Yes"/>
    <s v="No"/>
    <x v="1"/>
    <x v="1"/>
    <s v="Yes"/>
    <s v="No"/>
    <x v="0"/>
    <s v="Yes"/>
    <s v="Yes"/>
    <x v="0"/>
    <x v="1"/>
    <x v="1"/>
    <n v="95.65"/>
    <n v="167.3"/>
    <x v="0"/>
    <x v="0"/>
    <x v="14"/>
    <n v="5332"/>
    <x v="10"/>
  </r>
  <r>
    <s v="9223-UCPVT"/>
    <n v="1"/>
    <s v="United States"/>
    <s v="California"/>
    <s v="Orland"/>
    <n v="95963"/>
    <s v="39.748037, -122.302169"/>
    <n v="39.748036999999997"/>
    <n v="-122.30216900000001"/>
    <s v="Female"/>
    <x v="0"/>
    <s v="No"/>
    <s v="No"/>
    <n v="1"/>
    <s v="Yes"/>
    <s v="No"/>
    <x v="1"/>
    <x v="1"/>
    <s v="No"/>
    <s v="Yes"/>
    <x v="0"/>
    <s v="Yes"/>
    <s v="Yes"/>
    <x v="0"/>
    <x v="1"/>
    <x v="1"/>
    <n v="94.4"/>
    <n v="94.4"/>
    <x v="0"/>
    <x v="0"/>
    <x v="7"/>
    <n v="5764"/>
    <x v="11"/>
  </r>
  <r>
    <s v="4351-QLCSU"/>
    <n v="1"/>
    <s v="United States"/>
    <s v="California"/>
    <s v="Quincy"/>
    <n v="95971"/>
    <s v="39.971228, -121.041166"/>
    <n v="39.971228000000004"/>
    <n v="-121.041166"/>
    <s v="Female"/>
    <x v="0"/>
    <s v="No"/>
    <s v="No"/>
    <n v="1"/>
    <s v="Yes"/>
    <s v="No"/>
    <x v="0"/>
    <x v="1"/>
    <s v="No"/>
    <s v="No"/>
    <x v="0"/>
    <s v="Yes"/>
    <s v="No"/>
    <x v="0"/>
    <x v="0"/>
    <x v="3"/>
    <n v="55"/>
    <n v="55"/>
    <x v="0"/>
    <x v="0"/>
    <x v="28"/>
    <n v="3809"/>
    <x v="12"/>
  </r>
  <r>
    <s v="5419-JPRRN"/>
    <n v="1"/>
    <s v="United States"/>
    <s v="California"/>
    <s v="Rough And Ready"/>
    <n v="95975"/>
    <s v="39.225634, -121.156163"/>
    <n v="39.225633999999999"/>
    <n v="-121.15616300000001"/>
    <s v="Male"/>
    <x v="0"/>
    <s v="No"/>
    <s v="No"/>
    <n v="1"/>
    <s v="Yes"/>
    <s v="Yes"/>
    <x v="1"/>
    <x v="1"/>
    <s v="No"/>
    <s v="Yes"/>
    <x v="0"/>
    <s v="Yes"/>
    <s v="Yes"/>
    <x v="0"/>
    <x v="0"/>
    <x v="1"/>
    <n v="101.45"/>
    <n v="101.45"/>
    <x v="0"/>
    <x v="0"/>
    <x v="7"/>
    <n v="4390"/>
    <x v="13"/>
  </r>
  <r>
    <s v="2100-BDNSN"/>
    <n v="1"/>
    <s v="United States"/>
    <s v="California"/>
    <s v="Strawberry Valley"/>
    <n v="95981"/>
    <s v="39.58458, -121.093256"/>
    <n v="39.584580000000003"/>
    <n v="-121.093256"/>
    <s v="Female"/>
    <x v="0"/>
    <s v="Yes"/>
    <s v="No"/>
    <n v="5"/>
    <s v="Yes"/>
    <s v="Yes"/>
    <x v="0"/>
    <x v="1"/>
    <s v="No"/>
    <s v="Yes"/>
    <x v="1"/>
    <s v="Yes"/>
    <s v="No"/>
    <x v="0"/>
    <x v="1"/>
    <x v="2"/>
    <n v="67.95"/>
    <n v="350.3"/>
    <x v="0"/>
    <x v="0"/>
    <x v="15"/>
    <n v="3889"/>
    <x v="5"/>
  </r>
  <r>
    <s v="0488-GSLFR"/>
    <n v="1"/>
    <s v="United States"/>
    <s v="California"/>
    <s v="Taylorsville"/>
    <n v="95983"/>
    <s v="40.053684, -120.743116"/>
    <n v="40.053683999999997"/>
    <n v="-120.743116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69.5"/>
    <n v="69.5"/>
    <x v="0"/>
    <x v="0"/>
    <x v="32"/>
    <n v="3365"/>
    <x v="6"/>
  </r>
  <r>
    <s v="9318-NKNFC"/>
    <n v="1"/>
    <s v="United States"/>
    <s v="California"/>
    <s v="Twain"/>
    <n v="95984"/>
    <s v="40.022184, -121.062384"/>
    <n v="40.022184000000003"/>
    <n v="-121.062383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8.850000000000001"/>
    <n v="18.850000000000001"/>
    <x v="0"/>
    <x v="0"/>
    <x v="13"/>
    <n v="4132"/>
    <x v="7"/>
  </r>
  <r>
    <s v="9728-FTTVZ"/>
    <n v="1"/>
    <s v="United States"/>
    <s v="California"/>
    <s v="Williams"/>
    <n v="95987"/>
    <s v="39.117537, -122.284654"/>
    <n v="39.117536999999999"/>
    <n v="-122.284654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69.2"/>
    <n v="69.2"/>
    <x v="0"/>
    <x v="0"/>
    <x v="14"/>
    <n v="4073"/>
    <x v="8"/>
  </r>
  <r>
    <s v="7254-IQWOZ"/>
    <n v="1"/>
    <s v="United States"/>
    <s v="California"/>
    <s v="Redding"/>
    <n v="96001"/>
    <s v="40.587919, -122.464732"/>
    <n v="40.587918999999999"/>
    <n v="-122.464732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650000000000006"/>
    <n v="69.650000000000006"/>
    <x v="0"/>
    <x v="0"/>
    <x v="1"/>
    <n v="5258"/>
    <x v="9"/>
  </r>
  <r>
    <s v="2474-BRUCM"/>
    <n v="1"/>
    <s v="United States"/>
    <s v="California"/>
    <s v="Redding"/>
    <n v="96002"/>
    <s v="40.527834, -122.318749"/>
    <n v="40.527833999999999"/>
    <n v="-122.318749"/>
    <s v="Male"/>
    <x v="1"/>
    <s v="Yes"/>
    <s v="No"/>
    <n v="40"/>
    <s v="Yes"/>
    <s v="Yes"/>
    <x v="1"/>
    <x v="0"/>
    <s v="No"/>
    <s v="No"/>
    <x v="0"/>
    <s v="Yes"/>
    <s v="Yes"/>
    <x v="0"/>
    <x v="1"/>
    <x v="1"/>
    <n v="101.85"/>
    <n v="4086.3"/>
    <x v="0"/>
    <x v="0"/>
    <x v="2"/>
    <n v="2837"/>
    <x v="14"/>
  </r>
  <r>
    <s v="0742-NXBGR"/>
    <n v="1"/>
    <s v="United States"/>
    <s v="California"/>
    <s v="Adin"/>
    <n v="96006"/>
    <s v="41.171578, -120.913161"/>
    <n v="41.171577999999997"/>
    <n v="-120.913161"/>
    <s v="Female"/>
    <x v="0"/>
    <s v="No"/>
    <s v="No"/>
    <n v="1"/>
    <s v="Yes"/>
    <s v="No"/>
    <x v="1"/>
    <x v="1"/>
    <s v="Yes"/>
    <s v="Yes"/>
    <x v="0"/>
    <s v="No"/>
    <s v="No"/>
    <x v="0"/>
    <x v="0"/>
    <x v="1"/>
    <n v="82.3"/>
    <n v="82.3"/>
    <x v="0"/>
    <x v="0"/>
    <x v="29"/>
    <n v="4278"/>
    <x v="2"/>
  </r>
  <r>
    <s v="6110-OHIHY"/>
    <n v="1"/>
    <s v="United States"/>
    <s v="California"/>
    <s v="Burney"/>
    <n v="96013"/>
    <s v="40.946785, -121.719489"/>
    <n v="40.946784999999998"/>
    <n v="-121.719489"/>
    <s v="Male"/>
    <x v="0"/>
    <s v="No"/>
    <s v="No"/>
    <n v="3"/>
    <s v="Yes"/>
    <s v="No"/>
    <x v="1"/>
    <x v="1"/>
    <s v="No"/>
    <s v="No"/>
    <x v="0"/>
    <s v="Yes"/>
    <s v="No"/>
    <x v="0"/>
    <x v="1"/>
    <x v="1"/>
    <n v="79.25"/>
    <n v="267.60000000000002"/>
    <x v="0"/>
    <x v="0"/>
    <x v="3"/>
    <n v="4183"/>
    <x v="3"/>
  </r>
  <r>
    <s v="5889-LFOLL"/>
    <n v="1"/>
    <s v="United States"/>
    <s v="California"/>
    <s v="Canby"/>
    <n v="96015"/>
    <s v="41.486953, -120.913975"/>
    <n v="41.486953"/>
    <n v="-120.91397499999999"/>
    <s v="Female"/>
    <x v="0"/>
    <s v="No"/>
    <s v="No"/>
    <n v="13"/>
    <s v="Yes"/>
    <s v="Yes"/>
    <x v="1"/>
    <x v="1"/>
    <s v="No"/>
    <s v="No"/>
    <x v="0"/>
    <s v="No"/>
    <s v="Yes"/>
    <x v="0"/>
    <x v="0"/>
    <x v="1"/>
    <n v="84.6"/>
    <n v="1115.2"/>
    <x v="0"/>
    <x v="0"/>
    <x v="7"/>
    <n v="2659"/>
    <x v="4"/>
  </r>
  <r>
    <s v="5708-EVONK"/>
    <n v="1"/>
    <s v="United States"/>
    <s v="California"/>
    <s v="Cassel"/>
    <n v="96016"/>
    <s v="40.936285, -121.572692"/>
    <n v="40.936284999999998"/>
    <n v="-121.572692"/>
    <s v="Female"/>
    <x v="0"/>
    <s v="Yes"/>
    <s v="No"/>
    <n v="58"/>
    <s v="Yes"/>
    <s v="Yes"/>
    <x v="1"/>
    <x v="0"/>
    <s v="Yes"/>
    <s v="No"/>
    <x v="0"/>
    <s v="No"/>
    <s v="Yes"/>
    <x v="0"/>
    <x v="0"/>
    <x v="2"/>
    <n v="93.4"/>
    <n v="5435.6"/>
    <x v="0"/>
    <x v="0"/>
    <x v="25"/>
    <n v="5989"/>
    <x v="14"/>
  </r>
  <r>
    <s v="8708-XPXHZ"/>
    <n v="1"/>
    <s v="United States"/>
    <s v="California"/>
    <s v="Castella"/>
    <n v="96017"/>
    <s v="41.121108, -122.336613"/>
    <n v="41.121108"/>
    <n v="-122.336613"/>
    <s v="Female"/>
    <x v="0"/>
    <s v="Yes"/>
    <s v="No"/>
    <n v="42"/>
    <s v="Yes"/>
    <s v="Yes"/>
    <x v="1"/>
    <x v="1"/>
    <s v="No"/>
    <s v="No"/>
    <x v="0"/>
    <s v="Yes"/>
    <s v="Yes"/>
    <x v="0"/>
    <x v="0"/>
    <x v="1"/>
    <n v="94.2"/>
    <n v="4186.3"/>
    <x v="0"/>
    <x v="0"/>
    <x v="22"/>
    <n v="5458"/>
    <x v="2"/>
  </r>
  <r>
    <s v="0616-ATFGB"/>
    <n v="1"/>
    <s v="United States"/>
    <s v="California"/>
    <s v="Shasta Lake"/>
    <n v="96019"/>
    <s v="40.692523, -122.369876"/>
    <n v="40.692523000000001"/>
    <n v="-122.369876"/>
    <s v="Male"/>
    <x v="1"/>
    <s v="Yes"/>
    <s v="No"/>
    <n v="1"/>
    <s v="No"/>
    <s v="No phone service"/>
    <x v="0"/>
    <x v="1"/>
    <s v="No"/>
    <s v="No"/>
    <x v="0"/>
    <s v="No"/>
    <s v="No"/>
    <x v="0"/>
    <x v="1"/>
    <x v="1"/>
    <n v="25.05"/>
    <n v="25.05"/>
    <x v="0"/>
    <x v="0"/>
    <x v="22"/>
    <n v="2119"/>
    <x v="2"/>
  </r>
  <r>
    <s v="7016-BPGEU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29"/>
    <s v="No"/>
    <s v="No phone service"/>
    <x v="0"/>
    <x v="1"/>
    <s v="No"/>
    <s v="No"/>
    <x v="0"/>
    <s v="No"/>
    <s v="No"/>
    <x v="0"/>
    <x v="0"/>
    <x v="3"/>
    <n v="25.1"/>
    <n v="712.85"/>
    <x v="0"/>
    <x v="0"/>
    <x v="16"/>
    <n v="2796"/>
    <x v="3"/>
  </r>
  <r>
    <s v="6876-ADESB"/>
    <n v="1"/>
    <s v="United States"/>
    <s v="California"/>
    <s v="Etna"/>
    <n v="96027"/>
    <s v="41.405193, -123.008567"/>
    <n v="41.405192999999997"/>
    <n v="-123.008567"/>
    <s v="Male"/>
    <x v="0"/>
    <s v="No"/>
    <s v="Yes"/>
    <n v="1"/>
    <s v="Yes"/>
    <s v="No"/>
    <x v="0"/>
    <x v="1"/>
    <s v="No"/>
    <s v="Yes"/>
    <x v="0"/>
    <s v="No"/>
    <s v="No"/>
    <x v="0"/>
    <x v="1"/>
    <x v="1"/>
    <n v="48.95"/>
    <n v="48.95"/>
    <x v="0"/>
    <x v="0"/>
    <x v="11"/>
    <n v="3913"/>
    <x v="3"/>
  </r>
  <r>
    <s v="1963-SVUCV"/>
    <n v="1"/>
    <s v="United States"/>
    <s v="California"/>
    <s v="Flournoy"/>
    <n v="96029"/>
    <s v="39.84784, -122.544556"/>
    <n v="39.847839999999998"/>
    <n v="-122.544556"/>
    <s v="Male"/>
    <x v="0"/>
    <s v="No"/>
    <s v="No"/>
    <n v="1"/>
    <s v="Yes"/>
    <s v="No"/>
    <x v="0"/>
    <x v="1"/>
    <s v="No"/>
    <s v="No"/>
    <x v="0"/>
    <s v="No"/>
    <s v="No"/>
    <x v="0"/>
    <x v="1"/>
    <x v="1"/>
    <n v="45.3"/>
    <n v="45.3"/>
    <x v="0"/>
    <x v="0"/>
    <x v="4"/>
    <n v="5774"/>
    <x v="3"/>
  </r>
  <r>
    <s v="0220-EBGCE"/>
    <n v="1"/>
    <s v="United States"/>
    <s v="California"/>
    <s v="Fort Jones"/>
    <n v="96032"/>
    <s v="41.5837, -122.935922"/>
    <n v="41.5837"/>
    <n v="-122.93592200000001"/>
    <s v="Male"/>
    <x v="0"/>
    <s v="No"/>
    <s v="No"/>
    <n v="2"/>
    <s v="Yes"/>
    <s v="No"/>
    <x v="1"/>
    <x v="1"/>
    <s v="No"/>
    <s v="Yes"/>
    <x v="0"/>
    <s v="No"/>
    <s v="Yes"/>
    <x v="0"/>
    <x v="0"/>
    <x v="1"/>
    <n v="85.85"/>
    <n v="167.3"/>
    <x v="0"/>
    <x v="0"/>
    <x v="1"/>
    <n v="3273"/>
    <x v="4"/>
  </r>
  <r>
    <s v="2754-VDLTR"/>
    <n v="1"/>
    <s v="United States"/>
    <s v="California"/>
    <s v="Greenview"/>
    <n v="96037"/>
    <s v="41.528541, -122.955018"/>
    <n v="41.528540999999997"/>
    <n v="-122.955018"/>
    <s v="Male"/>
    <x v="0"/>
    <s v="No"/>
    <s v="No"/>
    <n v="10"/>
    <s v="Yes"/>
    <s v="Yes"/>
    <x v="1"/>
    <x v="1"/>
    <s v="No"/>
    <s v="No"/>
    <x v="0"/>
    <s v="Yes"/>
    <s v="Yes"/>
    <x v="0"/>
    <x v="1"/>
    <x v="1"/>
    <n v="95.2"/>
    <n v="930.4"/>
    <x v="0"/>
    <x v="0"/>
    <x v="15"/>
    <n v="4922"/>
    <x v="4"/>
  </r>
  <r>
    <s v="3190-XFANI"/>
    <n v="1"/>
    <s v="United States"/>
    <s v="California"/>
    <s v="Happy Camp"/>
    <n v="96039"/>
    <s v="41.831901, -123.487478"/>
    <n v="41.831901000000002"/>
    <n v="-123.487478"/>
    <s v="Male"/>
    <x v="0"/>
    <s v="No"/>
    <s v="No"/>
    <n v="49"/>
    <s v="Yes"/>
    <s v="Yes"/>
    <x v="1"/>
    <x v="1"/>
    <s v="No"/>
    <s v="No"/>
    <x v="1"/>
    <s v="Yes"/>
    <s v="Yes"/>
    <x v="2"/>
    <x v="0"/>
    <x v="2"/>
    <n v="100.6"/>
    <n v="5069.6499999999996"/>
    <x v="0"/>
    <x v="0"/>
    <x v="14"/>
    <n v="5585"/>
    <x v="4"/>
  </r>
  <r>
    <s v="7551-DACSP"/>
    <n v="1"/>
    <s v="United States"/>
    <s v="California"/>
    <s v="Hat Creek"/>
    <n v="96040"/>
    <s v="40.789799, -121.474529"/>
    <n v="40.789799000000002"/>
    <n v="-121.474529"/>
    <s v="Male"/>
    <x v="0"/>
    <s v="Yes"/>
    <s v="Yes"/>
    <n v="6"/>
    <s v="Yes"/>
    <s v="No"/>
    <x v="0"/>
    <x v="1"/>
    <s v="Yes"/>
    <s v="Yes"/>
    <x v="0"/>
    <s v="No"/>
    <s v="No"/>
    <x v="0"/>
    <x v="0"/>
    <x v="0"/>
    <n v="55.3"/>
    <n v="324.25"/>
    <x v="0"/>
    <x v="0"/>
    <x v="23"/>
    <n v="3878"/>
    <x v="0"/>
  </r>
  <r>
    <s v="7235-NXZCP"/>
    <n v="1"/>
    <s v="United States"/>
    <s v="California"/>
    <s v="Hornbrook"/>
    <n v="96044"/>
    <s v="41.962127, -122.527696"/>
    <n v="41.962127000000002"/>
    <n v="-122.52769600000001"/>
    <s v="Male"/>
    <x v="1"/>
    <s v="No"/>
    <s v="No"/>
    <n v="2"/>
    <s v="Yes"/>
    <s v="Yes"/>
    <x v="1"/>
    <x v="1"/>
    <s v="No"/>
    <s v="No"/>
    <x v="0"/>
    <s v="No"/>
    <s v="No"/>
    <x v="0"/>
    <x v="0"/>
    <x v="0"/>
    <n v="74.849999999999994"/>
    <n v="156.4"/>
    <x v="0"/>
    <x v="0"/>
    <x v="2"/>
    <n v="5378"/>
    <x v="0"/>
  </r>
  <r>
    <s v="0520-FDVVT"/>
    <n v="1"/>
    <s v="United States"/>
    <s v="California"/>
    <s v="Lewiston"/>
    <n v="96052"/>
    <s v="40.704293, -122.803899"/>
    <n v="40.704293"/>
    <n v="-122.803899"/>
    <s v="Male"/>
    <x v="0"/>
    <s v="No"/>
    <s v="No"/>
    <n v="35"/>
    <s v="Yes"/>
    <s v="No"/>
    <x v="1"/>
    <x v="1"/>
    <s v="Yes"/>
    <s v="Yes"/>
    <x v="0"/>
    <s v="Yes"/>
    <s v="Yes"/>
    <x v="2"/>
    <x v="0"/>
    <x v="2"/>
    <n v="102.35"/>
    <n v="3626.1"/>
    <x v="0"/>
    <x v="0"/>
    <x v="24"/>
    <n v="2473"/>
    <x v="5"/>
  </r>
  <r>
    <s v="1444-VVSGW"/>
    <n v="1"/>
    <s v="United States"/>
    <s v="California"/>
    <s v="Los Molinos"/>
    <n v="96055"/>
    <s v="40.059385, -122.091481"/>
    <n v="40.059384999999999"/>
    <n v="-122.091481"/>
    <s v="Male"/>
    <x v="0"/>
    <s v="Yes"/>
    <s v="No"/>
    <n v="70"/>
    <s v="Yes"/>
    <s v="Yes"/>
    <x v="1"/>
    <x v="0"/>
    <s v="Yes"/>
    <s v="Yes"/>
    <x v="1"/>
    <s v="Yes"/>
    <s v="Yes"/>
    <x v="2"/>
    <x v="1"/>
    <x v="3"/>
    <n v="115.65"/>
    <n v="7968.85"/>
    <x v="0"/>
    <x v="0"/>
    <x v="23"/>
    <n v="5563"/>
    <x v="6"/>
  </r>
  <r>
    <s v="5712-PTIWW"/>
    <n v="1"/>
    <s v="United States"/>
    <s v="California"/>
    <s v="Mcarthur"/>
    <n v="96056"/>
    <s v="41.10831, -121.360362"/>
    <n v="41.108310000000003"/>
    <n v="-121.36036199999999"/>
    <s v="Male"/>
    <x v="0"/>
    <s v="No"/>
    <s v="No"/>
    <n v="2"/>
    <s v="Yes"/>
    <s v="No"/>
    <x v="1"/>
    <x v="1"/>
    <s v="No"/>
    <s v="Yes"/>
    <x v="1"/>
    <s v="No"/>
    <s v="No"/>
    <x v="0"/>
    <x v="0"/>
    <x v="1"/>
    <n v="79.849999999999994"/>
    <n v="152.44999999999999"/>
    <x v="0"/>
    <x v="0"/>
    <x v="32"/>
    <n v="3280"/>
    <x v="7"/>
  </r>
  <r>
    <s v="3315-TOTBP"/>
    <n v="1"/>
    <s v="United States"/>
    <s v="California"/>
    <s v="Mill Creek"/>
    <n v="96061"/>
    <s v="40.331975, -121.460674"/>
    <n v="40.331975"/>
    <n v="-121.460674"/>
    <s v="Male"/>
    <x v="0"/>
    <s v="No"/>
    <s v="No"/>
    <n v="15"/>
    <s v="Yes"/>
    <s v="Yes"/>
    <x v="1"/>
    <x v="1"/>
    <s v="No"/>
    <s v="No"/>
    <x v="0"/>
    <s v="No"/>
    <s v="No"/>
    <x v="0"/>
    <x v="0"/>
    <x v="0"/>
    <n v="76"/>
    <n v="1130.8499999999999"/>
    <x v="0"/>
    <x v="0"/>
    <x v="9"/>
    <n v="4938"/>
    <x v="8"/>
  </r>
  <r>
    <s v="6661-HBGWL"/>
    <n v="1"/>
    <s v="United States"/>
    <s v="California"/>
    <s v="Mineral"/>
    <n v="96063"/>
    <s v="40.408796, -121.579609"/>
    <n v="40.408796000000002"/>
    <n v="-121.579609"/>
    <s v="Female"/>
    <x v="1"/>
    <s v="No"/>
    <s v="No"/>
    <n v="42"/>
    <s v="Yes"/>
    <s v="Yes"/>
    <x v="1"/>
    <x v="1"/>
    <s v="Yes"/>
    <s v="Yes"/>
    <x v="0"/>
    <s v="Yes"/>
    <s v="Yes"/>
    <x v="0"/>
    <x v="0"/>
    <x v="2"/>
    <n v="104.75"/>
    <n v="4323.45"/>
    <x v="0"/>
    <x v="0"/>
    <x v="35"/>
    <n v="2984"/>
    <x v="9"/>
  </r>
  <r>
    <s v="1518-VOWAV"/>
    <n v="1"/>
    <s v="United States"/>
    <s v="California"/>
    <s v="Montague"/>
    <n v="96064"/>
    <s v="41.759864, -122.379175"/>
    <n v="41.759864"/>
    <n v="-122.379175"/>
    <s v="Female"/>
    <x v="0"/>
    <s v="No"/>
    <s v="No"/>
    <n v="9"/>
    <s v="Yes"/>
    <s v="No"/>
    <x v="0"/>
    <x v="0"/>
    <s v="Yes"/>
    <s v="No"/>
    <x v="0"/>
    <s v="Yes"/>
    <s v="Yes"/>
    <x v="0"/>
    <x v="0"/>
    <x v="1"/>
    <n v="74.650000000000006"/>
    <n v="703.55"/>
    <x v="0"/>
    <x v="0"/>
    <x v="13"/>
    <n v="5900"/>
    <x v="10"/>
  </r>
  <r>
    <s v="5909-ECHUI"/>
    <n v="1"/>
    <s v="United States"/>
    <s v="California"/>
    <s v="Oak Run"/>
    <n v="96069"/>
    <s v="40.689243, -122.037023"/>
    <n v="40.689242999999998"/>
    <n v="-122.037023"/>
    <s v="Female"/>
    <x v="0"/>
    <s v="No"/>
    <s v="No"/>
    <n v="1"/>
    <s v="Yes"/>
    <s v="No"/>
    <x v="0"/>
    <x v="1"/>
    <s v="No"/>
    <s v="No"/>
    <x v="0"/>
    <s v="No"/>
    <s v="Yes"/>
    <x v="0"/>
    <x v="0"/>
    <x v="1"/>
    <n v="56.25"/>
    <n v="56.25"/>
    <x v="0"/>
    <x v="0"/>
    <x v="29"/>
    <n v="3065"/>
    <x v="11"/>
  </r>
  <r>
    <s v="1309-BXVOQ"/>
    <n v="1"/>
    <s v="United States"/>
    <s v="California"/>
    <s v="Old Station"/>
    <n v="96071"/>
    <s v="40.656287, -121.428965"/>
    <n v="40.656286999999999"/>
    <n v="-121.42896500000001"/>
    <s v="Male"/>
    <x v="0"/>
    <s v="Yes"/>
    <s v="No"/>
    <n v="21"/>
    <s v="Yes"/>
    <s v="Yes"/>
    <x v="1"/>
    <x v="1"/>
    <s v="No"/>
    <s v="Yes"/>
    <x v="1"/>
    <s v="Yes"/>
    <s v="Yes"/>
    <x v="0"/>
    <x v="0"/>
    <x v="1"/>
    <n v="106.1"/>
    <n v="2249.9499999999998"/>
    <x v="0"/>
    <x v="0"/>
    <x v="15"/>
    <n v="3584"/>
    <x v="12"/>
  </r>
  <r>
    <s v="9317-WZPGV"/>
    <n v="1"/>
    <s v="United States"/>
    <s v="California"/>
    <s v="Paskenta"/>
    <n v="96074"/>
    <s v="39.884395, -122.587513"/>
    <n v="39.884394999999998"/>
    <n v="-122.587513"/>
    <s v="Female"/>
    <x v="1"/>
    <s v="No"/>
    <s v="No"/>
    <n v="2"/>
    <s v="Yes"/>
    <s v="No"/>
    <x v="1"/>
    <x v="1"/>
    <s v="No"/>
    <s v="No"/>
    <x v="0"/>
    <s v="No"/>
    <s v="Yes"/>
    <x v="0"/>
    <x v="0"/>
    <x v="2"/>
    <n v="79.75"/>
    <n v="159.4"/>
    <x v="0"/>
    <x v="0"/>
    <x v="7"/>
    <n v="4038"/>
    <x v="13"/>
  </r>
  <r>
    <s v="2856-HYAPG"/>
    <n v="1"/>
    <s v="United States"/>
    <s v="California"/>
    <s v="Platina"/>
    <n v="96076"/>
    <s v="40.367964, -122.937379"/>
    <n v="40.367964000000001"/>
    <n v="-122.93737900000001"/>
    <s v="Female"/>
    <x v="0"/>
    <s v="No"/>
    <s v="No"/>
    <n v="1"/>
    <s v="Yes"/>
    <s v="No"/>
    <x v="1"/>
    <x v="1"/>
    <s v="No"/>
    <s v="No"/>
    <x v="0"/>
    <s v="No"/>
    <s v="No"/>
    <x v="0"/>
    <x v="1"/>
    <x v="1"/>
    <n v="68.650000000000006"/>
    <n v="68.650000000000006"/>
    <x v="0"/>
    <x v="0"/>
    <x v="23"/>
    <n v="3052"/>
    <x v="5"/>
  </r>
  <r>
    <s v="4488-PSYCG"/>
    <n v="1"/>
    <s v="United States"/>
    <s v="California"/>
    <s v="Seiad Valley"/>
    <n v="96086"/>
    <s v="41.924174, -123.260788"/>
    <n v="41.924174000000001"/>
    <n v="-123.26078800000001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x v="1"/>
    <x v="2"/>
    <n v="20.25"/>
    <n v="327.45"/>
    <x v="0"/>
    <x v="0"/>
    <x v="27"/>
    <n v="4327"/>
    <x v="6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x v="1"/>
    <s v="Yes"/>
    <s v="No"/>
    <n v="14"/>
    <s v="Yes"/>
    <s v="Yes"/>
    <x v="1"/>
    <x v="1"/>
    <s v="Yes"/>
    <s v="No"/>
    <x v="0"/>
    <s v="Yes"/>
    <s v="Yes"/>
    <x v="0"/>
    <x v="0"/>
    <x v="1"/>
    <n v="100.2"/>
    <n v="1369.8"/>
    <x v="0"/>
    <x v="0"/>
    <x v="8"/>
    <n v="3369"/>
    <x v="7"/>
  </r>
  <r>
    <s v="6906-ANDWJ"/>
    <n v="1"/>
    <s v="United States"/>
    <s v="California"/>
    <s v="Vina"/>
    <n v="96092"/>
    <s v="39.955164, -122.018567"/>
    <n v="39.955164000000003"/>
    <n v="-122.018567"/>
    <s v="Male"/>
    <x v="0"/>
    <s v="Yes"/>
    <s v="No"/>
    <n v="15"/>
    <s v="Yes"/>
    <s v="Yes"/>
    <x v="1"/>
    <x v="1"/>
    <s v="No"/>
    <s v="No"/>
    <x v="0"/>
    <s v="No"/>
    <s v="No"/>
    <x v="0"/>
    <x v="0"/>
    <x v="2"/>
    <n v="74.900000000000006"/>
    <n v="1107.25"/>
    <x v="0"/>
    <x v="0"/>
    <x v="8"/>
    <n v="2510"/>
    <x v="8"/>
  </r>
  <r>
    <s v="1031-IIDEO"/>
    <n v="1"/>
    <s v="United States"/>
    <s v="California"/>
    <s v="Sierra City"/>
    <n v="96125"/>
    <s v="39.600599, -120.636358"/>
    <n v="39.600599000000003"/>
    <n v="-120.636358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849999999999994"/>
    <n v="70.849999999999994"/>
    <x v="0"/>
    <x v="0"/>
    <x v="34"/>
    <n v="2874"/>
    <x v="9"/>
  </r>
  <r>
    <s v="5832-XKAES"/>
    <n v="1"/>
    <s v="United States"/>
    <s v="California"/>
    <s v="Sierraville"/>
    <n v="96126"/>
    <s v="39.559709, -120.345639"/>
    <n v="39.559708999999998"/>
    <n v="-120.34563900000001"/>
    <s v="Male"/>
    <x v="0"/>
    <s v="No"/>
    <s v="No"/>
    <n v="2"/>
    <s v="Yes"/>
    <s v="No"/>
    <x v="1"/>
    <x v="1"/>
    <s v="No"/>
    <s v="No"/>
    <x v="0"/>
    <s v="No"/>
    <s v="No"/>
    <x v="0"/>
    <x v="0"/>
    <x v="3"/>
    <n v="69.8"/>
    <n v="134.69999999999999"/>
    <x v="0"/>
    <x v="0"/>
    <x v="9"/>
    <n v="2320"/>
    <x v="14"/>
  </r>
  <r>
    <s v="4701-AHWMW"/>
    <n v="1"/>
    <s v="United States"/>
    <s v="California"/>
    <s v="Susanville"/>
    <n v="96130"/>
    <s v="40.559177, -120.612113"/>
    <n v="40.559176999999998"/>
    <n v="-120.61211299999999"/>
    <s v="Male"/>
    <x v="0"/>
    <s v="Yes"/>
    <s v="No"/>
    <n v="55"/>
    <s v="No"/>
    <s v="No phone service"/>
    <x v="0"/>
    <x v="1"/>
    <s v="No"/>
    <s v="Yes"/>
    <x v="1"/>
    <s v="Yes"/>
    <s v="Yes"/>
    <x v="0"/>
    <x v="0"/>
    <x v="2"/>
    <n v="54.55"/>
    <n v="2978.3"/>
    <x v="0"/>
    <x v="0"/>
    <x v="15"/>
    <n v="6041"/>
    <x v="17"/>
  </r>
  <r>
    <s v="9210-IAHGH"/>
    <n v="1"/>
    <s v="United States"/>
    <s v="California"/>
    <s v="Wendel"/>
    <n v="96136"/>
    <s v="40.345949, -120.081187"/>
    <n v="40.345948999999997"/>
    <n v="-120.081187"/>
    <s v="Female"/>
    <x v="0"/>
    <s v="No"/>
    <s v="No"/>
    <n v="7"/>
    <s v="Yes"/>
    <s v="No"/>
    <x v="0"/>
    <x v="1"/>
    <s v="No"/>
    <s v="No"/>
    <x v="1"/>
    <s v="Yes"/>
    <s v="Yes"/>
    <x v="0"/>
    <x v="0"/>
    <x v="3"/>
    <n v="70.75"/>
    <n v="450.8"/>
    <x v="0"/>
    <x v="0"/>
    <x v="2"/>
    <n v="2248"/>
    <x v="18"/>
  </r>
  <r>
    <s v="0023-XUOPT"/>
    <n v="1"/>
    <s v="United States"/>
    <s v="California"/>
    <s v="Carnelian Bay"/>
    <n v="96140"/>
    <s v="39.227434, -120.091806"/>
    <n v="39.227434000000002"/>
    <n v="-120.09180600000001"/>
    <s v="Female"/>
    <x v="0"/>
    <s v="Yes"/>
    <s v="No"/>
    <n v="13"/>
    <s v="Yes"/>
    <s v="Yes"/>
    <x v="1"/>
    <x v="1"/>
    <s v="Yes"/>
    <s v="Yes"/>
    <x v="0"/>
    <s v="Yes"/>
    <s v="No"/>
    <x v="0"/>
    <x v="1"/>
    <x v="1"/>
    <n v="94.1"/>
    <n v="1215.5999999999999"/>
    <x v="0"/>
    <x v="0"/>
    <x v="20"/>
    <n v="2973"/>
    <x v="14"/>
  </r>
  <r>
    <s v="4592-IWTJI"/>
    <n v="1"/>
    <s v="United States"/>
    <s v="California"/>
    <s v="Homewood"/>
    <n v="96141"/>
    <s v="39.117018, -120.212535"/>
    <n v="39.117018000000002"/>
    <n v="-120.212535"/>
    <s v="Female"/>
    <x v="0"/>
    <s v="Yes"/>
    <s v="Yes"/>
    <n v="3"/>
    <s v="No"/>
    <s v="No phone service"/>
    <x v="0"/>
    <x v="0"/>
    <s v="No"/>
    <s v="No"/>
    <x v="0"/>
    <s v="No"/>
    <s v="No"/>
    <x v="0"/>
    <x v="1"/>
    <x v="3"/>
    <n v="29.7"/>
    <n v="91.7"/>
    <x v="0"/>
    <x v="0"/>
    <x v="2"/>
    <n v="2613"/>
    <x v="18"/>
  </r>
  <r>
    <s v="7632-MNYOY"/>
    <n v="1"/>
    <s v="United States"/>
    <s v="California"/>
    <s v="Tahoe Vista"/>
    <n v="96148"/>
    <s v="39.24124, -120.054765"/>
    <n v="39.241239999999998"/>
    <n v="-120.054765"/>
    <s v="Male"/>
    <x v="1"/>
    <s v="No"/>
    <s v="No"/>
    <n v="66"/>
    <s v="Yes"/>
    <s v="Yes"/>
    <x v="1"/>
    <x v="1"/>
    <s v="Yes"/>
    <s v="Yes"/>
    <x v="1"/>
    <s v="Yes"/>
    <s v="Yes"/>
    <x v="2"/>
    <x v="1"/>
    <x v="3"/>
    <n v="110.9"/>
    <n v="7432.05"/>
    <x v="0"/>
    <x v="0"/>
    <x v="33"/>
    <n v="4389"/>
    <x v="17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x v="0"/>
    <s v="Yes"/>
    <s v="No"/>
    <n v="38"/>
    <s v="Yes"/>
    <s v="Yes"/>
    <x v="1"/>
    <x v="1"/>
    <s v="No"/>
    <s v="Yes"/>
    <x v="1"/>
    <s v="Yes"/>
    <s v="Yes"/>
    <x v="0"/>
    <x v="0"/>
    <x v="1"/>
    <n v="105"/>
    <n v="4026.4"/>
    <x v="0"/>
    <x v="0"/>
    <x v="6"/>
    <n v="2341"/>
    <x v="17"/>
  </r>
  <r>
    <s v="7242-QZLXF"/>
    <n v="1"/>
    <s v="United States"/>
    <s v="California"/>
    <s v="Truckee"/>
    <n v="96161"/>
    <s v="39.342498, -120.247127"/>
    <n v="39.342497999999999"/>
    <n v="-120.24712700000001"/>
    <s v="Male"/>
    <x v="0"/>
    <s v="No"/>
    <s v="Yes"/>
    <n v="1"/>
    <s v="No"/>
    <s v="No phone service"/>
    <x v="0"/>
    <x v="1"/>
    <s v="No"/>
    <s v="No"/>
    <x v="0"/>
    <s v="No"/>
    <s v="No"/>
    <x v="0"/>
    <x v="0"/>
    <x v="1"/>
    <n v="25.3"/>
    <n v="25.3"/>
    <x v="0"/>
    <x v="0"/>
    <x v="23"/>
    <n v="5421"/>
    <x v="17"/>
  </r>
  <r>
    <s v="4576-CSAJH"/>
    <n v="1"/>
    <s v="United States"/>
    <s v="California"/>
    <s v="Los Angeles"/>
    <n v="90001"/>
    <s v="33.973616, -118.24902"/>
    <n v="33.973616"/>
    <n v="-118.24902"/>
    <s v="Male"/>
    <x v="0"/>
    <s v="No"/>
    <s v="No"/>
    <n v="22"/>
    <s v="Yes"/>
    <s v="No"/>
    <x v="0"/>
    <x v="1"/>
    <s v="Yes"/>
    <s v="No"/>
    <x v="1"/>
    <s v="No"/>
    <s v="No"/>
    <x v="2"/>
    <x v="0"/>
    <x v="3"/>
    <n v="55.15"/>
    <n v="1193.05"/>
    <x v="0"/>
    <x v="0"/>
    <x v="2"/>
    <n v="5866"/>
    <x v="18"/>
  </r>
  <r>
    <s v="1000-AJSLD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100000000000001"/>
    <n v="20.100000000000001"/>
    <x v="0"/>
    <x v="0"/>
    <x v="12"/>
    <n v="4389"/>
    <x v="0"/>
  </r>
  <r>
    <s v="1062-LHZOD"/>
    <n v="1"/>
    <s v="United States"/>
    <s v="California"/>
    <s v="Los Angeles"/>
    <n v="90005"/>
    <s v="34.059281, -118.30742"/>
    <n v="34.059280999999999"/>
    <n v="-118.30741999999999"/>
    <s v="Male"/>
    <x v="0"/>
    <s v="Yes"/>
    <s v="No"/>
    <n v="1"/>
    <s v="Yes"/>
    <s v="No"/>
    <x v="1"/>
    <x v="1"/>
    <s v="No"/>
    <s v="No"/>
    <x v="0"/>
    <s v="No"/>
    <s v="No"/>
    <x v="0"/>
    <x v="0"/>
    <x v="0"/>
    <n v="69.900000000000006"/>
    <n v="69.900000000000006"/>
    <x v="0"/>
    <x v="0"/>
    <x v="2"/>
    <n v="2100"/>
    <x v="1"/>
  </r>
  <r>
    <s v="9600-NAXZN"/>
    <n v="1"/>
    <s v="United States"/>
    <s v="California"/>
    <s v="Los Angeles"/>
    <n v="90010"/>
    <s v="34.062125, -118.315709"/>
    <n v="34.062125000000002"/>
    <n v="-118.315709"/>
    <s v="Male"/>
    <x v="0"/>
    <s v="No"/>
    <s v="No"/>
    <n v="43"/>
    <s v="Yes"/>
    <s v="Yes"/>
    <x v="1"/>
    <x v="1"/>
    <s v="Yes"/>
    <s v="No"/>
    <x v="0"/>
    <s v="Yes"/>
    <s v="Yes"/>
    <x v="0"/>
    <x v="0"/>
    <x v="1"/>
    <n v="101.4"/>
    <n v="4528"/>
    <x v="0"/>
    <x v="0"/>
    <x v="35"/>
    <n v="3370"/>
    <x v="1"/>
  </r>
  <r>
    <s v="6457-USBER"/>
    <n v="1"/>
    <s v="United States"/>
    <s v="California"/>
    <s v="Los Angeles"/>
    <n v="90014"/>
    <s v="34.043144, -118.251977"/>
    <n v="34.043143999999998"/>
    <n v="-118.251977"/>
    <s v="Male"/>
    <x v="0"/>
    <s v="No"/>
    <s v="No"/>
    <n v="1"/>
    <s v="Yes"/>
    <s v="No"/>
    <x v="1"/>
    <x v="1"/>
    <s v="No"/>
    <s v="No"/>
    <x v="0"/>
    <s v="No"/>
    <s v="Yes"/>
    <x v="0"/>
    <x v="0"/>
    <x v="1"/>
    <n v="80.8"/>
    <n v="80.8"/>
    <x v="0"/>
    <x v="0"/>
    <x v="14"/>
    <n v="4424"/>
    <x v="1"/>
  </r>
  <r>
    <s v="4662-EKDPQ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2"/>
    <s v="Yes"/>
    <s v="Yes"/>
    <x v="0"/>
    <x v="1"/>
    <s v="No"/>
    <s v="No"/>
    <x v="0"/>
    <s v="No"/>
    <s v="Yes"/>
    <x v="0"/>
    <x v="1"/>
    <x v="2"/>
    <n v="62.05"/>
    <n v="118.3"/>
    <x v="0"/>
    <x v="0"/>
    <x v="17"/>
    <n v="5344"/>
    <x v="2"/>
  </r>
  <r>
    <s v="9248-OJYKK"/>
    <n v="1"/>
    <s v="United States"/>
    <s v="California"/>
    <s v="Los Angeles"/>
    <n v="90017"/>
    <s v="34.052842, -118.264495"/>
    <n v="34.052841999999998"/>
    <n v="-118.264495"/>
    <s v="Male"/>
    <x v="1"/>
    <s v="No"/>
    <s v="No"/>
    <n v="1"/>
    <s v="Yes"/>
    <s v="Yes"/>
    <x v="1"/>
    <x v="1"/>
    <s v="No"/>
    <s v="No"/>
    <x v="0"/>
    <s v="No"/>
    <s v="No"/>
    <x v="0"/>
    <x v="0"/>
    <x v="1"/>
    <n v="76.45"/>
    <n v="76.45"/>
    <x v="0"/>
    <x v="0"/>
    <x v="22"/>
    <n v="3763"/>
    <x v="3"/>
  </r>
  <r>
    <s v="3398-FSHON"/>
    <n v="1"/>
    <s v="United States"/>
    <s v="California"/>
    <s v="Los Angeles"/>
    <n v="90019"/>
    <s v="34.049841, -118.33846"/>
    <n v="34.049841000000001"/>
    <n v="-118.33846"/>
    <s v="Female"/>
    <x v="1"/>
    <s v="No"/>
    <s v="No"/>
    <n v="12"/>
    <s v="Yes"/>
    <s v="Yes"/>
    <x v="1"/>
    <x v="1"/>
    <s v="Yes"/>
    <s v="No"/>
    <x v="0"/>
    <s v="Yes"/>
    <s v="No"/>
    <x v="0"/>
    <x v="0"/>
    <x v="1"/>
    <n v="91.3"/>
    <n v="1094.5"/>
    <x v="0"/>
    <x v="0"/>
    <x v="26"/>
    <n v="4703"/>
    <x v="4"/>
  </r>
  <r>
    <s v="3319-DWOEP"/>
    <n v="1"/>
    <s v="United States"/>
    <s v="California"/>
    <s v="Los Angeles"/>
    <n v="90020"/>
    <s v="34.066367, -118.309868"/>
    <n v="34.066367"/>
    <n v="-118.30986799999999"/>
    <s v="Male"/>
    <x v="1"/>
    <s v="Yes"/>
    <s v="No"/>
    <n v="6"/>
    <s v="Yes"/>
    <s v="No"/>
    <x v="1"/>
    <x v="1"/>
    <s v="No"/>
    <s v="Yes"/>
    <x v="0"/>
    <s v="Yes"/>
    <s v="Yes"/>
    <x v="0"/>
    <x v="0"/>
    <x v="1"/>
    <n v="95.75"/>
    <n v="573.75"/>
    <x v="0"/>
    <x v="0"/>
    <x v="3"/>
    <n v="5750"/>
    <x v="0"/>
  </r>
  <r>
    <s v="9259-PACGQ"/>
    <n v="1"/>
    <s v="United States"/>
    <s v="California"/>
    <s v="Los Angeles"/>
    <n v="90026"/>
    <s v="34.078991, -118.263804"/>
    <n v="34.078991000000002"/>
    <n v="-118.26380399999999"/>
    <s v="Female"/>
    <x v="0"/>
    <s v="Yes"/>
    <s v="No"/>
    <n v="34"/>
    <s v="Yes"/>
    <s v="Yes"/>
    <x v="0"/>
    <x v="0"/>
    <s v="Yes"/>
    <s v="No"/>
    <x v="1"/>
    <s v="No"/>
    <s v="No"/>
    <x v="0"/>
    <x v="1"/>
    <x v="1"/>
    <n v="62.65"/>
    <n v="2274.9"/>
    <x v="0"/>
    <x v="0"/>
    <x v="32"/>
    <n v="3918"/>
    <x v="2"/>
  </r>
  <r>
    <s v="4415-IJZTP"/>
    <n v="1"/>
    <s v="United States"/>
    <s v="California"/>
    <s v="Los Angeles"/>
    <n v="90027"/>
    <s v="34.127194, -118.295647"/>
    <n v="34.127194000000003"/>
    <n v="-118.295647"/>
    <s v="Female"/>
    <x v="0"/>
    <s v="No"/>
    <s v="No"/>
    <n v="1"/>
    <s v="Yes"/>
    <s v="Yes"/>
    <x v="1"/>
    <x v="1"/>
    <s v="No"/>
    <s v="No"/>
    <x v="0"/>
    <s v="No"/>
    <s v="No"/>
    <x v="0"/>
    <x v="0"/>
    <x v="1"/>
    <n v="74.5"/>
    <n v="74.5"/>
    <x v="0"/>
    <x v="0"/>
    <x v="15"/>
    <n v="2016"/>
    <x v="2"/>
  </r>
  <r>
    <s v="1465-VINDH"/>
    <n v="1"/>
    <s v="United States"/>
    <s v="California"/>
    <s v="Los Angeles"/>
    <n v="90028"/>
    <s v="34.099869, -118.326843"/>
    <n v="34.099868999999998"/>
    <n v="-118.326843"/>
    <s v="Female"/>
    <x v="0"/>
    <s v="Yes"/>
    <s v="No"/>
    <n v="10"/>
    <s v="Yes"/>
    <s v="Yes"/>
    <x v="1"/>
    <x v="1"/>
    <s v="Yes"/>
    <s v="Yes"/>
    <x v="0"/>
    <s v="Yes"/>
    <s v="Yes"/>
    <x v="0"/>
    <x v="0"/>
    <x v="3"/>
    <n v="102.1"/>
    <n v="1068.8499999999999"/>
    <x v="0"/>
    <x v="0"/>
    <x v="4"/>
    <n v="3596"/>
    <x v="3"/>
  </r>
  <r>
    <s v="2810-FTLEM"/>
    <n v="1"/>
    <s v="United States"/>
    <s v="California"/>
    <s v="Los Angeles"/>
    <n v="90036"/>
    <s v="34.070291, -118.349191"/>
    <n v="34.070290999999997"/>
    <n v="-118.349191"/>
    <s v="Female"/>
    <x v="0"/>
    <s v="No"/>
    <s v="No"/>
    <n v="16"/>
    <s v="Yes"/>
    <s v="No"/>
    <x v="0"/>
    <x v="0"/>
    <s v="No"/>
    <s v="No"/>
    <x v="0"/>
    <s v="No"/>
    <s v="No"/>
    <x v="0"/>
    <x v="0"/>
    <x v="1"/>
    <n v="50.15"/>
    <n v="762.25"/>
    <x v="0"/>
    <x v="0"/>
    <x v="15"/>
    <n v="4254"/>
    <x v="3"/>
  </r>
  <r>
    <s v="1925-TIBLE"/>
    <n v="1"/>
    <s v="United States"/>
    <s v="California"/>
    <s v="Los Angeles"/>
    <n v="90049"/>
    <s v="34.091829, -118.491244"/>
    <n v="34.091828999999997"/>
    <n v="-118.49124399999999"/>
    <s v="Female"/>
    <x v="0"/>
    <s v="Yes"/>
    <s v="No"/>
    <n v="7"/>
    <s v="Yes"/>
    <s v="Yes"/>
    <x v="1"/>
    <x v="1"/>
    <s v="No"/>
    <s v="No"/>
    <x v="0"/>
    <s v="Yes"/>
    <s v="No"/>
    <x v="0"/>
    <x v="0"/>
    <x v="1"/>
    <n v="86.5"/>
    <n v="582.5"/>
    <x v="0"/>
    <x v="0"/>
    <x v="9"/>
    <n v="3887"/>
    <x v="3"/>
  </r>
  <r>
    <s v="0818-OCPZO"/>
    <n v="1"/>
    <s v="United States"/>
    <s v="California"/>
    <s v="Los Angeles"/>
    <n v="90059"/>
    <s v="33.927254, -118.249826"/>
    <n v="33.927253999999998"/>
    <n v="-118.249826"/>
    <s v="Male"/>
    <x v="1"/>
    <s v="No"/>
    <s v="No"/>
    <n v="27"/>
    <s v="Yes"/>
    <s v="Yes"/>
    <x v="1"/>
    <x v="1"/>
    <s v="Yes"/>
    <s v="No"/>
    <x v="0"/>
    <s v="No"/>
    <s v="No"/>
    <x v="0"/>
    <x v="0"/>
    <x v="1"/>
    <n v="81.45"/>
    <n v="2122.0500000000002"/>
    <x v="0"/>
    <x v="0"/>
    <x v="27"/>
    <n v="2571"/>
    <x v="4"/>
  </r>
  <r>
    <s v="1447-GIQMR"/>
    <n v="1"/>
    <s v="United States"/>
    <s v="California"/>
    <s v="Los Angeles"/>
    <n v="90062"/>
    <s v="34.003553, -118.308933"/>
    <n v="34.003552999999997"/>
    <n v="-118.308933"/>
    <s v="Male"/>
    <x v="0"/>
    <s v="Yes"/>
    <s v="No"/>
    <n v="1"/>
    <s v="Yes"/>
    <s v="No"/>
    <x v="1"/>
    <x v="1"/>
    <s v="No"/>
    <s v="No"/>
    <x v="0"/>
    <s v="No"/>
    <s v="No"/>
    <x v="0"/>
    <x v="0"/>
    <x v="1"/>
    <n v="69.150000000000006"/>
    <n v="69.150000000000006"/>
    <x v="0"/>
    <x v="0"/>
    <x v="18"/>
    <n v="4179"/>
    <x v="4"/>
  </r>
  <r>
    <s v="0872-NXJYS"/>
    <n v="1"/>
    <s v="United States"/>
    <s v="California"/>
    <s v="West Hollywood"/>
    <n v="90069"/>
    <s v="34.093781, -118.381061"/>
    <n v="34.093781"/>
    <n v="-118.381061"/>
    <s v="Female"/>
    <x v="0"/>
    <s v="No"/>
    <s v="No"/>
    <n v="9"/>
    <s v="Yes"/>
    <s v="No"/>
    <x v="1"/>
    <x v="1"/>
    <s v="No"/>
    <s v="No"/>
    <x v="0"/>
    <s v="No"/>
    <s v="Yes"/>
    <x v="0"/>
    <x v="0"/>
    <x v="1"/>
    <n v="79.55"/>
    <n v="723.4"/>
    <x v="0"/>
    <x v="0"/>
    <x v="16"/>
    <n v="3246"/>
    <x v="4"/>
  </r>
  <r>
    <s v="9412-ARGBX"/>
    <n v="1"/>
    <s v="United States"/>
    <s v="California"/>
    <s v="Downey"/>
    <n v="90241"/>
    <s v="33.940884, -118.128628"/>
    <n v="33.940883999999997"/>
    <n v="-118.12862800000001"/>
    <s v="Female"/>
    <x v="0"/>
    <s v="No"/>
    <s v="No"/>
    <n v="48"/>
    <s v="Yes"/>
    <s v="No"/>
    <x v="1"/>
    <x v="1"/>
    <s v="Yes"/>
    <s v="Yes"/>
    <x v="1"/>
    <s v="Yes"/>
    <s v="No"/>
    <x v="1"/>
    <x v="0"/>
    <x v="0"/>
    <n v="95.5"/>
    <n v="4627.8500000000004"/>
    <x v="0"/>
    <x v="0"/>
    <x v="8"/>
    <n v="2459"/>
    <x v="0"/>
  </r>
  <r>
    <s v="1389-CXMLU"/>
    <n v="1"/>
    <s v="United States"/>
    <s v="California"/>
    <s v="Downey"/>
    <n v="90242"/>
    <s v="33.921793, -118.140588"/>
    <n v="33.921793000000001"/>
    <n v="-118.14058799999999"/>
    <s v="Male"/>
    <x v="1"/>
    <s v="No"/>
    <s v="No"/>
    <n v="3"/>
    <s v="Yes"/>
    <s v="Yes"/>
    <x v="1"/>
    <x v="1"/>
    <s v="No"/>
    <s v="Yes"/>
    <x v="0"/>
    <s v="Yes"/>
    <s v="No"/>
    <x v="0"/>
    <x v="1"/>
    <x v="1"/>
    <n v="91.05"/>
    <n v="289.10000000000002"/>
    <x v="0"/>
    <x v="0"/>
    <x v="23"/>
    <n v="2194"/>
    <x v="0"/>
  </r>
  <r>
    <s v="5561-NWEVX"/>
    <n v="1"/>
    <s v="United States"/>
    <s v="California"/>
    <s v="Hermosa Beach"/>
    <n v="90254"/>
    <s v="33.86532, -118.396336"/>
    <n v="33.865319999999997"/>
    <n v="-118.39633600000001"/>
    <s v="Female"/>
    <x v="1"/>
    <s v="Yes"/>
    <s v="No"/>
    <n v="2"/>
    <s v="Yes"/>
    <s v="Yes"/>
    <x v="1"/>
    <x v="1"/>
    <s v="No"/>
    <s v="Yes"/>
    <x v="0"/>
    <s v="No"/>
    <s v="No"/>
    <x v="0"/>
    <x v="1"/>
    <x v="1"/>
    <n v="79.2"/>
    <n v="172.85"/>
    <x v="0"/>
    <x v="0"/>
    <x v="1"/>
    <n v="4225"/>
    <x v="5"/>
  </r>
  <r>
    <s v="2737-WFVYW"/>
    <n v="1"/>
    <s v="United States"/>
    <s v="California"/>
    <s v="Marina Del Rey"/>
    <n v="90292"/>
    <s v="33.977468, -118.445475"/>
    <n v="33.977468000000002"/>
    <n v="-118.445475"/>
    <s v="Female"/>
    <x v="0"/>
    <s v="No"/>
    <s v="No"/>
    <n v="2"/>
    <s v="No"/>
    <s v="No phone service"/>
    <x v="0"/>
    <x v="1"/>
    <s v="No"/>
    <s v="No"/>
    <x v="0"/>
    <s v="Yes"/>
    <s v="Yes"/>
    <x v="0"/>
    <x v="0"/>
    <x v="1"/>
    <n v="45.25"/>
    <n v="85.5"/>
    <x v="0"/>
    <x v="0"/>
    <x v="9"/>
    <n v="4566"/>
    <x v="6"/>
  </r>
  <r>
    <s v="2272-QAGFO"/>
    <n v="1"/>
    <s v="United States"/>
    <s v="California"/>
    <s v="Inglewood"/>
    <n v="90304"/>
    <s v="33.936827, -118.359824"/>
    <n v="33.936827000000001"/>
    <n v="-118.359824"/>
    <s v="Female"/>
    <x v="1"/>
    <s v="No"/>
    <s v="No"/>
    <n v="14"/>
    <s v="Yes"/>
    <s v="Yes"/>
    <x v="1"/>
    <x v="1"/>
    <s v="No"/>
    <s v="No"/>
    <x v="0"/>
    <s v="No"/>
    <s v="No"/>
    <x v="0"/>
    <x v="0"/>
    <x v="1"/>
    <n v="74.3"/>
    <n v="1096.25"/>
    <x v="0"/>
    <x v="0"/>
    <x v="29"/>
    <n v="5342"/>
    <x v="7"/>
  </r>
  <r>
    <s v="9850-OWRHQ"/>
    <n v="1"/>
    <s v="United States"/>
    <s v="California"/>
    <s v="Torrance"/>
    <n v="90502"/>
    <s v="33.833181, -118.292062"/>
    <n v="33.833181000000003"/>
    <n v="-118.292062"/>
    <s v="Female"/>
    <x v="0"/>
    <s v="Yes"/>
    <s v="No"/>
    <n v="3"/>
    <s v="Yes"/>
    <s v="Yes"/>
    <x v="1"/>
    <x v="1"/>
    <s v="No"/>
    <s v="No"/>
    <x v="0"/>
    <s v="No"/>
    <s v="No"/>
    <x v="0"/>
    <x v="0"/>
    <x v="3"/>
    <n v="74.099999999999994"/>
    <n v="228"/>
    <x v="0"/>
    <x v="0"/>
    <x v="15"/>
    <n v="5657"/>
    <x v="8"/>
  </r>
  <r>
    <s v="3768-NLUBH"/>
    <n v="1"/>
    <s v="United States"/>
    <s v="California"/>
    <s v="Torrance"/>
    <n v="90503"/>
    <s v="33.840399, -118.353714"/>
    <n v="33.840398999999998"/>
    <n v="-118.353714"/>
    <s v="Male"/>
    <x v="1"/>
    <s v="Yes"/>
    <s v="No"/>
    <n v="57"/>
    <s v="Yes"/>
    <s v="Yes"/>
    <x v="1"/>
    <x v="1"/>
    <s v="No"/>
    <s v="Yes"/>
    <x v="0"/>
    <s v="Yes"/>
    <s v="Yes"/>
    <x v="0"/>
    <x v="1"/>
    <x v="1"/>
    <n v="100.6"/>
    <n v="5746.15"/>
    <x v="0"/>
    <x v="0"/>
    <x v="9"/>
    <n v="5247"/>
    <x v="9"/>
  </r>
  <r>
    <s v="8676-TRMJS"/>
    <n v="1"/>
    <s v="United States"/>
    <s v="California"/>
    <s v="Torrance"/>
    <n v="90504"/>
    <s v="33.867257, -118.330794"/>
    <n v="33.867257000000002"/>
    <n v="-118.330794"/>
    <s v="Male"/>
    <x v="0"/>
    <s v="No"/>
    <s v="No"/>
    <n v="3"/>
    <s v="Yes"/>
    <s v="Yes"/>
    <x v="1"/>
    <x v="1"/>
    <s v="No"/>
    <s v="No"/>
    <x v="0"/>
    <s v="No"/>
    <s v="No"/>
    <x v="0"/>
    <x v="1"/>
    <x v="0"/>
    <n v="75"/>
    <n v="209.1"/>
    <x v="0"/>
    <x v="0"/>
    <x v="19"/>
    <n v="3190"/>
    <x v="10"/>
  </r>
  <r>
    <s v="7359-SSBJK"/>
    <n v="1"/>
    <s v="United States"/>
    <s v="California"/>
    <s v="Whittier"/>
    <n v="90605"/>
    <s v="33.960891, -118.032222"/>
    <n v="33.960890999999997"/>
    <n v="-118.032222"/>
    <s v="Female"/>
    <x v="1"/>
    <s v="No"/>
    <s v="No"/>
    <n v="64"/>
    <s v="Yes"/>
    <s v="No"/>
    <x v="0"/>
    <x v="0"/>
    <s v="Yes"/>
    <s v="No"/>
    <x v="1"/>
    <s v="Yes"/>
    <s v="No"/>
    <x v="1"/>
    <x v="0"/>
    <x v="3"/>
    <n v="70.2"/>
    <n v="4481"/>
    <x v="0"/>
    <x v="0"/>
    <x v="3"/>
    <n v="6080"/>
    <x v="11"/>
  </r>
  <r>
    <s v="0685-MLYYM"/>
    <n v="1"/>
    <s v="United States"/>
    <s v="California"/>
    <s v="Buena Park"/>
    <n v="90620"/>
    <s v="33.845706, -118.012204"/>
    <n v="33.845706"/>
    <n v="-118.012204"/>
    <s v="Female"/>
    <x v="1"/>
    <s v="No"/>
    <s v="No"/>
    <n v="2"/>
    <s v="Yes"/>
    <s v="No"/>
    <x v="1"/>
    <x v="1"/>
    <s v="No"/>
    <s v="No"/>
    <x v="0"/>
    <s v="No"/>
    <s v="No"/>
    <x v="0"/>
    <x v="1"/>
    <x v="1"/>
    <n v="70.75"/>
    <n v="154.85"/>
    <x v="0"/>
    <x v="0"/>
    <x v="17"/>
    <n v="4407"/>
    <x v="12"/>
  </r>
  <r>
    <s v="8182-PNAGI"/>
    <n v="1"/>
    <s v="United States"/>
    <s v="California"/>
    <s v="Pico Rivera"/>
    <n v="90660"/>
    <s v="33.989524, -118.089299"/>
    <n v="33.989524000000003"/>
    <n v="-118.089299"/>
    <s v="Male"/>
    <x v="0"/>
    <s v="No"/>
    <s v="No"/>
    <n v="12"/>
    <s v="Yes"/>
    <s v="No"/>
    <x v="0"/>
    <x v="1"/>
    <s v="No"/>
    <s v="No"/>
    <x v="1"/>
    <s v="No"/>
    <s v="No"/>
    <x v="0"/>
    <x v="1"/>
    <x v="2"/>
    <n v="50.25"/>
    <n v="593.75"/>
    <x v="0"/>
    <x v="0"/>
    <x v="1"/>
    <n v="3624"/>
    <x v="13"/>
  </r>
  <r>
    <s v="7957-RYHQD"/>
    <n v="1"/>
    <s v="United States"/>
    <s v="California"/>
    <s v="Bellflower"/>
    <n v="90706"/>
    <s v="33.887676, -118.127289"/>
    <n v="33.887675999999999"/>
    <n v="-118.127289"/>
    <s v="Female"/>
    <x v="1"/>
    <s v="No"/>
    <s v="No"/>
    <n v="40"/>
    <s v="Yes"/>
    <s v="No"/>
    <x v="1"/>
    <x v="0"/>
    <s v="Yes"/>
    <s v="No"/>
    <x v="0"/>
    <s v="No"/>
    <s v="No"/>
    <x v="0"/>
    <x v="0"/>
    <x v="3"/>
    <n v="79.2"/>
    <n v="3233.85"/>
    <x v="0"/>
    <x v="0"/>
    <x v="26"/>
    <n v="3207"/>
    <x v="5"/>
  </r>
  <r>
    <s v="2180-DXNEG"/>
    <n v="1"/>
    <s v="United States"/>
    <s v="California"/>
    <s v="Harbor City"/>
    <n v="90710"/>
    <s v="33.798266, -118.300237"/>
    <n v="33.798265999999998"/>
    <n v="-118.300237"/>
    <s v="Female"/>
    <x v="0"/>
    <s v="No"/>
    <s v="No"/>
    <n v="12"/>
    <s v="Yes"/>
    <s v="No"/>
    <x v="1"/>
    <x v="1"/>
    <s v="No"/>
    <s v="Yes"/>
    <x v="0"/>
    <s v="Yes"/>
    <s v="Yes"/>
    <x v="0"/>
    <x v="0"/>
    <x v="1"/>
    <n v="96"/>
    <n v="1062.0999999999999"/>
    <x v="0"/>
    <x v="0"/>
    <x v="3"/>
    <n v="5239"/>
    <x v="6"/>
  </r>
  <r>
    <s v="5515-AKOAJ"/>
    <n v="1"/>
    <s v="United States"/>
    <s v="California"/>
    <s v="Hawaiian Gardens"/>
    <n v="90716"/>
    <s v="33.830431, -118.074071"/>
    <n v="33.830430999999997"/>
    <n v="-118.074071"/>
    <s v="Female"/>
    <x v="0"/>
    <s v="No"/>
    <s v="No"/>
    <n v="54"/>
    <s v="Yes"/>
    <s v="Yes"/>
    <x v="1"/>
    <x v="1"/>
    <s v="No"/>
    <s v="No"/>
    <x v="1"/>
    <s v="Yes"/>
    <s v="Yes"/>
    <x v="0"/>
    <x v="0"/>
    <x v="1"/>
    <n v="100.1"/>
    <n v="5440.9"/>
    <x v="0"/>
    <x v="0"/>
    <x v="20"/>
    <n v="5763"/>
    <x v="7"/>
  </r>
  <r>
    <s v="8976-OQHGT"/>
    <n v="1"/>
    <s v="United States"/>
    <s v="California"/>
    <s v="Lomita"/>
    <n v="90717"/>
    <s v="33.794209, -118.317354"/>
    <n v="33.794209000000002"/>
    <n v="-118.31735399999999"/>
    <s v="Female"/>
    <x v="0"/>
    <s v="Yes"/>
    <s v="Yes"/>
    <n v="4"/>
    <s v="Yes"/>
    <s v="No"/>
    <x v="0"/>
    <x v="1"/>
    <s v="Yes"/>
    <s v="No"/>
    <x v="1"/>
    <s v="No"/>
    <s v="No"/>
    <x v="0"/>
    <x v="1"/>
    <x v="0"/>
    <n v="56.5"/>
    <n v="235.1"/>
    <x v="0"/>
    <x v="0"/>
    <x v="23"/>
    <n v="5758"/>
    <x v="8"/>
  </r>
  <r>
    <s v="6230-BSUXY"/>
    <n v="1"/>
    <s v="United States"/>
    <s v="California"/>
    <s v="Paramount"/>
    <n v="90723"/>
    <s v="33.897122, -118.164432"/>
    <n v="33.897122000000003"/>
    <n v="-118.16443200000001"/>
    <s v="Female"/>
    <x v="1"/>
    <s v="No"/>
    <s v="No"/>
    <n v="1"/>
    <s v="Yes"/>
    <s v="No"/>
    <x v="1"/>
    <x v="1"/>
    <s v="No"/>
    <s v="Yes"/>
    <x v="0"/>
    <s v="No"/>
    <s v="Yes"/>
    <x v="0"/>
    <x v="0"/>
    <x v="1"/>
    <n v="85"/>
    <n v="85"/>
    <x v="0"/>
    <x v="0"/>
    <x v="33"/>
    <n v="2650"/>
    <x v="9"/>
  </r>
  <r>
    <s v="5294-CDGWY"/>
    <n v="1"/>
    <s v="United States"/>
    <s v="California"/>
    <s v="Long Beach"/>
    <n v="90802"/>
    <s v="33.752524, -118.210737"/>
    <n v="33.752524000000001"/>
    <n v="-118.21073699999999"/>
    <s v="Male"/>
    <x v="0"/>
    <s v="Yes"/>
    <s v="No"/>
    <n v="51"/>
    <s v="No"/>
    <s v="No phone service"/>
    <x v="0"/>
    <x v="0"/>
    <s v="Yes"/>
    <s v="Yes"/>
    <x v="0"/>
    <s v="Yes"/>
    <s v="Yes"/>
    <x v="2"/>
    <x v="1"/>
    <x v="1"/>
    <n v="59.3"/>
    <n v="3014.65"/>
    <x v="0"/>
    <x v="0"/>
    <x v="22"/>
    <n v="5633"/>
    <x v="14"/>
  </r>
  <r>
    <s v="5295-PCJOO"/>
    <n v="1"/>
    <s v="United States"/>
    <s v="California"/>
    <s v="Long Beach"/>
    <n v="90805"/>
    <s v="33.864622, -118.179626"/>
    <n v="33.864621999999997"/>
    <n v="-118.179626"/>
    <s v="Male"/>
    <x v="0"/>
    <s v="No"/>
    <s v="Yes"/>
    <n v="4"/>
    <s v="Yes"/>
    <s v="No"/>
    <x v="0"/>
    <x v="0"/>
    <s v="No"/>
    <s v="No"/>
    <x v="0"/>
    <s v="No"/>
    <s v="No"/>
    <x v="0"/>
    <x v="0"/>
    <x v="1"/>
    <n v="49.4"/>
    <n v="184.4"/>
    <x v="0"/>
    <x v="0"/>
    <x v="2"/>
    <n v="4455"/>
    <x v="14"/>
  </r>
  <r>
    <s v="9863-JZAIC"/>
    <n v="1"/>
    <s v="United States"/>
    <s v="California"/>
    <s v="Long Beach"/>
    <n v="90807"/>
    <s v="33.830099, -118.182239"/>
    <n v="33.830098999999997"/>
    <n v="-118.182239"/>
    <s v="Male"/>
    <x v="0"/>
    <s v="No"/>
    <s v="No"/>
    <n v="35"/>
    <s v="Yes"/>
    <s v="No"/>
    <x v="0"/>
    <x v="1"/>
    <s v="No"/>
    <s v="No"/>
    <x v="0"/>
    <s v="Yes"/>
    <s v="No"/>
    <x v="0"/>
    <x v="1"/>
    <x v="0"/>
    <n v="55"/>
    <n v="2010.55"/>
    <x v="0"/>
    <x v="0"/>
    <x v="5"/>
    <n v="2220"/>
    <x v="14"/>
  </r>
  <r>
    <s v="7660-HDPJV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69.2"/>
    <n v="69.2"/>
    <x v="0"/>
    <x v="0"/>
    <x v="16"/>
    <n v="2637"/>
    <x v="15"/>
  </r>
  <r>
    <s v="7931-PXHFC"/>
    <n v="1"/>
    <s v="United States"/>
    <s v="California"/>
    <s v="Duarte"/>
    <n v="91010"/>
    <s v="34.145695, -117.95982"/>
    <n v="34.145695000000003"/>
    <n v="-117.95981999999999"/>
    <s v="Male"/>
    <x v="0"/>
    <s v="No"/>
    <s v="No"/>
    <n v="38"/>
    <s v="Yes"/>
    <s v="No"/>
    <x v="0"/>
    <x v="1"/>
    <s v="No"/>
    <s v="Yes"/>
    <x v="1"/>
    <s v="No"/>
    <s v="Yes"/>
    <x v="2"/>
    <x v="0"/>
    <x v="0"/>
    <n v="62.3"/>
    <n v="2354.8000000000002"/>
    <x v="0"/>
    <x v="0"/>
    <x v="27"/>
    <n v="3818"/>
    <x v="16"/>
  </r>
  <r>
    <s v="3990-QYKBE"/>
    <n v="1"/>
    <s v="United States"/>
    <s v="California"/>
    <s v="La Canada Flintridge"/>
    <n v="91011"/>
    <s v="34.234912, -118.153729"/>
    <n v="34.234912000000001"/>
    <n v="-118.153729"/>
    <s v="Male"/>
    <x v="1"/>
    <s v="Yes"/>
    <s v="No"/>
    <n v="37"/>
    <s v="Yes"/>
    <s v="Yes"/>
    <x v="1"/>
    <x v="1"/>
    <s v="No"/>
    <s v="No"/>
    <x v="0"/>
    <s v="Yes"/>
    <s v="Yes"/>
    <x v="0"/>
    <x v="0"/>
    <x v="1"/>
    <n v="92.5"/>
    <n v="3473.4"/>
    <x v="0"/>
    <x v="0"/>
    <x v="22"/>
    <n v="4127"/>
    <x v="2"/>
  </r>
  <r>
    <s v="4919-MOAVT"/>
    <n v="1"/>
    <s v="United States"/>
    <s v="California"/>
    <s v="Pasadena"/>
    <n v="91103"/>
    <s v="34.167465, -118.165327"/>
    <n v="34.167465"/>
    <n v="-118.165327"/>
    <s v="Male"/>
    <x v="0"/>
    <s v="No"/>
    <s v="No"/>
    <n v="3"/>
    <s v="Yes"/>
    <s v="No"/>
    <x v="1"/>
    <x v="1"/>
    <s v="No"/>
    <s v="No"/>
    <x v="0"/>
    <s v="No"/>
    <s v="No"/>
    <x v="0"/>
    <x v="1"/>
    <x v="1"/>
    <n v="69.650000000000006"/>
    <n v="220.1"/>
    <x v="0"/>
    <x v="0"/>
    <x v="2"/>
    <n v="2421"/>
    <x v="3"/>
  </r>
  <r>
    <s v="3090-HAWSU"/>
    <n v="1"/>
    <s v="United States"/>
    <s v="California"/>
    <s v="Pasadena"/>
    <n v="91107"/>
    <s v="34.159007, -118.087353"/>
    <n v="34.159007000000003"/>
    <n v="-118.08735299999999"/>
    <s v="Male"/>
    <x v="0"/>
    <s v="No"/>
    <s v="No"/>
    <n v="61"/>
    <s v="Yes"/>
    <s v="Yes"/>
    <x v="1"/>
    <x v="0"/>
    <s v="No"/>
    <s v="Yes"/>
    <x v="1"/>
    <s v="Yes"/>
    <s v="Yes"/>
    <x v="1"/>
    <x v="0"/>
    <x v="3"/>
    <n v="111.6"/>
    <n v="6876.05"/>
    <x v="0"/>
    <x v="0"/>
    <x v="18"/>
    <n v="4495"/>
    <x v="4"/>
  </r>
  <r>
    <s v="9820-RMCQV"/>
    <n v="1"/>
    <s v="United States"/>
    <s v="California"/>
    <s v="San Marino"/>
    <n v="91108"/>
    <s v="34.122671, -118.112911"/>
    <n v="34.122670999999997"/>
    <n v="-118.112911"/>
    <s v="Female"/>
    <x v="0"/>
    <s v="No"/>
    <s v="No"/>
    <n v="11"/>
    <s v="Yes"/>
    <s v="No"/>
    <x v="0"/>
    <x v="0"/>
    <s v="No"/>
    <s v="No"/>
    <x v="0"/>
    <s v="No"/>
    <s v="No"/>
    <x v="0"/>
    <x v="1"/>
    <x v="3"/>
    <n v="48.55"/>
    <n v="501"/>
    <x v="0"/>
    <x v="0"/>
    <x v="6"/>
    <n v="4444"/>
    <x v="0"/>
  </r>
  <r>
    <s v="7839-QRKXN"/>
    <n v="1"/>
    <s v="United States"/>
    <s v="California"/>
    <s v="Glendale"/>
    <n v="91203"/>
    <s v="34.153338, -118.262974"/>
    <n v="34.153337999999998"/>
    <n v="-118.26297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"/>
    <n v="20.2"/>
    <x v="0"/>
    <x v="0"/>
    <x v="15"/>
    <n v="4197"/>
    <x v="2"/>
  </r>
  <r>
    <s v="5204-QZXPU"/>
    <n v="1"/>
    <s v="United States"/>
    <s v="California"/>
    <s v="Glendale"/>
    <n v="91205"/>
    <s v="34.13658, -118.245839"/>
    <n v="34.136580000000002"/>
    <n v="-118.245839"/>
    <s v="Male"/>
    <x v="0"/>
    <s v="No"/>
    <s v="No"/>
    <n v="19"/>
    <s v="No"/>
    <s v="No phone service"/>
    <x v="0"/>
    <x v="1"/>
    <s v="No"/>
    <s v="Yes"/>
    <x v="0"/>
    <s v="Yes"/>
    <s v="No"/>
    <x v="0"/>
    <x v="0"/>
    <x v="1"/>
    <n v="39.65"/>
    <n v="733.35"/>
    <x v="0"/>
    <x v="0"/>
    <x v="4"/>
    <n v="2933"/>
    <x v="2"/>
  </r>
  <r>
    <s v="4597-ELFTS"/>
    <n v="1"/>
    <s v="United States"/>
    <s v="California"/>
    <s v="Glendale"/>
    <n v="91206"/>
    <s v="34.162515, -118.203869"/>
    <n v="34.162514999999999"/>
    <n v="-118.203869"/>
    <s v="Male"/>
    <x v="0"/>
    <s v="No"/>
    <s v="No"/>
    <n v="56"/>
    <s v="Yes"/>
    <s v="Yes"/>
    <x v="2"/>
    <x v="2"/>
    <s v="No internet service"/>
    <s v="No internet service"/>
    <x v="2"/>
    <s v="No internet service"/>
    <s v="No internet service"/>
    <x v="2"/>
    <x v="1"/>
    <x v="1"/>
    <n v="24.9"/>
    <n v="1334"/>
    <x v="0"/>
    <x v="0"/>
    <x v="6"/>
    <n v="5327"/>
    <x v="3"/>
  </r>
  <r>
    <s v="8450-JOVAH"/>
    <n v="1"/>
    <s v="United States"/>
    <s v="California"/>
    <s v="Agoura Hills"/>
    <n v="91301"/>
    <s v="34.129058, -118.759788"/>
    <n v="34.129058000000001"/>
    <n v="-118.759788"/>
    <s v="Male"/>
    <x v="0"/>
    <s v="Yes"/>
    <s v="Yes"/>
    <n v="2"/>
    <s v="Yes"/>
    <s v="Yes"/>
    <x v="0"/>
    <x v="0"/>
    <s v="No"/>
    <s v="No"/>
    <x v="0"/>
    <s v="No"/>
    <s v="No"/>
    <x v="0"/>
    <x v="1"/>
    <x v="0"/>
    <n v="56.7"/>
    <n v="113.55"/>
    <x v="0"/>
    <x v="0"/>
    <x v="7"/>
    <n v="5560"/>
    <x v="3"/>
  </r>
  <r>
    <s v="1113-IUJYX"/>
    <n v="1"/>
    <s v="United States"/>
    <s v="California"/>
    <s v="Winnetka"/>
    <n v="91306"/>
    <s v="34.209532, -118.577563"/>
    <n v="34.209532000000003"/>
    <n v="-118.577563"/>
    <s v="Female"/>
    <x v="0"/>
    <s v="Yes"/>
    <s v="No"/>
    <n v="14"/>
    <s v="Yes"/>
    <s v="No"/>
    <x v="1"/>
    <x v="0"/>
    <s v="Yes"/>
    <s v="No"/>
    <x v="1"/>
    <s v="Yes"/>
    <s v="Yes"/>
    <x v="2"/>
    <x v="1"/>
    <x v="0"/>
    <n v="105.95"/>
    <n v="1348.9"/>
    <x v="0"/>
    <x v="0"/>
    <x v="2"/>
    <n v="5887"/>
    <x v="3"/>
  </r>
  <r>
    <s v="9274-CNFMO"/>
    <n v="1"/>
    <s v="United States"/>
    <s v="California"/>
    <s v="Pacoima"/>
    <n v="91331"/>
    <s v="34.255442, -118.421314"/>
    <n v="34.255442000000002"/>
    <n v="-118.421314"/>
    <s v="Male"/>
    <x v="1"/>
    <s v="Yes"/>
    <s v="No"/>
    <n v="4"/>
    <s v="Yes"/>
    <s v="Yes"/>
    <x v="1"/>
    <x v="1"/>
    <s v="No"/>
    <s v="No"/>
    <x v="0"/>
    <s v="No"/>
    <s v="No"/>
    <x v="0"/>
    <x v="1"/>
    <x v="1"/>
    <n v="74.95"/>
    <n v="308.7"/>
    <x v="0"/>
    <x v="0"/>
    <x v="15"/>
    <n v="3716"/>
    <x v="4"/>
  </r>
  <r>
    <s v="7758-XKCBS"/>
    <n v="1"/>
    <s v="United States"/>
    <s v="California"/>
    <s v="Reseda"/>
    <n v="91335"/>
    <s v="34.200175, -118.540958"/>
    <n v="34.200175000000002"/>
    <n v="-118.540958"/>
    <s v="Male"/>
    <x v="0"/>
    <s v="No"/>
    <s v="No"/>
    <n v="15"/>
    <s v="No"/>
    <s v="No phone service"/>
    <x v="0"/>
    <x v="1"/>
    <s v="No"/>
    <s v="No"/>
    <x v="1"/>
    <s v="No"/>
    <s v="No"/>
    <x v="0"/>
    <x v="0"/>
    <x v="1"/>
    <n v="29.7"/>
    <n v="438.25"/>
    <x v="0"/>
    <x v="0"/>
    <x v="14"/>
    <n v="5518"/>
    <x v="4"/>
  </r>
  <r>
    <s v="8992-JQYUN"/>
    <n v="1"/>
    <s v="United States"/>
    <s v="California"/>
    <s v="San Fernando"/>
    <n v="91340"/>
    <s v="34.286131, -118.435969"/>
    <n v="34.286130999999997"/>
    <n v="-118.435969"/>
    <s v="Male"/>
    <x v="0"/>
    <s v="Yes"/>
    <s v="No"/>
    <n v="1"/>
    <s v="No"/>
    <s v="No phone service"/>
    <x v="0"/>
    <x v="1"/>
    <s v="No"/>
    <s v="Yes"/>
    <x v="0"/>
    <s v="Yes"/>
    <s v="Yes"/>
    <x v="0"/>
    <x v="0"/>
    <x v="1"/>
    <n v="50.35"/>
    <n v="50.35"/>
    <x v="0"/>
    <x v="0"/>
    <x v="11"/>
    <n v="4526"/>
    <x v="4"/>
  </r>
  <r>
    <s v="0617-AQNWT"/>
    <n v="1"/>
    <s v="United States"/>
    <s v="California"/>
    <s v="North Hills"/>
    <n v="91343"/>
    <s v="34.238802, -118.482296"/>
    <n v="34.238802"/>
    <n v="-118.48229600000001"/>
    <s v="Female"/>
    <x v="0"/>
    <s v="Yes"/>
    <s v="No"/>
    <n v="64"/>
    <s v="No"/>
    <s v="No phone service"/>
    <x v="0"/>
    <x v="0"/>
    <s v="No"/>
    <s v="Yes"/>
    <x v="1"/>
    <s v="No"/>
    <s v="Yes"/>
    <x v="1"/>
    <x v="1"/>
    <x v="1"/>
    <n v="47.85"/>
    <n v="3147.5"/>
    <x v="0"/>
    <x v="0"/>
    <x v="10"/>
    <n v="6347"/>
    <x v="0"/>
  </r>
  <r>
    <s v="2446-PLQVO"/>
    <n v="1"/>
    <s v="United States"/>
    <s v="California"/>
    <s v="Santa Clarita"/>
    <n v="91350"/>
    <s v="34.502432, -118.41459"/>
    <n v="34.502431999999999"/>
    <n v="-118.41459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70.3"/>
    <n v="70.3"/>
    <x v="0"/>
    <x v="0"/>
    <x v="4"/>
    <n v="4512"/>
    <x v="14"/>
  </r>
  <r>
    <s v="3005-NFMTA"/>
    <n v="1"/>
    <s v="United States"/>
    <s v="California"/>
    <s v="Valencia"/>
    <n v="91354"/>
    <s v="34.457005, -118.573726"/>
    <n v="34.457005000000002"/>
    <n v="-118.57372599999999"/>
    <s v="Male"/>
    <x v="1"/>
    <s v="No"/>
    <s v="No"/>
    <n v="55"/>
    <s v="Yes"/>
    <s v="Yes"/>
    <x v="1"/>
    <x v="0"/>
    <s v="No"/>
    <s v="No"/>
    <x v="0"/>
    <s v="Yes"/>
    <s v="Yes"/>
    <x v="0"/>
    <x v="0"/>
    <x v="1"/>
    <n v="98.8"/>
    <n v="5617.75"/>
    <x v="0"/>
    <x v="0"/>
    <x v="15"/>
    <n v="5543"/>
    <x v="5"/>
  </r>
  <r>
    <s v="8784-CGILN"/>
    <n v="1"/>
    <s v="United States"/>
    <s v="California"/>
    <s v="Tarzana"/>
    <n v="91356"/>
    <s v="34.157137, -118.548511"/>
    <n v="34.157136999999999"/>
    <n v="-118.548511"/>
    <s v="Female"/>
    <x v="0"/>
    <s v="No"/>
    <s v="No"/>
    <n v="18"/>
    <s v="Yes"/>
    <s v="Yes"/>
    <x v="1"/>
    <x v="1"/>
    <s v="No"/>
    <s v="No"/>
    <x v="1"/>
    <s v="Yes"/>
    <s v="Yes"/>
    <x v="0"/>
    <x v="0"/>
    <x v="2"/>
    <n v="99.85"/>
    <n v="1776.95"/>
    <x v="0"/>
    <x v="0"/>
    <x v="5"/>
    <n v="3068"/>
    <x v="6"/>
  </r>
  <r>
    <s v="5389-FFVKB"/>
    <n v="1"/>
    <s v="United States"/>
    <s v="California"/>
    <s v="Thousand Oaks"/>
    <n v="91360"/>
    <s v="34.214054, -118.88109"/>
    <n v="34.214053999999997"/>
    <n v="-118.88109"/>
    <s v="Male"/>
    <x v="1"/>
    <s v="Yes"/>
    <s v="No"/>
    <n v="32"/>
    <s v="Yes"/>
    <s v="No"/>
    <x v="1"/>
    <x v="1"/>
    <s v="No"/>
    <s v="No"/>
    <x v="0"/>
    <s v="No"/>
    <s v="Yes"/>
    <x v="0"/>
    <x v="0"/>
    <x v="3"/>
    <n v="80.3"/>
    <n v="2483.0500000000002"/>
    <x v="0"/>
    <x v="0"/>
    <x v="26"/>
    <n v="5365"/>
    <x v="7"/>
  </r>
  <r>
    <s v="8444-WRIDW"/>
    <n v="1"/>
    <s v="United States"/>
    <s v="California"/>
    <s v="Thousand Oaks"/>
    <n v="91362"/>
    <s v="34.191842, -118.822796"/>
    <n v="34.191842000000001"/>
    <n v="-118.822796"/>
    <s v="Female"/>
    <x v="1"/>
    <s v="No"/>
    <s v="No"/>
    <n v="66"/>
    <s v="Yes"/>
    <s v="Yes"/>
    <x v="1"/>
    <x v="1"/>
    <s v="Yes"/>
    <s v="No"/>
    <x v="0"/>
    <s v="No"/>
    <s v="No"/>
    <x v="0"/>
    <x v="0"/>
    <x v="3"/>
    <n v="80.45"/>
    <n v="5224.3500000000004"/>
    <x v="0"/>
    <x v="0"/>
    <x v="35"/>
    <n v="5011"/>
    <x v="8"/>
  </r>
  <r>
    <s v="9451-LPGOO"/>
    <n v="1"/>
    <s v="United States"/>
    <s v="California"/>
    <s v="Panorama City"/>
    <n v="91402"/>
    <s v="34.223768, -118.445461"/>
    <n v="34.223768"/>
    <n v="-118.44546099999999"/>
    <s v="Male"/>
    <x v="0"/>
    <s v="No"/>
    <s v="No"/>
    <n v="7"/>
    <s v="Yes"/>
    <s v="Yes"/>
    <x v="1"/>
    <x v="1"/>
    <s v="No"/>
    <s v="No"/>
    <x v="0"/>
    <s v="No"/>
    <s v="Yes"/>
    <x v="0"/>
    <x v="0"/>
    <x v="1"/>
    <n v="86.8"/>
    <n v="620.35"/>
    <x v="0"/>
    <x v="0"/>
    <x v="10"/>
    <n v="3780"/>
    <x v="9"/>
  </r>
  <r>
    <s v="5868-YWPDW"/>
    <n v="1"/>
    <s v="United States"/>
    <s v="California"/>
    <s v="Sherman Oaks"/>
    <n v="91423"/>
    <s v="34.146957, -118.432138"/>
    <n v="34.146957"/>
    <n v="-118.43213799999999"/>
    <s v="Male"/>
    <x v="1"/>
    <s v="Yes"/>
    <s v="No"/>
    <n v="6"/>
    <s v="Yes"/>
    <s v="No"/>
    <x v="1"/>
    <x v="1"/>
    <s v="Yes"/>
    <s v="No"/>
    <x v="0"/>
    <s v="No"/>
    <s v="Yes"/>
    <x v="0"/>
    <x v="0"/>
    <x v="1"/>
    <n v="84.2"/>
    <n v="519.15"/>
    <x v="0"/>
    <x v="0"/>
    <x v="34"/>
    <n v="5834"/>
    <x v="10"/>
  </r>
  <r>
    <s v="2025-JKFWI"/>
    <n v="1"/>
    <s v="United States"/>
    <s v="California"/>
    <s v="Burbank"/>
    <n v="91501"/>
    <s v="34.188339, -118.300942"/>
    <n v="34.188338999999999"/>
    <n v="-118.30094200000001"/>
    <s v="Male"/>
    <x v="0"/>
    <s v="No"/>
    <s v="No"/>
    <n v="13"/>
    <s v="Yes"/>
    <s v="Yes"/>
    <x v="1"/>
    <x v="1"/>
    <s v="No"/>
    <s v="No"/>
    <x v="1"/>
    <s v="Yes"/>
    <s v="Yes"/>
    <x v="0"/>
    <x v="0"/>
    <x v="0"/>
    <n v="99"/>
    <n v="1301.7"/>
    <x v="0"/>
    <x v="0"/>
    <x v="16"/>
    <n v="3493"/>
    <x v="11"/>
  </r>
  <r>
    <s v="4078-SAYYN"/>
    <n v="1"/>
    <s v="United States"/>
    <s v="California"/>
    <s v="Burbank"/>
    <n v="91502"/>
    <s v="34.177267, -118.31003"/>
    <n v="34.177267000000001"/>
    <n v="-118.31003"/>
    <s v="Female"/>
    <x v="0"/>
    <s v="No"/>
    <s v="No"/>
    <n v="11"/>
    <s v="Yes"/>
    <s v="Yes"/>
    <x v="1"/>
    <x v="1"/>
    <s v="No"/>
    <s v="Yes"/>
    <x v="0"/>
    <s v="Yes"/>
    <s v="Yes"/>
    <x v="0"/>
    <x v="0"/>
    <x v="1"/>
    <n v="100.75"/>
    <n v="1129.75"/>
    <x v="0"/>
    <x v="0"/>
    <x v="11"/>
    <n v="2229"/>
    <x v="12"/>
  </r>
  <r>
    <s v="9940-HPQPG"/>
    <n v="1"/>
    <s v="United States"/>
    <s v="California"/>
    <s v="North Hollywood"/>
    <n v="91601"/>
    <s v="34.1692, -118.372498"/>
    <n v="34.169199999999996"/>
    <n v="-118.37249799999999"/>
    <s v="Female"/>
    <x v="0"/>
    <s v="Yes"/>
    <s v="No"/>
    <n v="9"/>
    <s v="Yes"/>
    <s v="Yes"/>
    <x v="1"/>
    <x v="0"/>
    <s v="Yes"/>
    <s v="Yes"/>
    <x v="0"/>
    <s v="No"/>
    <s v="No"/>
    <x v="0"/>
    <x v="1"/>
    <x v="2"/>
    <n v="91.75"/>
    <n v="865.8"/>
    <x v="0"/>
    <x v="0"/>
    <x v="32"/>
    <n v="4176"/>
    <x v="13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x v="0"/>
    <s v="No"/>
    <s v="No"/>
    <n v="1"/>
    <s v="Yes"/>
    <s v="Yes"/>
    <x v="1"/>
    <x v="1"/>
    <s v="No"/>
    <s v="Yes"/>
    <x v="0"/>
    <s v="No"/>
    <s v="No"/>
    <x v="0"/>
    <x v="0"/>
    <x v="0"/>
    <n v="79.55"/>
    <n v="79.55"/>
    <x v="0"/>
    <x v="0"/>
    <x v="33"/>
    <n v="5571"/>
    <x v="5"/>
  </r>
  <r>
    <s v="9079-YEXQJ"/>
    <n v="1"/>
    <s v="United States"/>
    <s v="California"/>
    <s v="Chino"/>
    <n v="91710"/>
    <s v="33.990646, -117.663025"/>
    <n v="33.990645999999998"/>
    <n v="-117.663025"/>
    <s v="Female"/>
    <x v="0"/>
    <s v="No"/>
    <s v="No"/>
    <n v="54"/>
    <s v="Yes"/>
    <s v="Yes"/>
    <x v="1"/>
    <x v="1"/>
    <s v="Yes"/>
    <s v="Yes"/>
    <x v="1"/>
    <s v="Yes"/>
    <s v="Yes"/>
    <x v="0"/>
    <x v="1"/>
    <x v="1"/>
    <n v="111.1"/>
    <n v="6014.85"/>
    <x v="0"/>
    <x v="0"/>
    <x v="33"/>
    <n v="5527"/>
    <x v="6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x v="0"/>
    <s v="Yes"/>
    <s v="No"/>
    <n v="25"/>
    <s v="Yes"/>
    <s v="Yes"/>
    <x v="1"/>
    <x v="1"/>
    <s v="No"/>
    <s v="Yes"/>
    <x v="0"/>
    <s v="No"/>
    <s v="Yes"/>
    <x v="0"/>
    <x v="0"/>
    <x v="1"/>
    <n v="89.1"/>
    <n v="2368.4"/>
    <x v="0"/>
    <x v="0"/>
    <x v="17"/>
    <n v="4793"/>
    <x v="7"/>
  </r>
  <r>
    <s v="0402-CQAJN"/>
    <n v="1"/>
    <s v="United States"/>
    <s v="California"/>
    <s v="El Monte"/>
    <n v="91732"/>
    <s v="34.074492, -118.01462"/>
    <n v="34.074491999999999"/>
    <n v="-118.01461999999999"/>
    <s v="Female"/>
    <x v="0"/>
    <s v="No"/>
    <s v="No"/>
    <n v="37"/>
    <s v="Yes"/>
    <s v="Yes"/>
    <x v="1"/>
    <x v="1"/>
    <s v="Yes"/>
    <s v="Yes"/>
    <x v="0"/>
    <s v="Yes"/>
    <s v="Yes"/>
    <x v="0"/>
    <x v="0"/>
    <x v="2"/>
    <n v="101.9"/>
    <n v="3545.35"/>
    <x v="0"/>
    <x v="0"/>
    <x v="27"/>
    <n v="4437"/>
    <x v="8"/>
  </r>
  <r>
    <s v="6692-UDPJC"/>
    <n v="1"/>
    <s v="United States"/>
    <s v="California"/>
    <s v="South El Monte"/>
    <n v="91733"/>
    <s v="34.04622, -118.053753"/>
    <n v="34.046219999999998"/>
    <n v="-118.053753"/>
    <s v="Female"/>
    <x v="0"/>
    <s v="Yes"/>
    <s v="Yes"/>
    <n v="14"/>
    <s v="Yes"/>
    <s v="Yes"/>
    <x v="1"/>
    <x v="1"/>
    <s v="No"/>
    <s v="No"/>
    <x v="1"/>
    <s v="Yes"/>
    <s v="No"/>
    <x v="0"/>
    <x v="0"/>
    <x v="1"/>
    <n v="91.65"/>
    <n v="1301"/>
    <x v="0"/>
    <x v="0"/>
    <x v="11"/>
    <n v="4304"/>
    <x v="9"/>
  </r>
  <r>
    <s v="1273-MTETI"/>
    <n v="1"/>
    <s v="United States"/>
    <s v="California"/>
    <s v="Rancho Cucamonga"/>
    <n v="91737"/>
    <s v="34.245289, -117.642503"/>
    <n v="34.245289"/>
    <n v="-117.642503"/>
    <s v="Female"/>
    <x v="1"/>
    <s v="No"/>
    <s v="No"/>
    <n v="4"/>
    <s v="Yes"/>
    <s v="Yes"/>
    <x v="1"/>
    <x v="1"/>
    <s v="No"/>
    <s v="Yes"/>
    <x v="0"/>
    <s v="No"/>
    <s v="Yes"/>
    <x v="0"/>
    <x v="0"/>
    <x v="1"/>
    <n v="88.85"/>
    <n v="372.45"/>
    <x v="0"/>
    <x v="0"/>
    <x v="9"/>
    <n v="2754"/>
    <x v="14"/>
  </r>
  <r>
    <s v="5480-HPRRX"/>
    <n v="1"/>
    <s v="United States"/>
    <s v="California"/>
    <s v="Glendora"/>
    <n v="91740"/>
    <s v="34.119363, -117.855059"/>
    <n v="34.119363"/>
    <n v="-117.855059"/>
    <s v="Female"/>
    <x v="1"/>
    <s v="No"/>
    <s v="No"/>
    <n v="3"/>
    <s v="No"/>
    <s v="No phone service"/>
    <x v="0"/>
    <x v="1"/>
    <s v="No"/>
    <s v="No"/>
    <x v="0"/>
    <s v="No"/>
    <s v="No"/>
    <x v="0"/>
    <x v="1"/>
    <x v="1"/>
    <n v="25.3"/>
    <n v="77.75"/>
    <x v="0"/>
    <x v="0"/>
    <x v="9"/>
    <n v="3542"/>
    <x v="18"/>
  </r>
  <r>
    <s v="0295-PPHDO"/>
    <n v="1"/>
    <s v="United States"/>
    <s v="California"/>
    <s v="La Puente"/>
    <n v="91744"/>
    <s v="34.031441, -117.936436"/>
    <n v="34.031441000000001"/>
    <n v="-117.936436"/>
    <s v="Male"/>
    <x v="0"/>
    <s v="No"/>
    <s v="No"/>
    <n v="1"/>
    <s v="Yes"/>
    <s v="Yes"/>
    <x v="1"/>
    <x v="1"/>
    <s v="No"/>
    <s v="No"/>
    <x v="0"/>
    <s v="Yes"/>
    <s v="Yes"/>
    <x v="0"/>
    <x v="0"/>
    <x v="1"/>
    <n v="95.45"/>
    <n v="95.45"/>
    <x v="0"/>
    <x v="0"/>
    <x v="29"/>
    <n v="5962"/>
    <x v="18"/>
  </r>
  <r>
    <s v="1195-OIYEJ"/>
    <n v="1"/>
    <s v="United States"/>
    <s v="California"/>
    <s v="La Puente"/>
    <n v="91746"/>
    <s v="34.038983, -117.991372"/>
    <n v="34.038983000000002"/>
    <n v="-117.991372"/>
    <s v="Male"/>
    <x v="0"/>
    <s v="No"/>
    <s v="No"/>
    <n v="13"/>
    <s v="Yes"/>
    <s v="No"/>
    <x v="1"/>
    <x v="1"/>
    <s v="No"/>
    <s v="No"/>
    <x v="0"/>
    <s v="Yes"/>
    <s v="Yes"/>
    <x v="0"/>
    <x v="0"/>
    <x v="1"/>
    <n v="91.1"/>
    <n v="1135.7"/>
    <x v="0"/>
    <x v="0"/>
    <x v="4"/>
    <n v="5347"/>
    <x v="18"/>
  </r>
  <r>
    <s v="5906-CVLHP"/>
    <n v="1"/>
    <s v="United States"/>
    <s v="California"/>
    <s v="Rowland Heights"/>
    <n v="91748"/>
    <s v="33.976753, -117.897367"/>
    <n v="33.976753000000002"/>
    <n v="-117.897367"/>
    <s v="Female"/>
    <x v="0"/>
    <s v="Yes"/>
    <s v="No"/>
    <n v="45"/>
    <s v="Yes"/>
    <s v="No"/>
    <x v="0"/>
    <x v="1"/>
    <s v="Yes"/>
    <s v="No"/>
    <x v="1"/>
    <s v="No"/>
    <s v="No"/>
    <x v="2"/>
    <x v="0"/>
    <x v="3"/>
    <n v="54.15"/>
    <n v="2319.8000000000002"/>
    <x v="0"/>
    <x v="0"/>
    <x v="6"/>
    <n v="2761"/>
    <x v="17"/>
  </r>
  <r>
    <s v="4501-EQDRN"/>
    <n v="1"/>
    <s v="United States"/>
    <s v="California"/>
    <s v="Montclair"/>
    <n v="91763"/>
    <s v="34.072121, -117.698319"/>
    <n v="34.072121000000003"/>
    <n v="-117.698319"/>
    <s v="Female"/>
    <x v="0"/>
    <s v="No"/>
    <s v="No"/>
    <n v="1"/>
    <s v="Yes"/>
    <s v="No"/>
    <x v="1"/>
    <x v="1"/>
    <s v="No"/>
    <s v="No"/>
    <x v="0"/>
    <s v="No"/>
    <s v="No"/>
    <x v="0"/>
    <x v="1"/>
    <x v="2"/>
    <n v="69.7"/>
    <n v="69.7"/>
    <x v="0"/>
    <x v="0"/>
    <x v="28"/>
    <n v="4620"/>
    <x v="17"/>
  </r>
  <r>
    <s v="2990-HWIML"/>
    <n v="1"/>
    <s v="United States"/>
    <s v="California"/>
    <s v="Ontario"/>
    <n v="91764"/>
    <s v="34.074087, -117.605618"/>
    <n v="34.074086999999999"/>
    <n v="-117.60561800000001"/>
    <s v="Female"/>
    <x v="0"/>
    <s v="No"/>
    <s v="No"/>
    <n v="6"/>
    <s v="Yes"/>
    <s v="No"/>
    <x v="1"/>
    <x v="1"/>
    <s v="No"/>
    <s v="No"/>
    <x v="0"/>
    <s v="Yes"/>
    <s v="Yes"/>
    <x v="0"/>
    <x v="0"/>
    <x v="1"/>
    <n v="89.5"/>
    <n v="573.29999999999995"/>
    <x v="0"/>
    <x v="0"/>
    <x v="14"/>
    <n v="2898"/>
    <x v="17"/>
  </r>
  <r>
    <s v="7384-GHBPI"/>
    <n v="1"/>
    <s v="United States"/>
    <s v="California"/>
    <s v="San Dimas"/>
    <n v="91773"/>
    <s v="34.102119, -117.815532"/>
    <n v="34.102119000000002"/>
    <n v="-117.815532"/>
    <s v="Male"/>
    <x v="0"/>
    <s v="Yes"/>
    <s v="No"/>
    <n v="3"/>
    <s v="No"/>
    <s v="No phone service"/>
    <x v="0"/>
    <x v="1"/>
    <s v="No"/>
    <s v="No"/>
    <x v="0"/>
    <s v="No"/>
    <s v="Yes"/>
    <x v="0"/>
    <x v="0"/>
    <x v="1"/>
    <n v="35.15"/>
    <n v="99.75"/>
    <x v="0"/>
    <x v="0"/>
    <x v="27"/>
    <n v="2987"/>
    <x v="18"/>
  </r>
  <r>
    <s v="7603-USHJS"/>
    <n v="1"/>
    <s v="United States"/>
    <s v="California"/>
    <s v="San Gabriel"/>
    <n v="91775"/>
    <s v="34.114772, -118.089431"/>
    <n v="34.114772000000002"/>
    <n v="-118.089431"/>
    <s v="Male"/>
    <x v="0"/>
    <s v="No"/>
    <s v="Yes"/>
    <n v="12"/>
    <s v="Yes"/>
    <s v="Yes"/>
    <x v="1"/>
    <x v="1"/>
    <s v="No"/>
    <s v="No"/>
    <x v="0"/>
    <s v="No"/>
    <s v="No"/>
    <x v="0"/>
    <x v="0"/>
    <x v="3"/>
    <n v="73.75"/>
    <n v="871.4"/>
    <x v="0"/>
    <x v="0"/>
    <x v="4"/>
    <n v="2010"/>
    <x v="18"/>
  </r>
  <r>
    <s v="7234-FECYN"/>
    <n v="1"/>
    <s v="United States"/>
    <s v="California"/>
    <s v="San Gabriel"/>
    <n v="91776"/>
    <s v="34.089927, -118.095645"/>
    <n v="34.089927000000003"/>
    <n v="-118.095645"/>
    <s v="Female"/>
    <x v="1"/>
    <s v="No"/>
    <s v="No"/>
    <n v="8"/>
    <s v="Yes"/>
    <s v="Yes"/>
    <x v="1"/>
    <x v="1"/>
    <s v="No"/>
    <s v="Yes"/>
    <x v="0"/>
    <s v="Yes"/>
    <s v="Yes"/>
    <x v="0"/>
    <x v="1"/>
    <x v="1"/>
    <n v="101.35"/>
    <n v="780.5"/>
    <x v="0"/>
    <x v="0"/>
    <x v="31"/>
    <n v="5546"/>
    <x v="18"/>
  </r>
  <r>
    <s v="5876-HZVZM"/>
    <n v="1"/>
    <s v="United States"/>
    <s v="California"/>
    <s v="West Covina"/>
    <n v="91792"/>
    <s v="34.024405, -117.898722"/>
    <n v="34.024405000000002"/>
    <n v="-117.89872200000001"/>
    <s v="Female"/>
    <x v="0"/>
    <s v="Yes"/>
    <s v="Yes"/>
    <n v="6"/>
    <s v="Yes"/>
    <s v="No"/>
    <x v="0"/>
    <x v="0"/>
    <s v="Yes"/>
    <s v="No"/>
    <x v="0"/>
    <s v="No"/>
    <s v="No"/>
    <x v="0"/>
    <x v="1"/>
    <x v="3"/>
    <n v="55.9"/>
    <n v="365.35"/>
    <x v="0"/>
    <x v="0"/>
    <x v="18"/>
    <n v="4914"/>
    <x v="17"/>
  </r>
  <r>
    <s v="1400-MMYXY"/>
    <n v="1"/>
    <s v="United States"/>
    <s v="California"/>
    <s v="Alhambra"/>
    <n v="91801"/>
    <s v="34.090925, -118.128164"/>
    <n v="34.090924999999999"/>
    <n v="-118.128164"/>
    <s v="Male"/>
    <x v="1"/>
    <s v="Yes"/>
    <s v="No"/>
    <n v="3"/>
    <s v="Yes"/>
    <s v="Yes"/>
    <x v="1"/>
    <x v="1"/>
    <s v="Yes"/>
    <s v="Yes"/>
    <x v="0"/>
    <s v="Yes"/>
    <s v="Yes"/>
    <x v="0"/>
    <x v="0"/>
    <x v="1"/>
    <n v="105.9"/>
    <n v="334.65"/>
    <x v="0"/>
    <x v="0"/>
    <x v="29"/>
    <n v="2715"/>
    <x v="17"/>
  </r>
  <r>
    <s v="3085-QUOZK"/>
    <n v="1"/>
    <s v="United States"/>
    <s v="California"/>
    <s v="Alpine"/>
    <n v="91901"/>
    <s v="32.827184, -116.703729"/>
    <n v="32.827184000000003"/>
    <n v="-116.703729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3.95"/>
    <n v="43.95"/>
    <x v="0"/>
    <x v="0"/>
    <x v="21"/>
    <n v="3238"/>
    <x v="17"/>
  </r>
  <r>
    <s v="3926-CUQZX"/>
    <n v="1"/>
    <s v="United States"/>
    <s v="California"/>
    <s v="Campo"/>
    <n v="91906"/>
    <s v="32.673483, -116.472863"/>
    <n v="32.673482999999997"/>
    <n v="-116.472863"/>
    <s v="Male"/>
    <x v="0"/>
    <s v="No"/>
    <s v="No"/>
    <n v="1"/>
    <s v="Yes"/>
    <s v="No"/>
    <x v="0"/>
    <x v="1"/>
    <s v="No"/>
    <s v="No"/>
    <x v="0"/>
    <s v="No"/>
    <s v="No"/>
    <x v="0"/>
    <x v="0"/>
    <x v="2"/>
    <n v="45.1"/>
    <n v="45.1"/>
    <x v="0"/>
    <x v="0"/>
    <x v="7"/>
    <n v="4884"/>
    <x v="14"/>
  </r>
  <r>
    <s v="1041-RXHRA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41"/>
    <s v="Yes"/>
    <s v="No"/>
    <x v="1"/>
    <x v="1"/>
    <s v="No"/>
    <s v="No"/>
    <x v="0"/>
    <s v="No"/>
    <s v="No"/>
    <x v="0"/>
    <x v="1"/>
    <x v="2"/>
    <n v="70.25"/>
    <n v="2868.05"/>
    <x v="0"/>
    <x v="0"/>
    <x v="15"/>
    <n v="3407"/>
    <x v="18"/>
  </r>
  <r>
    <s v="1750-CSKKM"/>
    <n v="1"/>
    <s v="United States"/>
    <s v="California"/>
    <s v="Imperial Beach"/>
    <n v="91932"/>
    <s v="32.579134, -117.119009"/>
    <n v="32.579134000000003"/>
    <n v="-117.11900900000001"/>
    <s v="Male"/>
    <x v="0"/>
    <s v="No"/>
    <s v="Yes"/>
    <n v="9"/>
    <s v="Yes"/>
    <s v="No"/>
    <x v="0"/>
    <x v="1"/>
    <s v="No"/>
    <s v="No"/>
    <x v="0"/>
    <s v="Yes"/>
    <s v="No"/>
    <x v="0"/>
    <x v="1"/>
    <x v="1"/>
    <n v="55.35"/>
    <n v="449.75"/>
    <x v="0"/>
    <x v="0"/>
    <x v="12"/>
    <n v="2688"/>
    <x v="18"/>
  </r>
  <r>
    <s v="7142-HVGBG"/>
    <n v="1"/>
    <s v="United States"/>
    <s v="California"/>
    <s v="Mount Laguna"/>
    <n v="91948"/>
    <s v="32.830852, -116.444601"/>
    <n v="32.830852"/>
    <n v="-116.44460100000001"/>
    <s v="Male"/>
    <x v="1"/>
    <s v="Yes"/>
    <s v="No"/>
    <n v="43"/>
    <s v="Yes"/>
    <s v="Yes"/>
    <x v="1"/>
    <x v="1"/>
    <s v="Yes"/>
    <s v="Yes"/>
    <x v="0"/>
    <s v="Yes"/>
    <s v="Yes"/>
    <x v="0"/>
    <x v="0"/>
    <x v="1"/>
    <n v="103"/>
    <n v="4414.3"/>
    <x v="0"/>
    <x v="0"/>
    <x v="23"/>
    <n v="2505"/>
    <x v="17"/>
  </r>
  <r>
    <s v="8267-ZNYVZ"/>
    <n v="1"/>
    <s v="United States"/>
    <s v="California"/>
    <s v="Spring Valley"/>
    <n v="91977"/>
    <s v="32.726627, -116.994608"/>
    <n v="32.726627000000001"/>
    <n v="-116.994608"/>
    <s v="Female"/>
    <x v="0"/>
    <s v="Yes"/>
    <s v="No"/>
    <n v="33"/>
    <s v="Yes"/>
    <s v="No"/>
    <x v="1"/>
    <x v="0"/>
    <s v="No"/>
    <s v="Yes"/>
    <x v="1"/>
    <s v="Yes"/>
    <s v="Yes"/>
    <x v="2"/>
    <x v="0"/>
    <x v="1"/>
    <n v="103.75"/>
    <n v="3361.05"/>
    <x v="0"/>
    <x v="0"/>
    <x v="16"/>
    <n v="3824"/>
    <x v="17"/>
  </r>
  <r>
    <s v="6457-GIRWB"/>
    <n v="1"/>
    <s v="United States"/>
    <s v="California"/>
    <s v="Carlsbad"/>
    <n v="92008"/>
    <s v="33.148116, -117.306043"/>
    <n v="33.148116000000002"/>
    <n v="-117.306043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349999999999994"/>
    <n v="69.349999999999994"/>
    <x v="0"/>
    <x v="0"/>
    <x v="19"/>
    <n v="2843"/>
    <x v="17"/>
  </r>
  <r>
    <s v="1450-SKCVI"/>
    <n v="1"/>
    <s v="United States"/>
    <s v="California"/>
    <s v="Del Mar"/>
    <n v="92014"/>
    <s v="32.948262, -117.256086"/>
    <n v="32.948262"/>
    <n v="-117.256086"/>
    <s v="Female"/>
    <x v="0"/>
    <s v="No"/>
    <s v="No"/>
    <n v="56"/>
    <s v="Yes"/>
    <s v="No"/>
    <x v="1"/>
    <x v="1"/>
    <s v="Yes"/>
    <s v="No"/>
    <x v="0"/>
    <s v="No"/>
    <s v="No"/>
    <x v="0"/>
    <x v="0"/>
    <x v="1"/>
    <n v="73.849999999999994"/>
    <n v="4092.85"/>
    <x v="0"/>
    <x v="0"/>
    <x v="34"/>
    <n v="5276"/>
    <x v="18"/>
  </r>
  <r>
    <s v="5570-PTWEH"/>
    <n v="1"/>
    <s v="United States"/>
    <s v="California"/>
    <s v="Encinitas"/>
    <n v="92024"/>
    <s v="33.054579, -117.25665"/>
    <n v="33.054578999999997"/>
    <n v="-117.25664999999999"/>
    <s v="Female"/>
    <x v="0"/>
    <s v="Yes"/>
    <s v="No"/>
    <n v="3"/>
    <s v="Yes"/>
    <s v="Yes"/>
    <x v="1"/>
    <x v="1"/>
    <s v="No"/>
    <s v="No"/>
    <x v="0"/>
    <s v="No"/>
    <s v="No"/>
    <x v="0"/>
    <x v="0"/>
    <x v="3"/>
    <n v="75.150000000000006"/>
    <n v="216.75"/>
    <x v="0"/>
    <x v="0"/>
    <x v="4"/>
    <n v="2270"/>
    <x v="18"/>
  </r>
  <r>
    <s v="6502-MJQAE"/>
    <n v="1"/>
    <s v="United States"/>
    <s v="California"/>
    <s v="Escondido"/>
    <n v="92027"/>
    <s v="33.141265, -116.967221"/>
    <n v="33.141264999999997"/>
    <n v="-116.967221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599999999999994"/>
    <n v="69.599999999999994"/>
    <x v="0"/>
    <x v="0"/>
    <x v="18"/>
    <n v="2072"/>
    <x v="18"/>
  </r>
  <r>
    <s v="7693-LCKZL"/>
    <n v="1"/>
    <s v="United States"/>
    <s v="California"/>
    <s v="Julian"/>
    <n v="92036"/>
    <s v="32.980678, -116.262854"/>
    <n v="32.980677999999997"/>
    <n v="-116.262854"/>
    <s v="Male"/>
    <x v="0"/>
    <s v="Yes"/>
    <s v="Yes"/>
    <n v="5"/>
    <s v="Yes"/>
    <s v="Yes"/>
    <x v="1"/>
    <x v="1"/>
    <s v="Yes"/>
    <s v="No"/>
    <x v="0"/>
    <s v="No"/>
    <s v="No"/>
    <x v="0"/>
    <x v="0"/>
    <x v="1"/>
    <n v="80.150000000000006"/>
    <n v="385"/>
    <x v="0"/>
    <x v="0"/>
    <x v="2"/>
    <n v="5124"/>
    <x v="17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Yes"/>
    <n v="1"/>
    <s v="No"/>
    <s v="No phone service"/>
    <x v="0"/>
    <x v="0"/>
    <s v="No"/>
    <s v="No"/>
    <x v="0"/>
    <s v="No"/>
    <s v="No"/>
    <x v="0"/>
    <x v="1"/>
    <x v="2"/>
    <n v="30.5"/>
    <n v="30.5"/>
    <x v="0"/>
    <x v="0"/>
    <x v="9"/>
    <n v="5171"/>
    <x v="17"/>
  </r>
  <r>
    <s v="6797-LNAQX"/>
    <n v="1"/>
    <s v="United States"/>
    <s v="California"/>
    <s v="Poway"/>
    <n v="92064"/>
    <s v="32.984395, -117.013454"/>
    <n v="32.984394999999999"/>
    <n v="-117.013454"/>
    <s v="Male"/>
    <x v="0"/>
    <s v="Yes"/>
    <s v="No"/>
    <n v="70"/>
    <s v="Yes"/>
    <s v="Yes"/>
    <x v="1"/>
    <x v="1"/>
    <s v="Yes"/>
    <s v="No"/>
    <x v="0"/>
    <s v="Yes"/>
    <s v="Yes"/>
    <x v="1"/>
    <x v="1"/>
    <x v="2"/>
    <n v="98.3"/>
    <n v="6859.5"/>
    <x v="0"/>
    <x v="0"/>
    <x v="28"/>
    <n v="4794"/>
    <x v="17"/>
  </r>
  <r>
    <s v="6394-MFYNG"/>
    <n v="1"/>
    <s v="United States"/>
    <s v="California"/>
    <s v="Solana Beach"/>
    <n v="92075"/>
    <s v="33.001813, -117.263628"/>
    <n v="33.001812999999999"/>
    <n v="-117.263628"/>
    <s v="Female"/>
    <x v="0"/>
    <s v="No"/>
    <s v="No"/>
    <n v="48"/>
    <s v="Yes"/>
    <s v="Yes"/>
    <x v="1"/>
    <x v="1"/>
    <s v="Yes"/>
    <s v="Yes"/>
    <x v="0"/>
    <s v="Yes"/>
    <s v="Yes"/>
    <x v="0"/>
    <x v="0"/>
    <x v="2"/>
    <n v="107.4"/>
    <n v="5121.3"/>
    <x v="0"/>
    <x v="0"/>
    <x v="3"/>
    <n v="4956"/>
    <x v="18"/>
  </r>
  <r>
    <s v="1564-NTYXF"/>
    <n v="1"/>
    <s v="United States"/>
    <s v="California"/>
    <s v="San Marcos"/>
    <n v="92078"/>
    <s v="33.119028, -117.166036"/>
    <n v="33.119028"/>
    <n v="-117.16603600000001"/>
    <s v="Female"/>
    <x v="1"/>
    <s v="No"/>
    <s v="No"/>
    <n v="13"/>
    <s v="Yes"/>
    <s v="Yes"/>
    <x v="1"/>
    <x v="1"/>
    <s v="No"/>
    <s v="No"/>
    <x v="0"/>
    <s v="No"/>
    <s v="Yes"/>
    <x v="0"/>
    <x v="0"/>
    <x v="1"/>
    <n v="82"/>
    <n v="1127.2"/>
    <x v="0"/>
    <x v="0"/>
    <x v="23"/>
    <n v="3363"/>
    <x v="18"/>
  </r>
  <r>
    <s v="8155-IBNHG"/>
    <n v="1"/>
    <s v="United States"/>
    <s v="California"/>
    <s v="San Diego"/>
    <n v="92103"/>
    <s v="32.747484, -117.166877"/>
    <n v="32.747484"/>
    <n v="-117.166877"/>
    <s v="Female"/>
    <x v="0"/>
    <s v="Yes"/>
    <s v="No"/>
    <n v="24"/>
    <s v="Yes"/>
    <s v="Yes"/>
    <x v="1"/>
    <x v="1"/>
    <s v="No"/>
    <s v="No"/>
    <x v="0"/>
    <s v="No"/>
    <s v="No"/>
    <x v="0"/>
    <x v="0"/>
    <x v="3"/>
    <n v="75.400000000000006"/>
    <n v="1747.85"/>
    <x v="0"/>
    <x v="0"/>
    <x v="9"/>
    <n v="2325"/>
    <x v="18"/>
  </r>
  <r>
    <s v="0886-QGENL"/>
    <n v="1"/>
    <s v="United States"/>
    <s v="California"/>
    <s v="San Diego"/>
    <n v="92104"/>
    <s v="32.741499, -117.127409"/>
    <n v="32.741498999999997"/>
    <n v="-117.127409"/>
    <s v="Female"/>
    <x v="1"/>
    <s v="Yes"/>
    <s v="No"/>
    <n v="27"/>
    <s v="Yes"/>
    <s v="No"/>
    <x v="1"/>
    <x v="0"/>
    <s v="No"/>
    <s v="Yes"/>
    <x v="0"/>
    <s v="Yes"/>
    <s v="Yes"/>
    <x v="0"/>
    <x v="0"/>
    <x v="1"/>
    <n v="101.25"/>
    <n v="2754.45"/>
    <x v="0"/>
    <x v="0"/>
    <x v="7"/>
    <n v="4853"/>
    <x v="17"/>
  </r>
  <r>
    <s v="8739-WWKDU"/>
    <n v="1"/>
    <s v="United States"/>
    <s v="California"/>
    <s v="San Diego"/>
    <n v="92109"/>
    <s v="32.787836, -117.232376"/>
    <n v="32.787835999999999"/>
    <n v="-117.232376"/>
    <s v="Male"/>
    <x v="1"/>
    <s v="No"/>
    <s v="No"/>
    <n v="25"/>
    <s v="Yes"/>
    <s v="Yes"/>
    <x v="1"/>
    <x v="1"/>
    <s v="Yes"/>
    <s v="No"/>
    <x v="0"/>
    <s v="Yes"/>
    <s v="No"/>
    <x v="0"/>
    <x v="0"/>
    <x v="1"/>
    <n v="89.5"/>
    <n v="2196.15"/>
    <x v="0"/>
    <x v="0"/>
    <x v="13"/>
    <n v="4849"/>
    <x v="17"/>
  </r>
  <r>
    <s v="8685-WHQPW"/>
    <n v="1"/>
    <s v="United States"/>
    <s v="California"/>
    <s v="San Diego"/>
    <n v="92110"/>
    <s v="32.76501, -117.19938"/>
    <n v="32.765009999999997"/>
    <n v="-117.19938"/>
    <s v="Female"/>
    <x v="1"/>
    <s v="No"/>
    <s v="No"/>
    <n v="22"/>
    <s v="Yes"/>
    <s v="Yes"/>
    <x v="1"/>
    <x v="1"/>
    <s v="No"/>
    <s v="No"/>
    <x v="0"/>
    <s v="No"/>
    <s v="No"/>
    <x v="0"/>
    <x v="0"/>
    <x v="2"/>
    <n v="74.400000000000006"/>
    <n v="1692.6"/>
    <x v="0"/>
    <x v="0"/>
    <x v="16"/>
    <n v="2407"/>
    <x v="17"/>
  </r>
  <r>
    <s v="4745-LSPLO"/>
    <n v="1"/>
    <s v="United States"/>
    <s v="California"/>
    <s v="San Diego"/>
    <n v="92111"/>
    <s v="32.805518, -117.169052"/>
    <n v="32.805517999999999"/>
    <n v="-117.169051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5"/>
    <n v="20.5"/>
    <x v="0"/>
    <x v="0"/>
    <x v="2"/>
    <n v="3731"/>
    <x v="18"/>
  </r>
  <r>
    <s v="8083-YTZES"/>
    <n v="1"/>
    <s v="United States"/>
    <s v="California"/>
    <s v="San Diego"/>
    <n v="92113"/>
    <s v="32.697098, -117.116587"/>
    <n v="32.697097999999997"/>
    <n v="-117.116587"/>
    <s v="Male"/>
    <x v="0"/>
    <s v="No"/>
    <s v="No"/>
    <n v="4"/>
    <s v="Yes"/>
    <s v="Yes"/>
    <x v="1"/>
    <x v="1"/>
    <s v="No"/>
    <s v="No"/>
    <x v="0"/>
    <s v="No"/>
    <s v="No"/>
    <x v="0"/>
    <x v="0"/>
    <x v="1"/>
    <n v="74.349999999999994"/>
    <n v="265.35000000000002"/>
    <x v="0"/>
    <x v="0"/>
    <x v="25"/>
    <n v="3622"/>
    <x v="18"/>
  </r>
  <r>
    <s v="7240-FQLHE"/>
    <n v="1"/>
    <s v="United States"/>
    <s v="California"/>
    <s v="San Diego"/>
    <n v="92114"/>
    <s v="32.707892, -117.05512"/>
    <n v="32.707892000000001"/>
    <n v="-117.05512"/>
    <s v="Female"/>
    <x v="1"/>
    <s v="Yes"/>
    <s v="No"/>
    <n v="18"/>
    <s v="Yes"/>
    <s v="Yes"/>
    <x v="1"/>
    <x v="1"/>
    <s v="No"/>
    <s v="No"/>
    <x v="1"/>
    <s v="Yes"/>
    <s v="Yes"/>
    <x v="0"/>
    <x v="1"/>
    <x v="2"/>
    <n v="99.75"/>
    <n v="1836.25"/>
    <x v="0"/>
    <x v="0"/>
    <x v="31"/>
    <n v="5857"/>
    <x v="18"/>
  </r>
  <r>
    <s v="6664-FPDAC"/>
    <n v="1"/>
    <s v="United States"/>
    <s v="California"/>
    <s v="San Diego"/>
    <n v="92115"/>
    <s v="32.762506, -117.07245"/>
    <n v="32.762506000000002"/>
    <n v="-117.07245"/>
    <s v="Female"/>
    <x v="1"/>
    <s v="No"/>
    <s v="No"/>
    <n v="56"/>
    <s v="Yes"/>
    <s v="Yes"/>
    <x v="1"/>
    <x v="1"/>
    <s v="Yes"/>
    <s v="Yes"/>
    <x v="1"/>
    <s v="Yes"/>
    <s v="Yes"/>
    <x v="2"/>
    <x v="0"/>
    <x v="1"/>
    <n v="111.95"/>
    <n v="6418.9"/>
    <x v="0"/>
    <x v="0"/>
    <x v="32"/>
    <n v="4060"/>
    <x v="17"/>
  </r>
  <r>
    <s v="0786-VSSUD"/>
    <n v="1"/>
    <s v="United States"/>
    <s v="California"/>
    <s v="San Diego"/>
    <n v="92123"/>
    <s v="32.808814, -117.134694"/>
    <n v="32.808813999999998"/>
    <n v="-117.134694"/>
    <s v="Male"/>
    <x v="1"/>
    <s v="No"/>
    <s v="No"/>
    <n v="16"/>
    <s v="No"/>
    <s v="No phone service"/>
    <x v="0"/>
    <x v="1"/>
    <s v="Yes"/>
    <s v="No"/>
    <x v="0"/>
    <s v="Yes"/>
    <s v="No"/>
    <x v="0"/>
    <x v="0"/>
    <x v="0"/>
    <n v="39"/>
    <n v="679.85"/>
    <x v="0"/>
    <x v="0"/>
    <x v="6"/>
    <n v="5692"/>
    <x v="17"/>
  </r>
  <r>
    <s v="3976-BWUCK"/>
    <n v="1"/>
    <s v="United States"/>
    <s v="California"/>
    <s v="San Diego"/>
    <n v="92130"/>
    <s v="32.957195, -117.202542"/>
    <n v="32.957194999999999"/>
    <n v="-117.20254199999999"/>
    <s v="Female"/>
    <x v="0"/>
    <s v="Yes"/>
    <s v="No"/>
    <n v="30"/>
    <s v="Yes"/>
    <s v="Yes"/>
    <x v="1"/>
    <x v="1"/>
    <s v="Yes"/>
    <s v="No"/>
    <x v="1"/>
    <s v="Yes"/>
    <s v="No"/>
    <x v="0"/>
    <x v="0"/>
    <x v="3"/>
    <n v="94.1"/>
    <n v="2804.45"/>
    <x v="0"/>
    <x v="0"/>
    <x v="26"/>
    <n v="5255"/>
    <x v="17"/>
  </r>
  <r>
    <s v="3585-ISXZP"/>
    <n v="1"/>
    <s v="United States"/>
    <s v="California"/>
    <s v="Indio"/>
    <n v="92201"/>
    <s v="33.713891, -116.237257"/>
    <n v="33.713890999999997"/>
    <n v="-116.237257"/>
    <s v="Female"/>
    <x v="0"/>
    <s v="No"/>
    <s v="No"/>
    <n v="8"/>
    <s v="Yes"/>
    <s v="Yes"/>
    <x v="1"/>
    <x v="1"/>
    <s v="No"/>
    <s v="No"/>
    <x v="0"/>
    <s v="Yes"/>
    <s v="Yes"/>
    <x v="0"/>
    <x v="1"/>
    <x v="2"/>
    <n v="95.65"/>
    <n v="778.1"/>
    <x v="0"/>
    <x v="0"/>
    <x v="22"/>
    <n v="5335"/>
    <x v="18"/>
  </r>
  <r>
    <s v="6583-QGCSI"/>
    <n v="1"/>
    <s v="United States"/>
    <s v="California"/>
    <s v="Indian Wells"/>
    <n v="92210"/>
    <s v="33.537646, -116.291089"/>
    <n v="33.537646000000002"/>
    <n v="-116.291089"/>
    <s v="Female"/>
    <x v="1"/>
    <s v="Yes"/>
    <s v="No"/>
    <n v="50"/>
    <s v="Yes"/>
    <s v="Yes"/>
    <x v="1"/>
    <x v="1"/>
    <s v="Yes"/>
    <s v="No"/>
    <x v="0"/>
    <s v="Yes"/>
    <s v="No"/>
    <x v="0"/>
    <x v="0"/>
    <x v="1"/>
    <n v="88.05"/>
    <n v="4367.3500000000004"/>
    <x v="0"/>
    <x v="0"/>
    <x v="18"/>
    <n v="5813"/>
    <x v="0"/>
  </r>
  <r>
    <s v="4174-LPGTI"/>
    <n v="1"/>
    <s v="United States"/>
    <s v="California"/>
    <s v="Beaumont"/>
    <n v="92223"/>
    <s v="33.946982, -116.977672"/>
    <n v="33.946981999999998"/>
    <n v="-116.977672"/>
    <s v="Female"/>
    <x v="0"/>
    <s v="Yes"/>
    <s v="No"/>
    <n v="41"/>
    <s v="Yes"/>
    <s v="No"/>
    <x v="0"/>
    <x v="1"/>
    <s v="Yes"/>
    <s v="No"/>
    <x v="1"/>
    <s v="No"/>
    <s v="Yes"/>
    <x v="2"/>
    <x v="0"/>
    <x v="2"/>
    <n v="66.5"/>
    <n v="2728.6"/>
    <x v="0"/>
    <x v="0"/>
    <x v="11"/>
    <n v="2517"/>
    <x v="1"/>
  </r>
  <r>
    <s v="2108-XWMPY"/>
    <n v="1"/>
    <s v="United States"/>
    <s v="California"/>
    <s v="Cabazon"/>
    <n v="92230"/>
    <s v="33.929812, -116.76058"/>
    <n v="33.929811999999998"/>
    <n v="-116.76058"/>
    <s v="Male"/>
    <x v="0"/>
    <s v="No"/>
    <s v="No"/>
    <n v="3"/>
    <s v="No"/>
    <s v="No phone service"/>
    <x v="0"/>
    <x v="0"/>
    <s v="Yes"/>
    <s v="No"/>
    <x v="0"/>
    <s v="No"/>
    <s v="No"/>
    <x v="0"/>
    <x v="0"/>
    <x v="0"/>
    <n v="35.450000000000003"/>
    <n v="106.85"/>
    <x v="0"/>
    <x v="0"/>
    <x v="12"/>
    <n v="2095"/>
    <x v="1"/>
  </r>
  <r>
    <s v="6304-IJFSQ"/>
    <n v="1"/>
    <s v="United States"/>
    <s v="California"/>
    <s v="Calipatria"/>
    <n v="92233"/>
    <s v="33.143826, -115.497485"/>
    <n v="33.143825999999997"/>
    <n v="-115.497485"/>
    <s v="Male"/>
    <x v="0"/>
    <s v="No"/>
    <s v="No"/>
    <n v="3"/>
    <s v="Yes"/>
    <s v="No"/>
    <x v="0"/>
    <x v="1"/>
    <s v="Yes"/>
    <s v="No"/>
    <x v="0"/>
    <s v="No"/>
    <s v="No"/>
    <x v="0"/>
    <x v="0"/>
    <x v="0"/>
    <n v="49.9"/>
    <n v="130.1"/>
    <x v="0"/>
    <x v="0"/>
    <x v="25"/>
    <n v="5585"/>
    <x v="1"/>
  </r>
  <r>
    <s v="0093-XWZFY"/>
    <n v="1"/>
    <s v="United States"/>
    <s v="California"/>
    <s v="Desert Hot Springs"/>
    <n v="92241"/>
    <s v="33.832799, -116.250973"/>
    <n v="33.832799000000001"/>
    <n v="-116.250973"/>
    <s v="Male"/>
    <x v="0"/>
    <s v="No"/>
    <s v="No"/>
    <n v="40"/>
    <s v="Yes"/>
    <s v="Yes"/>
    <x v="1"/>
    <x v="1"/>
    <s v="Yes"/>
    <s v="Yes"/>
    <x v="0"/>
    <s v="Yes"/>
    <s v="Yes"/>
    <x v="0"/>
    <x v="0"/>
    <x v="3"/>
    <n v="104.5"/>
    <n v="4036.85"/>
    <x v="0"/>
    <x v="0"/>
    <x v="33"/>
    <n v="2832"/>
    <x v="2"/>
  </r>
  <r>
    <s v="1980-KXVPM"/>
    <n v="1"/>
    <s v="United States"/>
    <s v="California"/>
    <s v="El Centro"/>
    <n v="92243"/>
    <s v="32.770393, -115.60915"/>
    <n v="32.770392999999999"/>
    <n v="-115.60915"/>
    <s v="Female"/>
    <x v="1"/>
    <s v="No"/>
    <s v="No"/>
    <n v="3"/>
    <s v="Yes"/>
    <s v="Yes"/>
    <x v="1"/>
    <x v="1"/>
    <s v="No"/>
    <s v="No"/>
    <x v="0"/>
    <s v="No"/>
    <s v="No"/>
    <x v="0"/>
    <x v="0"/>
    <x v="3"/>
    <n v="75.05"/>
    <n v="256.25"/>
    <x v="0"/>
    <x v="0"/>
    <x v="27"/>
    <n v="3553"/>
    <x v="3"/>
  </r>
  <r>
    <s v="7703-ZEKEF"/>
    <n v="1"/>
    <s v="United States"/>
    <s v="California"/>
    <s v="Heber"/>
    <n v="92249"/>
    <s v="32.730583, -115.501083"/>
    <n v="32.730583000000003"/>
    <n v="-115.50108299999999"/>
    <s v="Male"/>
    <x v="0"/>
    <s v="No"/>
    <s v="No"/>
    <n v="23"/>
    <s v="Yes"/>
    <s v="Yes"/>
    <x v="1"/>
    <x v="1"/>
    <s v="No"/>
    <s v="Yes"/>
    <x v="0"/>
    <s v="No"/>
    <s v="No"/>
    <x v="0"/>
    <x v="0"/>
    <x v="1"/>
    <n v="81"/>
    <n v="1917.1"/>
    <x v="0"/>
    <x v="0"/>
    <x v="4"/>
    <n v="5701"/>
    <x v="4"/>
  </r>
  <r>
    <s v="0723-DRCLG"/>
    <n v="1"/>
    <s v="United States"/>
    <s v="California"/>
    <s v="Holtville"/>
    <n v="92250"/>
    <s v="32.811001, -115.152865"/>
    <n v="32.811000999999997"/>
    <n v="-115.15286500000001"/>
    <s v="Female"/>
    <x v="1"/>
    <s v="Yes"/>
    <s v="No"/>
    <n v="1"/>
    <s v="Yes"/>
    <s v="Yes"/>
    <x v="1"/>
    <x v="1"/>
    <s v="No"/>
    <s v="No"/>
    <x v="0"/>
    <s v="No"/>
    <s v="No"/>
    <x v="0"/>
    <x v="0"/>
    <x v="1"/>
    <n v="74.45"/>
    <n v="74.45"/>
    <x v="0"/>
    <x v="0"/>
    <x v="26"/>
    <n v="2394"/>
    <x v="0"/>
  </r>
  <r>
    <s v="5482-NUPNA"/>
    <n v="1"/>
    <s v="United States"/>
    <s v="California"/>
    <s v="Imperial"/>
    <n v="92251"/>
    <s v="32.858595, -115.662709"/>
    <n v="32.858595000000001"/>
    <n v="-115.66270900000001"/>
    <s v="Female"/>
    <x v="0"/>
    <s v="No"/>
    <s v="No"/>
    <n v="4"/>
    <s v="Yes"/>
    <s v="No"/>
    <x v="0"/>
    <x v="0"/>
    <s v="Yes"/>
    <s v="No"/>
    <x v="1"/>
    <s v="No"/>
    <s v="No"/>
    <x v="0"/>
    <x v="0"/>
    <x v="0"/>
    <n v="60.4"/>
    <n v="272.14999999999998"/>
    <x v="0"/>
    <x v="0"/>
    <x v="13"/>
    <n v="5730"/>
    <x v="2"/>
  </r>
  <r>
    <s v="1122-JWTJW"/>
    <n v="1"/>
    <s v="United States"/>
    <s v="California"/>
    <s v="Ocotillo"/>
    <n v="92259"/>
    <s v="32.698964, -115.886656"/>
    <n v="32.698963999999997"/>
    <n v="-115.886656"/>
    <s v="Male"/>
    <x v="0"/>
    <s v="Yes"/>
    <s v="Yes"/>
    <n v="1"/>
    <s v="Yes"/>
    <s v="No"/>
    <x v="1"/>
    <x v="1"/>
    <s v="No"/>
    <s v="No"/>
    <x v="0"/>
    <s v="No"/>
    <s v="No"/>
    <x v="0"/>
    <x v="0"/>
    <x v="0"/>
    <n v="70.650000000000006"/>
    <n v="70.650000000000006"/>
    <x v="0"/>
    <x v="0"/>
    <x v="14"/>
    <n v="3463"/>
    <x v="2"/>
  </r>
  <r>
    <s v="1699-HPSBG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12"/>
    <s v="Yes"/>
    <s v="No"/>
    <x v="0"/>
    <x v="1"/>
    <s v="No"/>
    <s v="No"/>
    <x v="1"/>
    <s v="Yes"/>
    <s v="No"/>
    <x v="2"/>
    <x v="0"/>
    <x v="1"/>
    <n v="59.8"/>
    <n v="727.8"/>
    <x v="0"/>
    <x v="0"/>
    <x v="15"/>
    <n v="4581"/>
    <x v="3"/>
  </r>
  <r>
    <s v="8775-CEBBJ"/>
    <n v="1"/>
    <s v="United States"/>
    <s v="California"/>
    <s v="Seeley"/>
    <n v="92273"/>
    <s v="32.790282, -115.689559"/>
    <n v="32.790281999999998"/>
    <n v="-115.689559"/>
    <s v="Female"/>
    <x v="0"/>
    <s v="No"/>
    <s v="No"/>
    <n v="9"/>
    <s v="Yes"/>
    <s v="No"/>
    <x v="0"/>
    <x v="1"/>
    <s v="No"/>
    <s v="No"/>
    <x v="0"/>
    <s v="No"/>
    <s v="No"/>
    <x v="0"/>
    <x v="0"/>
    <x v="2"/>
    <n v="44.2"/>
    <n v="403.35"/>
    <x v="0"/>
    <x v="0"/>
    <x v="18"/>
    <n v="2029"/>
    <x v="3"/>
  </r>
  <r>
    <s v="6894-LFHLY"/>
    <n v="1"/>
    <s v="United States"/>
    <s v="California"/>
    <s v="Vidal"/>
    <n v="92280"/>
    <s v="34.264124, -114.717964"/>
    <n v="34.264124000000002"/>
    <n v="-114.71796399999999"/>
    <s v="Male"/>
    <x v="1"/>
    <s v="No"/>
    <s v="No"/>
    <n v="1"/>
    <s v="Yes"/>
    <s v="Yes"/>
    <x v="1"/>
    <x v="1"/>
    <s v="No"/>
    <s v="No"/>
    <x v="0"/>
    <s v="No"/>
    <s v="No"/>
    <x v="0"/>
    <x v="0"/>
    <x v="1"/>
    <n v="75.75"/>
    <n v="75.75"/>
    <x v="0"/>
    <x v="0"/>
    <x v="8"/>
    <n v="5571"/>
    <x v="3"/>
  </r>
  <r>
    <s v="0639-TSIQW"/>
    <n v="1"/>
    <s v="United States"/>
    <s v="California"/>
    <s v="White Water"/>
    <n v="92282"/>
    <s v="33.972293, -116.654195"/>
    <n v="33.972293000000001"/>
    <n v="-116.654195"/>
    <s v="Female"/>
    <x v="0"/>
    <s v="No"/>
    <s v="No"/>
    <n v="67"/>
    <s v="Yes"/>
    <s v="Yes"/>
    <x v="1"/>
    <x v="0"/>
    <s v="Yes"/>
    <s v="Yes"/>
    <x v="0"/>
    <s v="Yes"/>
    <s v="No"/>
    <x v="0"/>
    <x v="0"/>
    <x v="3"/>
    <n v="102.95"/>
    <n v="6886.25"/>
    <x v="0"/>
    <x v="0"/>
    <x v="12"/>
    <n v="5620"/>
    <x v="4"/>
  </r>
  <r>
    <s v="8361-LTMKD"/>
    <n v="1"/>
    <s v="United States"/>
    <s v="California"/>
    <s v="Apple Valley"/>
    <n v="92307"/>
    <s v="34.55082, -117.122396"/>
    <n v="34.550820000000002"/>
    <n v="-117.12239599999999"/>
    <s v="Male"/>
    <x v="1"/>
    <s v="Yes"/>
    <s v="No"/>
    <n v="4"/>
    <s v="Yes"/>
    <s v="Yes"/>
    <x v="1"/>
    <x v="1"/>
    <s v="No"/>
    <s v="No"/>
    <x v="0"/>
    <s v="No"/>
    <s v="No"/>
    <x v="0"/>
    <x v="0"/>
    <x v="0"/>
    <n v="74.400000000000006"/>
    <n v="306.60000000000002"/>
    <x v="0"/>
    <x v="0"/>
    <x v="7"/>
    <n v="5839"/>
    <x v="4"/>
  </r>
  <r>
    <s v="7590-VHVEG"/>
    <n v="1"/>
    <s v="United States"/>
    <s v="California"/>
    <s v="Los Angeles"/>
    <n v="90001"/>
    <s v="33.973616, -118.24902"/>
    <n v="33.973616"/>
    <n v="-118.24902"/>
    <s v="Female"/>
    <x v="0"/>
    <s v="Yes"/>
    <s v="No"/>
    <n v="1"/>
    <s v="No"/>
    <s v="No phone service"/>
    <x v="0"/>
    <x v="1"/>
    <s v="Yes"/>
    <s v="No"/>
    <x v="0"/>
    <s v="No"/>
    <s v="No"/>
    <x v="0"/>
    <x v="0"/>
    <x v="1"/>
    <n v="29.85"/>
    <n v="29.85"/>
    <x v="1"/>
    <x v="1"/>
    <x v="36"/>
    <n v="3964"/>
    <x v="20"/>
  </r>
  <r>
    <s v="5575-GNVDE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34"/>
    <s v="Yes"/>
    <s v="No"/>
    <x v="0"/>
    <x v="0"/>
    <s v="No"/>
    <s v="Yes"/>
    <x v="0"/>
    <s v="No"/>
    <s v="No"/>
    <x v="2"/>
    <x v="1"/>
    <x v="0"/>
    <n v="56.95"/>
    <n v="1889.5"/>
    <x v="1"/>
    <x v="1"/>
    <x v="37"/>
    <n v="3441"/>
    <x v="20"/>
  </r>
  <r>
    <s v="7795-CFOCW"/>
    <n v="1"/>
    <s v="United States"/>
    <s v="California"/>
    <s v="Los Angeles"/>
    <n v="90004"/>
    <s v="34.076259, -118.310715"/>
    <n v="34.076259"/>
    <n v="-118.310715"/>
    <s v="Male"/>
    <x v="0"/>
    <s v="No"/>
    <s v="No"/>
    <n v="45"/>
    <s v="No"/>
    <s v="No phone service"/>
    <x v="0"/>
    <x v="0"/>
    <s v="No"/>
    <s v="Yes"/>
    <x v="1"/>
    <s v="No"/>
    <s v="No"/>
    <x v="2"/>
    <x v="1"/>
    <x v="2"/>
    <n v="42.3"/>
    <n v="1840.75"/>
    <x v="1"/>
    <x v="1"/>
    <x v="10"/>
    <n v="4307"/>
    <x v="20"/>
  </r>
  <r>
    <s v="1452-KIOVK"/>
    <n v="1"/>
    <s v="United States"/>
    <s v="California"/>
    <s v="Los Angeles"/>
    <n v="90007"/>
    <s v="34.027337, -118.28515"/>
    <n v="34.027337000000003"/>
    <n v="-118.28515"/>
    <s v="Male"/>
    <x v="0"/>
    <s v="No"/>
    <s v="Yes"/>
    <n v="22"/>
    <s v="Yes"/>
    <s v="Yes"/>
    <x v="1"/>
    <x v="1"/>
    <s v="Yes"/>
    <s v="No"/>
    <x v="0"/>
    <s v="Yes"/>
    <s v="No"/>
    <x v="0"/>
    <x v="0"/>
    <x v="3"/>
    <n v="89.1"/>
    <n v="1949.4"/>
    <x v="1"/>
    <x v="1"/>
    <x v="38"/>
    <n v="4459"/>
    <x v="20"/>
  </r>
  <r>
    <s v="6713-OKOMC"/>
    <n v="1"/>
    <s v="United States"/>
    <s v="California"/>
    <s v="Los Angeles"/>
    <n v="90008"/>
    <s v="34.008293, -118.346766"/>
    <n v="34.008293000000002"/>
    <n v="-118.346766"/>
    <s v="Female"/>
    <x v="0"/>
    <s v="No"/>
    <s v="No"/>
    <n v="10"/>
    <s v="No"/>
    <s v="No phone service"/>
    <x v="0"/>
    <x v="0"/>
    <s v="No"/>
    <s v="No"/>
    <x v="0"/>
    <s v="No"/>
    <s v="No"/>
    <x v="0"/>
    <x v="1"/>
    <x v="0"/>
    <n v="29.75"/>
    <n v="301.89999999999998"/>
    <x v="1"/>
    <x v="1"/>
    <x v="39"/>
    <n v="2013"/>
    <x v="20"/>
  </r>
  <r>
    <s v="6388-TABGU"/>
    <n v="1"/>
    <s v="United States"/>
    <s v="California"/>
    <s v="Los Angeles"/>
    <n v="90011"/>
    <s v="34.00709, -118.258681"/>
    <n v="34.007089999999998"/>
    <n v="-118.258681"/>
    <s v="Male"/>
    <x v="0"/>
    <s v="No"/>
    <s v="No"/>
    <n v="62"/>
    <s v="Yes"/>
    <s v="No"/>
    <x v="0"/>
    <x v="0"/>
    <s v="Yes"/>
    <s v="No"/>
    <x v="0"/>
    <s v="No"/>
    <s v="No"/>
    <x v="2"/>
    <x v="1"/>
    <x v="2"/>
    <n v="56.15"/>
    <n v="3487.95"/>
    <x v="1"/>
    <x v="1"/>
    <x v="40"/>
    <n v="4529"/>
    <x v="20"/>
  </r>
  <r>
    <s v="9763-GRSKD"/>
    <n v="1"/>
    <s v="United States"/>
    <s v="California"/>
    <s v="Los Angeles"/>
    <n v="90012"/>
    <s v="34.065875, -118.238728"/>
    <n v="34.065874999999998"/>
    <n v="-118.23872799999999"/>
    <s v="Male"/>
    <x v="0"/>
    <s v="Yes"/>
    <s v="Yes"/>
    <n v="13"/>
    <s v="Yes"/>
    <s v="No"/>
    <x v="0"/>
    <x v="0"/>
    <s v="No"/>
    <s v="No"/>
    <x v="0"/>
    <s v="No"/>
    <s v="No"/>
    <x v="0"/>
    <x v="0"/>
    <x v="0"/>
    <n v="49.95"/>
    <n v="587.45000000000005"/>
    <x v="1"/>
    <x v="1"/>
    <x v="21"/>
    <n v="5764"/>
    <x v="20"/>
  </r>
  <r>
    <s v="7469-LKBCI"/>
    <n v="1"/>
    <s v="United States"/>
    <s v="California"/>
    <s v="Los Angeles"/>
    <n v="90013"/>
    <s v="34.044639, -118.240413"/>
    <n v="34.044638999999997"/>
    <n v="-118.240413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x v="1"/>
    <x v="3"/>
    <n v="18.95"/>
    <n v="326.8"/>
    <x v="1"/>
    <x v="1"/>
    <x v="41"/>
    <n v="4726"/>
    <x v="20"/>
  </r>
  <r>
    <s v="8091-TTVAX"/>
    <n v="1"/>
    <s v="United States"/>
    <s v="California"/>
    <s v="Los Angeles"/>
    <n v="90014"/>
    <s v="34.043144, -118.251977"/>
    <n v="34.043143999999998"/>
    <n v="-118.251977"/>
    <s v="Male"/>
    <x v="0"/>
    <s v="Yes"/>
    <s v="No"/>
    <n v="58"/>
    <s v="Yes"/>
    <s v="Yes"/>
    <x v="1"/>
    <x v="1"/>
    <s v="No"/>
    <s v="Yes"/>
    <x v="0"/>
    <s v="Yes"/>
    <s v="Yes"/>
    <x v="2"/>
    <x v="1"/>
    <x v="3"/>
    <n v="100.35"/>
    <n v="5681.1"/>
    <x v="1"/>
    <x v="1"/>
    <x v="29"/>
    <n v="6432"/>
    <x v="20"/>
  </r>
  <r>
    <s v="5129-JLPIS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25"/>
    <s v="Yes"/>
    <s v="No"/>
    <x v="1"/>
    <x v="0"/>
    <s v="No"/>
    <s v="Yes"/>
    <x v="1"/>
    <s v="Yes"/>
    <s v="Yes"/>
    <x v="0"/>
    <x v="0"/>
    <x v="1"/>
    <n v="105.5"/>
    <n v="2686.05"/>
    <x v="1"/>
    <x v="1"/>
    <x v="20"/>
    <n v="5822"/>
    <x v="20"/>
  </r>
  <r>
    <s v="3655-SNQYZ"/>
    <n v="1"/>
    <s v="United States"/>
    <s v="California"/>
    <s v="Los Angeles"/>
    <n v="90017"/>
    <s v="34.052842, -118.264495"/>
    <n v="34.052841999999998"/>
    <n v="-118.264495"/>
    <s v="Female"/>
    <x v="0"/>
    <s v="Yes"/>
    <s v="No"/>
    <n v="69"/>
    <s v="Yes"/>
    <s v="Yes"/>
    <x v="1"/>
    <x v="0"/>
    <s v="Yes"/>
    <s v="Yes"/>
    <x v="1"/>
    <s v="Yes"/>
    <s v="Yes"/>
    <x v="1"/>
    <x v="1"/>
    <x v="3"/>
    <n v="113.25"/>
    <n v="7895.15"/>
    <x v="1"/>
    <x v="1"/>
    <x v="38"/>
    <n v="5141"/>
    <x v="20"/>
  </r>
  <r>
    <s v="8191-XWSZG"/>
    <n v="1"/>
    <s v="United States"/>
    <s v="California"/>
    <s v="Los Angeles"/>
    <n v="90018"/>
    <s v="34.028735, -118.317236"/>
    <n v="34.028734999999998"/>
    <n v="-118.31723599999999"/>
    <s v="Female"/>
    <x v="0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x v="1"/>
    <x v="0"/>
    <n v="20.65"/>
    <n v="1022.95"/>
    <x v="1"/>
    <x v="1"/>
    <x v="42"/>
    <n v="5186"/>
    <x v="20"/>
  </r>
  <r>
    <s v="9959-WOFKT"/>
    <n v="1"/>
    <s v="United States"/>
    <s v="California"/>
    <s v="Los Angeles"/>
    <n v="90019"/>
    <s v="34.049841, -118.33846"/>
    <n v="34.049841000000001"/>
    <n v="-118.33846"/>
    <s v="Male"/>
    <x v="0"/>
    <s v="No"/>
    <s v="No"/>
    <n v="71"/>
    <s v="Yes"/>
    <s v="Yes"/>
    <x v="1"/>
    <x v="0"/>
    <s v="No"/>
    <s v="Yes"/>
    <x v="0"/>
    <s v="Yes"/>
    <s v="Yes"/>
    <x v="1"/>
    <x v="1"/>
    <x v="2"/>
    <n v="106.7"/>
    <n v="7382.25"/>
    <x v="1"/>
    <x v="1"/>
    <x v="25"/>
    <n v="4479"/>
    <x v="20"/>
  </r>
  <r>
    <s v="4183-MYFRB"/>
    <n v="1"/>
    <s v="United States"/>
    <s v="California"/>
    <s v="Los Angeles"/>
    <n v="90021"/>
    <s v="34.029043, -118.239504"/>
    <n v="34.029043000000001"/>
    <n v="-118.239504"/>
    <s v="Female"/>
    <x v="0"/>
    <s v="No"/>
    <s v="No"/>
    <n v="21"/>
    <s v="Yes"/>
    <s v="No"/>
    <x v="1"/>
    <x v="1"/>
    <s v="Yes"/>
    <s v="Yes"/>
    <x v="0"/>
    <s v="No"/>
    <s v="Yes"/>
    <x v="0"/>
    <x v="0"/>
    <x v="1"/>
    <n v="90.05"/>
    <n v="1862.9"/>
    <x v="1"/>
    <x v="1"/>
    <x v="43"/>
    <n v="5982"/>
    <x v="20"/>
  </r>
  <r>
    <s v="1680-VDCWW"/>
    <n v="1"/>
    <s v="United States"/>
    <s v="California"/>
    <s v="Los Angeles"/>
    <n v="90023"/>
    <s v="34.017697, -118.200577"/>
    <n v="34.017696999999998"/>
    <n v="-118.200577"/>
    <s v="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x v="1"/>
    <x v="2"/>
    <n v="19.8"/>
    <n v="202.25"/>
    <x v="1"/>
    <x v="1"/>
    <x v="7"/>
    <n v="5279"/>
    <x v="20"/>
  </r>
  <r>
    <s v="3638-WEABW"/>
    <n v="1"/>
    <s v="United States"/>
    <s v="California"/>
    <s v="Los Angeles"/>
    <n v="90025"/>
    <s v="34.046174, -118.446333"/>
    <n v="34.046174000000001"/>
    <n v="-118.446333"/>
    <s v="Female"/>
    <x v="0"/>
    <s v="Yes"/>
    <s v="No"/>
    <n v="58"/>
    <s v="Yes"/>
    <s v="Yes"/>
    <x v="0"/>
    <x v="1"/>
    <s v="Yes"/>
    <s v="No"/>
    <x v="1"/>
    <s v="No"/>
    <s v="No"/>
    <x v="1"/>
    <x v="0"/>
    <x v="3"/>
    <n v="59.9"/>
    <n v="3505.1"/>
    <x v="1"/>
    <x v="1"/>
    <x v="44"/>
    <n v="6407"/>
    <x v="20"/>
  </r>
  <r>
    <s v="6322-HRPFA"/>
    <n v="1"/>
    <s v="United States"/>
    <s v="California"/>
    <s v="Los Angeles"/>
    <n v="90026"/>
    <s v="34.078991, -118.263804"/>
    <n v="34.078991000000002"/>
    <n v="-118.26380399999999"/>
    <s v="Male"/>
    <x v="0"/>
    <s v="Yes"/>
    <s v="Yes"/>
    <n v="49"/>
    <s v="Yes"/>
    <s v="No"/>
    <x v="0"/>
    <x v="0"/>
    <s v="Yes"/>
    <s v="No"/>
    <x v="1"/>
    <s v="No"/>
    <s v="No"/>
    <x v="0"/>
    <x v="1"/>
    <x v="3"/>
    <n v="59.6"/>
    <n v="2970.3"/>
    <x v="1"/>
    <x v="1"/>
    <x v="35"/>
    <n v="4986"/>
    <x v="20"/>
  </r>
  <r>
    <s v="6865-JZNKO"/>
    <n v="1"/>
    <s v="United States"/>
    <s v="California"/>
    <s v="Los Angeles"/>
    <n v="90027"/>
    <s v="34.127194, -118.295647"/>
    <n v="34.127194000000003"/>
    <n v="-118.295647"/>
    <s v="Female"/>
    <x v="0"/>
    <s v="No"/>
    <s v="No"/>
    <n v="30"/>
    <s v="Yes"/>
    <s v="No"/>
    <x v="0"/>
    <x v="0"/>
    <s v="Yes"/>
    <s v="No"/>
    <x v="0"/>
    <s v="No"/>
    <s v="No"/>
    <x v="0"/>
    <x v="0"/>
    <x v="2"/>
    <n v="55.3"/>
    <n v="1530.6"/>
    <x v="1"/>
    <x v="1"/>
    <x v="11"/>
    <n v="2725"/>
    <x v="20"/>
  </r>
  <r>
    <s v="5248-YGIJN"/>
    <n v="1"/>
    <s v="United States"/>
    <s v="California"/>
    <s v="Los Angeles"/>
    <n v="90031"/>
    <s v="34.085807, -118.206617"/>
    <n v="34.085807000000003"/>
    <n v="-118.20661699999999"/>
    <s v="Male"/>
    <x v="0"/>
    <s v="Yes"/>
    <s v="No"/>
    <n v="72"/>
    <s v="Yes"/>
    <s v="Yes"/>
    <x v="0"/>
    <x v="0"/>
    <s v="Yes"/>
    <s v="Yes"/>
    <x v="1"/>
    <s v="Yes"/>
    <s v="Yes"/>
    <x v="1"/>
    <x v="0"/>
    <x v="3"/>
    <n v="90.25"/>
    <n v="6369.45"/>
    <x v="1"/>
    <x v="1"/>
    <x v="45"/>
    <n v="5974"/>
    <x v="20"/>
  </r>
  <r>
    <s v="3841-NFECX"/>
    <n v="1"/>
    <s v="United States"/>
    <s v="California"/>
    <s v="Los Angeles"/>
    <n v="90033"/>
    <s v="34.050198, -118.210946"/>
    <n v="34.050198000000002"/>
    <n v="-118.21094600000001"/>
    <s v="Female"/>
    <x v="1"/>
    <s v="Yes"/>
    <s v="No"/>
    <n v="71"/>
    <s v="Yes"/>
    <s v="Yes"/>
    <x v="1"/>
    <x v="0"/>
    <s v="Yes"/>
    <s v="Yes"/>
    <x v="1"/>
    <s v="No"/>
    <s v="No"/>
    <x v="1"/>
    <x v="0"/>
    <x v="3"/>
    <n v="96.35"/>
    <n v="6766.95"/>
    <x v="1"/>
    <x v="1"/>
    <x v="46"/>
    <n v="5309"/>
    <x v="20"/>
  </r>
  <r>
    <s v="4929-XIHVW"/>
    <n v="1"/>
    <s v="United States"/>
    <s v="California"/>
    <s v="Los Angeles"/>
    <n v="90034"/>
    <s v="34.030578, -118.399613"/>
    <n v="34.030577999999998"/>
    <n v="-118.399613"/>
    <s v="Male"/>
    <x v="1"/>
    <s v="Yes"/>
    <s v="No"/>
    <n v="2"/>
    <s v="Yes"/>
    <s v="No"/>
    <x v="1"/>
    <x v="1"/>
    <s v="No"/>
    <s v="Yes"/>
    <x v="0"/>
    <s v="Yes"/>
    <s v="Yes"/>
    <x v="0"/>
    <x v="0"/>
    <x v="3"/>
    <n v="95.5"/>
    <n v="181.65"/>
    <x v="1"/>
    <x v="1"/>
    <x v="15"/>
    <n v="4449"/>
    <x v="20"/>
  </r>
  <r>
    <s v="6827-IEAUQ"/>
    <n v="1"/>
    <s v="United States"/>
    <s v="California"/>
    <s v="Los Angeles"/>
    <n v="90035"/>
    <s v="34.051809, -118.383843"/>
    <n v="34.051808999999999"/>
    <n v="-118.383843"/>
    <s v="Female"/>
    <x v="0"/>
    <s v="Yes"/>
    <s v="No"/>
    <n v="27"/>
    <s v="Yes"/>
    <s v="No"/>
    <x v="0"/>
    <x v="0"/>
    <s v="Yes"/>
    <s v="Yes"/>
    <x v="1"/>
    <s v="No"/>
    <s v="No"/>
    <x v="2"/>
    <x v="1"/>
    <x v="0"/>
    <n v="66.150000000000006"/>
    <n v="1874.45"/>
    <x v="1"/>
    <x v="1"/>
    <x v="10"/>
    <n v="3213"/>
    <x v="20"/>
  </r>
  <r>
    <s v="7310-EGVHZ"/>
    <n v="1"/>
    <s v="United States"/>
    <s v="California"/>
    <s v="Los Angeles"/>
    <n v="90036"/>
    <s v="34.070291, -118.349191"/>
    <n v="34.070290999999997"/>
    <n v="-118.34919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20.2"/>
    <n v="20.2"/>
    <x v="1"/>
    <x v="1"/>
    <x v="7"/>
    <n v="5526"/>
    <x v="20"/>
  </r>
  <r>
    <s v="3413-BMNZE"/>
    <n v="1"/>
    <s v="United States"/>
    <s v="California"/>
    <s v="Los Angeles"/>
    <n v="90037"/>
    <s v="34.002642, -118.287596"/>
    <n v="34.002642000000002"/>
    <n v="-118.28759599999999"/>
    <s v="Male"/>
    <x v="1"/>
    <s v="No"/>
    <s v="No"/>
    <n v="1"/>
    <s v="Yes"/>
    <s v="No"/>
    <x v="0"/>
    <x v="1"/>
    <s v="No"/>
    <s v="No"/>
    <x v="0"/>
    <s v="No"/>
    <s v="No"/>
    <x v="0"/>
    <x v="1"/>
    <x v="2"/>
    <n v="45.25"/>
    <n v="45.25"/>
    <x v="1"/>
    <x v="1"/>
    <x v="47"/>
    <n v="3144"/>
    <x v="20"/>
  </r>
  <r>
    <s v="6234-RAAPL"/>
    <n v="1"/>
    <s v="United States"/>
    <s v="California"/>
    <s v="Los Angeles"/>
    <n v="90038"/>
    <s v="34.088017, -118.327168"/>
    <n v="34.088017000000001"/>
    <n v="-118.327168"/>
    <s v="Female"/>
    <x v="0"/>
    <s v="Yes"/>
    <s v="No"/>
    <n v="72"/>
    <s v="Yes"/>
    <s v="Yes"/>
    <x v="1"/>
    <x v="0"/>
    <s v="Yes"/>
    <s v="No"/>
    <x v="1"/>
    <s v="Yes"/>
    <s v="No"/>
    <x v="1"/>
    <x v="1"/>
    <x v="2"/>
    <n v="99.9"/>
    <n v="7251.7"/>
    <x v="1"/>
    <x v="1"/>
    <x v="35"/>
    <n v="5915"/>
    <x v="20"/>
  </r>
  <r>
    <s v="6572-ADKRS"/>
    <n v="1"/>
    <s v="United States"/>
    <s v="California"/>
    <s v="Los Angeles"/>
    <n v="90040"/>
    <s v="33.994524, -118.149953"/>
    <n v="33.994523999999998"/>
    <n v="-118.149953"/>
    <s v="Female"/>
    <x v="0"/>
    <s v="No"/>
    <s v="No"/>
    <n v="46"/>
    <s v="Yes"/>
    <s v="No"/>
    <x v="1"/>
    <x v="1"/>
    <s v="No"/>
    <s v="Yes"/>
    <x v="0"/>
    <s v="No"/>
    <s v="No"/>
    <x v="0"/>
    <x v="0"/>
    <x v="3"/>
    <n v="74.8"/>
    <n v="3548.3"/>
    <x v="1"/>
    <x v="1"/>
    <x v="48"/>
    <n v="3395"/>
    <x v="20"/>
  </r>
  <r>
    <s v="8865-TNMNX"/>
    <n v="1"/>
    <s v="United States"/>
    <s v="California"/>
    <s v="Los Angeles"/>
    <n v="90043"/>
    <s v="33.988543, -118.334081"/>
    <n v="33.988543"/>
    <n v="-118.334081"/>
    <s v="Male"/>
    <x v="0"/>
    <s v="Yes"/>
    <s v="No"/>
    <n v="10"/>
    <s v="Yes"/>
    <s v="No"/>
    <x v="0"/>
    <x v="1"/>
    <s v="Yes"/>
    <s v="No"/>
    <x v="0"/>
    <s v="No"/>
    <s v="No"/>
    <x v="2"/>
    <x v="1"/>
    <x v="0"/>
    <n v="49.55"/>
    <n v="475.7"/>
    <x v="1"/>
    <x v="1"/>
    <x v="49"/>
    <n v="2392"/>
    <x v="20"/>
  </r>
  <r>
    <s v="9489-DEDVP"/>
    <n v="1"/>
    <s v="United States"/>
    <s v="California"/>
    <s v="Los Angeles"/>
    <n v="90044"/>
    <s v="33.952714, -118.292061"/>
    <n v="33.952714"/>
    <n v="-118.292061"/>
    <s v="Female"/>
    <x v="0"/>
    <s v="Yes"/>
    <s v="No"/>
    <n v="70"/>
    <s v="Yes"/>
    <s v="Yes"/>
    <x v="0"/>
    <x v="0"/>
    <s v="Yes"/>
    <s v="No"/>
    <x v="0"/>
    <s v="Yes"/>
    <s v="No"/>
    <x v="1"/>
    <x v="0"/>
    <x v="3"/>
    <n v="69.2"/>
    <n v="4872.3500000000004"/>
    <x v="1"/>
    <x v="1"/>
    <x v="50"/>
    <n v="4715"/>
    <x v="20"/>
  </r>
  <r>
    <s v="9867-JCZSP"/>
    <n v="1"/>
    <s v="United States"/>
    <s v="California"/>
    <s v="Los Angeles"/>
    <n v="90045"/>
    <s v="33.954017, -118.402447"/>
    <n v="33.954017"/>
    <n v="-118.402447"/>
    <s v="Female"/>
    <x v="0"/>
    <s v="Yes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0"/>
    <n v="20.75"/>
    <n v="418.25"/>
    <x v="1"/>
    <x v="1"/>
    <x v="51"/>
    <n v="3646"/>
    <x v="20"/>
  </r>
  <r>
    <s v="4671-VJLCL"/>
    <n v="1"/>
    <s v="United States"/>
    <s v="California"/>
    <s v="Los Angeles"/>
    <n v="90046"/>
    <s v="34.108455, -118.362081"/>
    <n v="34.108454999999999"/>
    <n v="-118.362081"/>
    <s v="Female"/>
    <x v="0"/>
    <s v="No"/>
    <s v="No"/>
    <n v="63"/>
    <s v="Yes"/>
    <s v="Yes"/>
    <x v="0"/>
    <x v="0"/>
    <s v="Yes"/>
    <s v="Yes"/>
    <x v="1"/>
    <s v="Yes"/>
    <s v="No"/>
    <x v="1"/>
    <x v="0"/>
    <x v="3"/>
    <n v="79.849999999999994"/>
    <n v="4861.45"/>
    <x v="1"/>
    <x v="1"/>
    <x v="12"/>
    <n v="4595"/>
    <x v="20"/>
  </r>
  <r>
    <s v="4080-IIARD"/>
    <n v="1"/>
    <s v="United States"/>
    <s v="California"/>
    <s v="Los Angeles"/>
    <n v="90047"/>
    <s v="33.958149, -118.308441"/>
    <n v="33.958148999999999"/>
    <n v="-118.308441"/>
    <s v="Female"/>
    <x v="0"/>
    <s v="Yes"/>
    <s v="No"/>
    <n v="13"/>
    <s v="Yes"/>
    <s v="Yes"/>
    <x v="0"/>
    <x v="0"/>
    <s v="Yes"/>
    <s v="No"/>
    <x v="1"/>
    <s v="Yes"/>
    <s v="No"/>
    <x v="0"/>
    <x v="0"/>
    <x v="1"/>
    <n v="76.2"/>
    <n v="981.45"/>
    <x v="1"/>
    <x v="1"/>
    <x v="48"/>
    <n v="2569"/>
    <x v="20"/>
  </r>
  <r>
    <s v="3714-NTNFO"/>
    <n v="1"/>
    <s v="United States"/>
    <s v="California"/>
    <s v="Los Angeles"/>
    <n v="90048"/>
    <s v="34.072945, -118.37267"/>
    <n v="34.072944999999997"/>
    <n v="-118.37267"/>
    <s v="Female"/>
    <x v="0"/>
    <s v="No"/>
    <s v="No"/>
    <n v="49"/>
    <s v="Yes"/>
    <s v="Yes"/>
    <x v="1"/>
    <x v="1"/>
    <s v="No"/>
    <s v="No"/>
    <x v="0"/>
    <s v="No"/>
    <s v="Yes"/>
    <x v="0"/>
    <x v="0"/>
    <x v="1"/>
    <n v="84.5"/>
    <n v="3906.7"/>
    <x v="1"/>
    <x v="1"/>
    <x v="29"/>
    <n v="6434"/>
    <x v="20"/>
  </r>
  <r>
    <s v="5948-UJZLF"/>
    <n v="1"/>
    <s v="United States"/>
    <s v="California"/>
    <s v="Los Angeles"/>
    <n v="90049"/>
    <s v="34.091829, -118.491244"/>
    <n v="34.091828999999997"/>
    <n v="-118.49124399999999"/>
    <s v="Male"/>
    <x v="0"/>
    <s v="No"/>
    <s v="No"/>
    <n v="2"/>
    <s v="Yes"/>
    <s v="No"/>
    <x v="0"/>
    <x v="1"/>
    <s v="Yes"/>
    <s v="No"/>
    <x v="0"/>
    <s v="No"/>
    <s v="No"/>
    <x v="0"/>
    <x v="1"/>
    <x v="0"/>
    <n v="49.25"/>
    <n v="97"/>
    <x v="1"/>
    <x v="1"/>
    <x v="43"/>
    <n v="3805"/>
    <x v="20"/>
  </r>
  <r>
    <s v="7639-LIAYI"/>
    <n v="1"/>
    <s v="United States"/>
    <s v="California"/>
    <s v="Los Angeles"/>
    <n v="90057"/>
    <s v="34.061918, -118.277939"/>
    <n v="34.061917999999999"/>
    <n v="-118.277939"/>
    <s v="Male"/>
    <x v="0"/>
    <s v="No"/>
    <s v="No"/>
    <n v="52"/>
    <s v="Yes"/>
    <s v="Yes"/>
    <x v="0"/>
    <x v="0"/>
    <s v="No"/>
    <s v="No"/>
    <x v="1"/>
    <s v="Yes"/>
    <s v="Yes"/>
    <x v="1"/>
    <x v="0"/>
    <x v="3"/>
    <n v="79.75"/>
    <n v="4217.8"/>
    <x v="1"/>
    <x v="1"/>
    <x v="52"/>
    <n v="4142"/>
    <x v="20"/>
  </r>
  <r>
    <s v="2954-PIBKO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69"/>
    <s v="Yes"/>
    <s v="Yes"/>
    <x v="0"/>
    <x v="0"/>
    <s v="No"/>
    <s v="Yes"/>
    <x v="1"/>
    <s v="No"/>
    <s v="No"/>
    <x v="1"/>
    <x v="0"/>
    <x v="3"/>
    <n v="64.150000000000006"/>
    <n v="4254.1000000000004"/>
    <x v="1"/>
    <x v="1"/>
    <x v="53"/>
    <n v="5128"/>
    <x v="20"/>
  </r>
  <r>
    <s v="8012-SOUDQ"/>
    <n v="1"/>
    <s v="United States"/>
    <s v="California"/>
    <s v="Los Angeles"/>
    <n v="90059"/>
    <s v="33.927254, -118.249826"/>
    <n v="33.927253999999998"/>
    <n v="-118.249826"/>
    <s v="Female"/>
    <x v="1"/>
    <s v="No"/>
    <s v="No"/>
    <n v="43"/>
    <s v="Yes"/>
    <s v="Yes"/>
    <x v="1"/>
    <x v="1"/>
    <s v="Yes"/>
    <s v="No"/>
    <x v="0"/>
    <s v="Yes"/>
    <s v="No"/>
    <x v="0"/>
    <x v="0"/>
    <x v="1"/>
    <n v="90.25"/>
    <n v="3838.75"/>
    <x v="1"/>
    <x v="1"/>
    <x v="54"/>
    <n v="2223"/>
    <x v="20"/>
  </r>
  <r>
    <s v="6575-SUVOI"/>
    <n v="1"/>
    <s v="United States"/>
    <s v="California"/>
    <s v="Los Angeles"/>
    <n v="90062"/>
    <s v="34.003553, -118.308933"/>
    <n v="34.003552999999997"/>
    <n v="-118.308933"/>
    <s v="Female"/>
    <x v="1"/>
    <s v="Yes"/>
    <s v="No"/>
    <n v="25"/>
    <s v="Yes"/>
    <s v="Yes"/>
    <x v="0"/>
    <x v="0"/>
    <s v="No"/>
    <s v="No"/>
    <x v="1"/>
    <s v="Yes"/>
    <s v="No"/>
    <x v="0"/>
    <x v="0"/>
    <x v="3"/>
    <n v="69.5"/>
    <n v="1752.65"/>
    <x v="1"/>
    <x v="1"/>
    <x v="50"/>
    <n v="3154"/>
    <x v="20"/>
  </r>
  <r>
    <s v="4667-QONEA"/>
    <n v="1"/>
    <s v="United States"/>
    <s v="California"/>
    <s v="Los Angeles"/>
    <n v="90064"/>
    <s v="34.037251, -118.423573"/>
    <n v="34.037250999999998"/>
    <n v="-118.423573"/>
    <s v="Female"/>
    <x v="1"/>
    <s v="Yes"/>
    <s v="No"/>
    <n v="60"/>
    <s v="Yes"/>
    <s v="No"/>
    <x v="0"/>
    <x v="0"/>
    <s v="Yes"/>
    <s v="Yes"/>
    <x v="1"/>
    <s v="No"/>
    <s v="Yes"/>
    <x v="2"/>
    <x v="0"/>
    <x v="3"/>
    <n v="74.849999999999994"/>
    <n v="4456.3500000000004"/>
    <x v="1"/>
    <x v="1"/>
    <x v="55"/>
    <n v="5153"/>
    <x v="20"/>
  </r>
  <r>
    <s v="8769-KKTPH"/>
    <n v="1"/>
    <s v="United States"/>
    <s v="California"/>
    <s v="Los Angeles"/>
    <n v="90066"/>
    <s v="34.002028, -118.430656"/>
    <n v="34.002028000000003"/>
    <n v="-118.430656"/>
    <s v="Female"/>
    <x v="0"/>
    <s v="Yes"/>
    <s v="No"/>
    <n v="63"/>
    <s v="Yes"/>
    <s v="Yes"/>
    <x v="1"/>
    <x v="0"/>
    <s v="No"/>
    <s v="No"/>
    <x v="0"/>
    <s v="Yes"/>
    <s v="Yes"/>
    <x v="2"/>
    <x v="0"/>
    <x v="3"/>
    <n v="99.65"/>
    <n v="6311.2"/>
    <x v="1"/>
    <x v="1"/>
    <x v="35"/>
    <n v="4572"/>
    <x v="20"/>
  </r>
  <r>
    <s v="5067-XJQFU"/>
    <n v="1"/>
    <s v="United States"/>
    <s v="California"/>
    <s v="Los Angeles"/>
    <n v="90067"/>
    <s v="34.057496, -118.413959"/>
    <n v="34.057496"/>
    <n v="-118.41395900000001"/>
    <s v="Male"/>
    <x v="1"/>
    <s v="Yes"/>
    <s v="No"/>
    <n v="66"/>
    <s v="Yes"/>
    <s v="Yes"/>
    <x v="1"/>
    <x v="1"/>
    <s v="Yes"/>
    <s v="Yes"/>
    <x v="1"/>
    <s v="Yes"/>
    <s v="Yes"/>
    <x v="2"/>
    <x v="0"/>
    <x v="1"/>
    <n v="108.45"/>
    <n v="7076.35"/>
    <x v="1"/>
    <x v="1"/>
    <x v="9"/>
    <n v="4582"/>
    <x v="20"/>
  </r>
  <r>
    <s v="3957-SQXML"/>
    <n v="1"/>
    <s v="United States"/>
    <s v="California"/>
    <s v="Los Angeles"/>
    <n v="90068"/>
    <s v="34.137411, -118.328915"/>
    <n v="34.137411"/>
    <n v="-118.32891499999999"/>
    <s v="Female"/>
    <x v="0"/>
    <s v="Yes"/>
    <s v="No"/>
    <n v="34"/>
    <s v="Yes"/>
    <s v="Yes"/>
    <x v="2"/>
    <x v="2"/>
    <s v="No internet service"/>
    <s v="No internet service"/>
    <x v="2"/>
    <s v="No internet service"/>
    <s v="No internet service"/>
    <x v="1"/>
    <x v="1"/>
    <x v="3"/>
    <n v="24.95"/>
    <n v="894.3"/>
    <x v="1"/>
    <x v="1"/>
    <x v="53"/>
    <n v="5408"/>
    <x v="20"/>
  </r>
  <r>
    <s v="5954-BDFSG"/>
    <n v="1"/>
    <s v="United States"/>
    <s v="California"/>
    <s v="West Hollywood"/>
    <n v="90069"/>
    <s v="34.093781, -118.381061"/>
    <n v="34.093781"/>
    <n v="-118.381061"/>
    <s v="Female"/>
    <x v="0"/>
    <s v="No"/>
    <s v="No"/>
    <n v="72"/>
    <s v="Yes"/>
    <s v="Yes"/>
    <x v="1"/>
    <x v="1"/>
    <s v="No"/>
    <s v="Yes"/>
    <x v="1"/>
    <s v="Yes"/>
    <s v="Yes"/>
    <x v="1"/>
    <x v="0"/>
    <x v="3"/>
    <n v="107.5"/>
    <n v="7853.7"/>
    <x v="1"/>
    <x v="1"/>
    <x v="44"/>
    <n v="4708"/>
    <x v="20"/>
  </r>
  <r>
    <s v="0434-CSFON"/>
    <n v="1"/>
    <s v="United States"/>
    <s v="California"/>
    <s v="Los Angeles"/>
    <n v="90071"/>
    <s v="34.052917, -118.255178"/>
    <n v="34.052917000000001"/>
    <n v="-118.255178"/>
    <s v="Female"/>
    <x v="0"/>
    <s v="Yes"/>
    <s v="No"/>
    <n v="47"/>
    <s v="Yes"/>
    <s v="Yes"/>
    <x v="1"/>
    <x v="1"/>
    <s v="No"/>
    <s v="Yes"/>
    <x v="0"/>
    <s v="Yes"/>
    <s v="Yes"/>
    <x v="0"/>
    <x v="0"/>
    <x v="1"/>
    <n v="100.5"/>
    <n v="4707.1000000000004"/>
    <x v="1"/>
    <x v="1"/>
    <x v="12"/>
    <n v="4488"/>
    <x v="20"/>
  </r>
  <r>
    <s v="1215-FIGMP"/>
    <n v="1"/>
    <s v="United States"/>
    <s v="California"/>
    <s v="Los Angeles"/>
    <n v="90077"/>
    <s v="34.102084, -118.451629"/>
    <n v="34.102083999999998"/>
    <n v="-118.451629"/>
    <s v="Male"/>
    <x v="0"/>
    <s v="No"/>
    <s v="No"/>
    <n v="60"/>
    <s v="Yes"/>
    <s v="Yes"/>
    <x v="1"/>
    <x v="1"/>
    <s v="Yes"/>
    <s v="No"/>
    <x v="0"/>
    <s v="Yes"/>
    <s v="No"/>
    <x v="0"/>
    <x v="0"/>
    <x v="2"/>
    <n v="89.9"/>
    <n v="5450.7"/>
    <x v="1"/>
    <x v="1"/>
    <x v="42"/>
    <n v="6292"/>
    <x v="20"/>
  </r>
  <r>
    <s v="0526-SXDJP"/>
    <n v="1"/>
    <s v="United States"/>
    <s v="California"/>
    <s v="Bell"/>
    <n v="90201"/>
    <s v="33.970343, -118.171368"/>
    <n v="33.970343"/>
    <n v="-118.171368"/>
    <s v="Male"/>
    <x v="0"/>
    <s v="Yes"/>
    <s v="No"/>
    <n v="72"/>
    <s v="No"/>
    <s v="No phone service"/>
    <x v="0"/>
    <x v="0"/>
    <s v="Yes"/>
    <s v="Yes"/>
    <x v="0"/>
    <s v="No"/>
    <s v="No"/>
    <x v="1"/>
    <x v="1"/>
    <x v="2"/>
    <n v="42.1"/>
    <n v="2962"/>
    <x v="1"/>
    <x v="1"/>
    <x v="56"/>
    <n v="6091"/>
    <x v="20"/>
  </r>
  <r>
    <s v="0557-ASKVU"/>
    <n v="1"/>
    <s v="United States"/>
    <s v="California"/>
    <s v="Beverly Hills"/>
    <n v="90210"/>
    <s v="34.099891, -118.414338"/>
    <n v="34.099891"/>
    <n v="-118.414338"/>
    <s v="Female"/>
    <x v="0"/>
    <s v="Yes"/>
    <s v="No"/>
    <n v="18"/>
    <s v="Yes"/>
    <s v="No"/>
    <x v="0"/>
    <x v="1"/>
    <s v="No"/>
    <s v="Yes"/>
    <x v="1"/>
    <s v="No"/>
    <s v="No"/>
    <x v="2"/>
    <x v="0"/>
    <x v="3"/>
    <n v="54.4"/>
    <n v="957.1"/>
    <x v="1"/>
    <x v="1"/>
    <x v="57"/>
    <n v="4948"/>
    <x v="20"/>
  </r>
  <r>
    <s v="5122-CYFXA"/>
    <n v="1"/>
    <s v="United States"/>
    <s v="California"/>
    <s v="Beverly Hills"/>
    <n v="90212"/>
    <s v="34.062095, -118.401508"/>
    <n v="34.062094999999999"/>
    <n v="-118.40150800000001"/>
    <s v="Female"/>
    <x v="0"/>
    <s v="No"/>
    <s v="No"/>
    <n v="3"/>
    <s v="Yes"/>
    <s v="No"/>
    <x v="0"/>
    <x v="1"/>
    <s v="Yes"/>
    <s v="No"/>
    <x v="1"/>
    <s v="Yes"/>
    <s v="Yes"/>
    <x v="0"/>
    <x v="0"/>
    <x v="1"/>
    <n v="75.3"/>
    <n v="244.1"/>
    <x v="1"/>
    <x v="1"/>
    <x v="42"/>
    <n v="5387"/>
    <x v="20"/>
  </r>
  <r>
    <s v="8627-ZYGSZ"/>
    <n v="1"/>
    <s v="United States"/>
    <s v="California"/>
    <s v="Compton"/>
    <n v="90220"/>
    <s v="33.88151, -118.234451"/>
    <n v="33.881509999999999"/>
    <n v="-118.23445100000001"/>
    <s v="Male"/>
    <x v="0"/>
    <s v="Yes"/>
    <s v="No"/>
    <n v="47"/>
    <s v="Yes"/>
    <s v="Yes"/>
    <x v="1"/>
    <x v="1"/>
    <s v="Yes"/>
    <s v="No"/>
    <x v="0"/>
    <s v="No"/>
    <s v="No"/>
    <x v="2"/>
    <x v="0"/>
    <x v="1"/>
    <n v="78.900000000000006"/>
    <n v="3650.35"/>
    <x v="1"/>
    <x v="1"/>
    <x v="37"/>
    <n v="3817"/>
    <x v="20"/>
  </r>
  <r>
    <s v="3410-YOQBQ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31"/>
    <s v="Yes"/>
    <s v="No"/>
    <x v="0"/>
    <x v="1"/>
    <s v="Yes"/>
    <s v="Yes"/>
    <x v="1"/>
    <s v="Yes"/>
    <s v="Yes"/>
    <x v="1"/>
    <x v="1"/>
    <x v="0"/>
    <n v="79.2"/>
    <n v="2497.1999999999998"/>
    <x v="1"/>
    <x v="1"/>
    <x v="4"/>
    <n v="4984"/>
    <x v="20"/>
  </r>
  <r>
    <s v="3170-NMYVV"/>
    <n v="1"/>
    <s v="United States"/>
    <s v="California"/>
    <s v="Compton"/>
    <n v="90222"/>
    <s v="33.912246, -118.236773"/>
    <n v="33.912246000000003"/>
    <n v="-118.236773"/>
    <s v="Fe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x v="1"/>
    <x v="2"/>
    <n v="20.149999999999999"/>
    <n v="930.9"/>
    <x v="1"/>
    <x v="1"/>
    <x v="58"/>
    <n v="5849"/>
    <x v="20"/>
  </r>
  <r>
    <s v="7410-OIEDU"/>
    <n v="1"/>
    <s v="United States"/>
    <s v="California"/>
    <s v="Culver City"/>
    <n v="90230"/>
    <s v="33.993991, -118.39704"/>
    <n v="33.993991000000001"/>
    <n v="-118.39704"/>
    <s v="Male"/>
    <x v="0"/>
    <s v="No"/>
    <s v="No"/>
    <n v="10"/>
    <s v="Yes"/>
    <s v="No"/>
    <x v="1"/>
    <x v="0"/>
    <s v="No"/>
    <s v="Yes"/>
    <x v="0"/>
    <s v="No"/>
    <s v="No"/>
    <x v="0"/>
    <x v="0"/>
    <x v="0"/>
    <n v="79.849999999999994"/>
    <n v="887.35"/>
    <x v="1"/>
    <x v="1"/>
    <x v="46"/>
    <n v="5983"/>
    <x v="20"/>
  </r>
  <r>
    <s v="2273-QCKXA"/>
    <n v="1"/>
    <s v="United States"/>
    <s v="California"/>
    <s v="Culver City"/>
    <n v="90232"/>
    <s v="34.019323, -118.391902"/>
    <n v="34.019323"/>
    <n v="-118.391902"/>
    <s v="Male"/>
    <x v="0"/>
    <s v="No"/>
    <s v="No"/>
    <n v="1"/>
    <s v="Yes"/>
    <s v="No"/>
    <x v="0"/>
    <x v="1"/>
    <s v="No"/>
    <s v="No"/>
    <x v="1"/>
    <s v="No"/>
    <s v="No"/>
    <x v="0"/>
    <x v="1"/>
    <x v="0"/>
    <n v="49.05"/>
    <n v="49.05"/>
    <x v="1"/>
    <x v="1"/>
    <x v="59"/>
    <n v="3178"/>
    <x v="20"/>
  </r>
  <r>
    <s v="0731-EBJQB"/>
    <n v="1"/>
    <s v="United States"/>
    <s v="California"/>
    <s v="Downey"/>
    <n v="90240"/>
    <s v="33.956228, -118.120993"/>
    <n v="33.956228000000003"/>
    <n v="-118.120993"/>
    <s v="Female"/>
    <x v="0"/>
    <s v="Yes"/>
    <s v="No"/>
    <n v="52"/>
    <s v="Yes"/>
    <s v="No"/>
    <x v="2"/>
    <x v="2"/>
    <s v="No internet service"/>
    <s v="No internet service"/>
    <x v="2"/>
    <s v="No internet service"/>
    <s v="No internet service"/>
    <x v="2"/>
    <x v="0"/>
    <x v="1"/>
    <n v="20.399999999999999"/>
    <n v="1090.6500000000001"/>
    <x v="1"/>
    <x v="1"/>
    <x v="60"/>
    <n v="5482"/>
    <x v="20"/>
  </r>
  <r>
    <s v="1891-QRQSA"/>
    <n v="1"/>
    <s v="United States"/>
    <s v="California"/>
    <s v="Downey"/>
    <n v="90241"/>
    <s v="33.940884, -118.128628"/>
    <n v="33.940883999999997"/>
    <n v="-118.12862800000001"/>
    <s v="Male"/>
    <x v="1"/>
    <s v="Yes"/>
    <s v="No"/>
    <n v="64"/>
    <s v="Yes"/>
    <s v="Yes"/>
    <x v="1"/>
    <x v="0"/>
    <s v="No"/>
    <s v="Yes"/>
    <x v="1"/>
    <s v="Yes"/>
    <s v="Yes"/>
    <x v="1"/>
    <x v="0"/>
    <x v="2"/>
    <n v="111.6"/>
    <n v="7099"/>
    <x v="1"/>
    <x v="1"/>
    <x v="15"/>
    <n v="4881"/>
    <x v="20"/>
  </r>
  <r>
    <s v="8028-PNXHQ"/>
    <n v="1"/>
    <s v="United States"/>
    <s v="California"/>
    <s v="Downey"/>
    <n v="90242"/>
    <s v="33.921793, -118.140588"/>
    <n v="33.921793000000001"/>
    <n v="-118.14058799999999"/>
    <s v="Male"/>
    <x v="0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x v="0"/>
    <x v="2"/>
    <n v="24.25"/>
    <n v="1424.6"/>
    <x v="1"/>
    <x v="1"/>
    <x v="57"/>
    <n v="4444"/>
    <x v="20"/>
  </r>
  <r>
    <s v="5630-AHZIL"/>
    <n v="1"/>
    <s v="United States"/>
    <s v="California"/>
    <s v="El Segundo"/>
    <n v="90245"/>
    <s v="33.917145, -118.401554"/>
    <n v="33.917144999999998"/>
    <n v="-118.401554"/>
    <s v="Female"/>
    <x v="0"/>
    <s v="No"/>
    <s v="Yes"/>
    <n v="3"/>
    <s v="Yes"/>
    <s v="No"/>
    <x v="0"/>
    <x v="0"/>
    <s v="No"/>
    <s v="No"/>
    <x v="1"/>
    <s v="No"/>
    <s v="Yes"/>
    <x v="0"/>
    <x v="0"/>
    <x v="2"/>
    <n v="64.5"/>
    <n v="177.4"/>
    <x v="1"/>
    <x v="1"/>
    <x v="61"/>
    <n v="5613"/>
    <x v="20"/>
  </r>
  <r>
    <s v="2673-CXQEU"/>
    <n v="1"/>
    <s v="United States"/>
    <s v="California"/>
    <s v="Gardena"/>
    <n v="90247"/>
    <s v="33.890853, -118.297967"/>
    <n v="33.890853"/>
    <n v="-118.297967"/>
    <s v="Female"/>
    <x v="1"/>
    <s v="No"/>
    <s v="No"/>
    <n v="56"/>
    <s v="Yes"/>
    <s v="Yes"/>
    <x v="1"/>
    <x v="0"/>
    <s v="Yes"/>
    <s v="Yes"/>
    <x v="0"/>
    <s v="Yes"/>
    <s v="Yes"/>
    <x v="2"/>
    <x v="1"/>
    <x v="1"/>
    <n v="110.5"/>
    <n v="6139.5"/>
    <x v="1"/>
    <x v="1"/>
    <x v="45"/>
    <n v="4463"/>
    <x v="20"/>
  </r>
  <r>
    <s v="6416-JNVRK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46"/>
    <s v="Yes"/>
    <s v="No"/>
    <x v="0"/>
    <x v="1"/>
    <s v="No"/>
    <s v="No"/>
    <x v="0"/>
    <s v="No"/>
    <s v="Yes"/>
    <x v="2"/>
    <x v="1"/>
    <x v="3"/>
    <n v="55.65"/>
    <n v="2688.85"/>
    <x v="1"/>
    <x v="1"/>
    <x v="62"/>
    <n v="2867"/>
    <x v="20"/>
  </r>
  <r>
    <s v="5590-ZSKRV"/>
    <n v="1"/>
    <s v="United States"/>
    <s v="California"/>
    <s v="Gardena"/>
    <n v="90249"/>
    <s v="33.90139, -118.315697"/>
    <n v="33.901389999999999"/>
    <n v="-118.315697"/>
    <s v="Female"/>
    <x v="0"/>
    <s v="Yes"/>
    <s v="Yes"/>
    <n v="8"/>
    <s v="Yes"/>
    <s v="No"/>
    <x v="0"/>
    <x v="0"/>
    <s v="Yes"/>
    <s v="No"/>
    <x v="0"/>
    <s v="No"/>
    <s v="No"/>
    <x v="0"/>
    <x v="1"/>
    <x v="0"/>
    <n v="54.65"/>
    <n v="482.25"/>
    <x v="1"/>
    <x v="1"/>
    <x v="38"/>
    <n v="5614"/>
    <x v="20"/>
  </r>
  <r>
    <s v="0191-ZHSKZ"/>
    <n v="1"/>
    <s v="United States"/>
    <s v="California"/>
    <s v="Hawthorne"/>
    <n v="90250"/>
    <s v="33.914775, -118.348083"/>
    <n v="33.914774999999999"/>
    <n v="-118.348083"/>
    <s v="Male"/>
    <x v="1"/>
    <s v="No"/>
    <s v="No"/>
    <n v="30"/>
    <s v="Yes"/>
    <s v="No"/>
    <x v="0"/>
    <x v="0"/>
    <s v="Yes"/>
    <s v="No"/>
    <x v="0"/>
    <s v="Yes"/>
    <s v="Yes"/>
    <x v="0"/>
    <x v="0"/>
    <x v="1"/>
    <n v="74.75"/>
    <n v="2111.3000000000002"/>
    <x v="1"/>
    <x v="1"/>
    <x v="63"/>
    <n v="3033"/>
    <x v="20"/>
  </r>
  <r>
    <s v="3887-PBQAO"/>
    <n v="1"/>
    <s v="United States"/>
    <s v="California"/>
    <s v="Hermosa Beach"/>
    <n v="90254"/>
    <s v="33.86532, -118.396336"/>
    <n v="33.865319999999997"/>
    <n v="-118.39633600000001"/>
    <s v="Female"/>
    <x v="0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x v="0"/>
    <x v="3"/>
    <n v="25.9"/>
    <n v="1216.5999999999999"/>
    <x v="1"/>
    <x v="1"/>
    <x v="4"/>
    <n v="5741"/>
    <x v="20"/>
  </r>
  <r>
    <s v="8108-UXRQN"/>
    <n v="1"/>
    <s v="United States"/>
    <s v="California"/>
    <s v="Lawndale"/>
    <n v="90260"/>
    <s v="33.88856, -118.351813"/>
    <n v="33.888559999999998"/>
    <n v="-118.35181300000001"/>
    <s v="Female"/>
    <x v="0"/>
    <s v="Yes"/>
    <s v="Yes"/>
    <n v="11"/>
    <s v="No"/>
    <s v="No phone service"/>
    <x v="0"/>
    <x v="0"/>
    <s v="No"/>
    <s v="No"/>
    <x v="0"/>
    <s v="Yes"/>
    <s v="Yes"/>
    <x v="0"/>
    <x v="1"/>
    <x v="1"/>
    <n v="50.55"/>
    <n v="565.35"/>
    <x v="1"/>
    <x v="1"/>
    <x v="64"/>
    <n v="3443"/>
    <x v="20"/>
  </r>
  <r>
    <s v="9919-YLNNG"/>
    <n v="1"/>
    <s v="United States"/>
    <s v="California"/>
    <s v="Malibu"/>
    <n v="90263"/>
    <s v="34.037037, -118.705803"/>
    <n v="34.037036999999998"/>
    <n v="-118.705803"/>
    <s v="Female"/>
    <x v="0"/>
    <s v="No"/>
    <s v="No"/>
    <n v="42"/>
    <s v="Yes"/>
    <s v="No"/>
    <x v="1"/>
    <x v="1"/>
    <s v="Yes"/>
    <s v="Yes"/>
    <x v="1"/>
    <s v="Yes"/>
    <s v="Yes"/>
    <x v="0"/>
    <x v="0"/>
    <x v="2"/>
    <n v="103.8"/>
    <n v="4327.5"/>
    <x v="1"/>
    <x v="1"/>
    <x v="65"/>
    <n v="4005"/>
    <x v="20"/>
  </r>
  <r>
    <s v="0318-ZOPWS"/>
    <n v="1"/>
    <s v="United States"/>
    <s v="California"/>
    <s v="Malibu"/>
    <n v="90265"/>
    <s v="34.074572, -118.831181"/>
    <n v="34.074572000000003"/>
    <n v="-118.831181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x v="0"/>
    <x v="2"/>
    <n v="20.149999999999999"/>
    <n v="973.35"/>
    <x v="1"/>
    <x v="1"/>
    <x v="65"/>
    <n v="5422"/>
    <x v="20"/>
  </r>
  <r>
    <s v="4445-ZJNMU"/>
    <n v="1"/>
    <s v="United States"/>
    <s v="California"/>
    <s v="Manhattan Beach"/>
    <n v="90266"/>
    <s v="33.889632, -118.39737"/>
    <n v="33.889631999999999"/>
    <n v="-118.39737"/>
    <s v="Male"/>
    <x v="0"/>
    <s v="No"/>
    <s v="No"/>
    <n v="9"/>
    <s v="Yes"/>
    <s v="Yes"/>
    <x v="1"/>
    <x v="1"/>
    <s v="Yes"/>
    <s v="No"/>
    <x v="0"/>
    <s v="Yes"/>
    <s v="Yes"/>
    <x v="0"/>
    <x v="0"/>
    <x v="3"/>
    <n v="99.3"/>
    <n v="918.75"/>
    <x v="1"/>
    <x v="1"/>
    <x v="15"/>
    <n v="3540"/>
    <x v="20"/>
  </r>
  <r>
    <s v="4808-YNLEU"/>
    <n v="1"/>
    <s v="United States"/>
    <s v="California"/>
    <s v="Maywood"/>
    <n v="90270"/>
    <s v="33.988572, -118.186565"/>
    <n v="33.988571999999998"/>
    <n v="-118.186565"/>
    <s v="Female"/>
    <x v="0"/>
    <s v="Yes"/>
    <s v="No"/>
    <n v="35"/>
    <s v="Yes"/>
    <s v="No"/>
    <x v="0"/>
    <x v="0"/>
    <s v="No"/>
    <s v="No"/>
    <x v="0"/>
    <s v="Yes"/>
    <s v="No"/>
    <x v="2"/>
    <x v="0"/>
    <x v="2"/>
    <n v="62.15"/>
    <n v="2215.4499999999998"/>
    <x v="1"/>
    <x v="1"/>
    <x v="41"/>
    <n v="5255"/>
    <x v="20"/>
  </r>
  <r>
    <s v="1862-QRWPE"/>
    <n v="1"/>
    <s v="United States"/>
    <s v="California"/>
    <s v="Pacific Palisades"/>
    <n v="90272"/>
    <s v="34.079449, -118.548306"/>
    <n v="34.079448999999997"/>
    <n v="-118.548306"/>
    <s v="Female"/>
    <x v="0"/>
    <s v="Yes"/>
    <s v="No"/>
    <n v="48"/>
    <s v="Yes"/>
    <s v="No"/>
    <x v="2"/>
    <x v="2"/>
    <s v="No internet service"/>
    <s v="No internet service"/>
    <x v="2"/>
    <s v="No internet service"/>
    <s v="No internet service"/>
    <x v="1"/>
    <x v="1"/>
    <x v="2"/>
    <n v="20.65"/>
    <n v="1057"/>
    <x v="1"/>
    <x v="1"/>
    <x v="50"/>
    <n v="4124"/>
    <x v="20"/>
  </r>
  <r>
    <s v="2796-NNUFI"/>
    <n v="1"/>
    <s v="United States"/>
    <s v="California"/>
    <s v="Palos Verdes Peninsula"/>
    <n v="90274"/>
    <s v="33.788208, -118.404955"/>
    <n v="33.788207999999997"/>
    <n v="-118.404955"/>
    <s v="Female"/>
    <x v="0"/>
    <s v="Yes"/>
    <s v="No"/>
    <n v="46"/>
    <s v="Yes"/>
    <s v="No"/>
    <x v="2"/>
    <x v="2"/>
    <s v="No internet service"/>
    <s v="No internet service"/>
    <x v="2"/>
    <s v="No internet service"/>
    <s v="No internet service"/>
    <x v="1"/>
    <x v="0"/>
    <x v="0"/>
    <n v="19.95"/>
    <n v="927.1"/>
    <x v="1"/>
    <x v="1"/>
    <x v="24"/>
    <n v="5480"/>
    <x v="20"/>
  </r>
  <r>
    <s v="3016-KSVCP"/>
    <n v="1"/>
    <s v="United States"/>
    <s v="California"/>
    <s v="Rancho Palos Verdes"/>
    <n v="90275"/>
    <s v="33.753146, -118.367459"/>
    <n v="33.753146000000001"/>
    <n v="-118.367459"/>
    <s v="Male"/>
    <x v="0"/>
    <s v="Yes"/>
    <s v="No"/>
    <n v="29"/>
    <s v="No"/>
    <s v="No phone service"/>
    <x v="0"/>
    <x v="1"/>
    <s v="No"/>
    <s v="No"/>
    <x v="0"/>
    <s v="Yes"/>
    <s v="No"/>
    <x v="0"/>
    <x v="1"/>
    <x v="0"/>
    <n v="33.75"/>
    <n v="1009.25"/>
    <x v="1"/>
    <x v="1"/>
    <x v="53"/>
    <n v="3664"/>
    <x v="20"/>
  </r>
  <r>
    <s v="4767-HZZHQ"/>
    <n v="1"/>
    <s v="United States"/>
    <s v="California"/>
    <s v="Redondo Beach"/>
    <n v="90277"/>
    <s v="33.830453, -118.384565"/>
    <n v="33.830452999999999"/>
    <n v="-118.38456499999999"/>
    <s v="Male"/>
    <x v="0"/>
    <s v="Yes"/>
    <s v="Yes"/>
    <n v="30"/>
    <s v="Yes"/>
    <s v="No"/>
    <x v="1"/>
    <x v="1"/>
    <s v="Yes"/>
    <s v="Yes"/>
    <x v="0"/>
    <s v="No"/>
    <s v="No"/>
    <x v="0"/>
    <x v="1"/>
    <x v="2"/>
    <n v="82.05"/>
    <n v="2570.1999999999998"/>
    <x v="1"/>
    <x v="1"/>
    <x v="66"/>
    <n v="5036"/>
    <x v="20"/>
  </r>
  <r>
    <s v="2424-WVHPL"/>
    <n v="1"/>
    <s v="United States"/>
    <s v="California"/>
    <s v="Redondo Beach"/>
    <n v="90278"/>
    <s v="33.873395, -118.37019"/>
    <n v="33.873395000000002"/>
    <n v="-118.37018999999999"/>
    <s v="Male"/>
    <x v="1"/>
    <s v="No"/>
    <s v="No"/>
    <n v="1"/>
    <s v="Yes"/>
    <s v="No"/>
    <x v="1"/>
    <x v="1"/>
    <s v="No"/>
    <s v="No"/>
    <x v="1"/>
    <s v="No"/>
    <s v="No"/>
    <x v="0"/>
    <x v="1"/>
    <x v="1"/>
    <n v="74.7"/>
    <n v="74.7"/>
    <x v="1"/>
    <x v="1"/>
    <x v="67"/>
    <n v="4182"/>
    <x v="20"/>
  </r>
  <r>
    <s v="7233-PAHHL"/>
    <n v="1"/>
    <s v="United States"/>
    <s v="California"/>
    <s v="South Gate"/>
    <n v="90280"/>
    <s v="33.944624, -118.192615"/>
    <n v="33.944623999999997"/>
    <n v="-118.192615"/>
    <s v="Male"/>
    <x v="0"/>
    <s v="Yes"/>
    <s v="No"/>
    <n v="66"/>
    <s v="Yes"/>
    <s v="Yes"/>
    <x v="0"/>
    <x v="0"/>
    <s v="No"/>
    <s v="Yes"/>
    <x v="1"/>
    <s v="Yes"/>
    <s v="Yes"/>
    <x v="1"/>
    <x v="0"/>
    <x v="0"/>
    <n v="84"/>
    <n v="5714.25"/>
    <x v="1"/>
    <x v="1"/>
    <x v="68"/>
    <n v="5825"/>
    <x v="20"/>
  </r>
  <r>
    <s v="6067-NGCEU"/>
    <n v="1"/>
    <s v="United States"/>
    <s v="California"/>
    <s v="Topanga"/>
    <n v="90290"/>
    <s v="34.115192, -118.61017"/>
    <n v="34.115192"/>
    <n v="-118.61017"/>
    <s v="Female"/>
    <x v="0"/>
    <s v="No"/>
    <s v="No"/>
    <n v="65"/>
    <s v="Yes"/>
    <s v="Yes"/>
    <x v="1"/>
    <x v="0"/>
    <s v="Yes"/>
    <s v="Yes"/>
    <x v="0"/>
    <s v="Yes"/>
    <s v="Yes"/>
    <x v="0"/>
    <x v="0"/>
    <x v="3"/>
    <n v="111.05"/>
    <n v="7107"/>
    <x v="1"/>
    <x v="1"/>
    <x v="46"/>
    <n v="5261"/>
    <x v="20"/>
  </r>
  <r>
    <s v="9848-JQJTX"/>
    <n v="1"/>
    <s v="United States"/>
    <s v="California"/>
    <s v="Venice"/>
    <n v="90291"/>
    <s v="33.991782, -118.479229"/>
    <n v="33.991782000000001"/>
    <n v="-118.479229"/>
    <s v="Male"/>
    <x v="0"/>
    <s v="No"/>
    <s v="No"/>
    <n v="72"/>
    <s v="Yes"/>
    <s v="Yes"/>
    <x v="1"/>
    <x v="1"/>
    <s v="Yes"/>
    <s v="Yes"/>
    <x v="0"/>
    <s v="Yes"/>
    <s v="Yes"/>
    <x v="1"/>
    <x v="0"/>
    <x v="2"/>
    <n v="100.9"/>
    <n v="7459.05"/>
    <x v="1"/>
    <x v="1"/>
    <x v="61"/>
    <n v="5781"/>
    <x v="20"/>
  </r>
  <r>
    <s v="9803-FTJCG"/>
    <n v="1"/>
    <s v="United States"/>
    <s v="California"/>
    <s v="Playa Del Rey"/>
    <n v="90293"/>
    <s v="33.947305, -118.439841"/>
    <n v="33.947305"/>
    <n v="-118.439841"/>
    <s v="Male"/>
    <x v="0"/>
    <s v="Yes"/>
    <s v="No"/>
    <n v="71"/>
    <s v="Yes"/>
    <s v="Yes"/>
    <x v="0"/>
    <x v="0"/>
    <s v="Yes"/>
    <s v="No"/>
    <x v="1"/>
    <s v="No"/>
    <s v="No"/>
    <x v="2"/>
    <x v="0"/>
    <x v="3"/>
    <n v="66.849999999999994"/>
    <n v="4748.7"/>
    <x v="1"/>
    <x v="1"/>
    <x v="60"/>
    <n v="4117"/>
    <x v="20"/>
  </r>
  <r>
    <s v="3212-KXOCR"/>
    <n v="1"/>
    <s v="United States"/>
    <s v="California"/>
    <s v="Inglewood"/>
    <n v="90302"/>
    <s v="33.975332, -118.355252"/>
    <n v="33.975332000000002"/>
    <n v="-118.35525199999999"/>
    <s v="Male"/>
    <x v="0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x v="1"/>
    <x v="2"/>
    <n v="21"/>
    <n v="1107.2"/>
    <x v="1"/>
    <x v="1"/>
    <x v="10"/>
    <n v="4158"/>
    <x v="20"/>
  </r>
  <r>
    <s v="6380-ARCEH"/>
    <n v="1"/>
    <s v="United States"/>
    <s v="California"/>
    <s v="Inglewood"/>
    <n v="90304"/>
    <s v="33.936827, -118.359824"/>
    <n v="33.936827000000001"/>
    <n v="-118.35982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20.2"/>
    <x v="1"/>
    <x v="1"/>
    <x v="7"/>
    <n v="2710"/>
    <x v="20"/>
  </r>
  <r>
    <s v="3679-XASPY"/>
    <n v="1"/>
    <s v="United States"/>
    <s v="California"/>
    <s v="Inglewood"/>
    <n v="90305"/>
    <s v="33.958134, -118.330905"/>
    <n v="33.958134000000001"/>
    <n v="-118.330905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45"/>
    <n v="19.45"/>
    <x v="1"/>
    <x v="1"/>
    <x v="60"/>
    <n v="5612"/>
    <x v="20"/>
  </r>
  <r>
    <s v="7123-WQUHX"/>
    <n v="1"/>
    <s v="United States"/>
    <s v="California"/>
    <s v="Santa Monica"/>
    <n v="90401"/>
    <s v="34.015481, -118.493231"/>
    <n v="34.015481000000001"/>
    <n v="-118.49323099999999"/>
    <s v="Male"/>
    <x v="0"/>
    <s v="No"/>
    <s v="No"/>
    <n v="38"/>
    <s v="Yes"/>
    <s v="Yes"/>
    <x v="1"/>
    <x v="1"/>
    <s v="No"/>
    <s v="Yes"/>
    <x v="1"/>
    <s v="Yes"/>
    <s v="No"/>
    <x v="2"/>
    <x v="1"/>
    <x v="2"/>
    <n v="95"/>
    <n v="3605.6"/>
    <x v="1"/>
    <x v="1"/>
    <x v="69"/>
    <n v="4741"/>
    <x v="20"/>
  </r>
  <r>
    <s v="5386-THSLQ"/>
    <n v="1"/>
    <s v="United States"/>
    <s v="California"/>
    <s v="Santa Monica"/>
    <n v="90402"/>
    <s v="34.035849, -118.503508"/>
    <n v="34.035848999999999"/>
    <n v="-118.503508"/>
    <s v="Female"/>
    <x v="1"/>
    <s v="Yes"/>
    <s v="No"/>
    <n v="66"/>
    <s v="No"/>
    <s v="No phone service"/>
    <x v="0"/>
    <x v="1"/>
    <s v="Yes"/>
    <s v="Yes"/>
    <x v="0"/>
    <s v="Yes"/>
    <s v="No"/>
    <x v="2"/>
    <x v="1"/>
    <x v="2"/>
    <n v="45.55"/>
    <n v="3027.25"/>
    <x v="1"/>
    <x v="1"/>
    <x v="64"/>
    <n v="6238"/>
    <x v="20"/>
  </r>
  <r>
    <s v="6180-YBIQI"/>
    <n v="1"/>
    <s v="United States"/>
    <s v="California"/>
    <s v="Santa Monica"/>
    <n v="90404"/>
    <s v="34.026334, -118.474222"/>
    <n v="34.026333999999999"/>
    <n v="-118.474222"/>
    <s v="Male"/>
    <x v="0"/>
    <s v="No"/>
    <s v="No"/>
    <n v="5"/>
    <s v="No"/>
    <s v="No phone service"/>
    <x v="0"/>
    <x v="1"/>
    <s v="No"/>
    <s v="No"/>
    <x v="0"/>
    <s v="No"/>
    <s v="No"/>
    <x v="0"/>
    <x v="1"/>
    <x v="0"/>
    <n v="24.3"/>
    <n v="100.2"/>
    <x v="1"/>
    <x v="1"/>
    <x v="37"/>
    <n v="4015"/>
    <x v="20"/>
  </r>
  <r>
    <s v="6728-DKUCO"/>
    <n v="1"/>
    <s v="United States"/>
    <s v="California"/>
    <s v="Santa Monica"/>
    <n v="90405"/>
    <s v="34.005439, -118.477507"/>
    <n v="34.005439000000003"/>
    <n v="-118.477507"/>
    <s v="Female"/>
    <x v="0"/>
    <s v="Yes"/>
    <s v="No"/>
    <n v="72"/>
    <s v="Yes"/>
    <s v="Yes"/>
    <x v="1"/>
    <x v="0"/>
    <s v="Yes"/>
    <s v="No"/>
    <x v="0"/>
    <s v="Yes"/>
    <s v="Yes"/>
    <x v="2"/>
    <x v="0"/>
    <x v="1"/>
    <n v="104.15"/>
    <n v="7303.05"/>
    <x v="1"/>
    <x v="1"/>
    <x v="45"/>
    <n v="4594"/>
    <x v="20"/>
  </r>
  <r>
    <s v="9750-BOOHV"/>
    <n v="1"/>
    <s v="United States"/>
    <s v="California"/>
    <s v="Torrance"/>
    <n v="90501"/>
    <s v="33.833699, -118.314387"/>
    <n v="33.833699000000003"/>
    <n v="-118.314387"/>
    <s v="Female"/>
    <x v="0"/>
    <s v="No"/>
    <s v="No"/>
    <n v="32"/>
    <s v="No"/>
    <s v="No phone service"/>
    <x v="0"/>
    <x v="0"/>
    <s v="No"/>
    <s v="No"/>
    <x v="0"/>
    <s v="No"/>
    <s v="No"/>
    <x v="2"/>
    <x v="1"/>
    <x v="0"/>
    <n v="30.15"/>
    <n v="927.65"/>
    <x v="1"/>
    <x v="1"/>
    <x v="67"/>
    <n v="3585"/>
    <x v="20"/>
  </r>
  <r>
    <s v="8597-CWYHH"/>
    <n v="1"/>
    <s v="United States"/>
    <s v="California"/>
    <s v="Torrance"/>
    <n v="90502"/>
    <s v="33.833181, -118.292062"/>
    <n v="33.833181000000003"/>
    <n v="-118.292062"/>
    <s v="Male"/>
    <x v="0"/>
    <s v="No"/>
    <s v="No"/>
    <n v="43"/>
    <s v="Yes"/>
    <s v="Yes"/>
    <x v="1"/>
    <x v="1"/>
    <s v="No"/>
    <s v="No"/>
    <x v="0"/>
    <s v="Yes"/>
    <s v="Yes"/>
    <x v="2"/>
    <x v="1"/>
    <x v="0"/>
    <n v="94.35"/>
    <n v="3921.3"/>
    <x v="1"/>
    <x v="1"/>
    <x v="44"/>
    <n v="5845"/>
    <x v="20"/>
  </r>
  <r>
    <s v="2848-YXSMW"/>
    <n v="1"/>
    <s v="United States"/>
    <s v="California"/>
    <s v="Torrance"/>
    <n v="90503"/>
    <s v="33.840399, -118.353714"/>
    <n v="33.840398999999998"/>
    <n v="-118.353714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19.399999999999999"/>
    <n v="1363.25"/>
    <x v="1"/>
    <x v="1"/>
    <x v="70"/>
    <n v="5234"/>
    <x v="20"/>
  </r>
  <r>
    <s v="4549-ZDQYY"/>
    <n v="1"/>
    <s v="United States"/>
    <s v="California"/>
    <s v="Torrance"/>
    <n v="90505"/>
    <s v="33.807882, -118.347957"/>
    <n v="33.807881999999999"/>
    <n v="-118.34795699999999"/>
    <s v="Female"/>
    <x v="0"/>
    <s v="No"/>
    <s v="No"/>
    <n v="52"/>
    <s v="Yes"/>
    <s v="No"/>
    <x v="0"/>
    <x v="0"/>
    <s v="No"/>
    <s v="Yes"/>
    <x v="1"/>
    <s v="No"/>
    <s v="No"/>
    <x v="2"/>
    <x v="1"/>
    <x v="3"/>
    <n v="57.95"/>
    <n v="3042.25"/>
    <x v="1"/>
    <x v="1"/>
    <x v="64"/>
    <n v="6078"/>
    <x v="20"/>
  </r>
  <r>
    <s v="5712-AHQNN"/>
    <n v="1"/>
    <s v="United States"/>
    <s v="California"/>
    <s v="Whittier"/>
    <n v="90601"/>
    <s v="34.007353, -118.033683"/>
    <n v="34.007353000000002"/>
    <n v="-118.033683"/>
    <s v="Female"/>
    <x v="0"/>
    <s v="No"/>
    <s v="No"/>
    <n v="43"/>
    <s v="Yes"/>
    <s v="No"/>
    <x v="1"/>
    <x v="1"/>
    <s v="Yes"/>
    <s v="Yes"/>
    <x v="0"/>
    <s v="Yes"/>
    <s v="No"/>
    <x v="0"/>
    <x v="0"/>
    <x v="1"/>
    <n v="91.65"/>
    <n v="3954.1"/>
    <x v="1"/>
    <x v="1"/>
    <x v="11"/>
    <n v="3826"/>
    <x v="20"/>
  </r>
  <r>
    <s v="5256-SKJGO"/>
    <n v="1"/>
    <s v="United States"/>
    <s v="California"/>
    <s v="Whittier"/>
    <n v="90603"/>
    <s v="33.945318, -117.992066"/>
    <n v="33.945318"/>
    <n v="-117.99206599999999"/>
    <s v="Female"/>
    <x v="0"/>
    <s v="Yes"/>
    <s v="No"/>
    <n v="64"/>
    <s v="No"/>
    <s v="No phone service"/>
    <x v="0"/>
    <x v="1"/>
    <s v="Yes"/>
    <s v="No"/>
    <x v="1"/>
    <s v="Yes"/>
    <s v="Yes"/>
    <x v="1"/>
    <x v="0"/>
    <x v="1"/>
    <n v="54.6"/>
    <n v="3423.5"/>
    <x v="1"/>
    <x v="1"/>
    <x v="42"/>
    <n v="4850"/>
    <x v="20"/>
  </r>
  <r>
    <s v="3071-VBYPO"/>
    <n v="1"/>
    <s v="United States"/>
    <s v="California"/>
    <s v="Whittier"/>
    <n v="90604"/>
    <s v="33.929704, -118.01208"/>
    <n v="33.929704000000001"/>
    <n v="-118.01208"/>
    <s v="Male"/>
    <x v="0"/>
    <s v="Yes"/>
    <s v="Yes"/>
    <n v="3"/>
    <s v="Yes"/>
    <s v="No"/>
    <x v="1"/>
    <x v="0"/>
    <s v="Yes"/>
    <s v="No"/>
    <x v="0"/>
    <s v="Yes"/>
    <s v="No"/>
    <x v="0"/>
    <x v="1"/>
    <x v="1"/>
    <n v="89.85"/>
    <n v="248.4"/>
    <x v="1"/>
    <x v="1"/>
    <x v="49"/>
    <n v="4648"/>
    <x v="20"/>
  </r>
  <r>
    <s v="9560-BBZXK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36"/>
    <s v="No"/>
    <s v="No phone service"/>
    <x v="0"/>
    <x v="0"/>
    <s v="No"/>
    <s v="No"/>
    <x v="0"/>
    <s v="No"/>
    <s v="No"/>
    <x v="1"/>
    <x v="1"/>
    <x v="2"/>
    <n v="31.05"/>
    <n v="1126.3499999999999"/>
    <x v="1"/>
    <x v="1"/>
    <x v="61"/>
    <n v="4871"/>
    <x v="20"/>
  </r>
  <r>
    <s v="8402-OOOHJ"/>
    <n v="1"/>
    <s v="United States"/>
    <s v="California"/>
    <s v="Buena Park"/>
    <n v="90620"/>
    <s v="33.845706, -118.012204"/>
    <n v="33.845706"/>
    <n v="-118.012204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x v="1"/>
    <x v="0"/>
    <n v="20.65"/>
    <n v="835.15"/>
    <x v="1"/>
    <x v="1"/>
    <x v="55"/>
    <n v="5918"/>
    <x v="20"/>
  </r>
  <r>
    <s v="9445-ZUEQE"/>
    <n v="1"/>
    <s v="United States"/>
    <s v="California"/>
    <s v="Buena Park"/>
    <n v="90621"/>
    <s v="33.874224, -117.993368"/>
    <n v="33.874223999999998"/>
    <n v="-117.993368"/>
    <s v="Male"/>
    <x v="0"/>
    <s v="Yes"/>
    <s v="Yes"/>
    <n v="27"/>
    <s v="Yes"/>
    <s v="Yes"/>
    <x v="1"/>
    <x v="1"/>
    <s v="Yes"/>
    <s v="No"/>
    <x v="1"/>
    <s v="No"/>
    <s v="No"/>
    <x v="0"/>
    <x v="0"/>
    <x v="3"/>
    <n v="85.2"/>
    <n v="2151.6"/>
    <x v="1"/>
    <x v="1"/>
    <x v="64"/>
    <n v="3796"/>
    <x v="20"/>
  </r>
  <r>
    <s v="1091-SOZGA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56"/>
    <s v="Yes"/>
    <s v="Yes"/>
    <x v="1"/>
    <x v="1"/>
    <s v="No"/>
    <s v="Yes"/>
    <x v="0"/>
    <s v="Yes"/>
    <s v="Yes"/>
    <x v="2"/>
    <x v="0"/>
    <x v="3"/>
    <n v="99.8"/>
    <n v="5515.45"/>
    <x v="1"/>
    <x v="1"/>
    <x v="38"/>
    <n v="4606"/>
    <x v="20"/>
  </r>
  <r>
    <s v="2928-HLDBA"/>
    <n v="1"/>
    <s v="United States"/>
    <s v="California"/>
    <s v="Cypress"/>
    <n v="90630"/>
    <s v="33.818477, -118.038307"/>
    <n v="33.818477000000001"/>
    <n v="-118.038307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20.7"/>
    <n v="112.75"/>
    <x v="1"/>
    <x v="1"/>
    <x v="71"/>
    <n v="5346"/>
    <x v="20"/>
  </r>
  <r>
    <s v="6497-TILVL"/>
    <n v="1"/>
    <s v="United States"/>
    <s v="California"/>
    <s v="La Mirada"/>
    <n v="90638"/>
    <s v="33.902045, -118.008961"/>
    <n v="33.902045000000001"/>
    <n v="-118.008961"/>
    <s v="Female"/>
    <x v="0"/>
    <s v="Yes"/>
    <s v="Yes"/>
    <n v="7"/>
    <s v="Yes"/>
    <s v="No"/>
    <x v="0"/>
    <x v="0"/>
    <s v="No"/>
    <s v="No"/>
    <x v="0"/>
    <s v="No"/>
    <s v="No"/>
    <x v="0"/>
    <x v="1"/>
    <x v="0"/>
    <n v="50.7"/>
    <n v="350.35"/>
    <x v="1"/>
    <x v="1"/>
    <x v="55"/>
    <n v="3097"/>
    <x v="20"/>
  </r>
  <r>
    <s v="7219-TLZHO"/>
    <n v="1"/>
    <s v="United States"/>
    <s v="California"/>
    <s v="Montebello"/>
    <n v="90640"/>
    <s v="34.015217, -118.109962"/>
    <n v="34.015217"/>
    <n v="-118.109962"/>
    <s v="Fe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85"/>
    <n v="62.9"/>
    <x v="1"/>
    <x v="1"/>
    <x v="21"/>
    <n v="3172"/>
    <x v="20"/>
  </r>
  <r>
    <s v="4622-YNKIJ"/>
    <n v="1"/>
    <s v="United States"/>
    <s v="California"/>
    <s v="Norwalk"/>
    <n v="90650"/>
    <s v="33.905963, -118.08263"/>
    <n v="33.905963"/>
    <n v="-118.08262999999999"/>
    <s v="Male"/>
    <x v="0"/>
    <s v="No"/>
    <s v="No"/>
    <n v="33"/>
    <s v="Yes"/>
    <s v="No"/>
    <x v="1"/>
    <x v="0"/>
    <s v="No"/>
    <s v="No"/>
    <x v="1"/>
    <s v="Yes"/>
    <s v="No"/>
    <x v="1"/>
    <x v="0"/>
    <x v="1"/>
    <n v="88.95"/>
    <n v="3027.65"/>
    <x v="1"/>
    <x v="1"/>
    <x v="72"/>
    <n v="5087"/>
    <x v="20"/>
  </r>
  <r>
    <s v="6734-PSBAW"/>
    <n v="1"/>
    <s v="United States"/>
    <s v="California"/>
    <s v="Santa Fe Springs"/>
    <n v="90670"/>
    <s v="33.933565, -118.062611"/>
    <n v="33.933565000000002"/>
    <n v="-118.062611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2"/>
    <n v="23.55"/>
    <n v="1723.95"/>
    <x v="1"/>
    <x v="1"/>
    <x v="55"/>
    <n v="5901"/>
    <x v="20"/>
  </r>
  <r>
    <s v="3930-ZGWVE"/>
    <n v="1"/>
    <s v="United States"/>
    <s v="California"/>
    <s v="Stanton"/>
    <n v="90680"/>
    <s v="33.801869, -117.995068"/>
    <n v="33.801869000000003"/>
    <n v="-117.99506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19.75"/>
    <x v="1"/>
    <x v="1"/>
    <x v="31"/>
    <n v="2484"/>
    <x v="20"/>
  </r>
  <r>
    <s v="2639-UGMAZ"/>
    <n v="1"/>
    <s v="United States"/>
    <s v="California"/>
    <s v="Artesia"/>
    <n v="90701"/>
    <s v="33.867593, -118.080637"/>
    <n v="33.867592999999999"/>
    <n v="-118.080637"/>
    <s v="Male"/>
    <x v="1"/>
    <s v="No"/>
    <s v="No"/>
    <n v="71"/>
    <s v="No"/>
    <s v="No phone service"/>
    <x v="0"/>
    <x v="0"/>
    <s v="Yes"/>
    <s v="No"/>
    <x v="0"/>
    <s v="Yes"/>
    <s v="Yes"/>
    <x v="2"/>
    <x v="0"/>
    <x v="1"/>
    <n v="56.45"/>
    <n v="3985.35"/>
    <x v="1"/>
    <x v="1"/>
    <x v="31"/>
    <n v="5372"/>
    <x v="20"/>
  </r>
  <r>
    <s v="2876-GZYZC"/>
    <n v="1"/>
    <s v="United States"/>
    <s v="California"/>
    <s v="Cerritos"/>
    <n v="90703"/>
    <s v="33.8681, -118.067402"/>
    <n v="33.868099999999998"/>
    <n v="-118.067402"/>
    <s v="Female"/>
    <x v="0"/>
    <s v="No"/>
    <s v="No"/>
    <n v="13"/>
    <s v="Yes"/>
    <s v="Yes"/>
    <x v="1"/>
    <x v="1"/>
    <s v="No"/>
    <s v="No"/>
    <x v="0"/>
    <s v="No"/>
    <s v="Yes"/>
    <x v="0"/>
    <x v="0"/>
    <x v="1"/>
    <n v="85.95"/>
    <n v="1215.6500000000001"/>
    <x v="1"/>
    <x v="1"/>
    <x v="40"/>
    <n v="5886"/>
    <x v="20"/>
  </r>
  <r>
    <s v="8587-XYZSF"/>
    <n v="1"/>
    <s v="United States"/>
    <s v="California"/>
    <s v="Bellflower"/>
    <n v="90706"/>
    <s v="33.887676, -118.127289"/>
    <n v="33.887675999999999"/>
    <n v="-118.127289"/>
    <s v="Male"/>
    <x v="0"/>
    <s v="No"/>
    <s v="No"/>
    <n v="67"/>
    <s v="Yes"/>
    <s v="No"/>
    <x v="0"/>
    <x v="1"/>
    <s v="No"/>
    <s v="No"/>
    <x v="1"/>
    <s v="No"/>
    <s v="No"/>
    <x v="1"/>
    <x v="1"/>
    <x v="2"/>
    <n v="50.55"/>
    <n v="3260.1"/>
    <x v="1"/>
    <x v="1"/>
    <x v="69"/>
    <n v="6064"/>
    <x v="20"/>
  </r>
  <r>
    <s v="7799-LGRDP"/>
    <n v="1"/>
    <s v="United States"/>
    <s v="California"/>
    <s v="Lakewood"/>
    <n v="90713"/>
    <s v="33.847755, -118.112532"/>
    <n v="33.847754999999999"/>
    <n v="-118.112532"/>
    <s v="Female"/>
    <x v="0"/>
    <s v="No"/>
    <s v="No"/>
    <n v="43"/>
    <s v="Yes"/>
    <s v="Yes"/>
    <x v="2"/>
    <x v="2"/>
    <s v="No internet service"/>
    <s v="No internet service"/>
    <x v="2"/>
    <s v="No internet service"/>
    <s v="No internet service"/>
    <x v="1"/>
    <x v="0"/>
    <x v="3"/>
    <n v="25.7"/>
    <n v="1188.2"/>
    <x v="1"/>
    <x v="1"/>
    <x v="35"/>
    <n v="2017"/>
    <x v="20"/>
  </r>
  <r>
    <s v="7850-VWJUU"/>
    <n v="1"/>
    <s v="United States"/>
    <s v="California"/>
    <s v="Lakewood"/>
    <n v="90715"/>
    <s v="33.841027, -118.078097"/>
    <n v="33.841026999999997"/>
    <n v="-118.078097"/>
    <s v="Female"/>
    <x v="0"/>
    <s v="No"/>
    <s v="No"/>
    <n v="23"/>
    <s v="Yes"/>
    <s v="No"/>
    <x v="1"/>
    <x v="0"/>
    <s v="No"/>
    <s v="No"/>
    <x v="0"/>
    <s v="No"/>
    <s v="No"/>
    <x v="0"/>
    <x v="0"/>
    <x v="2"/>
    <n v="75"/>
    <n v="1778.5"/>
    <x v="1"/>
    <x v="1"/>
    <x v="56"/>
    <n v="2221"/>
    <x v="20"/>
  </r>
  <r>
    <s v="3774-VBNXY"/>
    <n v="1"/>
    <s v="United States"/>
    <s v="California"/>
    <s v="Hawaiian Gardens"/>
    <n v="90716"/>
    <s v="33.830431, -118.074071"/>
    <n v="33.830430999999997"/>
    <n v="-118.074071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1"/>
    <x v="1"/>
    <x v="0"/>
    <n v="20.2"/>
    <n v="1277.75"/>
    <x v="1"/>
    <x v="1"/>
    <x v="39"/>
    <n v="4557"/>
    <x v="20"/>
  </r>
  <r>
    <s v="6217-KDYWC"/>
    <n v="1"/>
    <s v="United States"/>
    <s v="California"/>
    <s v="Lomita"/>
    <n v="90717"/>
    <s v="33.794209, -118.317354"/>
    <n v="33.794209000000002"/>
    <n v="-118.31735399999999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x v="0"/>
    <x v="0"/>
    <n v="19.600000000000001"/>
    <n v="1170.55"/>
    <x v="1"/>
    <x v="1"/>
    <x v="47"/>
    <n v="4393"/>
    <x v="20"/>
  </r>
  <r>
    <s v="3146-MSEGF"/>
    <n v="1"/>
    <s v="United States"/>
    <s v="California"/>
    <s v="Paramount"/>
    <n v="90723"/>
    <s v="33.897122, -118.164432"/>
    <n v="33.897122000000003"/>
    <n v="-118.16443200000001"/>
    <s v="Female"/>
    <x v="1"/>
    <s v="Yes"/>
    <s v="No"/>
    <n v="72"/>
    <s v="Yes"/>
    <s v="Yes"/>
    <x v="0"/>
    <x v="0"/>
    <s v="Yes"/>
    <s v="Yes"/>
    <x v="1"/>
    <s v="Yes"/>
    <s v="Yes"/>
    <x v="1"/>
    <x v="0"/>
    <x v="3"/>
    <n v="88.05"/>
    <n v="6425.65"/>
    <x v="1"/>
    <x v="1"/>
    <x v="73"/>
    <n v="6102"/>
    <x v="20"/>
  </r>
  <r>
    <s v="1095-WGNGG"/>
    <n v="1"/>
    <s v="United States"/>
    <s v="California"/>
    <s v="San Pedro"/>
    <n v="90732"/>
    <s v="33.744119, -118.31448"/>
    <n v="33.744118999999998"/>
    <n v="-118.31448"/>
    <s v="Female"/>
    <x v="0"/>
    <s v="Yes"/>
    <s v="No"/>
    <n v="61"/>
    <s v="Yes"/>
    <s v="Yes"/>
    <x v="1"/>
    <x v="1"/>
    <s v="Yes"/>
    <s v="No"/>
    <x v="0"/>
    <s v="Yes"/>
    <s v="Yes"/>
    <x v="1"/>
    <x v="0"/>
    <x v="2"/>
    <n v="101.05"/>
    <n v="5971.25"/>
    <x v="1"/>
    <x v="1"/>
    <x v="67"/>
    <n v="6311"/>
    <x v="20"/>
  </r>
  <r>
    <s v="2636-SJDOU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64"/>
    <s v="Yes"/>
    <s v="Yes"/>
    <x v="1"/>
    <x v="0"/>
    <s v="Yes"/>
    <s v="No"/>
    <x v="0"/>
    <s v="No"/>
    <s v="No"/>
    <x v="2"/>
    <x v="0"/>
    <x v="3"/>
    <n v="84.3"/>
    <n v="5289.05"/>
    <x v="1"/>
    <x v="1"/>
    <x v="44"/>
    <n v="5044"/>
    <x v="20"/>
  </r>
  <r>
    <s v="1131-QQZEB"/>
    <n v="1"/>
    <s v="United States"/>
    <s v="California"/>
    <s v="Sunset Beach"/>
    <n v="90742"/>
    <s v="33.719221, -118.073596"/>
    <n v="33.719220999999997"/>
    <n v="-118.07359599999999"/>
    <s v="Male"/>
    <x v="1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3.95"/>
    <n v="1756.2"/>
    <x v="1"/>
    <x v="1"/>
    <x v="54"/>
    <n v="4329"/>
    <x v="20"/>
  </r>
  <r>
    <s v="5716-EZXZN"/>
    <n v="1"/>
    <s v="United States"/>
    <s v="California"/>
    <s v="Surfside"/>
    <n v="90743"/>
    <s v="33.728273, -118.085304"/>
    <n v="33.728273000000002"/>
    <n v="-118.08530399999999"/>
    <s v="Female"/>
    <x v="0"/>
    <s v="Yes"/>
    <s v="No"/>
    <n v="65"/>
    <s v="Yes"/>
    <s v="Yes"/>
    <x v="1"/>
    <x v="0"/>
    <s v="Yes"/>
    <s v="No"/>
    <x v="1"/>
    <s v="Yes"/>
    <s v="No"/>
    <x v="1"/>
    <x v="0"/>
    <x v="3"/>
    <n v="99.05"/>
    <n v="6416.7"/>
    <x v="1"/>
    <x v="1"/>
    <x v="55"/>
    <n v="5878"/>
    <x v="20"/>
  </r>
  <r>
    <s v="6837-BJYDQ"/>
    <n v="1"/>
    <s v="United States"/>
    <s v="California"/>
    <s v="Wilmington"/>
    <n v="90744"/>
    <s v="33.782068, -118.262263"/>
    <n v="33.782068000000002"/>
    <n v="-118.262263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x v="1"/>
    <x v="0"/>
    <n v="19.600000000000001"/>
    <n v="61.35"/>
    <x v="1"/>
    <x v="1"/>
    <x v="57"/>
    <n v="2543"/>
    <x v="20"/>
  </r>
  <r>
    <s v="6440-DKQGE"/>
    <n v="1"/>
    <s v="United States"/>
    <s v="California"/>
    <s v="Carson"/>
    <n v="90746"/>
    <s v="33.859171, -118.252272"/>
    <n v="33.859171000000003"/>
    <n v="-118.252272"/>
    <s v="Male"/>
    <x v="0"/>
    <s v="No"/>
    <s v="No"/>
    <n v="30"/>
    <s v="Yes"/>
    <s v="No"/>
    <x v="0"/>
    <x v="1"/>
    <s v="Yes"/>
    <s v="Yes"/>
    <x v="0"/>
    <s v="Yes"/>
    <s v="No"/>
    <x v="2"/>
    <x v="1"/>
    <x v="3"/>
    <n v="64.5"/>
    <n v="1929.95"/>
    <x v="1"/>
    <x v="1"/>
    <x v="59"/>
    <n v="4320"/>
    <x v="20"/>
  </r>
  <r>
    <s v="3466-BYAVD"/>
    <n v="1"/>
    <s v="United States"/>
    <s v="California"/>
    <s v="Long Beach"/>
    <n v="90802"/>
    <s v="33.752524, -118.210737"/>
    <n v="33.752524000000001"/>
    <n v="-118.21073699999999"/>
    <s v="Male"/>
    <x v="0"/>
    <s v="Yes"/>
    <s v="Yes"/>
    <n v="15"/>
    <s v="Yes"/>
    <s v="No"/>
    <x v="0"/>
    <x v="1"/>
    <s v="Yes"/>
    <s v="Yes"/>
    <x v="1"/>
    <s v="No"/>
    <s v="Yes"/>
    <x v="0"/>
    <x v="0"/>
    <x v="0"/>
    <n v="69.5"/>
    <n v="1071.4000000000001"/>
    <x v="1"/>
    <x v="1"/>
    <x v="42"/>
    <n v="3128"/>
    <x v="20"/>
  </r>
  <r>
    <s v="3780-YVMFA"/>
    <n v="1"/>
    <s v="United States"/>
    <s v="California"/>
    <s v="Long Beach"/>
    <n v="90803"/>
    <s v="33.760458, -118.129725"/>
    <n v="33.760458"/>
    <n v="-118.12972499999999"/>
    <s v="Female"/>
    <x v="0"/>
    <s v="Yes"/>
    <s v="Yes"/>
    <n v="8"/>
    <s v="Yes"/>
    <s v="No"/>
    <x v="0"/>
    <x v="1"/>
    <s v="No"/>
    <s v="No"/>
    <x v="1"/>
    <s v="Yes"/>
    <s v="Yes"/>
    <x v="0"/>
    <x v="0"/>
    <x v="1"/>
    <n v="68.55"/>
    <n v="564.35"/>
    <x v="1"/>
    <x v="1"/>
    <x v="40"/>
    <n v="3123"/>
    <x v="20"/>
  </r>
  <r>
    <s v="1679-JRFBR"/>
    <n v="1"/>
    <s v="United States"/>
    <s v="California"/>
    <s v="Long Beach"/>
    <n v="90805"/>
    <s v="33.864622, -118.179626"/>
    <n v="33.864621999999997"/>
    <n v="-118.179626"/>
    <s v="Female"/>
    <x v="0"/>
    <s v="Yes"/>
    <s v="No"/>
    <n v="70"/>
    <s v="Yes"/>
    <s v="Yes"/>
    <x v="1"/>
    <x v="0"/>
    <s v="Yes"/>
    <s v="Yes"/>
    <x v="0"/>
    <s v="Yes"/>
    <s v="Yes"/>
    <x v="2"/>
    <x v="0"/>
    <x v="3"/>
    <n v="108.15"/>
    <n v="7930.55"/>
    <x v="1"/>
    <x v="1"/>
    <x v="48"/>
    <n v="5192"/>
    <x v="20"/>
  </r>
  <r>
    <s v="9073-ZZIAY"/>
    <n v="1"/>
    <s v="United States"/>
    <s v="California"/>
    <s v="Long Beach"/>
    <n v="90806"/>
    <s v="33.802664, -118.179971"/>
    <n v="33.802664"/>
    <n v="-118.17997099999999"/>
    <s v="Male"/>
    <x v="0"/>
    <s v="Yes"/>
    <s v="No"/>
    <n v="62"/>
    <s v="Yes"/>
    <s v="No"/>
    <x v="0"/>
    <x v="0"/>
    <s v="Yes"/>
    <s v="Yes"/>
    <x v="1"/>
    <s v="Yes"/>
    <s v="Yes"/>
    <x v="1"/>
    <x v="1"/>
    <x v="1"/>
    <n v="86.1"/>
    <n v="5215.25"/>
    <x v="1"/>
    <x v="1"/>
    <x v="53"/>
    <n v="5769"/>
    <x v="20"/>
  </r>
  <r>
    <s v="3077-RSNTJ"/>
    <n v="1"/>
    <s v="United States"/>
    <s v="California"/>
    <s v="Long Beach"/>
    <n v="90807"/>
    <s v="33.830099, -118.182239"/>
    <n v="33.830098999999997"/>
    <n v="-118.182239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9.7"/>
    <n v="113.5"/>
    <x v="1"/>
    <x v="1"/>
    <x v="38"/>
    <n v="4293"/>
    <x v="20"/>
  </r>
  <r>
    <s v="6551-GNYDG"/>
    <n v="1"/>
    <s v="United States"/>
    <s v="California"/>
    <s v="Long Beach"/>
    <n v="90808"/>
    <s v="33.823943, -118.111335"/>
    <n v="33.823943"/>
    <n v="-118.111335"/>
    <s v="Female"/>
    <x v="0"/>
    <s v="Yes"/>
    <s v="Yes"/>
    <n v="14"/>
    <s v="Yes"/>
    <s v="No"/>
    <x v="1"/>
    <x v="1"/>
    <s v="No"/>
    <s v="No"/>
    <x v="0"/>
    <s v="No"/>
    <s v="Yes"/>
    <x v="0"/>
    <x v="0"/>
    <x v="2"/>
    <n v="80.900000000000006"/>
    <n v="1152.8"/>
    <x v="1"/>
    <x v="1"/>
    <x v="74"/>
    <n v="2563"/>
    <x v="20"/>
  </r>
  <r>
    <s v="9167-APMXZ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22"/>
    <s v="Yes"/>
    <s v="Yes"/>
    <x v="1"/>
    <x v="1"/>
    <s v="No"/>
    <s v="No"/>
    <x v="0"/>
    <s v="Yes"/>
    <s v="No"/>
    <x v="0"/>
    <x v="0"/>
    <x v="2"/>
    <n v="84.15"/>
    <n v="1821.95"/>
    <x v="1"/>
    <x v="1"/>
    <x v="72"/>
    <n v="3549"/>
    <x v="20"/>
  </r>
  <r>
    <s v="2749-CTKAJ"/>
    <n v="1"/>
    <s v="United States"/>
    <s v="California"/>
    <s v="Long Beach"/>
    <n v="90813"/>
    <s v="33.781086, -118.199049"/>
    <n v="33.781086000000002"/>
    <n v="-118.199049"/>
    <s v="Male"/>
    <x v="0"/>
    <s v="Yes"/>
    <s v="No"/>
    <n v="22"/>
    <s v="Yes"/>
    <s v="No"/>
    <x v="2"/>
    <x v="2"/>
    <s v="No internet service"/>
    <s v="No internet service"/>
    <x v="2"/>
    <s v="No internet service"/>
    <s v="No internet service"/>
    <x v="2"/>
    <x v="1"/>
    <x v="0"/>
    <n v="20.149999999999999"/>
    <n v="419.9"/>
    <x v="1"/>
    <x v="1"/>
    <x v="34"/>
    <n v="2173"/>
    <x v="20"/>
  </r>
  <r>
    <s v="6371-NZYEG"/>
    <n v="1"/>
    <s v="United States"/>
    <s v="California"/>
    <s v="Long Beach"/>
    <n v="90814"/>
    <s v="33.771612, -118.143866"/>
    <n v="33.771611999999998"/>
    <n v="-118.143866"/>
    <s v="Male"/>
    <x v="0"/>
    <s v="Yes"/>
    <s v="No"/>
    <n v="16"/>
    <s v="Yes"/>
    <s v="No"/>
    <x v="0"/>
    <x v="0"/>
    <s v="No"/>
    <s v="Yes"/>
    <x v="0"/>
    <s v="Yes"/>
    <s v="No"/>
    <x v="1"/>
    <x v="1"/>
    <x v="0"/>
    <n v="64.25"/>
    <n v="1024"/>
    <x v="1"/>
    <x v="1"/>
    <x v="7"/>
    <n v="5511"/>
    <x v="20"/>
  </r>
  <r>
    <s v="7554-NEWDD"/>
    <n v="1"/>
    <s v="United States"/>
    <s v="California"/>
    <s v="Long Beach"/>
    <n v="90815"/>
    <s v="33.797638, -118.11662"/>
    <n v="33.797637999999999"/>
    <n v="-118.11662"/>
    <s v="Male"/>
    <x v="0"/>
    <s v="No"/>
    <s v="No"/>
    <n v="10"/>
    <s v="Yes"/>
    <s v="Yes"/>
    <x v="2"/>
    <x v="2"/>
    <s v="No internet service"/>
    <s v="No internet service"/>
    <x v="2"/>
    <s v="No internet service"/>
    <s v="No internet service"/>
    <x v="1"/>
    <x v="1"/>
    <x v="2"/>
    <n v="25.7"/>
    <n v="251.6"/>
    <x v="1"/>
    <x v="1"/>
    <x v="73"/>
    <n v="3611"/>
    <x v="20"/>
  </r>
  <r>
    <s v="8992-VONJD"/>
    <n v="1"/>
    <s v="United States"/>
    <s v="California"/>
    <s v="Long Beach"/>
    <n v="90822"/>
    <s v="33.778436, -118.118648"/>
    <n v="33.778435999999999"/>
    <n v="-118.11864799999999"/>
    <s v="Female"/>
    <x v="0"/>
    <s v="No"/>
    <s v="Yes"/>
    <n v="13"/>
    <s v="Yes"/>
    <s v="No"/>
    <x v="0"/>
    <x v="0"/>
    <s v="Yes"/>
    <s v="No"/>
    <x v="0"/>
    <s v="No"/>
    <s v="No"/>
    <x v="0"/>
    <x v="0"/>
    <x v="1"/>
    <n v="56"/>
    <n v="764.55"/>
    <x v="1"/>
    <x v="1"/>
    <x v="49"/>
    <n v="5156"/>
    <x v="20"/>
  </r>
  <r>
    <s v="4482-EWFMI"/>
    <n v="1"/>
    <s v="United States"/>
    <s v="California"/>
    <s v="Arcadia"/>
    <n v="91006"/>
    <s v="34.137319, -118.029837"/>
    <n v="34.137318999999998"/>
    <n v="-118.029837"/>
    <s v="Female"/>
    <x v="0"/>
    <s v="No"/>
    <s v="No"/>
    <n v="2"/>
    <s v="Yes"/>
    <s v="No"/>
    <x v="1"/>
    <x v="1"/>
    <s v="No"/>
    <s v="No"/>
    <x v="0"/>
    <s v="No"/>
    <s v="No"/>
    <x v="0"/>
    <x v="0"/>
    <x v="1"/>
    <n v="69.7"/>
    <n v="135.19999999999999"/>
    <x v="1"/>
    <x v="1"/>
    <x v="38"/>
    <n v="3056"/>
    <x v="20"/>
  </r>
  <r>
    <s v="4648-YPBTM"/>
    <n v="1"/>
    <s v="United States"/>
    <s v="California"/>
    <s v="Arcadia"/>
    <n v="91007"/>
    <s v="34.128284, -118.047732"/>
    <n v="34.128284000000001"/>
    <n v="-118.047732"/>
    <s v="Male"/>
    <x v="0"/>
    <s v="No"/>
    <s v="No"/>
    <n v="53"/>
    <s v="Yes"/>
    <s v="Yes"/>
    <x v="0"/>
    <x v="1"/>
    <s v="Yes"/>
    <s v="Yes"/>
    <x v="1"/>
    <s v="No"/>
    <s v="Yes"/>
    <x v="1"/>
    <x v="0"/>
    <x v="2"/>
    <n v="73.900000000000006"/>
    <n v="3958.25"/>
    <x v="1"/>
    <x v="1"/>
    <x v="63"/>
    <n v="5644"/>
    <x v="20"/>
  </r>
  <r>
    <s v="2907-ILJBN"/>
    <n v="1"/>
    <s v="United States"/>
    <s v="California"/>
    <s v="Duarte"/>
    <n v="91010"/>
    <s v="34.145695, -117.95982"/>
    <n v="34.145695000000003"/>
    <n v="-117.95981999999999"/>
    <s v="Female"/>
    <x v="0"/>
    <s v="Yes"/>
    <s v="No"/>
    <n v="11"/>
    <s v="Yes"/>
    <s v="No"/>
    <x v="2"/>
    <x v="2"/>
    <s v="No internet service"/>
    <s v="No internet service"/>
    <x v="2"/>
    <s v="No internet service"/>
    <s v="No internet service"/>
    <x v="2"/>
    <x v="1"/>
    <x v="0"/>
    <n v="20.6"/>
    <n v="233.9"/>
    <x v="1"/>
    <x v="1"/>
    <x v="56"/>
    <n v="4047"/>
    <x v="20"/>
  </r>
  <r>
    <s v="6345-FZOQH"/>
    <n v="1"/>
    <s v="United States"/>
    <s v="California"/>
    <s v="La Canada Flintridge"/>
    <n v="91011"/>
    <s v="34.234912, -118.153729"/>
    <n v="34.234912000000001"/>
    <n v="-118.153729"/>
    <s v="Male"/>
    <x v="0"/>
    <s v="Yes"/>
    <s v="No"/>
    <n v="69"/>
    <s v="Yes"/>
    <s v="No"/>
    <x v="2"/>
    <x v="2"/>
    <s v="No internet service"/>
    <s v="No internet service"/>
    <x v="2"/>
    <s v="No internet service"/>
    <s v="No internet service"/>
    <x v="1"/>
    <x v="1"/>
    <x v="0"/>
    <n v="19.899999999999999"/>
    <n v="1363.45"/>
    <x v="1"/>
    <x v="1"/>
    <x v="61"/>
    <n v="5570"/>
    <x v="20"/>
  </r>
  <r>
    <s v="5997-OPVFA"/>
    <n v="1"/>
    <s v="United States"/>
    <s v="California"/>
    <s v="Montrose"/>
    <n v="91020"/>
    <s v="34.2112, -118.230625"/>
    <n v="34.211199999999998"/>
    <n v="-118.230625"/>
    <s v="Male"/>
    <x v="0"/>
    <s v="Yes"/>
    <s v="No"/>
    <n v="72"/>
    <s v="Yes"/>
    <s v="Yes"/>
    <x v="0"/>
    <x v="0"/>
    <s v="Yes"/>
    <s v="Yes"/>
    <x v="1"/>
    <s v="Yes"/>
    <s v="Yes"/>
    <x v="1"/>
    <x v="0"/>
    <x v="2"/>
    <n v="89.05"/>
    <n v="6254.45"/>
    <x v="1"/>
    <x v="1"/>
    <x v="61"/>
    <n v="6212"/>
    <x v="20"/>
  </r>
  <r>
    <s v="1159-WFSGR"/>
    <n v="1"/>
    <s v="United States"/>
    <s v="California"/>
    <s v="South Pasadena"/>
    <n v="91030"/>
    <s v="34.110444, -118.156957"/>
    <n v="34.110444000000001"/>
    <n v="-118.15695700000001"/>
    <s v="Fe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x v="1"/>
    <x v="1"/>
    <n v="20.399999999999999"/>
    <n v="321.39999999999998"/>
    <x v="1"/>
    <x v="1"/>
    <x v="53"/>
    <n v="3990"/>
    <x v="20"/>
  </r>
  <r>
    <s v="7654-YWJUF"/>
    <n v="1"/>
    <s v="United States"/>
    <s v="California"/>
    <s v="Sunland"/>
    <n v="91040"/>
    <s v="34.282704, -118.312929"/>
    <n v="34.282704000000003"/>
    <n v="-118.312929"/>
    <s v="Male"/>
    <x v="0"/>
    <s v="Yes"/>
    <s v="No"/>
    <n v="43"/>
    <s v="Yes"/>
    <s v="No"/>
    <x v="1"/>
    <x v="0"/>
    <s v="No"/>
    <s v="Yes"/>
    <x v="1"/>
    <s v="No"/>
    <s v="No"/>
    <x v="2"/>
    <x v="0"/>
    <x v="2"/>
    <n v="84.25"/>
    <n v="3539.25"/>
    <x v="1"/>
    <x v="1"/>
    <x v="39"/>
    <n v="4382"/>
    <x v="20"/>
  </r>
  <r>
    <s v="6727-IOTLZ"/>
    <n v="1"/>
    <s v="United States"/>
    <s v="California"/>
    <s v="Pasadena"/>
    <n v="91101"/>
    <s v="34.146635, -118.139225"/>
    <n v="34.146635000000003"/>
    <n v="-118.139225"/>
    <s v="Male"/>
    <x v="0"/>
    <s v="Yes"/>
    <s v="No"/>
    <n v="14"/>
    <s v="Yes"/>
    <s v="No"/>
    <x v="0"/>
    <x v="1"/>
    <s v="Yes"/>
    <s v="Yes"/>
    <x v="1"/>
    <s v="Yes"/>
    <s v="Yes"/>
    <x v="1"/>
    <x v="1"/>
    <x v="0"/>
    <n v="81.95"/>
    <n v="1181.75"/>
    <x v="1"/>
    <x v="1"/>
    <x v="54"/>
    <n v="2564"/>
    <x v="20"/>
  </r>
  <r>
    <s v="5918-VUKWP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x v="1"/>
    <x v="2"/>
    <n v="20.55"/>
    <n v="654.54999999999995"/>
    <x v="1"/>
    <x v="1"/>
    <x v="7"/>
    <n v="5358"/>
    <x v="20"/>
  </r>
  <r>
    <s v="1744-JHKYS"/>
    <n v="1"/>
    <s v="United States"/>
    <s v="California"/>
    <s v="Pasadena"/>
    <n v="91105"/>
    <s v="34.13946, -118.166649"/>
    <n v="34.13946"/>
    <n v="-118.16664900000001"/>
    <s v="Female"/>
    <x v="0"/>
    <s v="Yes"/>
    <s v="No"/>
    <n v="34"/>
    <s v="Yes"/>
    <s v="Yes"/>
    <x v="2"/>
    <x v="2"/>
    <s v="No internet service"/>
    <s v="No internet service"/>
    <x v="2"/>
    <s v="No internet service"/>
    <s v="No internet service"/>
    <x v="0"/>
    <x v="1"/>
    <x v="1"/>
    <n v="24.7"/>
    <n v="780.2"/>
    <x v="1"/>
    <x v="1"/>
    <x v="34"/>
    <n v="3421"/>
    <x v="20"/>
  </r>
  <r>
    <s v="5947-SGKCL"/>
    <n v="1"/>
    <s v="United States"/>
    <s v="California"/>
    <s v="San Marino"/>
    <n v="91108"/>
    <s v="34.122671, -118.112911"/>
    <n v="34.122670999999997"/>
    <n v="-118.112911"/>
    <s v="Female"/>
    <x v="0"/>
    <s v="Yes"/>
    <s v="Yes"/>
    <n v="15"/>
    <s v="Yes"/>
    <s v="Yes"/>
    <x v="1"/>
    <x v="1"/>
    <s v="Yes"/>
    <s v="Yes"/>
    <x v="0"/>
    <s v="Yes"/>
    <s v="Yes"/>
    <x v="0"/>
    <x v="0"/>
    <x v="2"/>
    <n v="105.35"/>
    <n v="1559.25"/>
    <x v="1"/>
    <x v="1"/>
    <x v="10"/>
    <n v="2721"/>
    <x v="20"/>
  </r>
  <r>
    <s v="3712-PKXZA"/>
    <n v="1"/>
    <s v="United States"/>
    <s v="California"/>
    <s v="Glendale"/>
    <n v="91201"/>
    <s v="34.17051, -118.289463"/>
    <n v="34.17051"/>
    <n v="-118.289463"/>
    <s v="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2"/>
    <x v="0"/>
    <x v="3"/>
    <n v="20.55"/>
    <n v="1252"/>
    <x v="1"/>
    <x v="1"/>
    <x v="75"/>
    <n v="5110"/>
    <x v="20"/>
  </r>
  <r>
    <s v="6582-OIVSP"/>
    <n v="1"/>
    <s v="United States"/>
    <s v="California"/>
    <s v="Glendale"/>
    <n v="91203"/>
    <s v="34.153338, -118.262974"/>
    <n v="34.153337999999998"/>
    <n v="-118.262974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5.3"/>
    <n v="45.3"/>
    <x v="1"/>
    <x v="1"/>
    <x v="76"/>
    <n v="3575"/>
    <x v="20"/>
  </r>
  <r>
    <s v="5524-KHNJP"/>
    <n v="1"/>
    <s v="United States"/>
    <s v="California"/>
    <s v="Glendale"/>
    <n v="91205"/>
    <s v="34.13658, -118.245839"/>
    <n v="34.136580000000002"/>
    <n v="-118.245839"/>
    <s v="Male"/>
    <x v="0"/>
    <s v="Yes"/>
    <s v="No"/>
    <n v="33"/>
    <s v="Yes"/>
    <s v="No"/>
    <x v="0"/>
    <x v="0"/>
    <s v="No"/>
    <s v="Yes"/>
    <x v="0"/>
    <s v="Yes"/>
    <s v="Yes"/>
    <x v="2"/>
    <x v="1"/>
    <x v="3"/>
    <n v="74.75"/>
    <n v="2453.3000000000002"/>
    <x v="1"/>
    <x v="1"/>
    <x v="60"/>
    <n v="5344"/>
    <x v="20"/>
  </r>
  <r>
    <s v="4827-USJHP"/>
    <n v="1"/>
    <s v="United States"/>
    <s v="California"/>
    <s v="Glendale"/>
    <n v="91208"/>
    <s v="34.195386, -118.238508"/>
    <n v="34.195385999999999"/>
    <n v="-118.238508"/>
    <s v="Male"/>
    <x v="0"/>
    <s v="No"/>
    <s v="No"/>
    <n v="20"/>
    <s v="Yes"/>
    <s v="No"/>
    <x v="0"/>
    <x v="1"/>
    <s v="Yes"/>
    <s v="No"/>
    <x v="0"/>
    <s v="No"/>
    <s v="No"/>
    <x v="0"/>
    <x v="0"/>
    <x v="0"/>
    <n v="51.8"/>
    <n v="1023.85"/>
    <x v="1"/>
    <x v="1"/>
    <x v="68"/>
    <n v="2764"/>
    <x v="20"/>
  </r>
  <r>
    <s v="8167-GJLRN"/>
    <n v="1"/>
    <s v="United States"/>
    <s v="California"/>
    <s v="La Crescenta"/>
    <n v="91214"/>
    <s v="34.239636, -118.245259"/>
    <n v="34.239635999999997"/>
    <n v="-118.245259"/>
    <s v="Male"/>
    <x v="0"/>
    <s v="No"/>
    <s v="No"/>
    <n v="3"/>
    <s v="No"/>
    <s v="No phone service"/>
    <x v="0"/>
    <x v="1"/>
    <s v="No"/>
    <s v="No"/>
    <x v="1"/>
    <s v="No"/>
    <s v="No"/>
    <x v="0"/>
    <x v="1"/>
    <x v="1"/>
    <n v="30.4"/>
    <n v="82.15"/>
    <x v="1"/>
    <x v="1"/>
    <x v="63"/>
    <n v="3108"/>
    <x v="20"/>
  </r>
  <r>
    <s v="0956-SYCWG"/>
    <n v="1"/>
    <s v="United States"/>
    <s v="California"/>
    <s v="Agoura Hills"/>
    <n v="91301"/>
    <s v="34.129058, -118.759788"/>
    <n v="34.129058000000001"/>
    <n v="-118.759788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x v="1"/>
    <x v="1"/>
    <n v="19.649999999999999"/>
    <n v="244.8"/>
    <x v="1"/>
    <x v="1"/>
    <x v="52"/>
    <n v="2024"/>
    <x v="20"/>
  </r>
  <r>
    <s v="8017-UVSZU"/>
    <n v="1"/>
    <s v="United States"/>
    <s v="California"/>
    <s v="Calabasas"/>
    <n v="91302"/>
    <s v="34.130861, -118.68346"/>
    <n v="34.130861000000003"/>
    <n v="-118.68346"/>
    <s v="Female"/>
    <x v="0"/>
    <s v="Yes"/>
    <s v="No"/>
    <n v="40"/>
    <s v="Yes"/>
    <s v="Yes"/>
    <x v="0"/>
    <x v="1"/>
    <s v="Yes"/>
    <s v="No"/>
    <x v="0"/>
    <s v="No"/>
    <s v="No"/>
    <x v="0"/>
    <x v="1"/>
    <x v="3"/>
    <n v="56.6"/>
    <n v="2379.1"/>
    <x v="1"/>
    <x v="1"/>
    <x v="34"/>
    <n v="3359"/>
    <x v="20"/>
  </r>
  <r>
    <s v="7100-FQPRV"/>
    <n v="1"/>
    <s v="United States"/>
    <s v="California"/>
    <s v="Canoga Park"/>
    <n v="91303"/>
    <s v="34.19829, -118.602203"/>
    <n v="34.19829"/>
    <n v="-118.602203"/>
    <s v="Male"/>
    <x v="0"/>
    <s v="Yes"/>
    <s v="No"/>
    <n v="43"/>
    <s v="Yes"/>
    <s v="Yes"/>
    <x v="0"/>
    <x v="0"/>
    <s v="No"/>
    <s v="No"/>
    <x v="1"/>
    <s v="No"/>
    <s v="Yes"/>
    <x v="2"/>
    <x v="0"/>
    <x v="3"/>
    <n v="71.900000000000006"/>
    <n v="3173.35"/>
    <x v="1"/>
    <x v="1"/>
    <x v="70"/>
    <n v="4106"/>
    <x v="20"/>
  </r>
  <r>
    <s v="2984-RGEYA"/>
    <n v="1"/>
    <s v="United States"/>
    <s v="California"/>
    <s v="Winnetka"/>
    <n v="91306"/>
    <s v="34.209532, -118.577563"/>
    <n v="34.209532000000003"/>
    <n v="-118.577563"/>
    <s v="Female"/>
    <x v="0"/>
    <s v="Yes"/>
    <s v="No"/>
    <n v="69"/>
    <s v="Yes"/>
    <s v="No"/>
    <x v="2"/>
    <x v="2"/>
    <s v="No internet service"/>
    <s v="No internet service"/>
    <x v="2"/>
    <s v="No internet service"/>
    <s v="No internet service"/>
    <x v="1"/>
    <x v="1"/>
    <x v="2"/>
    <n v="19.75"/>
    <n v="1375.4"/>
    <x v="1"/>
    <x v="1"/>
    <x v="34"/>
    <n v="5325"/>
    <x v="20"/>
  </r>
  <r>
    <s v="9680-NIAUV"/>
    <n v="1"/>
    <s v="United States"/>
    <s v="California"/>
    <s v="West Hills"/>
    <n v="91307"/>
    <s v="34.199787, -118.68493"/>
    <n v="34.199787000000001"/>
    <n v="-118.68492999999999"/>
    <s v="Female"/>
    <x v="0"/>
    <s v="Yes"/>
    <s v="No"/>
    <n v="72"/>
    <s v="Yes"/>
    <s v="Yes"/>
    <x v="1"/>
    <x v="0"/>
    <s v="Yes"/>
    <s v="Yes"/>
    <x v="0"/>
    <s v="Yes"/>
    <s v="Yes"/>
    <x v="1"/>
    <x v="1"/>
    <x v="3"/>
    <n v="109.7"/>
    <n v="8129.3"/>
    <x v="1"/>
    <x v="1"/>
    <x v="9"/>
    <n v="5945"/>
    <x v="20"/>
  </r>
  <r>
    <s v="2146-EGVDT"/>
    <n v="1"/>
    <s v="United States"/>
    <s v="California"/>
    <s v="Chatsworth"/>
    <n v="91311"/>
    <s v="34.294142, -118.603883"/>
    <n v="34.294142000000001"/>
    <n v="-118.603883"/>
    <s v="Male"/>
    <x v="0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x v="1"/>
    <x v="3"/>
    <n v="19.3"/>
    <n v="1192.7"/>
    <x v="1"/>
    <x v="1"/>
    <x v="64"/>
    <n v="4149"/>
    <x v="20"/>
  </r>
  <r>
    <s v="2604-IJPDU"/>
    <n v="1"/>
    <s v="United States"/>
    <s v="California"/>
    <s v="Encino"/>
    <n v="91316"/>
    <s v="34.150354, -118.518292"/>
    <n v="34.150354"/>
    <n v="-118.518292"/>
    <s v="Female"/>
    <x v="0"/>
    <s v="Yes"/>
    <s v="No"/>
    <n v="20"/>
    <s v="Yes"/>
    <s v="No"/>
    <x v="1"/>
    <x v="0"/>
    <s v="Yes"/>
    <s v="No"/>
    <x v="1"/>
    <s v="Yes"/>
    <s v="No"/>
    <x v="0"/>
    <x v="0"/>
    <x v="1"/>
    <n v="96.55"/>
    <n v="1901.65"/>
    <x v="1"/>
    <x v="1"/>
    <x v="77"/>
    <n v="4382"/>
    <x v="20"/>
  </r>
  <r>
    <s v="9178-JHUVJ"/>
    <n v="1"/>
    <s v="United States"/>
    <s v="California"/>
    <s v="Newbury Park"/>
    <n v="91320"/>
    <s v="34.172071, -118.946262"/>
    <n v="34.172071000000003"/>
    <n v="-118.946262"/>
    <s v="Male"/>
    <x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1"/>
    <x v="0"/>
    <x v="2"/>
    <n v="24.1"/>
    <n v="587.4"/>
    <x v="1"/>
    <x v="1"/>
    <x v="60"/>
    <n v="4634"/>
    <x v="20"/>
  </r>
  <r>
    <s v="6168-YBYNP"/>
    <n v="1"/>
    <s v="United States"/>
    <s v="California"/>
    <s v="Newhall"/>
    <n v="91321"/>
    <s v="34.370378, -118.504118"/>
    <n v="34.370378000000002"/>
    <n v="-118.50411800000001"/>
    <s v="Male"/>
    <x v="0"/>
    <s v="No"/>
    <s v="No"/>
    <n v="59"/>
    <s v="Yes"/>
    <s v="Yes"/>
    <x v="1"/>
    <x v="1"/>
    <s v="Yes"/>
    <s v="Yes"/>
    <x v="1"/>
    <s v="Yes"/>
    <s v="Yes"/>
    <x v="0"/>
    <x v="0"/>
    <x v="1"/>
    <n v="111.35"/>
    <n v="6519.75"/>
    <x v="1"/>
    <x v="1"/>
    <x v="53"/>
    <n v="6047"/>
    <x v="20"/>
  </r>
  <r>
    <s v="7255-SSFBC"/>
    <n v="1"/>
    <s v="United States"/>
    <s v="California"/>
    <s v="Northridge"/>
    <n v="91324"/>
    <s v="34.238208, -118.55029"/>
    <n v="34.238208"/>
    <n v="-118.55029"/>
    <s v="Male"/>
    <x v="0"/>
    <s v="Yes"/>
    <s v="Yes"/>
    <n v="72"/>
    <s v="Yes"/>
    <s v="Yes"/>
    <x v="1"/>
    <x v="1"/>
    <s v="Yes"/>
    <s v="Yes"/>
    <x v="1"/>
    <s v="Yes"/>
    <s v="Yes"/>
    <x v="1"/>
    <x v="0"/>
    <x v="2"/>
    <n v="112.25"/>
    <n v="8041.65"/>
    <x v="1"/>
    <x v="1"/>
    <x v="63"/>
    <n v="4099"/>
    <x v="20"/>
  </r>
  <r>
    <s v="3645-DEYGF"/>
    <n v="1"/>
    <s v="United States"/>
    <s v="California"/>
    <s v="Northridge"/>
    <n v="91325"/>
    <s v="34.236683, -118.517588"/>
    <n v="34.236682999999999"/>
    <n v="-118.517588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75"/>
    <n v="20.75"/>
    <x v="1"/>
    <x v="1"/>
    <x v="50"/>
    <n v="3358"/>
    <x v="20"/>
  </r>
  <r>
    <s v="9323-HGFWY"/>
    <n v="1"/>
    <s v="United States"/>
    <s v="California"/>
    <s v="Porter Ranch"/>
    <n v="91326"/>
    <s v="34.281911, -118.556218"/>
    <n v="34.281911000000001"/>
    <n v="-118.556218"/>
    <s v="Female"/>
    <x v="0"/>
    <s v="Yes"/>
    <s v="No"/>
    <n v="27"/>
    <s v="Yes"/>
    <s v="No"/>
    <x v="1"/>
    <x v="0"/>
    <s v="No"/>
    <s v="No"/>
    <x v="1"/>
    <s v="Yes"/>
    <s v="Yes"/>
    <x v="2"/>
    <x v="0"/>
    <x v="3"/>
    <n v="101.9"/>
    <n v="2681.15"/>
    <x v="1"/>
    <x v="1"/>
    <x v="15"/>
    <n v="3795"/>
    <x v="20"/>
  </r>
  <r>
    <s v="8544-GOQSH"/>
    <n v="1"/>
    <s v="United States"/>
    <s v="California"/>
    <s v="Pacoima"/>
    <n v="91331"/>
    <s v="34.255442, -118.421314"/>
    <n v="34.255442000000002"/>
    <n v="-118.421314"/>
    <s v="Female"/>
    <x v="0"/>
    <s v="No"/>
    <s v="No"/>
    <n v="14"/>
    <s v="Yes"/>
    <s v="No"/>
    <x v="1"/>
    <x v="1"/>
    <s v="Yes"/>
    <s v="No"/>
    <x v="1"/>
    <s v="No"/>
    <s v="No"/>
    <x v="0"/>
    <x v="0"/>
    <x v="3"/>
    <n v="80.05"/>
    <n v="1112.3"/>
    <x v="1"/>
    <x v="1"/>
    <x v="44"/>
    <n v="4400"/>
    <x v="20"/>
  </r>
  <r>
    <s v="3363-DTIVD"/>
    <n v="1"/>
    <s v="United States"/>
    <s v="California"/>
    <s v="Reseda"/>
    <n v="91335"/>
    <s v="34.200175, -118.540958"/>
    <n v="34.200175000000002"/>
    <n v="-118.540958"/>
    <s v="Male"/>
    <x v="0"/>
    <s v="Yes"/>
    <s v="Yes"/>
    <n v="71"/>
    <s v="Yes"/>
    <s v="Yes"/>
    <x v="1"/>
    <x v="0"/>
    <s v="No"/>
    <s v="Yes"/>
    <x v="0"/>
    <s v="Yes"/>
    <s v="Yes"/>
    <x v="1"/>
    <x v="1"/>
    <x v="1"/>
    <n v="105.55"/>
    <n v="7405.5"/>
    <x v="1"/>
    <x v="1"/>
    <x v="69"/>
    <n v="5010"/>
    <x v="20"/>
  </r>
  <r>
    <s v="7018-WBJNK"/>
    <n v="1"/>
    <s v="United States"/>
    <s v="California"/>
    <s v="San Fernando"/>
    <n v="91340"/>
    <s v="34.286131, -118.435969"/>
    <n v="34.286130999999997"/>
    <n v="-118.435969"/>
    <s v="Male"/>
    <x v="0"/>
    <s v="No"/>
    <s v="Yes"/>
    <n v="13"/>
    <s v="Yes"/>
    <s v="No"/>
    <x v="1"/>
    <x v="1"/>
    <s v="No"/>
    <s v="No"/>
    <x v="0"/>
    <s v="Yes"/>
    <s v="No"/>
    <x v="0"/>
    <x v="0"/>
    <x v="3"/>
    <n v="78.3"/>
    <n v="1033.95"/>
    <x v="1"/>
    <x v="1"/>
    <x v="60"/>
    <n v="5566"/>
    <x v="20"/>
  </r>
  <r>
    <s v="9142-KZXOP"/>
    <n v="1"/>
    <s v="United States"/>
    <s v="California"/>
    <s v="Sylmar"/>
    <n v="91342"/>
    <s v="34.321621, -118.399841"/>
    <n v="34.321621"/>
    <n v="-118.399841"/>
    <s v="Male"/>
    <x v="0"/>
    <s v="No"/>
    <s v="No"/>
    <n v="44"/>
    <s v="Yes"/>
    <s v="No"/>
    <x v="1"/>
    <x v="1"/>
    <s v="No"/>
    <s v="No"/>
    <x v="0"/>
    <s v="No"/>
    <s v="No"/>
    <x v="0"/>
    <x v="1"/>
    <x v="3"/>
    <n v="68.849999999999994"/>
    <n v="2958.95"/>
    <x v="1"/>
    <x v="1"/>
    <x v="39"/>
    <n v="2053"/>
    <x v="20"/>
  </r>
  <r>
    <s v="7674-YTAFD"/>
    <n v="1"/>
    <s v="United States"/>
    <s v="California"/>
    <s v="North Hills"/>
    <n v="91343"/>
    <s v="34.238802, -118.482296"/>
    <n v="34.238802"/>
    <n v="-118.48229600000001"/>
    <s v="Female"/>
    <x v="0"/>
    <s v="No"/>
    <s v="No"/>
    <n v="33"/>
    <s v="Yes"/>
    <s v="No"/>
    <x v="1"/>
    <x v="1"/>
    <s v="Yes"/>
    <s v="No"/>
    <x v="1"/>
    <s v="No"/>
    <s v="No"/>
    <x v="2"/>
    <x v="0"/>
    <x v="2"/>
    <n v="79.95"/>
    <n v="2684.85"/>
    <x v="1"/>
    <x v="1"/>
    <x v="54"/>
    <n v="3118"/>
    <x v="20"/>
  </r>
  <r>
    <s v="6348-SNFUS"/>
    <n v="1"/>
    <s v="United States"/>
    <s v="California"/>
    <s v="Granada Hills"/>
    <n v="91344"/>
    <s v="34.291273, -118.505104"/>
    <n v="34.291272999999997"/>
    <n v="-118.505104"/>
    <s v="Male"/>
    <x v="0"/>
    <s v="Yes"/>
    <s v="No"/>
    <n v="72"/>
    <s v="No"/>
    <s v="No phone service"/>
    <x v="0"/>
    <x v="0"/>
    <s v="Yes"/>
    <s v="Yes"/>
    <x v="1"/>
    <s v="No"/>
    <s v="Yes"/>
    <x v="1"/>
    <x v="0"/>
    <x v="3"/>
    <n v="55.45"/>
    <n v="4179.2"/>
    <x v="1"/>
    <x v="1"/>
    <x v="72"/>
    <n v="4556"/>
    <x v="20"/>
  </r>
  <r>
    <s v="1347-KTTTA"/>
    <n v="1"/>
    <s v="United States"/>
    <s v="California"/>
    <s v="Canyon Country"/>
    <n v="91351"/>
    <s v="34.422519, -118.420717"/>
    <n v="34.422519000000001"/>
    <n v="-118.420717"/>
    <s v="Male"/>
    <x v="0"/>
    <s v="Yes"/>
    <s v="No"/>
    <n v="64"/>
    <s v="Yes"/>
    <s v="No"/>
    <x v="1"/>
    <x v="1"/>
    <s v="Yes"/>
    <s v="Yes"/>
    <x v="1"/>
    <s v="Yes"/>
    <s v="Yes"/>
    <x v="2"/>
    <x v="0"/>
    <x v="3"/>
    <n v="102.45"/>
    <n v="6654.1"/>
    <x v="1"/>
    <x v="1"/>
    <x v="40"/>
    <n v="6398"/>
    <x v="20"/>
  </r>
  <r>
    <s v="4195-NZGTA"/>
    <n v="1"/>
    <s v="United States"/>
    <s v="California"/>
    <s v="Valencia"/>
    <n v="91354"/>
    <s v="34.457005, -118.573726"/>
    <n v="34.457005000000002"/>
    <n v="-118.57372599999999"/>
    <s v="Female"/>
    <x v="0"/>
    <s v="No"/>
    <s v="No"/>
    <n v="1"/>
    <s v="No"/>
    <s v="No phone service"/>
    <x v="0"/>
    <x v="1"/>
    <s v="No"/>
    <s v="No"/>
    <x v="0"/>
    <s v="No"/>
    <s v="No"/>
    <x v="0"/>
    <x v="1"/>
    <x v="1"/>
    <n v="25.25"/>
    <n v="25.25"/>
    <x v="1"/>
    <x v="1"/>
    <x v="25"/>
    <n v="5858"/>
    <x v="20"/>
  </r>
  <r>
    <s v="7157-SMCFK"/>
    <n v="1"/>
    <s v="United States"/>
    <s v="California"/>
    <s v="Valencia"/>
    <n v="91355"/>
    <s v="34.43987, -118.644609"/>
    <n v="34.439869999999999"/>
    <n v="-118.644609"/>
    <s v="Male"/>
    <x v="0"/>
    <s v="No"/>
    <s v="Yes"/>
    <n v="61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1124.2"/>
    <x v="1"/>
    <x v="1"/>
    <x v="21"/>
    <n v="5411"/>
    <x v="20"/>
  </r>
  <r>
    <s v="4709-LKHYG"/>
    <n v="1"/>
    <s v="United States"/>
    <s v="California"/>
    <s v="Tarzana"/>
    <n v="91356"/>
    <s v="34.157137, -118.548511"/>
    <n v="34.157136999999999"/>
    <n v="-118.548511"/>
    <s v="Female"/>
    <x v="0"/>
    <s v="Yes"/>
    <s v="No"/>
    <n v="29"/>
    <s v="Yes"/>
    <s v="No"/>
    <x v="2"/>
    <x v="2"/>
    <s v="No internet service"/>
    <s v="No internet service"/>
    <x v="2"/>
    <s v="No internet service"/>
    <s v="No internet service"/>
    <x v="2"/>
    <x v="1"/>
    <x v="1"/>
    <n v="20"/>
    <n v="540.04999999999995"/>
    <x v="1"/>
    <x v="1"/>
    <x v="78"/>
    <n v="3800"/>
    <x v="20"/>
  </r>
  <r>
    <s v="2504-DSHIH"/>
    <n v="1"/>
    <s v="United States"/>
    <s v="California"/>
    <s v="Thousand Oaks"/>
    <n v="91360"/>
    <s v="34.214054, -118.88109"/>
    <n v="34.214053999999997"/>
    <n v="-118.88109"/>
    <s v="Male"/>
    <x v="1"/>
    <s v="Yes"/>
    <s v="No"/>
    <n v="23"/>
    <s v="Yes"/>
    <s v="Yes"/>
    <x v="1"/>
    <x v="1"/>
    <s v="No"/>
    <s v="No"/>
    <x v="0"/>
    <s v="No"/>
    <s v="Yes"/>
    <x v="0"/>
    <x v="1"/>
    <x v="1"/>
    <n v="86.8"/>
    <n v="1975.85"/>
    <x v="1"/>
    <x v="1"/>
    <x v="46"/>
    <n v="5788"/>
    <x v="20"/>
  </r>
  <r>
    <s v="0699-NDKJM"/>
    <n v="1"/>
    <s v="United States"/>
    <s v="California"/>
    <s v="Westlake Village"/>
    <n v="91361"/>
    <s v="34.130992, -118.894673"/>
    <n v="34.130991999999999"/>
    <n v="-118.894673"/>
    <s v="Female"/>
    <x v="0"/>
    <s v="Yes"/>
    <s v="No"/>
    <n v="57"/>
    <s v="No"/>
    <s v="No phone service"/>
    <x v="0"/>
    <x v="0"/>
    <s v="Yes"/>
    <s v="Yes"/>
    <x v="0"/>
    <s v="Yes"/>
    <s v="Yes"/>
    <x v="0"/>
    <x v="0"/>
    <x v="2"/>
    <n v="58.75"/>
    <n v="3437.45"/>
    <x v="1"/>
    <x v="1"/>
    <x v="46"/>
    <n v="4115"/>
    <x v="20"/>
  </r>
  <r>
    <s v="9286-BHDQG"/>
    <n v="1"/>
    <s v="United States"/>
    <s v="California"/>
    <s v="Thousand Oaks"/>
    <n v="91362"/>
    <s v="34.191842, -118.822796"/>
    <n v="34.191842000000001"/>
    <n v="-118.822796"/>
    <s v="Male"/>
    <x v="0"/>
    <s v="Yes"/>
    <s v="No"/>
    <n v="72"/>
    <s v="No"/>
    <s v="No phone service"/>
    <x v="0"/>
    <x v="0"/>
    <s v="Yes"/>
    <s v="Yes"/>
    <x v="1"/>
    <s v="No"/>
    <s v="No"/>
    <x v="1"/>
    <x v="1"/>
    <x v="3"/>
    <n v="45.25"/>
    <n v="3139.8"/>
    <x v="1"/>
    <x v="1"/>
    <x v="49"/>
    <n v="5041"/>
    <x v="20"/>
  </r>
  <r>
    <s v="0230-WEQUW"/>
    <n v="1"/>
    <s v="United States"/>
    <s v="California"/>
    <s v="Woodland Hills"/>
    <n v="91364"/>
    <s v="34.153733, -118.593408"/>
    <n v="34.153733000000003"/>
    <n v="-118.593408"/>
    <s v="Male"/>
    <x v="0"/>
    <s v="Yes"/>
    <s v="No"/>
    <n v="66"/>
    <s v="No"/>
    <s v="No phone service"/>
    <x v="0"/>
    <x v="0"/>
    <s v="Yes"/>
    <s v="Yes"/>
    <x v="1"/>
    <s v="Yes"/>
    <s v="No"/>
    <x v="1"/>
    <x v="0"/>
    <x v="2"/>
    <n v="56.6"/>
    <n v="3789.2"/>
    <x v="1"/>
    <x v="1"/>
    <x v="7"/>
    <n v="5500"/>
    <x v="20"/>
  </r>
  <r>
    <s v="2040-LDIWQ"/>
    <n v="1"/>
    <s v="United States"/>
    <s v="California"/>
    <s v="Woodland Hills"/>
    <n v="91367"/>
    <s v="34.178068, -118.615714"/>
    <n v="34.178068000000003"/>
    <n v="-118.615714"/>
    <s v="Male"/>
    <x v="0"/>
    <s v="Yes"/>
    <s v="No"/>
    <n v="65"/>
    <s v="Yes"/>
    <s v="Yes"/>
    <x v="0"/>
    <x v="1"/>
    <s v="Yes"/>
    <s v="Yes"/>
    <x v="1"/>
    <s v="Yes"/>
    <s v="Yes"/>
    <x v="1"/>
    <x v="0"/>
    <x v="2"/>
    <n v="84.2"/>
    <n v="5324.5"/>
    <x v="1"/>
    <x v="1"/>
    <x v="57"/>
    <n v="5256"/>
    <x v="20"/>
  </r>
  <r>
    <s v="6496-JDSSB"/>
    <n v="1"/>
    <s v="United States"/>
    <s v="California"/>
    <s v="Oak Park"/>
    <n v="91377"/>
    <s v="34.19225, -118.776874"/>
    <n v="34.192250000000001"/>
    <n v="-118.77687400000001"/>
    <s v="Female"/>
    <x v="0"/>
    <s v="No"/>
    <s v="No"/>
    <n v="8"/>
    <s v="Yes"/>
    <s v="No"/>
    <x v="1"/>
    <x v="1"/>
    <s v="No"/>
    <s v="No"/>
    <x v="0"/>
    <s v="Yes"/>
    <s v="No"/>
    <x v="0"/>
    <x v="0"/>
    <x v="2"/>
    <n v="80"/>
    <n v="624.6"/>
    <x v="1"/>
    <x v="1"/>
    <x v="49"/>
    <n v="2165"/>
    <x v="20"/>
  </r>
  <r>
    <s v="4443-EMBNA"/>
    <n v="1"/>
    <s v="United States"/>
    <s v="California"/>
    <s v="Castaic"/>
    <n v="91384"/>
    <s v="34.506627, -118.699048"/>
    <n v="34.506627000000002"/>
    <n v="-118.699048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4.75"/>
    <n v="1836.9"/>
    <x v="1"/>
    <x v="1"/>
    <x v="39"/>
    <n v="4642"/>
    <x v="20"/>
  </r>
  <r>
    <s v="6469-MRVET"/>
    <n v="1"/>
    <s v="United States"/>
    <s v="California"/>
    <s v="Van Nuys"/>
    <n v="91401"/>
    <s v="34.178483, -118.431791"/>
    <n v="34.178483"/>
    <n v="-118.431791"/>
    <s v="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2"/>
    <x v="0"/>
    <x v="1"/>
    <n v="20.2"/>
    <n v="20.2"/>
    <x v="1"/>
    <x v="1"/>
    <x v="45"/>
    <n v="4160"/>
    <x v="20"/>
  </r>
  <r>
    <s v="5961-VUSRV"/>
    <n v="1"/>
    <s v="United States"/>
    <s v="California"/>
    <s v="Sherman Oaks"/>
    <n v="91403"/>
    <s v="34.147149, -118.463365"/>
    <n v="34.147148999999999"/>
    <n v="-118.463365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x v="0"/>
    <x v="2"/>
    <n v="19.350000000000001"/>
    <n v="219.35"/>
    <x v="1"/>
    <x v="1"/>
    <x v="43"/>
    <n v="4451"/>
    <x v="20"/>
  </r>
  <r>
    <s v="6778-JFCMK"/>
    <n v="1"/>
    <s v="United States"/>
    <s v="California"/>
    <s v="Van Nuys"/>
    <n v="91405"/>
    <s v="34.202494, -118.448048"/>
    <n v="34.202494000000002"/>
    <n v="-118.448048"/>
    <s v="Male"/>
    <x v="0"/>
    <s v="No"/>
    <s v="No"/>
    <n v="24"/>
    <s v="No"/>
    <s v="No phone service"/>
    <x v="0"/>
    <x v="0"/>
    <s v="No"/>
    <s v="No"/>
    <x v="0"/>
    <s v="Yes"/>
    <s v="Yes"/>
    <x v="2"/>
    <x v="0"/>
    <x v="0"/>
    <n v="50.6"/>
    <n v="1288.75"/>
    <x v="1"/>
    <x v="1"/>
    <x v="72"/>
    <n v="4806"/>
    <x v="20"/>
  </r>
  <r>
    <s v="6341-JVQGF"/>
    <n v="1"/>
    <s v="United States"/>
    <s v="California"/>
    <s v="Van Nuys"/>
    <n v="91406"/>
    <s v="34.195685, -118.490752"/>
    <n v="34.195684999999997"/>
    <n v="-118.490752"/>
    <s v="Female"/>
    <x v="0"/>
    <s v="Yes"/>
    <s v="No"/>
    <n v="31"/>
    <s v="Yes"/>
    <s v="No"/>
    <x v="0"/>
    <x v="0"/>
    <s v="No"/>
    <s v="Yes"/>
    <x v="1"/>
    <s v="Yes"/>
    <s v="Yes"/>
    <x v="2"/>
    <x v="0"/>
    <x v="0"/>
    <n v="81.150000000000006"/>
    <n v="2545.75"/>
    <x v="1"/>
    <x v="1"/>
    <x v="61"/>
    <n v="5643"/>
    <x v="20"/>
  </r>
  <r>
    <s v="4811-JBUVU"/>
    <n v="1"/>
    <s v="United States"/>
    <s v="California"/>
    <s v="Sherman Oaks"/>
    <n v="91423"/>
    <s v="34.146957, -118.432138"/>
    <n v="34.146957"/>
    <n v="-118.43213799999999"/>
    <s v="Male"/>
    <x v="0"/>
    <s v="No"/>
    <s v="No"/>
    <n v="30"/>
    <s v="Yes"/>
    <s v="Yes"/>
    <x v="1"/>
    <x v="1"/>
    <s v="No"/>
    <s v="No"/>
    <x v="1"/>
    <s v="No"/>
    <s v="Yes"/>
    <x v="0"/>
    <x v="0"/>
    <x v="3"/>
    <n v="89.9"/>
    <n v="2723.15"/>
    <x v="1"/>
    <x v="1"/>
    <x v="57"/>
    <n v="3233"/>
    <x v="20"/>
  </r>
  <r>
    <s v="0945-TSONX"/>
    <n v="1"/>
    <s v="United States"/>
    <s v="California"/>
    <s v="Encino"/>
    <n v="91436"/>
    <s v="34.152875, -118.486056"/>
    <n v="34.152875000000002"/>
    <n v="-118.486056"/>
    <s v="Female"/>
    <x v="0"/>
    <s v="Yes"/>
    <s v="No"/>
    <n v="47"/>
    <s v="Yes"/>
    <s v="Yes"/>
    <x v="0"/>
    <x v="0"/>
    <s v="Yes"/>
    <s v="No"/>
    <x v="1"/>
    <s v="Yes"/>
    <s v="Yes"/>
    <x v="1"/>
    <x v="0"/>
    <x v="3"/>
    <n v="85.3"/>
    <n v="4107.25"/>
    <x v="1"/>
    <x v="1"/>
    <x v="59"/>
    <n v="5698"/>
    <x v="20"/>
  </r>
  <r>
    <s v="2651-ZCBXV"/>
    <n v="1"/>
    <s v="United States"/>
    <s v="California"/>
    <s v="Burbank"/>
    <n v="91501"/>
    <s v="34.188339, -118.300942"/>
    <n v="34.188338999999999"/>
    <n v="-118.30094200000001"/>
    <s v="Male"/>
    <x v="0"/>
    <s v="No"/>
    <s v="No"/>
    <n v="54"/>
    <s v="Yes"/>
    <s v="Yes"/>
    <x v="1"/>
    <x v="0"/>
    <s v="Yes"/>
    <s v="No"/>
    <x v="1"/>
    <s v="Yes"/>
    <s v="Yes"/>
    <x v="1"/>
    <x v="0"/>
    <x v="3"/>
    <n v="108"/>
    <n v="5760.65"/>
    <x v="1"/>
    <x v="1"/>
    <x v="25"/>
    <n v="6370"/>
    <x v="20"/>
  </r>
  <r>
    <s v="3316-UWXUY"/>
    <n v="1"/>
    <s v="United States"/>
    <s v="California"/>
    <s v="Burbank"/>
    <n v="91502"/>
    <s v="34.177267, -118.31003"/>
    <n v="34.177267000000001"/>
    <n v="-118.31003"/>
    <s v="Male"/>
    <x v="0"/>
    <s v="No"/>
    <s v="No"/>
    <n v="50"/>
    <s v="Yes"/>
    <s v="No"/>
    <x v="1"/>
    <x v="0"/>
    <s v="Yes"/>
    <s v="No"/>
    <x v="1"/>
    <s v="No"/>
    <s v="Yes"/>
    <x v="0"/>
    <x v="0"/>
    <x v="3"/>
    <n v="93.5"/>
    <n v="4747.5"/>
    <x v="1"/>
    <x v="1"/>
    <x v="12"/>
    <n v="6367"/>
    <x v="20"/>
  </r>
  <r>
    <s v="7083-MIOPC"/>
    <n v="1"/>
    <s v="United States"/>
    <s v="California"/>
    <s v="Burbank"/>
    <n v="91505"/>
    <s v="34.174215, -118.345928"/>
    <n v="34.174214999999997"/>
    <n v="-118.345928"/>
    <s v="Fe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20.25"/>
    <n v="1566.9"/>
    <x v="1"/>
    <x v="1"/>
    <x v="52"/>
    <n v="5733"/>
    <x v="20"/>
  </r>
  <r>
    <s v="1984-GPTEH"/>
    <n v="1"/>
    <s v="United States"/>
    <s v="California"/>
    <s v="Burbank"/>
    <n v="91506"/>
    <s v="34.169706, -118.323548"/>
    <n v="34.169705999999998"/>
    <n v="-118.323548"/>
    <s v="Female"/>
    <x v="0"/>
    <s v="No"/>
    <s v="No"/>
    <n v="29"/>
    <s v="Yes"/>
    <s v="Yes"/>
    <x v="2"/>
    <x v="2"/>
    <s v="No internet service"/>
    <s v="No internet service"/>
    <x v="2"/>
    <s v="No internet service"/>
    <s v="No internet service"/>
    <x v="0"/>
    <x v="1"/>
    <x v="1"/>
    <n v="25.15"/>
    <n v="702"/>
    <x v="1"/>
    <x v="1"/>
    <x v="74"/>
    <n v="5491"/>
    <x v="20"/>
  </r>
  <r>
    <s v="0621-JFHOL"/>
    <n v="1"/>
    <s v="United States"/>
    <s v="California"/>
    <s v="North Hollywood"/>
    <n v="91602"/>
    <s v="34.15136, -118.364786"/>
    <n v="34.151359999999997"/>
    <n v="-118.364786"/>
    <s v="Female"/>
    <x v="0"/>
    <s v="No"/>
    <s v="No"/>
    <n v="10"/>
    <s v="No"/>
    <s v="No phone service"/>
    <x v="0"/>
    <x v="1"/>
    <s v="No"/>
    <s v="No"/>
    <x v="1"/>
    <s v="No"/>
    <s v="No"/>
    <x v="1"/>
    <x v="0"/>
    <x v="0"/>
    <n v="29.6"/>
    <n v="299.05"/>
    <x v="1"/>
    <x v="1"/>
    <x v="53"/>
    <n v="3180"/>
    <x v="20"/>
  </r>
  <r>
    <s v="9903-LYSAB"/>
    <n v="1"/>
    <s v="United States"/>
    <s v="California"/>
    <s v="Studio City"/>
    <n v="91604"/>
    <s v="34.139082, -118.39275"/>
    <n v="34.139082000000002"/>
    <n v="-118.39275000000001"/>
    <s v="Male"/>
    <x v="0"/>
    <s v="Yes"/>
    <s v="No"/>
    <n v="18"/>
    <s v="Yes"/>
    <s v="Yes"/>
    <x v="1"/>
    <x v="1"/>
    <s v="No"/>
    <s v="No"/>
    <x v="0"/>
    <s v="No"/>
    <s v="No"/>
    <x v="0"/>
    <x v="0"/>
    <x v="1"/>
    <n v="73.150000000000006"/>
    <n v="1305.95"/>
    <x v="1"/>
    <x v="1"/>
    <x v="25"/>
    <n v="4283"/>
    <x v="20"/>
  </r>
  <r>
    <s v="9227-UAQFT"/>
    <n v="1"/>
    <s v="United States"/>
    <s v="California"/>
    <s v="North Hollywood"/>
    <n v="91606"/>
    <s v="34.187599, -118.387125"/>
    <n v="34.187598999999999"/>
    <n v="-118.387125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284.35000000000002"/>
    <x v="1"/>
    <x v="1"/>
    <x v="44"/>
    <n v="4272"/>
    <x v="20"/>
  </r>
  <r>
    <s v="7301-ABVAD"/>
    <n v="1"/>
    <s v="United States"/>
    <s v="California"/>
    <s v="Valley Village"/>
    <n v="91607"/>
    <s v="34.165783, -118.399795"/>
    <n v="34.165782999999998"/>
    <n v="-118.399795"/>
    <s v="Female"/>
    <x v="0"/>
    <s v="No"/>
    <s v="No"/>
    <n v="72"/>
    <s v="Yes"/>
    <s v="Yes"/>
    <x v="0"/>
    <x v="1"/>
    <s v="Yes"/>
    <s v="Yes"/>
    <x v="1"/>
    <s v="Yes"/>
    <s v="Yes"/>
    <x v="1"/>
    <x v="1"/>
    <x v="2"/>
    <n v="86.6"/>
    <n v="6350.5"/>
    <x v="1"/>
    <x v="1"/>
    <x v="65"/>
    <n v="4530"/>
    <x v="20"/>
  </r>
  <r>
    <s v="6614-FHDBO"/>
    <n v="1"/>
    <s v="United States"/>
    <s v="California"/>
    <s v="Rancho Cucamonga"/>
    <n v="91701"/>
    <s v="34.132275, -117.611478"/>
    <n v="34.132275"/>
    <n v="-117.61147800000001"/>
    <s v="Male"/>
    <x v="0"/>
    <s v="No"/>
    <s v="No"/>
    <n v="72"/>
    <s v="Yes"/>
    <s v="Yes"/>
    <x v="1"/>
    <x v="1"/>
    <s v="Yes"/>
    <s v="Yes"/>
    <x v="1"/>
    <s v="Yes"/>
    <s v="Yes"/>
    <x v="1"/>
    <x v="1"/>
    <x v="2"/>
    <n v="109.2"/>
    <n v="7878.3"/>
    <x v="1"/>
    <x v="1"/>
    <x v="60"/>
    <n v="4551"/>
    <x v="20"/>
  </r>
  <r>
    <s v="7576-ASEJU"/>
    <n v="1"/>
    <s v="United States"/>
    <s v="California"/>
    <s v="Azusa"/>
    <n v="91702"/>
    <s v="34.174493, -117.87068"/>
    <n v="34.174492999999998"/>
    <n v="-117.87067999999999"/>
    <s v="Female"/>
    <x v="0"/>
    <s v="Yes"/>
    <s v="No"/>
    <n v="41"/>
    <s v="Yes"/>
    <s v="No"/>
    <x v="0"/>
    <x v="0"/>
    <s v="No"/>
    <s v="No"/>
    <x v="1"/>
    <s v="Yes"/>
    <s v="Yes"/>
    <x v="2"/>
    <x v="0"/>
    <x v="3"/>
    <n v="74.7"/>
    <n v="3187.65"/>
    <x v="1"/>
    <x v="1"/>
    <x v="62"/>
    <n v="5246"/>
    <x v="20"/>
  </r>
  <r>
    <s v="9058-HRZSV"/>
    <n v="1"/>
    <s v="United States"/>
    <s v="California"/>
    <s v="Baldwin Park"/>
    <n v="91706"/>
    <s v="34.098275, -117.967399"/>
    <n v="34.098275000000001"/>
    <n v="-117.967399"/>
    <s v="Female"/>
    <x v="1"/>
    <s v="Yes"/>
    <s v="No"/>
    <n v="65"/>
    <s v="Yes"/>
    <s v="No"/>
    <x v="1"/>
    <x v="0"/>
    <s v="Yes"/>
    <s v="Yes"/>
    <x v="0"/>
    <s v="No"/>
    <s v="Yes"/>
    <x v="0"/>
    <x v="1"/>
    <x v="1"/>
    <n v="94.4"/>
    <n v="6126.15"/>
    <x v="1"/>
    <x v="1"/>
    <x v="79"/>
    <n v="5348"/>
    <x v="20"/>
  </r>
  <r>
    <s v="4522-AKYLR"/>
    <n v="1"/>
    <s v="United States"/>
    <s v="California"/>
    <s v="Chino Hills"/>
    <n v="91709"/>
    <s v="33.942895, -117.725644"/>
    <n v="33.942895"/>
    <n v="-117.725644"/>
    <s v="Female"/>
    <x v="1"/>
    <s v="No"/>
    <s v="No"/>
    <n v="13"/>
    <s v="Yes"/>
    <s v="No"/>
    <x v="0"/>
    <x v="1"/>
    <s v="Yes"/>
    <s v="Yes"/>
    <x v="0"/>
    <s v="No"/>
    <s v="No"/>
    <x v="0"/>
    <x v="0"/>
    <x v="1"/>
    <n v="54.8"/>
    <n v="731.3"/>
    <x v="1"/>
    <x v="1"/>
    <x v="79"/>
    <n v="5557"/>
    <x v="20"/>
  </r>
  <r>
    <s v="0221-WMXNQ"/>
    <n v="1"/>
    <s v="United States"/>
    <s v="California"/>
    <s v="Chino"/>
    <n v="91710"/>
    <s v="33.990646, -117.663025"/>
    <n v="33.990645999999998"/>
    <n v="-117.663025"/>
    <s v="Male"/>
    <x v="1"/>
    <s v="No"/>
    <s v="No"/>
    <n v="4"/>
    <s v="Yes"/>
    <s v="No"/>
    <x v="1"/>
    <x v="0"/>
    <s v="No"/>
    <s v="No"/>
    <x v="0"/>
    <s v="No"/>
    <s v="No"/>
    <x v="0"/>
    <x v="1"/>
    <x v="1"/>
    <n v="75.349999999999994"/>
    <n v="273.39999999999998"/>
    <x v="1"/>
    <x v="1"/>
    <x v="47"/>
    <n v="4033"/>
    <x v="20"/>
  </r>
  <r>
    <s v="0303-UNCIP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41"/>
    <s v="Yes"/>
    <s v="Yes"/>
    <x v="0"/>
    <x v="1"/>
    <s v="No"/>
    <s v="Yes"/>
    <x v="0"/>
    <s v="No"/>
    <s v="Yes"/>
    <x v="2"/>
    <x v="1"/>
    <x v="0"/>
    <n v="65"/>
    <n v="2531.8000000000002"/>
    <x v="1"/>
    <x v="1"/>
    <x v="43"/>
    <n v="5043"/>
    <x v="20"/>
  </r>
  <r>
    <s v="0959-WHOKV"/>
    <n v="1"/>
    <s v="United States"/>
    <s v="California"/>
    <s v="Covina"/>
    <n v="91724"/>
    <s v="34.08111, -117.853935"/>
    <n v="34.081110000000002"/>
    <n v="-117.85393500000001"/>
    <s v="Male"/>
    <x v="0"/>
    <s v="No"/>
    <s v="No"/>
    <n v="42"/>
    <s v="Yes"/>
    <s v="Yes"/>
    <x v="1"/>
    <x v="0"/>
    <s v="Yes"/>
    <s v="Yes"/>
    <x v="0"/>
    <s v="No"/>
    <s v="Yes"/>
    <x v="2"/>
    <x v="0"/>
    <x v="1"/>
    <n v="99"/>
    <n v="4298.45"/>
    <x v="1"/>
    <x v="1"/>
    <x v="74"/>
    <n v="2887"/>
    <x v="20"/>
  </r>
  <r>
    <s v="4075-JFPGR"/>
    <n v="1"/>
    <s v="United States"/>
    <s v="California"/>
    <s v="Rancho Cucamonga"/>
    <n v="91730"/>
    <s v="34.10097, -117.57882"/>
    <n v="34.100969999999997"/>
    <n v="-117.57881999999999"/>
    <s v="Female"/>
    <x v="0"/>
    <s v="Yes"/>
    <s v="No"/>
    <n v="51"/>
    <s v="Yes"/>
    <s v="No"/>
    <x v="1"/>
    <x v="0"/>
    <s v="Yes"/>
    <s v="Yes"/>
    <x v="0"/>
    <s v="Yes"/>
    <s v="No"/>
    <x v="2"/>
    <x v="0"/>
    <x v="1"/>
    <n v="93.5"/>
    <n v="4619.55"/>
    <x v="1"/>
    <x v="1"/>
    <x v="31"/>
    <n v="5561"/>
    <x v="20"/>
  </r>
  <r>
    <s v="3282-ZISZV"/>
    <n v="1"/>
    <s v="United States"/>
    <s v="California"/>
    <s v="South El Monte"/>
    <n v="91733"/>
    <s v="34.04622, -118.053753"/>
    <n v="34.046219999999998"/>
    <n v="-118.053753"/>
    <s v="Male"/>
    <x v="0"/>
    <s v="No"/>
    <s v="No"/>
    <n v="32"/>
    <s v="Yes"/>
    <s v="Yes"/>
    <x v="0"/>
    <x v="1"/>
    <s v="Yes"/>
    <s v="Yes"/>
    <x v="1"/>
    <s v="Yes"/>
    <s v="Yes"/>
    <x v="2"/>
    <x v="1"/>
    <x v="3"/>
    <n v="83.7"/>
    <n v="2633.3"/>
    <x v="1"/>
    <x v="1"/>
    <x v="29"/>
    <n v="3945"/>
    <x v="20"/>
  </r>
  <r>
    <s v="3675-YDUPJ"/>
    <n v="1"/>
    <s v="United States"/>
    <s v="California"/>
    <s v="Rancho Cucamonga"/>
    <n v="91737"/>
    <s v="34.245289, -117.642503"/>
    <n v="34.245289"/>
    <n v="-117.642503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0"/>
    <n v="19.850000000000001"/>
    <n v="193.05"/>
    <x v="1"/>
    <x v="1"/>
    <x v="40"/>
    <n v="3768"/>
    <x v="20"/>
  </r>
  <r>
    <s v="4111-BNXIF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67"/>
    <s v="No"/>
    <s v="No phone service"/>
    <x v="0"/>
    <x v="1"/>
    <s v="Yes"/>
    <s v="Yes"/>
    <x v="1"/>
    <s v="Yes"/>
    <s v="Yes"/>
    <x v="1"/>
    <x v="0"/>
    <x v="1"/>
    <n v="59.55"/>
    <n v="4103.8999999999996"/>
    <x v="1"/>
    <x v="1"/>
    <x v="62"/>
    <n v="4478"/>
    <x v="20"/>
  </r>
  <r>
    <s v="7017-VFHAY"/>
    <n v="1"/>
    <s v="United States"/>
    <s v="California"/>
    <s v="Glendora"/>
    <n v="91740"/>
    <s v="34.119363, -117.855059"/>
    <n v="34.119363"/>
    <n v="-117.855059"/>
    <s v="Female"/>
    <x v="0"/>
    <s v="Yes"/>
    <s v="Yes"/>
    <n v="61"/>
    <s v="Yes"/>
    <s v="Yes"/>
    <x v="1"/>
    <x v="0"/>
    <s v="Yes"/>
    <s v="Yes"/>
    <x v="1"/>
    <s v="Yes"/>
    <s v="Yes"/>
    <x v="1"/>
    <x v="1"/>
    <x v="3"/>
    <n v="115.1"/>
    <n v="7008.15"/>
    <x v="1"/>
    <x v="1"/>
    <x v="46"/>
    <n v="6090"/>
    <x v="20"/>
  </r>
  <r>
    <s v="6655-LHBYW"/>
    <n v="1"/>
    <s v="United States"/>
    <s v="California"/>
    <s v="Glendora"/>
    <n v="91741"/>
    <s v="34.14649, -117.849815"/>
    <n v="34.14649"/>
    <n v="-117.84981500000001"/>
    <s v="Male"/>
    <x v="0"/>
    <s v="No"/>
    <s v="No"/>
    <n v="50"/>
    <s v="Yes"/>
    <s v="Yes"/>
    <x v="1"/>
    <x v="0"/>
    <s v="Yes"/>
    <s v="Yes"/>
    <x v="1"/>
    <s v="Yes"/>
    <s v="Yes"/>
    <x v="2"/>
    <x v="1"/>
    <x v="3"/>
    <n v="114.35"/>
    <n v="5791.1"/>
    <x v="1"/>
    <x v="1"/>
    <x v="57"/>
    <n v="5068"/>
    <x v="20"/>
  </r>
  <r>
    <s v="5046-NUHWD"/>
    <n v="1"/>
    <s v="United States"/>
    <s v="California"/>
    <s v="Hacienda Heights"/>
    <n v="91745"/>
    <s v="33.998471, -117.973758"/>
    <n v="33.998471000000002"/>
    <n v="-117.973758"/>
    <s v="Female"/>
    <x v="1"/>
    <s v="Yes"/>
    <s v="No"/>
    <n v="29"/>
    <s v="No"/>
    <s v="No phone service"/>
    <x v="0"/>
    <x v="0"/>
    <s v="No"/>
    <s v="Yes"/>
    <x v="0"/>
    <s v="No"/>
    <s v="Yes"/>
    <x v="0"/>
    <x v="0"/>
    <x v="1"/>
    <n v="45"/>
    <n v="1228.6500000000001"/>
    <x v="1"/>
    <x v="1"/>
    <x v="80"/>
    <n v="3094"/>
    <x v="20"/>
  </r>
  <r>
    <s v="7529-ZDFXI"/>
    <n v="1"/>
    <s v="United States"/>
    <s v="California"/>
    <s v="La Verne"/>
    <n v="91750"/>
    <s v="34.144703, -117.770299"/>
    <n v="34.144703"/>
    <n v="-117.77029899999999"/>
    <s v="Male"/>
    <x v="1"/>
    <s v="Yes"/>
    <s v="No"/>
    <n v="57"/>
    <s v="Yes"/>
    <s v="Yes"/>
    <x v="1"/>
    <x v="1"/>
    <s v="Yes"/>
    <s v="No"/>
    <x v="0"/>
    <s v="No"/>
    <s v="Yes"/>
    <x v="0"/>
    <x v="0"/>
    <x v="1"/>
    <n v="89.85"/>
    <n v="4925.3500000000004"/>
    <x v="1"/>
    <x v="1"/>
    <x v="77"/>
    <n v="4429"/>
    <x v="20"/>
  </r>
  <r>
    <s v="7605-BDWDC"/>
    <n v="1"/>
    <s v="United States"/>
    <s v="California"/>
    <s v="Mira Loma"/>
    <n v="91752"/>
    <s v="33.999992, -117.535395"/>
    <n v="33.999991999999999"/>
    <n v="-117.53539499999999"/>
    <s v="Female"/>
    <x v="0"/>
    <s v="No"/>
    <s v="No"/>
    <n v="31"/>
    <s v="No"/>
    <s v="No phone service"/>
    <x v="0"/>
    <x v="0"/>
    <s v="Yes"/>
    <s v="No"/>
    <x v="1"/>
    <s v="No"/>
    <s v="Yes"/>
    <x v="1"/>
    <x v="0"/>
    <x v="2"/>
    <n v="49.85"/>
    <n v="1520.1"/>
    <x v="1"/>
    <x v="1"/>
    <x v="1"/>
    <n v="2539"/>
    <x v="20"/>
  </r>
  <r>
    <s v="1950-KSVVJ"/>
    <n v="1"/>
    <s v="United States"/>
    <s v="California"/>
    <s v="Monterey Park"/>
    <n v="91754"/>
    <s v="34.050322, -118.147037"/>
    <n v="34.050322000000001"/>
    <n v="-118.147037"/>
    <s v="Female"/>
    <x v="0"/>
    <s v="Yes"/>
    <s v="No"/>
    <n v="45"/>
    <s v="Yes"/>
    <s v="Yes"/>
    <x v="1"/>
    <x v="0"/>
    <s v="Yes"/>
    <s v="Yes"/>
    <x v="1"/>
    <s v="Yes"/>
    <s v="Yes"/>
    <x v="2"/>
    <x v="1"/>
    <x v="0"/>
    <n v="113.3"/>
    <n v="5032.25"/>
    <x v="1"/>
    <x v="1"/>
    <x v="37"/>
    <n v="4885"/>
    <x v="20"/>
  </r>
  <r>
    <s v="0123-CRBRT"/>
    <n v="1"/>
    <s v="United States"/>
    <s v="California"/>
    <s v="Monterey Park"/>
    <n v="91755"/>
    <s v="34.049172, -118.115022"/>
    <n v="34.049171999999999"/>
    <n v="-118.115022"/>
    <s v="Female"/>
    <x v="0"/>
    <s v="Yes"/>
    <s v="No"/>
    <n v="61"/>
    <s v="Yes"/>
    <s v="Yes"/>
    <x v="0"/>
    <x v="0"/>
    <s v="Yes"/>
    <s v="Yes"/>
    <x v="1"/>
    <s v="Yes"/>
    <s v="Yes"/>
    <x v="1"/>
    <x v="1"/>
    <x v="0"/>
    <n v="88.1"/>
    <n v="5526.75"/>
    <x v="1"/>
    <x v="1"/>
    <x v="47"/>
    <n v="5152"/>
    <x v="20"/>
  </r>
  <r>
    <s v="6292-TOSSS"/>
    <n v="1"/>
    <s v="United States"/>
    <s v="California"/>
    <s v="Mt Baldy"/>
    <n v="91759"/>
    <s v="34.231318, -117.662032"/>
    <n v="34.231318000000002"/>
    <n v="-117.662032"/>
    <s v="Male"/>
    <x v="0"/>
    <s v="No"/>
    <s v="No"/>
    <n v="50"/>
    <s v="Yes"/>
    <s v="Yes"/>
    <x v="2"/>
    <x v="2"/>
    <s v="No internet service"/>
    <s v="No internet service"/>
    <x v="2"/>
    <s v="No internet service"/>
    <s v="No internet service"/>
    <x v="1"/>
    <x v="1"/>
    <x v="2"/>
    <n v="24.9"/>
    <n v="1195.25"/>
    <x v="1"/>
    <x v="1"/>
    <x v="31"/>
    <n v="4297"/>
    <x v="20"/>
  </r>
  <r>
    <s v="3197-ARFOY"/>
    <n v="1"/>
    <s v="United States"/>
    <s v="California"/>
    <s v="Ontario"/>
    <n v="91761"/>
    <s v="34.035602, -117.591528"/>
    <n v="34.035601999999997"/>
    <n v="-117.591528"/>
    <s v="Female"/>
    <x v="1"/>
    <s v="No"/>
    <s v="No"/>
    <n v="19"/>
    <s v="Yes"/>
    <s v="No"/>
    <x v="1"/>
    <x v="0"/>
    <s v="Yes"/>
    <s v="No"/>
    <x v="1"/>
    <s v="Yes"/>
    <s v="Yes"/>
    <x v="0"/>
    <x v="0"/>
    <x v="0"/>
    <n v="105"/>
    <n v="2007.25"/>
    <x v="1"/>
    <x v="1"/>
    <x v="55"/>
    <n v="3524"/>
    <x v="20"/>
  </r>
  <r>
    <s v="7014-ZZXAW"/>
    <n v="1"/>
    <s v="United States"/>
    <s v="California"/>
    <s v="Montclair"/>
    <n v="91763"/>
    <s v="34.072121, -117.698319"/>
    <n v="34.072121000000003"/>
    <n v="-117.69831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3"/>
    <n v="24.25"/>
    <n v="1732.95"/>
    <x v="1"/>
    <x v="1"/>
    <x v="55"/>
    <n v="5409"/>
    <x v="20"/>
  </r>
  <r>
    <s v="7633-MVPUY"/>
    <n v="1"/>
    <s v="United States"/>
    <s v="California"/>
    <s v="Diamond Bar"/>
    <n v="91765"/>
    <s v="33.992416, -117.807874"/>
    <n v="33.992415999999999"/>
    <n v="-117.807874"/>
    <s v="Male"/>
    <x v="0"/>
    <s v="Yes"/>
    <s v="No"/>
    <n v="57"/>
    <s v="Yes"/>
    <s v="No"/>
    <x v="0"/>
    <x v="0"/>
    <s v="Yes"/>
    <s v="No"/>
    <x v="1"/>
    <s v="No"/>
    <s v="No"/>
    <x v="1"/>
    <x v="0"/>
    <x v="1"/>
    <n v="59.75"/>
    <n v="3450.15"/>
    <x v="1"/>
    <x v="1"/>
    <x v="31"/>
    <n v="4012"/>
    <x v="20"/>
  </r>
  <r>
    <s v="4716-HHKQH"/>
    <n v="1"/>
    <s v="United States"/>
    <s v="California"/>
    <s v="Pomona"/>
    <n v="91767"/>
    <s v="34.083086, -117.737997"/>
    <n v="34.083086000000002"/>
    <n v="-117.73799699999999"/>
    <s v="Male"/>
    <x v="1"/>
    <s v="Yes"/>
    <s v="No"/>
    <n v="20"/>
    <s v="Yes"/>
    <s v="Yes"/>
    <x v="1"/>
    <x v="1"/>
    <s v="Yes"/>
    <s v="No"/>
    <x v="1"/>
    <s v="Yes"/>
    <s v="Yes"/>
    <x v="0"/>
    <x v="1"/>
    <x v="1"/>
    <n v="107.05"/>
    <n v="2172.0500000000002"/>
    <x v="1"/>
    <x v="1"/>
    <x v="11"/>
    <n v="5328"/>
    <x v="20"/>
  </r>
  <r>
    <s v="3179-GBRWV"/>
    <n v="1"/>
    <s v="United States"/>
    <s v="California"/>
    <s v="San Gabriel"/>
    <n v="91775"/>
    <s v="34.114772, -118.089431"/>
    <n v="34.114772000000002"/>
    <n v="-118.089431"/>
    <s v="Male"/>
    <x v="1"/>
    <s v="Yes"/>
    <s v="No"/>
    <n v="21"/>
    <s v="Yes"/>
    <s v="No"/>
    <x v="0"/>
    <x v="0"/>
    <s v="Yes"/>
    <s v="No"/>
    <x v="0"/>
    <s v="No"/>
    <s v="Yes"/>
    <x v="0"/>
    <x v="0"/>
    <x v="2"/>
    <n v="64.95"/>
    <n v="1339.8"/>
    <x v="1"/>
    <x v="1"/>
    <x v="70"/>
    <n v="4604"/>
    <x v="20"/>
  </r>
  <r>
    <s v="8645-KWHJO"/>
    <n v="1"/>
    <s v="United States"/>
    <s v="California"/>
    <s v="San Gabriel"/>
    <n v="91776"/>
    <s v="34.089927, -118.095645"/>
    <n v="34.089927000000003"/>
    <n v="-118.095645"/>
    <s v="Male"/>
    <x v="0"/>
    <s v="No"/>
    <s v="No"/>
    <n v="14"/>
    <s v="No"/>
    <s v="No phone service"/>
    <x v="0"/>
    <x v="1"/>
    <s v="No"/>
    <s v="Yes"/>
    <x v="1"/>
    <s v="Yes"/>
    <s v="Yes"/>
    <x v="0"/>
    <x v="0"/>
    <x v="1"/>
    <n v="55"/>
    <n v="771.95"/>
    <x v="1"/>
    <x v="1"/>
    <x v="70"/>
    <n v="4900"/>
    <x v="20"/>
  </r>
  <r>
    <s v="4130-MZLCC"/>
    <n v="1"/>
    <s v="United States"/>
    <s v="California"/>
    <s v="Temple City"/>
    <n v="91780"/>
    <s v="34.101608, -118.055848"/>
    <n v="34.101607999999999"/>
    <n v="-118.055848"/>
    <s v="Female"/>
    <x v="0"/>
    <s v="No"/>
    <s v="No"/>
    <n v="5"/>
    <s v="Yes"/>
    <s v="No"/>
    <x v="0"/>
    <x v="1"/>
    <s v="Yes"/>
    <s v="No"/>
    <x v="0"/>
    <s v="No"/>
    <s v="No"/>
    <x v="0"/>
    <x v="1"/>
    <x v="2"/>
    <n v="50.55"/>
    <n v="244.75"/>
    <x v="1"/>
    <x v="1"/>
    <x v="61"/>
    <n v="2739"/>
    <x v="20"/>
  </r>
  <r>
    <s v="0314-TKOSI"/>
    <n v="1"/>
    <s v="United States"/>
    <s v="California"/>
    <s v="Upland"/>
    <n v="91784"/>
    <s v="34.141146, -117.655583"/>
    <n v="34.141145999999999"/>
    <n v="-117.65558299999999"/>
    <s v="Female"/>
    <x v="0"/>
    <s v="No"/>
    <s v="No"/>
    <n v="6"/>
    <s v="Yes"/>
    <s v="No"/>
    <x v="0"/>
    <x v="0"/>
    <s v="Yes"/>
    <s v="No"/>
    <x v="0"/>
    <s v="No"/>
    <s v="No"/>
    <x v="0"/>
    <x v="1"/>
    <x v="0"/>
    <n v="55.15"/>
    <n v="322.89999999999998"/>
    <x v="1"/>
    <x v="1"/>
    <x v="75"/>
    <n v="5377"/>
    <x v="20"/>
  </r>
  <r>
    <s v="8229-MYEJZ"/>
    <n v="1"/>
    <s v="United States"/>
    <s v="California"/>
    <s v="Upland"/>
    <n v="91786"/>
    <s v="34.105493, -117.660934"/>
    <n v="34.105493000000003"/>
    <n v="-117.660934"/>
    <s v="Female"/>
    <x v="0"/>
    <s v="No"/>
    <s v="No"/>
    <n v="10"/>
    <s v="Yes"/>
    <s v="No"/>
    <x v="0"/>
    <x v="1"/>
    <s v="Yes"/>
    <s v="No"/>
    <x v="0"/>
    <s v="No"/>
    <s v="No"/>
    <x v="0"/>
    <x v="1"/>
    <x v="1"/>
    <n v="51.2"/>
    <n v="498.25"/>
    <x v="1"/>
    <x v="1"/>
    <x v="71"/>
    <n v="5765"/>
    <x v="20"/>
  </r>
  <r>
    <s v="2080-SRCDE"/>
    <n v="1"/>
    <s v="United States"/>
    <s v="California"/>
    <s v="Walnut"/>
    <n v="91789"/>
    <s v="34.018354, -117.85492"/>
    <n v="34.018354000000002"/>
    <n v="-117.85492000000001"/>
    <s v="Female"/>
    <x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x v="1"/>
    <x v="0"/>
    <n v="25.4"/>
    <n v="25.4"/>
    <x v="1"/>
    <x v="1"/>
    <x v="46"/>
    <n v="4556"/>
    <x v="20"/>
  </r>
  <r>
    <s v="9577-WJVCQ"/>
    <n v="1"/>
    <s v="United States"/>
    <s v="California"/>
    <s v="West Covina"/>
    <n v="91790"/>
    <s v="34.066964, -117.937007"/>
    <n v="34.066963999999999"/>
    <n v="-117.93700699999999"/>
    <s v="Female"/>
    <x v="0"/>
    <s v="No"/>
    <s v="No"/>
    <n v="68"/>
    <s v="Yes"/>
    <s v="Yes"/>
    <x v="0"/>
    <x v="0"/>
    <s v="No"/>
    <s v="No"/>
    <x v="0"/>
    <s v="No"/>
    <s v="No"/>
    <x v="0"/>
    <x v="1"/>
    <x v="0"/>
    <n v="54.45"/>
    <n v="3687.75"/>
    <x v="1"/>
    <x v="1"/>
    <x v="68"/>
    <n v="5310"/>
    <x v="20"/>
  </r>
  <r>
    <s v="6202-DYYFX"/>
    <n v="1"/>
    <s v="United States"/>
    <s v="California"/>
    <s v="West Covina"/>
    <n v="91792"/>
    <s v="34.024405, -117.898722"/>
    <n v="34.024405000000002"/>
    <n v="-117.89872200000001"/>
    <s v="Female"/>
    <x v="0"/>
    <s v="No"/>
    <s v="No"/>
    <n v="22"/>
    <s v="Yes"/>
    <s v="Yes"/>
    <x v="1"/>
    <x v="1"/>
    <s v="No"/>
    <s v="No"/>
    <x v="0"/>
    <s v="No"/>
    <s v="No"/>
    <x v="2"/>
    <x v="0"/>
    <x v="3"/>
    <n v="76"/>
    <n v="1783.6"/>
    <x v="1"/>
    <x v="1"/>
    <x v="48"/>
    <n v="2031"/>
    <x v="20"/>
  </r>
  <r>
    <s v="3808-HFKDE"/>
    <n v="1"/>
    <s v="United States"/>
    <s v="California"/>
    <s v="Alhambra"/>
    <n v="91801"/>
    <s v="34.090925, -118.128164"/>
    <n v="34.090924999999999"/>
    <n v="-118.128164"/>
    <s v="Female"/>
    <x v="0"/>
    <s v="No"/>
    <s v="No"/>
    <n v="20"/>
    <s v="Yes"/>
    <s v="No"/>
    <x v="0"/>
    <x v="1"/>
    <s v="No"/>
    <s v="No"/>
    <x v="0"/>
    <s v="No"/>
    <s v="No"/>
    <x v="0"/>
    <x v="0"/>
    <x v="1"/>
    <n v="44.35"/>
    <n v="927.15"/>
    <x v="1"/>
    <x v="1"/>
    <x v="55"/>
    <n v="3460"/>
    <x v="20"/>
  </r>
  <r>
    <s v="3727-OWVYD"/>
    <n v="1"/>
    <s v="United States"/>
    <s v="California"/>
    <s v="Campo"/>
    <n v="91906"/>
    <s v="32.673483, -116.472863"/>
    <n v="32.673482999999997"/>
    <n v="-116.472863"/>
    <s v="Male"/>
    <x v="0"/>
    <s v="No"/>
    <s v="No"/>
    <n v="35"/>
    <s v="Yes"/>
    <s v="No"/>
    <x v="0"/>
    <x v="0"/>
    <s v="Yes"/>
    <s v="Yes"/>
    <x v="0"/>
    <s v="No"/>
    <s v="No"/>
    <x v="2"/>
    <x v="1"/>
    <x v="0"/>
    <n v="61.2"/>
    <n v="2021.2"/>
    <x v="1"/>
    <x v="1"/>
    <x v="12"/>
    <n v="2075"/>
    <x v="20"/>
  </r>
  <r>
    <s v="2294-SALNE"/>
    <n v="1"/>
    <s v="United States"/>
    <s v="California"/>
    <s v="Chula Vista"/>
    <n v="91910"/>
    <s v="32.636792, -117.054989"/>
    <n v="32.636792"/>
    <n v="-117.05498900000001"/>
    <s v="Male"/>
    <x v="0"/>
    <s v="Yes"/>
    <s v="No"/>
    <n v="23"/>
    <s v="Yes"/>
    <s v="No"/>
    <x v="1"/>
    <x v="1"/>
    <s v="Yes"/>
    <s v="Yes"/>
    <x v="1"/>
    <s v="No"/>
    <s v="No"/>
    <x v="2"/>
    <x v="1"/>
    <x v="0"/>
    <n v="86.8"/>
    <n v="1940.8"/>
    <x v="1"/>
    <x v="1"/>
    <x v="61"/>
    <n v="3200"/>
    <x v="20"/>
  </r>
  <r>
    <s v="4847-TAJYI"/>
    <n v="1"/>
    <s v="United States"/>
    <s v="California"/>
    <s v="Chula Vista"/>
    <n v="91911"/>
    <s v="32.607964, -117.059459"/>
    <n v="32.607964000000003"/>
    <n v="-117.059459"/>
    <s v="Female"/>
    <x v="1"/>
    <s v="No"/>
    <s v="No"/>
    <n v="6"/>
    <s v="Yes"/>
    <s v="No"/>
    <x v="1"/>
    <x v="1"/>
    <s v="No"/>
    <s v="No"/>
    <x v="0"/>
    <s v="Yes"/>
    <s v="Yes"/>
    <x v="0"/>
    <x v="0"/>
    <x v="1"/>
    <n v="89.35"/>
    <n v="567.79999999999995"/>
    <x v="1"/>
    <x v="1"/>
    <x v="20"/>
    <n v="2578"/>
    <x v="20"/>
  </r>
  <r>
    <s v="1563-IWQEX"/>
    <n v="1"/>
    <s v="United States"/>
    <s v="California"/>
    <s v="Chula Vista"/>
    <n v="91913"/>
    <s v="32.64164, -116.985026"/>
    <n v="32.641640000000002"/>
    <n v="-116.985026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19.7"/>
    <n v="220.35"/>
    <x v="1"/>
    <x v="1"/>
    <x v="29"/>
    <n v="5715"/>
    <x v="20"/>
  </r>
  <r>
    <s v="8203-XJZRC"/>
    <n v="1"/>
    <s v="United States"/>
    <s v="California"/>
    <s v="Chula Vista"/>
    <n v="91914"/>
    <s v="32.688506, -116.938632"/>
    <n v="32.688505999999997"/>
    <n v="-116.93863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20.25"/>
    <x v="1"/>
    <x v="1"/>
    <x v="43"/>
    <n v="5384"/>
    <x v="20"/>
  </r>
  <r>
    <s v="6556-DBKZF"/>
    <n v="1"/>
    <s v="United States"/>
    <s v="California"/>
    <s v="Chula Vista"/>
    <n v="91915"/>
    <s v="32.605012, -116.97595"/>
    <n v="32.605012000000002"/>
    <n v="-116.97595"/>
    <s v="Female"/>
    <x v="0"/>
    <s v="Yes"/>
    <s v="Yes"/>
    <n v="71"/>
    <s v="Yes"/>
    <s v="No"/>
    <x v="1"/>
    <x v="1"/>
    <s v="No"/>
    <s v="Yes"/>
    <x v="0"/>
    <s v="No"/>
    <s v="No"/>
    <x v="1"/>
    <x v="1"/>
    <x v="1"/>
    <n v="76.05"/>
    <n v="5436.45"/>
    <x v="1"/>
    <x v="1"/>
    <x v="60"/>
    <n v="5841"/>
    <x v="20"/>
  </r>
  <r>
    <s v="6851-WEFYX"/>
    <n v="1"/>
    <s v="United States"/>
    <s v="California"/>
    <s v="Descanso"/>
    <n v="91916"/>
    <s v="32.912664, -116.635387"/>
    <n v="32.912663999999999"/>
    <n v="-116.63538699999999"/>
    <s v="Male"/>
    <x v="1"/>
    <s v="Yes"/>
    <s v="No"/>
    <n v="35"/>
    <s v="Yes"/>
    <s v="Yes"/>
    <x v="1"/>
    <x v="1"/>
    <s v="No"/>
    <s v="Yes"/>
    <x v="0"/>
    <s v="Yes"/>
    <s v="Yes"/>
    <x v="0"/>
    <x v="0"/>
    <x v="1"/>
    <n v="100.8"/>
    <n v="3437.5"/>
    <x v="1"/>
    <x v="1"/>
    <x v="46"/>
    <n v="3318"/>
    <x v="20"/>
  </r>
  <r>
    <s v="2985-JUUBZ"/>
    <n v="1"/>
    <s v="United States"/>
    <s v="California"/>
    <s v="Dulzura"/>
    <n v="91917"/>
    <s v="32.622999, -116.687855"/>
    <n v="32.622999"/>
    <n v="-116.687855"/>
    <s v="Male"/>
    <x v="0"/>
    <s v="Yes"/>
    <s v="Yes"/>
    <n v="40"/>
    <s v="Yes"/>
    <s v="Yes"/>
    <x v="0"/>
    <x v="1"/>
    <s v="No"/>
    <s v="Yes"/>
    <x v="0"/>
    <s v="Yes"/>
    <s v="Yes"/>
    <x v="0"/>
    <x v="0"/>
    <x v="1"/>
    <n v="74.55"/>
    <n v="3015.75"/>
    <x v="1"/>
    <x v="1"/>
    <x v="51"/>
    <n v="3718"/>
    <x v="20"/>
  </r>
  <r>
    <s v="0895-LMRSF"/>
    <n v="1"/>
    <s v="United States"/>
    <s v="California"/>
    <s v="Imperial Beach"/>
    <n v="91932"/>
    <s v="32.579134, -117.119009"/>
    <n v="32.579134000000003"/>
    <n v="-117.11900900000001"/>
    <s v="Male"/>
    <x v="0"/>
    <s v="No"/>
    <s v="No"/>
    <n v="23"/>
    <s v="Yes"/>
    <s v="No"/>
    <x v="0"/>
    <x v="1"/>
    <s v="No"/>
    <s v="No"/>
    <x v="0"/>
    <s v="Yes"/>
    <s v="Yes"/>
    <x v="2"/>
    <x v="0"/>
    <x v="2"/>
    <n v="64.900000000000006"/>
    <n v="1509.8"/>
    <x v="1"/>
    <x v="1"/>
    <x v="80"/>
    <n v="3314"/>
    <x v="20"/>
  </r>
  <r>
    <s v="8266-VBFQL"/>
    <n v="1"/>
    <s v="United States"/>
    <s v="California"/>
    <s v="Jamul"/>
    <n v="91935"/>
    <s v="32.695681, -116.798386"/>
    <n v="32.695681"/>
    <n v="-116.79838599999999"/>
    <s v="Male"/>
    <x v="0"/>
    <s v="No"/>
    <s v="No"/>
    <n v="4"/>
    <s v="Yes"/>
    <s v="No"/>
    <x v="1"/>
    <x v="1"/>
    <s v="No"/>
    <s v="Yes"/>
    <x v="1"/>
    <s v="No"/>
    <s v="Yes"/>
    <x v="0"/>
    <x v="0"/>
    <x v="1"/>
    <n v="90.4"/>
    <n v="356.65"/>
    <x v="1"/>
    <x v="1"/>
    <x v="42"/>
    <n v="3314"/>
    <x v="20"/>
  </r>
  <r>
    <s v="8181-YHCMF"/>
    <n v="1"/>
    <s v="United States"/>
    <s v="California"/>
    <s v="La Mesa"/>
    <n v="91941"/>
    <s v="32.759327, -116.99726"/>
    <n v="32.759326999999999"/>
    <n v="-116.99726"/>
    <s v="Female"/>
    <x v="0"/>
    <s v="Yes"/>
    <s v="No"/>
    <n v="68"/>
    <s v="No"/>
    <s v="No phone service"/>
    <x v="0"/>
    <x v="1"/>
    <s v="Yes"/>
    <s v="Yes"/>
    <x v="1"/>
    <s v="Yes"/>
    <s v="Yes"/>
    <x v="1"/>
    <x v="1"/>
    <x v="3"/>
    <n v="60.3"/>
    <n v="4109"/>
    <x v="1"/>
    <x v="1"/>
    <x v="68"/>
    <n v="4864"/>
    <x v="20"/>
  </r>
  <r>
    <s v="2240-HSJQD"/>
    <n v="1"/>
    <s v="United States"/>
    <s v="California"/>
    <s v="La Mesa"/>
    <n v="91942"/>
    <s v="32.782501, -117.01611"/>
    <n v="32.782501000000003"/>
    <n v="-117.01611"/>
    <s v="Male"/>
    <x v="0"/>
    <s v="No"/>
    <s v="Yes"/>
    <n v="38"/>
    <s v="Yes"/>
    <s v="Yes"/>
    <x v="1"/>
    <x v="1"/>
    <s v="Yes"/>
    <s v="No"/>
    <x v="0"/>
    <s v="No"/>
    <s v="No"/>
    <x v="0"/>
    <x v="0"/>
    <x v="0"/>
    <n v="81.849999999999994"/>
    <n v="3141.7"/>
    <x v="1"/>
    <x v="1"/>
    <x v="63"/>
    <n v="3571"/>
    <x v="20"/>
  </r>
  <r>
    <s v="1248-DYXUB"/>
    <n v="1"/>
    <s v="United States"/>
    <s v="California"/>
    <s v="Lemon Grove"/>
    <n v="91945"/>
    <s v="32.733564, -117.033713"/>
    <n v="32.733564000000001"/>
    <n v="-117.03371300000001"/>
    <s v="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x v="1"/>
    <x v="0"/>
    <n v="24.8"/>
    <n v="1229.0999999999999"/>
    <x v="1"/>
    <x v="1"/>
    <x v="21"/>
    <n v="5320"/>
    <x v="20"/>
  </r>
  <r>
    <s v="4115-BNPJY"/>
    <n v="1"/>
    <s v="United States"/>
    <s v="California"/>
    <s v="National City"/>
    <n v="91950"/>
    <s v="32.67102, -117.095235"/>
    <n v="32.671019999999999"/>
    <n v="-117.095235"/>
    <s v="Male"/>
    <x v="0"/>
    <s v="Yes"/>
    <s v="No"/>
    <n v="29"/>
    <s v="Yes"/>
    <s v="No"/>
    <x v="0"/>
    <x v="1"/>
    <s v="No"/>
    <s v="Yes"/>
    <x v="1"/>
    <s v="Yes"/>
    <s v="Yes"/>
    <x v="1"/>
    <x v="1"/>
    <x v="0"/>
    <n v="75.55"/>
    <n v="2054.4"/>
    <x v="1"/>
    <x v="1"/>
    <x v="81"/>
    <n v="5625"/>
    <x v="20"/>
  </r>
  <r>
    <s v="3167-SNQPL"/>
    <n v="1"/>
    <s v="United States"/>
    <s v="California"/>
    <s v="Pine Valley"/>
    <n v="91962"/>
    <s v="32.800671, -116.483363"/>
    <n v="32.800671000000001"/>
    <n v="-116.483363"/>
    <s v="Male"/>
    <x v="1"/>
    <s v="Yes"/>
    <s v="Yes"/>
    <n v="38"/>
    <s v="Yes"/>
    <s v="Yes"/>
    <x v="1"/>
    <x v="1"/>
    <s v="Yes"/>
    <s v="No"/>
    <x v="0"/>
    <s v="Yes"/>
    <s v="Yes"/>
    <x v="0"/>
    <x v="1"/>
    <x v="1"/>
    <n v="101.15"/>
    <n v="3741.85"/>
    <x v="1"/>
    <x v="1"/>
    <x v="4"/>
    <n v="4036"/>
    <x v="20"/>
  </r>
  <r>
    <s v="4091-TVOCN"/>
    <n v="1"/>
    <s v="United States"/>
    <s v="California"/>
    <s v="Potrero"/>
    <n v="91963"/>
    <s v="32.619465, -116.593605"/>
    <n v="32.619464999999998"/>
    <n v="-116.593605"/>
    <s v="Male"/>
    <x v="0"/>
    <s v="No"/>
    <s v="No"/>
    <n v="48"/>
    <s v="Yes"/>
    <s v="Yes"/>
    <x v="0"/>
    <x v="0"/>
    <s v="No"/>
    <s v="Yes"/>
    <x v="0"/>
    <s v="Yes"/>
    <s v="Yes"/>
    <x v="2"/>
    <x v="0"/>
    <x v="3"/>
    <n v="78.75"/>
    <n v="3682.45"/>
    <x v="1"/>
    <x v="1"/>
    <x v="15"/>
    <n v="2257"/>
    <x v="20"/>
  </r>
  <r>
    <s v="1098-TDVUQ"/>
    <n v="1"/>
    <s v="United States"/>
    <s v="California"/>
    <s v="Spring Valley"/>
    <n v="91977"/>
    <s v="32.726627, -116.994608"/>
    <n v="32.726627000000001"/>
    <n v="-116.99460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2"/>
    <n v="19.25"/>
    <n v="19.25"/>
    <x v="1"/>
    <x v="1"/>
    <x v="10"/>
    <n v="4745"/>
    <x v="20"/>
  </r>
  <r>
    <s v="7277-OZCGZ"/>
    <n v="1"/>
    <s v="United States"/>
    <s v="California"/>
    <s v="Spring Valley"/>
    <n v="91978"/>
    <s v="32.730264, -116.950963"/>
    <n v="32.730263999999998"/>
    <n v="-116.950963"/>
    <s v="Female"/>
    <x v="0"/>
    <s v="No"/>
    <s v="No"/>
    <n v="22"/>
    <s v="Yes"/>
    <s v="No"/>
    <x v="1"/>
    <x v="0"/>
    <s v="No"/>
    <s v="No"/>
    <x v="1"/>
    <s v="No"/>
    <s v="Yes"/>
    <x v="0"/>
    <x v="0"/>
    <x v="1"/>
    <n v="89.05"/>
    <n v="1886.25"/>
    <x v="1"/>
    <x v="1"/>
    <x v="20"/>
    <n v="5479"/>
    <x v="20"/>
  </r>
  <r>
    <s v="1557-EMYVT"/>
    <n v="1"/>
    <s v="United States"/>
    <s v="California"/>
    <s v="Tecate"/>
    <n v="91980"/>
    <s v="32.587557, -116.636816"/>
    <n v="32.587556999999997"/>
    <n v="-116.636816"/>
    <s v="Female"/>
    <x v="0"/>
    <s v="No"/>
    <s v="No"/>
    <n v="43"/>
    <s v="Yes"/>
    <s v="Yes"/>
    <x v="1"/>
    <x v="0"/>
    <s v="Yes"/>
    <s v="Yes"/>
    <x v="1"/>
    <s v="Yes"/>
    <s v="Yes"/>
    <x v="1"/>
    <x v="1"/>
    <x v="3"/>
    <n v="115.05"/>
    <n v="4895.1000000000004"/>
    <x v="1"/>
    <x v="1"/>
    <x v="43"/>
    <n v="4115"/>
    <x v="20"/>
  </r>
  <r>
    <s v="2799-ARNLO"/>
    <n v="1"/>
    <s v="United States"/>
    <s v="California"/>
    <s v="Bonsall"/>
    <n v="92003"/>
    <s v="33.290907, -117.202895"/>
    <n v="33.290906999999997"/>
    <n v="-117.202895"/>
    <s v="Female"/>
    <x v="1"/>
    <s v="Yes"/>
    <s v="No"/>
    <n v="5"/>
    <s v="Yes"/>
    <s v="No"/>
    <x v="1"/>
    <x v="1"/>
    <s v="No"/>
    <s v="No"/>
    <x v="0"/>
    <s v="No"/>
    <s v="No"/>
    <x v="0"/>
    <x v="0"/>
    <x v="1"/>
    <n v="69.349999999999994"/>
    <n v="341.6"/>
    <x v="1"/>
    <x v="1"/>
    <x v="48"/>
    <n v="5437"/>
    <x v="20"/>
  </r>
  <r>
    <s v="5027-YOCXN"/>
    <n v="1"/>
    <s v="United States"/>
    <s v="California"/>
    <s v="Cardiff By The Sea"/>
    <n v="92007"/>
    <s v="33.015866, -117.272254"/>
    <n v="33.015866000000003"/>
    <n v="-117.272254"/>
    <s v="Male"/>
    <x v="0"/>
    <s v="Yes"/>
    <s v="No"/>
    <n v="51"/>
    <s v="Yes"/>
    <s v="Yes"/>
    <x v="1"/>
    <x v="0"/>
    <s v="Yes"/>
    <s v="No"/>
    <x v="1"/>
    <s v="Yes"/>
    <s v="Yes"/>
    <x v="2"/>
    <x v="1"/>
    <x v="3"/>
    <n v="110.05"/>
    <n v="5686.4"/>
    <x v="1"/>
    <x v="1"/>
    <x v="62"/>
    <n v="5604"/>
    <x v="20"/>
  </r>
  <r>
    <s v="3973-SKMLN"/>
    <n v="1"/>
    <s v="United States"/>
    <s v="California"/>
    <s v="Carlsbad"/>
    <n v="92008"/>
    <s v="33.148116, -117.306043"/>
    <n v="33.148116000000002"/>
    <n v="-117.306043"/>
    <s v="Male"/>
    <x v="0"/>
    <s v="No"/>
    <s v="No"/>
    <n v="71"/>
    <s v="Yes"/>
    <s v="No"/>
    <x v="2"/>
    <x v="2"/>
    <s v="No internet service"/>
    <s v="No internet service"/>
    <x v="2"/>
    <s v="No internet service"/>
    <s v="No internet service"/>
    <x v="1"/>
    <x v="0"/>
    <x v="3"/>
    <n v="19.899999999999999"/>
    <n v="1355.1"/>
    <x v="1"/>
    <x v="1"/>
    <x v="64"/>
    <n v="5308"/>
    <x v="20"/>
  </r>
  <r>
    <s v="6745-JEFZB"/>
    <n v="1"/>
    <s v="United States"/>
    <s v="California"/>
    <s v="El Cajon"/>
    <n v="92019"/>
    <s v="32.785165, -116.862648"/>
    <n v="32.785164999999999"/>
    <n v="-116.86264799999999"/>
    <s v="Male"/>
    <x v="0"/>
    <s v="Yes"/>
    <s v="No"/>
    <n v="35"/>
    <s v="Yes"/>
    <s v="Yes"/>
    <x v="1"/>
    <x v="1"/>
    <s v="No"/>
    <s v="No"/>
    <x v="1"/>
    <s v="Yes"/>
    <s v="No"/>
    <x v="0"/>
    <x v="0"/>
    <x v="3"/>
    <n v="91.5"/>
    <n v="3236.35"/>
    <x v="1"/>
    <x v="1"/>
    <x v="4"/>
    <n v="3617"/>
    <x v="20"/>
  </r>
  <r>
    <s v="9880-TDQAC"/>
    <n v="1"/>
    <s v="United States"/>
    <s v="California"/>
    <s v="El Cajon"/>
    <n v="92021"/>
    <s v="32.832706, -116.873258"/>
    <n v="32.832706000000002"/>
    <n v="-116.87325800000001"/>
    <s v="Female"/>
    <x v="0"/>
    <s v="Yes"/>
    <s v="No"/>
    <n v="72"/>
    <s v="No"/>
    <s v="No phone service"/>
    <x v="0"/>
    <x v="1"/>
    <s v="Yes"/>
    <s v="Yes"/>
    <x v="1"/>
    <s v="Yes"/>
    <s v="Yes"/>
    <x v="1"/>
    <x v="0"/>
    <x v="1"/>
    <n v="60"/>
    <n v="4264"/>
    <x v="1"/>
    <x v="1"/>
    <x v="38"/>
    <n v="5471"/>
    <x v="20"/>
  </r>
  <r>
    <s v="8705-WZCYL"/>
    <n v="1"/>
    <s v="United States"/>
    <s v="California"/>
    <s v="Encinitas"/>
    <n v="92024"/>
    <s v="33.054579, -117.25665"/>
    <n v="33.054578999999997"/>
    <n v="-117.25664999999999"/>
    <s v="Male"/>
    <x v="0"/>
    <s v="No"/>
    <s v="No"/>
    <n v="1"/>
    <s v="Yes"/>
    <s v="No"/>
    <x v="0"/>
    <x v="1"/>
    <s v="No"/>
    <s v="No"/>
    <x v="0"/>
    <s v="No"/>
    <s v="No"/>
    <x v="0"/>
    <x v="0"/>
    <x v="1"/>
    <n v="44.8"/>
    <n v="44.8"/>
    <x v="1"/>
    <x v="1"/>
    <x v="82"/>
    <n v="2269"/>
    <x v="20"/>
  </r>
  <r>
    <s v="7102-JJVTX"/>
    <n v="1"/>
    <s v="United States"/>
    <s v="California"/>
    <s v="Escondido"/>
    <n v="92025"/>
    <s v="33.081478, -117.033814"/>
    <n v="33.081477999999997"/>
    <n v="-117.03381400000001"/>
    <s v="Female"/>
    <x v="0"/>
    <s v="Yes"/>
    <s v="No"/>
    <n v="9"/>
    <s v="Yes"/>
    <s v="No"/>
    <x v="0"/>
    <x v="0"/>
    <s v="No"/>
    <s v="No"/>
    <x v="0"/>
    <s v="No"/>
    <s v="No"/>
    <x v="2"/>
    <x v="1"/>
    <x v="0"/>
    <n v="48.6"/>
    <n v="422.3"/>
    <x v="1"/>
    <x v="1"/>
    <x v="74"/>
    <n v="4562"/>
    <x v="20"/>
  </r>
  <r>
    <s v="8626-PTQGE"/>
    <n v="1"/>
    <s v="United States"/>
    <s v="California"/>
    <s v="Escondido"/>
    <n v="92026"/>
    <s v="33.21846, -117.116916"/>
    <n v="33.21846"/>
    <n v="-117.116916"/>
    <s v="Male"/>
    <x v="0"/>
    <s v="No"/>
    <s v="No"/>
    <n v="69"/>
    <s v="No"/>
    <s v="No phone service"/>
    <x v="0"/>
    <x v="0"/>
    <s v="Yes"/>
    <s v="No"/>
    <x v="1"/>
    <s v="Yes"/>
    <s v="Yes"/>
    <x v="1"/>
    <x v="0"/>
    <x v="2"/>
    <n v="60.05"/>
    <n v="4176.7"/>
    <x v="1"/>
    <x v="1"/>
    <x v="49"/>
    <n v="5388"/>
    <x v="20"/>
  </r>
  <r>
    <s v="4983-CLMLV"/>
    <n v="1"/>
    <s v="United States"/>
    <s v="California"/>
    <s v="Escondido"/>
    <n v="92027"/>
    <s v="33.141265, -116.967221"/>
    <n v="33.141264999999997"/>
    <n v="-116.967221"/>
    <s v="Female"/>
    <x v="0"/>
    <s v="Yes"/>
    <s v="No"/>
    <n v="52"/>
    <s v="Yes"/>
    <s v="Yes"/>
    <x v="1"/>
    <x v="1"/>
    <s v="Yes"/>
    <s v="No"/>
    <x v="1"/>
    <s v="Yes"/>
    <s v="Yes"/>
    <x v="0"/>
    <x v="0"/>
    <x v="3"/>
    <n v="102.7"/>
    <n v="5138.1000000000004"/>
    <x v="1"/>
    <x v="1"/>
    <x v="69"/>
    <n v="4044"/>
    <x v="20"/>
  </r>
  <r>
    <s v="5701-YVSVF"/>
    <n v="1"/>
    <s v="United States"/>
    <s v="California"/>
    <s v="Fallbrook"/>
    <n v="92028"/>
    <s v="33.362575, -117.299644"/>
    <n v="33.362575"/>
    <n v="-117.299644"/>
    <s v="Female"/>
    <x v="1"/>
    <s v="Yes"/>
    <s v="No"/>
    <n v="11"/>
    <s v="Yes"/>
    <s v="No"/>
    <x v="1"/>
    <x v="1"/>
    <s v="No"/>
    <s v="No"/>
    <x v="1"/>
    <s v="Yes"/>
    <s v="No"/>
    <x v="0"/>
    <x v="0"/>
    <x v="1"/>
    <n v="82.9"/>
    <n v="880.05"/>
    <x v="1"/>
    <x v="1"/>
    <x v="45"/>
    <n v="4413"/>
    <x v="20"/>
  </r>
  <r>
    <s v="5697-GOMBF"/>
    <n v="1"/>
    <s v="United States"/>
    <s v="California"/>
    <s v="Julian"/>
    <n v="92036"/>
    <s v="32.980678, -116.262854"/>
    <n v="32.980677999999997"/>
    <n v="-116.262854"/>
    <s v="Female"/>
    <x v="1"/>
    <s v="Yes"/>
    <s v="Yes"/>
    <n v="28"/>
    <s v="No"/>
    <s v="No phone service"/>
    <x v="0"/>
    <x v="1"/>
    <s v="No"/>
    <s v="No"/>
    <x v="0"/>
    <s v="Yes"/>
    <s v="No"/>
    <x v="0"/>
    <x v="0"/>
    <x v="1"/>
    <n v="35.9"/>
    <n v="973.65"/>
    <x v="1"/>
    <x v="1"/>
    <x v="78"/>
    <n v="5444"/>
    <x v="20"/>
  </r>
  <r>
    <s v="2739-CACDQ"/>
    <n v="1"/>
    <s v="United States"/>
    <s v="California"/>
    <s v="La Jolla"/>
    <n v="92037"/>
    <s v="32.853743, -117.25034"/>
    <n v="32.853743000000001"/>
    <n v="-117.25033999999999"/>
    <s v="Female"/>
    <x v="1"/>
    <s v="No"/>
    <s v="No"/>
    <n v="17"/>
    <s v="Yes"/>
    <s v="Yes"/>
    <x v="1"/>
    <x v="1"/>
    <s v="No"/>
    <s v="Yes"/>
    <x v="0"/>
    <s v="No"/>
    <s v="No"/>
    <x v="0"/>
    <x v="0"/>
    <x v="3"/>
    <n v="82.65"/>
    <n v="1470.05"/>
    <x v="1"/>
    <x v="1"/>
    <x v="60"/>
    <n v="3754"/>
    <x v="20"/>
  </r>
  <r>
    <s v="9385-EHGDO"/>
    <n v="1"/>
    <s v="United States"/>
    <s v="California"/>
    <s v="Lakeside"/>
    <n v="92040"/>
    <s v="32.909873, -116.906774"/>
    <n v="32.909872999999997"/>
    <n v="-116.906774"/>
    <s v="Fe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x v="0"/>
    <x v="0"/>
    <n v="19.850000000000001"/>
    <n v="739.35"/>
    <x v="1"/>
    <x v="1"/>
    <x v="74"/>
    <n v="4177"/>
    <x v="20"/>
  </r>
  <r>
    <s v="9498-FIMXL"/>
    <n v="1"/>
    <s v="United States"/>
    <s v="California"/>
    <s v="Oceanside"/>
    <n v="92054"/>
    <s v="33.351059, -117.420557"/>
    <n v="33.351058999999999"/>
    <n v="-117.420557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x v="0"/>
    <x v="0"/>
    <n v="19.2"/>
    <n v="161.94999999999999"/>
    <x v="1"/>
    <x v="1"/>
    <x v="47"/>
    <n v="5272"/>
    <x v="20"/>
  </r>
  <r>
    <s v="2379-GYFLQ"/>
    <n v="1"/>
    <s v="United States"/>
    <s v="California"/>
    <s v="Oceanside"/>
    <n v="92056"/>
    <s v="33.194742, -117.29032"/>
    <n v="33.194741999999998"/>
    <n v="-117.29031999999999"/>
    <s v="Male"/>
    <x v="0"/>
    <s v="No"/>
    <s v="No"/>
    <n v="46"/>
    <s v="Yes"/>
    <s v="Yes"/>
    <x v="1"/>
    <x v="1"/>
    <s v="Yes"/>
    <s v="Yes"/>
    <x v="0"/>
    <s v="Yes"/>
    <s v="No"/>
    <x v="2"/>
    <x v="0"/>
    <x v="3"/>
    <n v="94.9"/>
    <n v="4422.95"/>
    <x v="1"/>
    <x v="1"/>
    <x v="80"/>
    <n v="5316"/>
    <x v="20"/>
  </r>
  <r>
    <s v="2088-IEBAU"/>
    <n v="1"/>
    <s v="United States"/>
    <s v="California"/>
    <s v="Poway"/>
    <n v="92064"/>
    <s v="32.984395, -117.013454"/>
    <n v="32.984394999999999"/>
    <n v="-117.013454"/>
    <s v="Female"/>
    <x v="0"/>
    <s v="No"/>
    <s v="No"/>
    <n v="68"/>
    <s v="Yes"/>
    <s v="Yes"/>
    <x v="0"/>
    <x v="0"/>
    <s v="Yes"/>
    <s v="Yes"/>
    <x v="1"/>
    <s v="Yes"/>
    <s v="Yes"/>
    <x v="1"/>
    <x v="0"/>
    <x v="1"/>
    <n v="88.15"/>
    <n v="6148.45"/>
    <x v="1"/>
    <x v="1"/>
    <x v="74"/>
    <n v="5531"/>
    <x v="20"/>
  </r>
  <r>
    <s v="7982-VCELR"/>
    <n v="1"/>
    <s v="United States"/>
    <s v="California"/>
    <s v="Ramona"/>
    <n v="92065"/>
    <s v="33.044541, -116.833922"/>
    <n v="33.044541000000002"/>
    <n v="-116.833922"/>
    <s v="Female"/>
    <x v="0"/>
    <s v="No"/>
    <s v="No"/>
    <n v="36"/>
    <s v="Yes"/>
    <s v="No"/>
    <x v="1"/>
    <x v="1"/>
    <s v="Yes"/>
    <s v="No"/>
    <x v="0"/>
    <s v="Yes"/>
    <s v="Yes"/>
    <x v="0"/>
    <x v="0"/>
    <x v="3"/>
    <n v="94.8"/>
    <n v="3565.65"/>
    <x v="1"/>
    <x v="1"/>
    <x v="49"/>
    <n v="2807"/>
    <x v="20"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x v="1"/>
    <s v="No"/>
    <s v="No"/>
    <n v="32"/>
    <s v="Yes"/>
    <s v="No"/>
    <x v="0"/>
    <x v="1"/>
    <s v="Yes"/>
    <s v="No"/>
    <x v="1"/>
    <s v="No"/>
    <s v="No"/>
    <x v="0"/>
    <x v="1"/>
    <x v="2"/>
    <n v="54.65"/>
    <n v="1830.1"/>
    <x v="1"/>
    <x v="1"/>
    <x v="62"/>
    <n v="4045"/>
    <x v="20"/>
  </r>
  <r>
    <s v="6885-PKOAM"/>
    <n v="1"/>
    <s v="United States"/>
    <s v="California"/>
    <s v="San Marcos"/>
    <n v="92069"/>
    <s v="33.162624, -117.170863"/>
    <n v="33.162624000000001"/>
    <n v="-117.170863"/>
    <s v="Female"/>
    <x v="0"/>
    <s v="Yes"/>
    <s v="No"/>
    <n v="71"/>
    <s v="Yes"/>
    <s v="Yes"/>
    <x v="0"/>
    <x v="0"/>
    <s v="Yes"/>
    <s v="Yes"/>
    <x v="1"/>
    <s v="Yes"/>
    <s v="Yes"/>
    <x v="1"/>
    <x v="1"/>
    <x v="3"/>
    <n v="85.75"/>
    <n v="6223.8"/>
    <x v="1"/>
    <x v="1"/>
    <x v="43"/>
    <n v="4487"/>
    <x v="20"/>
  </r>
  <r>
    <s v="7520-HQWJU"/>
    <n v="1"/>
    <s v="United States"/>
    <s v="California"/>
    <s v="Santa Ysabel"/>
    <n v="92070"/>
    <s v="33.174725, -116.743329"/>
    <n v="33.174725000000002"/>
    <n v="-116.743329"/>
    <s v="Female"/>
    <x v="0"/>
    <s v="Yes"/>
    <s v="Yes"/>
    <n v="66"/>
    <s v="Yes"/>
    <s v="Yes"/>
    <x v="0"/>
    <x v="0"/>
    <s v="Yes"/>
    <s v="Yes"/>
    <x v="0"/>
    <s v="No"/>
    <s v="No"/>
    <x v="0"/>
    <x v="0"/>
    <x v="2"/>
    <n v="67.45"/>
    <n v="4508.6499999999996"/>
    <x v="1"/>
    <x v="1"/>
    <x v="60"/>
    <n v="4172"/>
    <x v="20"/>
  </r>
  <r>
    <s v="9639-BUJXT"/>
    <n v="1"/>
    <s v="United States"/>
    <s v="California"/>
    <s v="Santee"/>
    <n v="92071"/>
    <s v="32.847336, -116.997605"/>
    <n v="32.847335999999999"/>
    <n v="-116.99760499999999"/>
    <s v="Male"/>
    <x v="0"/>
    <s v="No"/>
    <s v="No"/>
    <n v="63"/>
    <s v="Yes"/>
    <s v="No"/>
    <x v="2"/>
    <x v="2"/>
    <s v="No internet service"/>
    <s v="No internet service"/>
    <x v="2"/>
    <s v="No internet service"/>
    <s v="No internet service"/>
    <x v="2"/>
    <x v="1"/>
    <x v="0"/>
    <n v="20.5"/>
    <n v="1328.15"/>
    <x v="1"/>
    <x v="1"/>
    <x v="64"/>
    <n v="5997"/>
    <x v="20"/>
  </r>
  <r>
    <s v="5924-SNGKP"/>
    <n v="1"/>
    <s v="United States"/>
    <s v="California"/>
    <s v="Solana Beach"/>
    <n v="92075"/>
    <s v="33.001813, -117.263628"/>
    <n v="33.001812999999999"/>
    <n v="-117.263628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x v="0"/>
    <x v="3"/>
    <n v="20.25"/>
    <n v="865"/>
    <x v="1"/>
    <x v="1"/>
    <x v="50"/>
    <n v="3972"/>
    <x v="20"/>
  </r>
  <r>
    <s v="0021-IKXGC"/>
    <n v="1"/>
    <s v="United States"/>
    <s v="California"/>
    <s v="San Marcos"/>
    <n v="92078"/>
    <s v="33.119028, -117.166036"/>
    <n v="33.119028"/>
    <n v="-117.16603600000001"/>
    <s v="Female"/>
    <x v="1"/>
    <s v="No"/>
    <s v="No"/>
    <n v="1"/>
    <s v="Yes"/>
    <s v="Yes"/>
    <x v="1"/>
    <x v="1"/>
    <s v="No"/>
    <s v="No"/>
    <x v="0"/>
    <s v="No"/>
    <s v="No"/>
    <x v="0"/>
    <x v="0"/>
    <x v="1"/>
    <n v="72.099999999999994"/>
    <n v="72.099999999999994"/>
    <x v="1"/>
    <x v="1"/>
    <x v="80"/>
    <n v="4432"/>
    <x v="20"/>
  </r>
  <r>
    <s v="8966-SNIZF"/>
    <n v="1"/>
    <s v="United States"/>
    <s v="California"/>
    <s v="Vista"/>
    <n v="92083"/>
    <s v="33.17494, -117.242761"/>
    <n v="33.174939999999999"/>
    <n v="-117.242761"/>
    <s v="Fe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x v="1"/>
    <x v="2"/>
    <n v="19.45"/>
    <n v="1303.5"/>
    <x v="1"/>
    <x v="1"/>
    <x v="43"/>
    <n v="5540"/>
    <x v="20"/>
  </r>
  <r>
    <s v="6243-OZGFH"/>
    <n v="1"/>
    <s v="United States"/>
    <s v="California"/>
    <s v="Vista"/>
    <n v="92084"/>
    <s v="33.22784, -117.200024"/>
    <n v="33.22784"/>
    <n v="-117.200024"/>
    <s v="Female"/>
    <x v="0"/>
    <s v="No"/>
    <s v="No"/>
    <n v="23"/>
    <s v="No"/>
    <s v="No phone service"/>
    <x v="0"/>
    <x v="1"/>
    <s v="No"/>
    <s v="No"/>
    <x v="0"/>
    <s v="Yes"/>
    <s v="Yes"/>
    <x v="0"/>
    <x v="0"/>
    <x v="1"/>
    <n v="44.95"/>
    <n v="996.85"/>
    <x v="1"/>
    <x v="1"/>
    <x v="11"/>
    <n v="3248"/>
    <x v="20"/>
  </r>
  <r>
    <s v="4654-DLAMQ"/>
    <n v="1"/>
    <s v="United States"/>
    <s v="California"/>
    <s v="Warner Springs"/>
    <n v="92086"/>
    <s v="33.323705, -116.626907"/>
    <n v="33.323704999999997"/>
    <n v="-116.626907"/>
    <s v="Female"/>
    <x v="1"/>
    <s v="Yes"/>
    <s v="No"/>
    <n v="64"/>
    <s v="Yes"/>
    <s v="No"/>
    <x v="1"/>
    <x v="0"/>
    <s v="Yes"/>
    <s v="Yes"/>
    <x v="0"/>
    <s v="No"/>
    <s v="Yes"/>
    <x v="2"/>
    <x v="1"/>
    <x v="2"/>
    <n v="97"/>
    <n v="6430.9"/>
    <x v="1"/>
    <x v="1"/>
    <x v="31"/>
    <n v="4053"/>
    <x v="20"/>
  </r>
  <r>
    <s v="0513-RBGPE"/>
    <n v="1"/>
    <s v="United States"/>
    <s v="California"/>
    <s v="Rancho Santa Fe"/>
    <n v="92091"/>
    <s v="32.99356, -117.207121"/>
    <n v="32.993560000000002"/>
    <n v="-117.207121"/>
    <s v="Male"/>
    <x v="0"/>
    <s v="Yes"/>
    <s v="No"/>
    <n v="37"/>
    <s v="Yes"/>
    <s v="Yes"/>
    <x v="0"/>
    <x v="0"/>
    <s v="No"/>
    <s v="Yes"/>
    <x v="1"/>
    <s v="No"/>
    <s v="No"/>
    <x v="1"/>
    <x v="0"/>
    <x v="3"/>
    <n v="62.8"/>
    <n v="2278.75"/>
    <x v="1"/>
    <x v="1"/>
    <x v="10"/>
    <n v="5229"/>
    <x v="20"/>
  </r>
  <r>
    <s v="5160-UXJED"/>
    <n v="1"/>
    <s v="United States"/>
    <s v="California"/>
    <s v="San Diego"/>
    <n v="92101"/>
    <s v="32.72523, -117.171346"/>
    <n v="32.725230000000003"/>
    <n v="-117.171346"/>
    <s v="Male"/>
    <x v="0"/>
    <s v="No"/>
    <s v="No"/>
    <n v="17"/>
    <s v="Yes"/>
    <s v="No"/>
    <x v="0"/>
    <x v="1"/>
    <s v="No"/>
    <s v="No"/>
    <x v="0"/>
    <s v="No"/>
    <s v="No"/>
    <x v="2"/>
    <x v="1"/>
    <x v="0"/>
    <n v="44.6"/>
    <n v="681.4"/>
    <x v="1"/>
    <x v="1"/>
    <x v="1"/>
    <n v="2130"/>
    <x v="20"/>
  </r>
  <r>
    <s v="4115-NZRKS"/>
    <n v="1"/>
    <s v="United States"/>
    <s v="California"/>
    <s v="San Diego"/>
    <n v="92102"/>
    <s v="32.716007, -117.117462"/>
    <n v="32.716006999999998"/>
    <n v="-117.117462"/>
    <s v="Female"/>
    <x v="1"/>
    <s v="No"/>
    <s v="No"/>
    <n v="7"/>
    <s v="Yes"/>
    <s v="No"/>
    <x v="1"/>
    <x v="1"/>
    <s v="No"/>
    <s v="No"/>
    <x v="0"/>
    <s v="Yes"/>
    <s v="Yes"/>
    <x v="0"/>
    <x v="0"/>
    <x v="1"/>
    <n v="89.15"/>
    <n v="574.35"/>
    <x v="1"/>
    <x v="1"/>
    <x v="50"/>
    <n v="2415"/>
    <x v="20"/>
  </r>
  <r>
    <s v="3351-NGXYI"/>
    <n v="1"/>
    <s v="United States"/>
    <s v="California"/>
    <s v="San Diego"/>
    <n v="92106"/>
    <s v="32.71346, -117.236378"/>
    <n v="32.713459999999998"/>
    <n v="-117.236378"/>
    <s v="Female"/>
    <x v="1"/>
    <s v="No"/>
    <s v="No"/>
    <n v="16"/>
    <s v="Yes"/>
    <s v="Yes"/>
    <x v="0"/>
    <x v="0"/>
    <s v="No"/>
    <s v="No"/>
    <x v="0"/>
    <s v="No"/>
    <s v="No"/>
    <x v="0"/>
    <x v="0"/>
    <x v="1"/>
    <n v="54.1"/>
    <n v="889"/>
    <x v="1"/>
    <x v="1"/>
    <x v="46"/>
    <n v="2276"/>
    <x v="20"/>
  </r>
  <r>
    <s v="8984-EYLLL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64"/>
    <s v="Yes"/>
    <s v="Yes"/>
    <x v="1"/>
    <x v="1"/>
    <s v="Yes"/>
    <s v="No"/>
    <x v="1"/>
    <s v="Yes"/>
    <s v="Yes"/>
    <x v="1"/>
    <x v="0"/>
    <x v="1"/>
    <n v="105.25"/>
    <n v="6823.4"/>
    <x v="1"/>
    <x v="1"/>
    <x v="34"/>
    <n v="5682"/>
    <x v="20"/>
  </r>
  <r>
    <s v="9833-TGFHX"/>
    <n v="1"/>
    <s v="United States"/>
    <s v="California"/>
    <s v="San Diego"/>
    <n v="92109"/>
    <s v="32.787836, -117.232376"/>
    <n v="32.787835999999999"/>
    <n v="-117.232376"/>
    <s v="Male"/>
    <x v="0"/>
    <s v="Yes"/>
    <s v="No"/>
    <n v="42"/>
    <s v="Yes"/>
    <s v="Yes"/>
    <x v="1"/>
    <x v="0"/>
    <s v="No"/>
    <s v="No"/>
    <x v="0"/>
    <s v="Yes"/>
    <s v="Yes"/>
    <x v="2"/>
    <x v="1"/>
    <x v="1"/>
    <n v="97.1"/>
    <n v="4016.75"/>
    <x v="1"/>
    <x v="1"/>
    <x v="29"/>
    <n v="2170"/>
    <x v="20"/>
  </r>
  <r>
    <s v="9294-TDIPC"/>
    <n v="1"/>
    <s v="United States"/>
    <s v="California"/>
    <s v="San Diego"/>
    <n v="92110"/>
    <s v="32.76501, -117.19938"/>
    <n v="32.765009999999997"/>
    <n v="-117.19938"/>
    <s v="Male"/>
    <x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83.75"/>
    <x v="1"/>
    <x v="1"/>
    <x v="40"/>
    <n v="5169"/>
    <x v="20"/>
  </r>
  <r>
    <s v="5229-DTFYB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41"/>
    <s v="Yes"/>
    <s v="No"/>
    <x v="1"/>
    <x v="1"/>
    <s v="Yes"/>
    <s v="No"/>
    <x v="1"/>
    <s v="Yes"/>
    <s v="Yes"/>
    <x v="1"/>
    <x v="0"/>
    <x v="2"/>
    <n v="98.8"/>
    <n v="3959.15"/>
    <x v="1"/>
    <x v="1"/>
    <x v="15"/>
    <n v="5584"/>
    <x v="20"/>
  </r>
  <r>
    <s v="0104-PPXDV"/>
    <n v="1"/>
    <s v="United States"/>
    <s v="California"/>
    <s v="San Diego"/>
    <n v="92113"/>
    <s v="32.697098, -117.116587"/>
    <n v="32.697097999999997"/>
    <n v="-117.116587"/>
    <s v="Male"/>
    <x v="0"/>
    <s v="Yes"/>
    <s v="No"/>
    <n v="58"/>
    <s v="Yes"/>
    <s v="No"/>
    <x v="0"/>
    <x v="1"/>
    <s v="No"/>
    <s v="Yes"/>
    <x v="0"/>
    <s v="No"/>
    <s v="No"/>
    <x v="2"/>
    <x v="1"/>
    <x v="3"/>
    <n v="50.3"/>
    <n v="2878.55"/>
    <x v="1"/>
    <x v="1"/>
    <x v="59"/>
    <n v="5232"/>
    <x v="20"/>
  </r>
  <r>
    <s v="5176-LMJXE"/>
    <n v="1"/>
    <s v="United States"/>
    <s v="California"/>
    <s v="San Diego"/>
    <n v="92114"/>
    <s v="32.707892, -117.05512"/>
    <n v="32.707892000000001"/>
    <n v="-117.05512"/>
    <s v="Fe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x v="0"/>
    <x v="0"/>
    <n v="20.55"/>
    <n v="945.7"/>
    <x v="1"/>
    <x v="1"/>
    <x v="44"/>
    <n v="5404"/>
    <x v="20"/>
  </r>
  <r>
    <s v="3583-KRKMD"/>
    <n v="1"/>
    <s v="United States"/>
    <s v="California"/>
    <s v="San Diego"/>
    <n v="92115"/>
    <s v="32.762506, -117.07245"/>
    <n v="32.762506000000002"/>
    <n v="-117.07245"/>
    <s v="Male"/>
    <x v="0"/>
    <s v="No"/>
    <s v="No"/>
    <n v="18"/>
    <s v="Yes"/>
    <s v="No"/>
    <x v="1"/>
    <x v="1"/>
    <s v="No"/>
    <s v="No"/>
    <x v="1"/>
    <s v="No"/>
    <s v="No"/>
    <x v="0"/>
    <x v="0"/>
    <x v="2"/>
    <n v="75.900000000000006"/>
    <n v="1373.05"/>
    <x v="1"/>
    <x v="1"/>
    <x v="53"/>
    <n v="4668"/>
    <x v="20"/>
  </r>
  <r>
    <s v="9069-LGEUL"/>
    <n v="1"/>
    <s v="United States"/>
    <s v="California"/>
    <s v="San Diego"/>
    <n v="92117"/>
    <s v="32.825086, -117.199424"/>
    <n v="32.825085999999999"/>
    <n v="-117.19942399999999"/>
    <s v="Male"/>
    <x v="0"/>
    <s v="Yes"/>
    <s v="No"/>
    <n v="23"/>
    <s v="Yes"/>
    <s v="No"/>
    <x v="0"/>
    <x v="0"/>
    <s v="No"/>
    <s v="No"/>
    <x v="0"/>
    <s v="No"/>
    <s v="Yes"/>
    <x v="0"/>
    <x v="0"/>
    <x v="2"/>
    <n v="59.95"/>
    <n v="1406"/>
    <x v="1"/>
    <x v="1"/>
    <x v="75"/>
    <n v="5379"/>
    <x v="20"/>
  </r>
  <r>
    <s v="7302-ZHMHP"/>
    <n v="1"/>
    <s v="United States"/>
    <s v="California"/>
    <s v="Coronado"/>
    <n v="92118"/>
    <s v="32.68674, -117.186612"/>
    <n v="32.68674"/>
    <n v="-117.18661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149999999999999"/>
    <n v="19.149999999999999"/>
    <x v="1"/>
    <x v="1"/>
    <x v="39"/>
    <n v="2577"/>
    <x v="20"/>
  </r>
  <r>
    <s v="9571-EDEBV"/>
    <n v="1"/>
    <s v="United States"/>
    <s v="California"/>
    <s v="San Diego"/>
    <n v="92119"/>
    <s v="32.802959, -117.027095"/>
    <n v="32.802959000000001"/>
    <n v="-117.027095"/>
    <s v="Male"/>
    <x v="0"/>
    <s v="Yes"/>
    <s v="No"/>
    <n v="71"/>
    <s v="Yes"/>
    <s v="Yes"/>
    <x v="1"/>
    <x v="1"/>
    <s v="No"/>
    <s v="Yes"/>
    <x v="0"/>
    <s v="Yes"/>
    <s v="Yes"/>
    <x v="2"/>
    <x v="0"/>
    <x v="3"/>
    <n v="98.65"/>
    <n v="6962.85"/>
    <x v="1"/>
    <x v="1"/>
    <x v="64"/>
    <n v="5101"/>
    <x v="20"/>
  </r>
  <r>
    <s v="3520-FJGCV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72"/>
    <s v="Yes"/>
    <s v="Yes"/>
    <x v="1"/>
    <x v="0"/>
    <s v="Yes"/>
    <s v="Yes"/>
    <x v="1"/>
    <s v="Yes"/>
    <s v="Yes"/>
    <x v="1"/>
    <x v="0"/>
    <x v="3"/>
    <n v="112.6"/>
    <n v="8126.65"/>
    <x v="1"/>
    <x v="1"/>
    <x v="12"/>
    <n v="6486"/>
    <x v="20"/>
  </r>
  <r>
    <s v="6563-VRERX"/>
    <n v="1"/>
    <s v="United States"/>
    <s v="California"/>
    <s v="San Diego"/>
    <n v="92121"/>
    <s v="32.898613, -117.202937"/>
    <n v="32.898612999999997"/>
    <n v="-117.20293700000001"/>
    <s v="Male"/>
    <x v="0"/>
    <s v="Yes"/>
    <s v="No"/>
    <n v="33"/>
    <s v="Yes"/>
    <s v="No"/>
    <x v="2"/>
    <x v="2"/>
    <s v="No internet service"/>
    <s v="No internet service"/>
    <x v="2"/>
    <s v="No internet service"/>
    <s v="No internet service"/>
    <x v="2"/>
    <x v="1"/>
    <x v="0"/>
    <n v="20.6"/>
    <n v="690.25"/>
    <x v="1"/>
    <x v="1"/>
    <x v="54"/>
    <n v="5212"/>
    <x v="20"/>
  </r>
  <r>
    <s v="6122-EFVKN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24"/>
    <s v="No"/>
    <s v="No phone service"/>
    <x v="0"/>
    <x v="0"/>
    <s v="No"/>
    <s v="No"/>
    <x v="1"/>
    <s v="No"/>
    <s v="No"/>
    <x v="1"/>
    <x v="1"/>
    <x v="0"/>
    <n v="35.75"/>
    <n v="830.8"/>
    <x v="1"/>
    <x v="1"/>
    <x v="51"/>
    <n v="5531"/>
    <x v="20"/>
  </r>
  <r>
    <s v="2805-EDJPQ"/>
    <n v="1"/>
    <s v="United States"/>
    <s v="California"/>
    <s v="San Diego"/>
    <n v="92124"/>
    <s v="32.827238, -117.089287"/>
    <n v="32.827238000000001"/>
    <n v="-117.089287"/>
    <s v="Female"/>
    <x v="0"/>
    <s v="Yes"/>
    <s v="No"/>
    <n v="56"/>
    <s v="Yes"/>
    <s v="Yes"/>
    <x v="1"/>
    <x v="1"/>
    <s v="Yes"/>
    <s v="Yes"/>
    <x v="1"/>
    <s v="No"/>
    <s v="Yes"/>
    <x v="2"/>
    <x v="0"/>
    <x v="3"/>
    <n v="99.75"/>
    <n v="5608.4"/>
    <x v="1"/>
    <x v="1"/>
    <x v="31"/>
    <n v="5926"/>
    <x v="20"/>
  </r>
  <r>
    <s v="6862-CQUMB"/>
    <n v="1"/>
    <s v="United States"/>
    <s v="California"/>
    <s v="San Diego"/>
    <n v="92126"/>
    <s v="32.886925, -117.152162"/>
    <n v="32.886924999999998"/>
    <n v="-117.152162"/>
    <s v="Male"/>
    <x v="0"/>
    <s v="No"/>
    <s v="No"/>
    <n v="37"/>
    <s v="Yes"/>
    <s v="No"/>
    <x v="1"/>
    <x v="1"/>
    <s v="Yes"/>
    <s v="No"/>
    <x v="0"/>
    <s v="Yes"/>
    <s v="Yes"/>
    <x v="0"/>
    <x v="0"/>
    <x v="3"/>
    <n v="96.1"/>
    <n v="3646.8"/>
    <x v="1"/>
    <x v="1"/>
    <x v="20"/>
    <n v="2640"/>
    <x v="20"/>
  </r>
  <r>
    <s v="7156-MXBJE"/>
    <n v="1"/>
    <s v="United States"/>
    <s v="California"/>
    <s v="San Diego"/>
    <n v="92127"/>
    <s v="33.017518, -117.118456"/>
    <n v="33.017518000000003"/>
    <n v="-117.11845599999999"/>
    <s v="Female"/>
    <x v="0"/>
    <s v="No"/>
    <s v="No"/>
    <n v="43"/>
    <s v="Yes"/>
    <s v="Yes"/>
    <x v="0"/>
    <x v="1"/>
    <s v="Yes"/>
    <s v="Yes"/>
    <x v="1"/>
    <s v="Yes"/>
    <s v="Yes"/>
    <x v="2"/>
    <x v="1"/>
    <x v="3"/>
    <n v="85.1"/>
    <n v="3662.25"/>
    <x v="1"/>
    <x v="1"/>
    <x v="83"/>
    <n v="2319"/>
    <x v="20"/>
  </r>
  <r>
    <s v="6158-HDPXZ"/>
    <n v="1"/>
    <s v="United States"/>
    <s v="California"/>
    <s v="San Diego"/>
    <n v="92128"/>
    <s v="33.000269, -117.072093"/>
    <n v="33.000269000000003"/>
    <n v="-117.072093"/>
    <s v="Male"/>
    <x v="0"/>
    <s v="No"/>
    <s v="No"/>
    <n v="1"/>
    <s v="No"/>
    <s v="No phone service"/>
    <x v="0"/>
    <x v="1"/>
    <s v="No"/>
    <s v="No"/>
    <x v="0"/>
    <s v="No"/>
    <s v="No"/>
    <x v="0"/>
    <x v="1"/>
    <x v="0"/>
    <n v="25.35"/>
    <n v="25.35"/>
    <x v="1"/>
    <x v="1"/>
    <x v="39"/>
    <n v="4193"/>
    <x v="20"/>
  </r>
  <r>
    <s v="2863-IMQDR"/>
    <n v="1"/>
    <s v="United States"/>
    <s v="California"/>
    <s v="San Diego"/>
    <n v="92130"/>
    <s v="32.957195, -117.202542"/>
    <n v="32.957194999999999"/>
    <n v="-117.20254199999999"/>
    <s v="Female"/>
    <x v="0"/>
    <s v="No"/>
    <s v="No"/>
    <n v="61"/>
    <s v="Yes"/>
    <s v="Yes"/>
    <x v="0"/>
    <x v="0"/>
    <s v="Yes"/>
    <s v="Yes"/>
    <x v="1"/>
    <s v="Yes"/>
    <s v="Yes"/>
    <x v="1"/>
    <x v="1"/>
    <x v="1"/>
    <n v="89.65"/>
    <n v="5308.7"/>
    <x v="1"/>
    <x v="1"/>
    <x v="76"/>
    <n v="6149"/>
    <x v="20"/>
  </r>
  <r>
    <s v="5686-CMAWK"/>
    <n v="1"/>
    <s v="United States"/>
    <s v="California"/>
    <s v="San Diego"/>
    <n v="92131"/>
    <s v="32.89325, -117.087091"/>
    <n v="32.893250000000002"/>
    <n v="-117.087091"/>
    <s v="Male"/>
    <x v="0"/>
    <s v="No"/>
    <s v="No"/>
    <n v="17"/>
    <s v="Yes"/>
    <s v="Yes"/>
    <x v="1"/>
    <x v="1"/>
    <s v="No"/>
    <s v="Yes"/>
    <x v="1"/>
    <s v="No"/>
    <s v="No"/>
    <x v="2"/>
    <x v="1"/>
    <x v="1"/>
    <n v="86.75"/>
    <n v="1410.25"/>
    <x v="1"/>
    <x v="1"/>
    <x v="56"/>
    <n v="5863"/>
    <x v="20"/>
  </r>
  <r>
    <s v="5651-CRHKQ"/>
    <n v="1"/>
    <s v="United States"/>
    <s v="California"/>
    <s v="San Diego"/>
    <n v="92139"/>
    <s v="32.677716, -117.047666"/>
    <n v="32.677715999999997"/>
    <n v="-117.04766600000001"/>
    <s v="Female"/>
    <x v="0"/>
    <s v="Yes"/>
    <s v="No"/>
    <n v="41"/>
    <s v="Yes"/>
    <s v="No"/>
    <x v="1"/>
    <x v="1"/>
    <s v="Yes"/>
    <s v="Yes"/>
    <x v="1"/>
    <s v="No"/>
    <s v="No"/>
    <x v="2"/>
    <x v="0"/>
    <x v="2"/>
    <n v="86.2"/>
    <n v="3339.05"/>
    <x v="1"/>
    <x v="1"/>
    <x v="53"/>
    <n v="5325"/>
    <x v="20"/>
  </r>
  <r>
    <s v="8204-YJCLA"/>
    <n v="1"/>
    <s v="United States"/>
    <s v="California"/>
    <s v="San Ysidro"/>
    <n v="92173"/>
    <s v="32.555828, -117.040073"/>
    <n v="32.555827999999998"/>
    <n v="-117.04007300000001"/>
    <s v="Male"/>
    <x v="1"/>
    <s v="Yes"/>
    <s v="No"/>
    <n v="72"/>
    <s v="No"/>
    <s v="No phone service"/>
    <x v="0"/>
    <x v="0"/>
    <s v="Yes"/>
    <s v="Yes"/>
    <x v="1"/>
    <s v="Yes"/>
    <s v="Yes"/>
    <x v="1"/>
    <x v="0"/>
    <x v="2"/>
    <n v="64.8"/>
    <n v="4732.3500000000004"/>
    <x v="1"/>
    <x v="1"/>
    <x v="31"/>
    <n v="4886"/>
    <x v="20"/>
  </r>
  <r>
    <s v="6583-SZVGP"/>
    <n v="1"/>
    <s v="United States"/>
    <s v="California"/>
    <s v="Indio"/>
    <n v="92203"/>
    <s v="33.752938, -116.230055"/>
    <n v="33.752938"/>
    <n v="-116.23005499999999"/>
    <s v="Male"/>
    <x v="0"/>
    <s v="No"/>
    <s v="No"/>
    <n v="48"/>
    <s v="Yes"/>
    <s v="Yes"/>
    <x v="1"/>
    <x v="1"/>
    <s v="Yes"/>
    <s v="Yes"/>
    <x v="0"/>
    <s v="Yes"/>
    <s v="Yes"/>
    <x v="1"/>
    <x v="0"/>
    <x v="2"/>
    <n v="108.1"/>
    <n v="5067.45"/>
    <x v="1"/>
    <x v="1"/>
    <x v="21"/>
    <n v="5994"/>
    <x v="20"/>
  </r>
  <r>
    <s v="1708-PBBOA"/>
    <n v="1"/>
    <s v="United States"/>
    <s v="California"/>
    <s v="Banning"/>
    <n v="92220"/>
    <s v="33.936298, -116.849577"/>
    <n v="33.936298000000001"/>
    <n v="-116.849577"/>
    <s v="Female"/>
    <x v="0"/>
    <s v="No"/>
    <s v="No"/>
    <n v="42"/>
    <s v="No"/>
    <s v="No phone service"/>
    <x v="0"/>
    <x v="0"/>
    <s v="Yes"/>
    <s v="Yes"/>
    <x v="1"/>
    <s v="No"/>
    <s v="Yes"/>
    <x v="2"/>
    <x v="0"/>
    <x v="1"/>
    <n v="54.75"/>
    <n v="2348.4499999999998"/>
    <x v="1"/>
    <x v="1"/>
    <x v="53"/>
    <n v="3179"/>
    <x v="20"/>
  </r>
  <r>
    <s v="8782-LKFPK"/>
    <n v="1"/>
    <s v="United States"/>
    <s v="California"/>
    <s v="Beaumont"/>
    <n v="92223"/>
    <s v="33.946982, -116.977672"/>
    <n v="33.946981999999998"/>
    <n v="-116.977672"/>
    <s v="Male"/>
    <x v="0"/>
    <s v="No"/>
    <s v="No"/>
    <n v="44"/>
    <s v="Yes"/>
    <s v="Yes"/>
    <x v="1"/>
    <x v="1"/>
    <s v="No"/>
    <s v="Yes"/>
    <x v="0"/>
    <s v="No"/>
    <s v="Yes"/>
    <x v="0"/>
    <x v="0"/>
    <x v="0"/>
    <n v="90.4"/>
    <n v="4063"/>
    <x v="1"/>
    <x v="1"/>
    <x v="69"/>
    <n v="4751"/>
    <x v="20"/>
  </r>
  <r>
    <s v="5522-JBWMO"/>
    <n v="1"/>
    <s v="United States"/>
    <s v="California"/>
    <s v="Blythe"/>
    <n v="92225"/>
    <s v="33.674583, -114.71612"/>
    <n v="33.674582999999998"/>
    <n v="-114.71612"/>
    <s v="Male"/>
    <x v="0"/>
    <s v="No"/>
    <s v="Yes"/>
    <n v="1"/>
    <s v="Yes"/>
    <s v="No"/>
    <x v="0"/>
    <x v="1"/>
    <s v="No"/>
    <s v="No"/>
    <x v="0"/>
    <s v="No"/>
    <s v="No"/>
    <x v="0"/>
    <x v="1"/>
    <x v="1"/>
    <n v="44"/>
    <n v="44"/>
    <x v="1"/>
    <x v="1"/>
    <x v="56"/>
    <n v="4020"/>
    <x v="20"/>
  </r>
  <r>
    <s v="3597-MVHJT"/>
    <n v="1"/>
    <s v="United States"/>
    <s v="California"/>
    <s v="Brawley"/>
    <n v="92227"/>
    <s v="33.03933, -115.191857"/>
    <n v="33.03933"/>
    <n v="-115.191857"/>
    <s v="Female"/>
    <x v="0"/>
    <s v="No"/>
    <s v="No"/>
    <n v="27"/>
    <s v="Yes"/>
    <s v="Yes"/>
    <x v="1"/>
    <x v="1"/>
    <s v="No"/>
    <s v="No"/>
    <x v="0"/>
    <s v="Yes"/>
    <s v="Yes"/>
    <x v="0"/>
    <x v="0"/>
    <x v="2"/>
    <n v="95.6"/>
    <n v="2595.25"/>
    <x v="1"/>
    <x v="1"/>
    <x v="45"/>
    <n v="2026"/>
    <x v="20"/>
  </r>
  <r>
    <s v="9774-NRNAU"/>
    <n v="1"/>
    <s v="United States"/>
    <s v="California"/>
    <s v="Cabazon"/>
    <n v="92230"/>
    <s v="33.929812, -116.76058"/>
    <n v="33.929811999999998"/>
    <n v="-116.76058"/>
    <s v="Male"/>
    <x v="1"/>
    <s v="Yes"/>
    <s v="No"/>
    <n v="27"/>
    <s v="Yes"/>
    <s v="Yes"/>
    <x v="0"/>
    <x v="1"/>
    <s v="Yes"/>
    <s v="Yes"/>
    <x v="1"/>
    <s v="Yes"/>
    <s v="Yes"/>
    <x v="0"/>
    <x v="0"/>
    <x v="2"/>
    <n v="84.8"/>
    <n v="2309.5500000000002"/>
    <x v="1"/>
    <x v="1"/>
    <x v="20"/>
    <n v="5352"/>
    <x v="20"/>
  </r>
  <r>
    <s v="0224-RLWWD"/>
    <n v="1"/>
    <s v="United States"/>
    <s v="California"/>
    <s v="Calexico"/>
    <n v="92231"/>
    <s v="32.690654, -115.431225"/>
    <n v="32.690654000000002"/>
    <n v="-115.431225"/>
    <s v="Female"/>
    <x v="1"/>
    <s v="No"/>
    <s v="No"/>
    <n v="2"/>
    <s v="Yes"/>
    <s v="No"/>
    <x v="0"/>
    <x v="1"/>
    <s v="No"/>
    <s v="No"/>
    <x v="0"/>
    <s v="No"/>
    <s v="No"/>
    <x v="0"/>
    <x v="0"/>
    <x v="1"/>
    <n v="44.3"/>
    <n v="89.3"/>
    <x v="1"/>
    <x v="1"/>
    <x v="81"/>
    <n v="3805"/>
    <x v="20"/>
  </r>
  <r>
    <s v="9967-ATRFS"/>
    <n v="1"/>
    <s v="United States"/>
    <s v="California"/>
    <s v="Calipatria"/>
    <n v="92233"/>
    <s v="33.143826, -115.497485"/>
    <n v="33.143825999999997"/>
    <n v="-115.497485"/>
    <s v="Fe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367.55"/>
    <x v="1"/>
    <x v="1"/>
    <x v="45"/>
    <n v="3245"/>
    <x v="20"/>
  </r>
  <r>
    <s v="3951-NJCVI"/>
    <n v="1"/>
    <s v="United States"/>
    <s v="California"/>
    <s v="Cathedral City"/>
    <n v="92234"/>
    <s v="33.829583, -116.474131"/>
    <n v="33.829583"/>
    <n v="-116.474131"/>
    <s v="Female"/>
    <x v="1"/>
    <s v="Yes"/>
    <s v="No"/>
    <n v="42"/>
    <s v="Yes"/>
    <s v="Yes"/>
    <x v="1"/>
    <x v="1"/>
    <s v="No"/>
    <s v="No"/>
    <x v="0"/>
    <s v="Yes"/>
    <s v="Yes"/>
    <x v="0"/>
    <x v="0"/>
    <x v="1"/>
    <n v="95.05"/>
    <n v="3944.5"/>
    <x v="1"/>
    <x v="1"/>
    <x v="78"/>
    <n v="2677"/>
    <x v="20"/>
  </r>
  <r>
    <s v="2977-CEBSX"/>
    <n v="1"/>
    <s v="United States"/>
    <s v="California"/>
    <s v="Coachella"/>
    <n v="92236"/>
    <s v="33.680031, -116.171678"/>
    <n v="33.680031"/>
    <n v="-116.171678"/>
    <s v="Female"/>
    <x v="0"/>
    <s v="No"/>
    <s v="No"/>
    <n v="66"/>
    <s v="Yes"/>
    <s v="Yes"/>
    <x v="0"/>
    <x v="0"/>
    <s v="Yes"/>
    <s v="Yes"/>
    <x v="1"/>
    <s v="Yes"/>
    <s v="Yes"/>
    <x v="1"/>
    <x v="0"/>
    <x v="3"/>
    <n v="90.05"/>
    <n v="5965.95"/>
    <x v="1"/>
    <x v="1"/>
    <x v="9"/>
    <n v="5813"/>
    <x v="20"/>
  </r>
  <r>
    <s v="0177-PXBAT"/>
    <n v="1"/>
    <s v="United States"/>
    <s v="California"/>
    <s v="Desert Center"/>
    <n v="92239"/>
    <s v="33.889605, -115.257009"/>
    <n v="33.889605000000003"/>
    <n v="-115.257009"/>
    <s v="Male"/>
    <x v="1"/>
    <s v="Yes"/>
    <s v="No"/>
    <n v="33"/>
    <s v="Yes"/>
    <s v="Yes"/>
    <x v="1"/>
    <x v="0"/>
    <s v="No"/>
    <s v="Yes"/>
    <x v="1"/>
    <s v="Yes"/>
    <s v="Yes"/>
    <x v="0"/>
    <x v="0"/>
    <x v="2"/>
    <n v="109.9"/>
    <n v="3694.7"/>
    <x v="1"/>
    <x v="1"/>
    <x v="55"/>
    <n v="5655"/>
    <x v="20"/>
  </r>
  <r>
    <s v="2519-ERQOJ"/>
    <n v="1"/>
    <s v="United States"/>
    <s v="California"/>
    <s v="Desert Hot Springs"/>
    <n v="92241"/>
    <s v="33.832799, -116.250973"/>
    <n v="33.832799000000001"/>
    <n v="-116.250973"/>
    <s v="Male"/>
    <x v="1"/>
    <s v="No"/>
    <s v="No"/>
    <n v="33"/>
    <s v="No"/>
    <s v="No phone service"/>
    <x v="0"/>
    <x v="1"/>
    <s v="No"/>
    <s v="Yes"/>
    <x v="1"/>
    <s v="Yes"/>
    <s v="Yes"/>
    <x v="0"/>
    <x v="0"/>
    <x v="1"/>
    <n v="54.6"/>
    <n v="1803.7"/>
    <x v="1"/>
    <x v="1"/>
    <x v="59"/>
    <n v="5322"/>
    <x v="20"/>
  </r>
  <r>
    <s v="5876-QMYLD"/>
    <n v="1"/>
    <s v="United States"/>
    <s v="California"/>
    <s v="Earp"/>
    <n v="92242"/>
    <s v="34.137742, -114.36514"/>
    <n v="34.137742000000003"/>
    <n v="-114.36514"/>
    <s v="Female"/>
    <x v="0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x v="1"/>
    <x v="0"/>
    <n v="20.05"/>
    <n v="415.1"/>
    <x v="1"/>
    <x v="1"/>
    <x v="66"/>
    <n v="3742"/>
    <x v="20"/>
  </r>
  <r>
    <s v="2277-AXSDC"/>
    <n v="1"/>
    <s v="United States"/>
    <s v="California"/>
    <s v="El Centro"/>
    <n v="92243"/>
    <s v="32.770393, -115.60915"/>
    <n v="32.770392999999999"/>
    <n v="-115.60915"/>
    <s v="Fe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x v="1"/>
    <x v="2"/>
    <n v="19.75"/>
    <n v="624.15"/>
    <x v="1"/>
    <x v="1"/>
    <x v="74"/>
    <n v="4691"/>
    <x v="20"/>
  </r>
  <r>
    <s v="9442-JTWDL"/>
    <n v="1"/>
    <s v="United States"/>
    <s v="California"/>
    <s v="Heber"/>
    <n v="92249"/>
    <s v="32.730583, -115.501083"/>
    <n v="32.730583000000003"/>
    <n v="-115.50108299999999"/>
    <s v="Fe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x v="1"/>
    <x v="3"/>
    <n v="20.05"/>
    <n v="237.7"/>
    <x v="1"/>
    <x v="1"/>
    <x v="76"/>
    <n v="5355"/>
    <x v="20"/>
  </r>
  <r>
    <s v="3067-SVMTC"/>
    <n v="1"/>
    <s v="United States"/>
    <s v="California"/>
    <s v="Imperial"/>
    <n v="92251"/>
    <s v="32.858595, -115.662709"/>
    <n v="32.858595000000001"/>
    <n v="-115.66270900000001"/>
    <s v="Female"/>
    <x v="0"/>
    <s v="Yes"/>
    <s v="No"/>
    <n v="68"/>
    <s v="Yes"/>
    <s v="No"/>
    <x v="0"/>
    <x v="0"/>
    <s v="No"/>
    <s v="No"/>
    <x v="1"/>
    <s v="No"/>
    <s v="No"/>
    <x v="2"/>
    <x v="1"/>
    <x v="2"/>
    <n v="55.9"/>
    <n v="3848.8"/>
    <x v="1"/>
    <x v="1"/>
    <x v="7"/>
    <n v="5160"/>
    <x v="20"/>
  </r>
  <r>
    <s v="5495-GPSRW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x v="0"/>
    <x v="0"/>
    <n v="19.7"/>
    <n v="419.4"/>
    <x v="1"/>
    <x v="1"/>
    <x v="62"/>
    <n v="2120"/>
    <x v="20"/>
  </r>
  <r>
    <s v="7606-BPHHN"/>
    <n v="1"/>
    <s v="United States"/>
    <s v="California"/>
    <s v="La Quinta"/>
    <n v="92253"/>
    <s v="33.695532, -116.310571"/>
    <n v="33.695532"/>
    <n v="-116.310571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x v="0"/>
    <x v="3"/>
    <n v="19.8"/>
    <n v="1468.75"/>
    <x v="1"/>
    <x v="1"/>
    <x v="66"/>
    <n v="5368"/>
    <x v="20"/>
  </r>
  <r>
    <s v="4742-DRORA"/>
    <n v="1"/>
    <s v="United States"/>
    <s v="California"/>
    <s v="Mecca"/>
    <n v="92254"/>
    <s v="33.543835, -115.993906"/>
    <n v="33.543835000000001"/>
    <n v="-115.993906"/>
    <s v="Male"/>
    <x v="0"/>
    <s v="Yes"/>
    <s v="No"/>
    <n v="60"/>
    <s v="Yes"/>
    <s v="Yes"/>
    <x v="1"/>
    <x v="0"/>
    <s v="No"/>
    <s v="Yes"/>
    <x v="0"/>
    <s v="Yes"/>
    <s v="No"/>
    <x v="2"/>
    <x v="0"/>
    <x v="2"/>
    <n v="95.4"/>
    <n v="5812"/>
    <x v="1"/>
    <x v="1"/>
    <x v="74"/>
    <n v="4149"/>
    <x v="20"/>
  </r>
  <r>
    <s v="0111-KLBQG"/>
    <n v="1"/>
    <s v="United States"/>
    <s v="California"/>
    <s v="Morongo Valley"/>
    <n v="92256"/>
    <s v="34.097863, -116.594561"/>
    <n v="34.097862999999997"/>
    <n v="-116.594561"/>
    <s v="Male"/>
    <x v="1"/>
    <s v="Yes"/>
    <s v="Yes"/>
    <n v="32"/>
    <s v="Yes"/>
    <s v="No"/>
    <x v="1"/>
    <x v="1"/>
    <s v="Yes"/>
    <s v="No"/>
    <x v="0"/>
    <s v="Yes"/>
    <s v="Yes"/>
    <x v="0"/>
    <x v="0"/>
    <x v="0"/>
    <n v="93.95"/>
    <n v="2861.45"/>
    <x v="1"/>
    <x v="1"/>
    <x v="53"/>
    <n v="2844"/>
    <x v="20"/>
  </r>
  <r>
    <s v="4163-NCJAK"/>
    <n v="1"/>
    <s v="United States"/>
    <s v="California"/>
    <s v="Palm Desert"/>
    <n v="92260"/>
    <s v="33.694501, -116.412711"/>
    <n v="33.694501000000002"/>
    <n v="-116.412711"/>
    <s v="Female"/>
    <x v="0"/>
    <s v="Yes"/>
    <s v="No"/>
    <n v="46"/>
    <s v="Yes"/>
    <s v="Yes"/>
    <x v="2"/>
    <x v="2"/>
    <s v="No internet service"/>
    <s v="No internet service"/>
    <x v="2"/>
    <s v="No internet service"/>
    <s v="No internet service"/>
    <x v="2"/>
    <x v="0"/>
    <x v="2"/>
    <n v="24.45"/>
    <n v="1066.1500000000001"/>
    <x v="1"/>
    <x v="1"/>
    <x v="21"/>
    <n v="2438"/>
    <x v="20"/>
  </r>
  <r>
    <s v="5233-AOZUF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29"/>
    <s v="Yes"/>
    <s v="Yes"/>
    <x v="1"/>
    <x v="1"/>
    <s v="No"/>
    <s v="No"/>
    <x v="0"/>
    <s v="No"/>
    <s v="No"/>
    <x v="0"/>
    <x v="0"/>
    <x v="1"/>
    <n v="74.95"/>
    <n v="2149.0500000000002"/>
    <x v="1"/>
    <x v="1"/>
    <x v="24"/>
    <n v="3483"/>
    <x v="20"/>
  </r>
  <r>
    <s v="5973-EJGDP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51"/>
    <s v="Yes"/>
    <s v="Yes"/>
    <x v="1"/>
    <x v="1"/>
    <s v="Yes"/>
    <s v="Yes"/>
    <x v="1"/>
    <s v="No"/>
    <s v="No"/>
    <x v="0"/>
    <x v="0"/>
    <x v="1"/>
    <n v="87.35"/>
    <n v="4473"/>
    <x v="1"/>
    <x v="1"/>
    <x v="64"/>
    <n v="4899"/>
    <x v="20"/>
  </r>
  <r>
    <s v="1996-DBMUS"/>
    <n v="1"/>
    <s v="United States"/>
    <s v="California"/>
    <s v="Palo Verde"/>
    <n v="92266"/>
    <s v="33.3249, -114.758334"/>
    <n v="33.3249"/>
    <n v="-114.758334"/>
    <s v="Female"/>
    <x v="1"/>
    <s v="Yes"/>
    <s v="No"/>
    <n v="48"/>
    <s v="Yes"/>
    <s v="No"/>
    <x v="1"/>
    <x v="1"/>
    <s v="No"/>
    <s v="No"/>
    <x v="0"/>
    <s v="No"/>
    <s v="No"/>
    <x v="0"/>
    <x v="0"/>
    <x v="2"/>
    <n v="70.650000000000006"/>
    <n v="3545.05"/>
    <x v="1"/>
    <x v="1"/>
    <x v="29"/>
    <n v="5523"/>
    <x v="20"/>
  </r>
  <r>
    <s v="7916-VCCPB"/>
    <n v="1"/>
    <s v="United States"/>
    <s v="California"/>
    <s v="Parker Dam"/>
    <n v="92267"/>
    <s v="34.273872, -114.192901"/>
    <n v="34.273871999999997"/>
    <n v="-114.19290100000001"/>
    <s v="Female"/>
    <x v="0"/>
    <s v="Yes"/>
    <s v="Yes"/>
    <n v="16"/>
    <s v="Yes"/>
    <s v="No"/>
    <x v="1"/>
    <x v="1"/>
    <s v="Yes"/>
    <s v="No"/>
    <x v="0"/>
    <s v="No"/>
    <s v="No"/>
    <x v="0"/>
    <x v="1"/>
    <x v="2"/>
    <n v="73.25"/>
    <n v="1195.75"/>
    <x v="1"/>
    <x v="1"/>
    <x v="49"/>
    <n v="3624"/>
    <x v="20"/>
  </r>
  <r>
    <s v="4686-GEFRM"/>
    <n v="1"/>
    <s v="United States"/>
    <s v="California"/>
    <s v="Pioneertown"/>
    <n v="92268"/>
    <s v="34.201108, -116.593456"/>
    <n v="34.201107999999998"/>
    <n v="-116.593456"/>
    <s v="Male"/>
    <x v="0"/>
    <s v="Yes"/>
    <s v="No"/>
    <n v="70"/>
    <s v="Yes"/>
    <s v="Yes"/>
    <x v="1"/>
    <x v="1"/>
    <s v="Yes"/>
    <s v="Yes"/>
    <x v="1"/>
    <s v="No"/>
    <s v="Yes"/>
    <x v="1"/>
    <x v="0"/>
    <x v="2"/>
    <n v="98.7"/>
    <n v="6858.9"/>
    <x v="1"/>
    <x v="1"/>
    <x v="43"/>
    <n v="5582"/>
    <x v="20"/>
  </r>
  <r>
    <s v="5249-QYHEX"/>
    <n v="1"/>
    <s v="United States"/>
    <s v="California"/>
    <s v="Rancho Mirage"/>
    <n v="92270"/>
    <s v="33.763678, -116.429928"/>
    <n v="33.763677999999999"/>
    <n v="-116.429928"/>
    <s v="Female"/>
    <x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1"/>
    <x v="0"/>
    <x v="0"/>
    <n v="24.8"/>
    <n v="1024.7"/>
    <x v="1"/>
    <x v="1"/>
    <x v="34"/>
    <n v="3021"/>
    <x v="20"/>
  </r>
  <r>
    <s v="2233-FAGXV"/>
    <n v="1"/>
    <s v="United States"/>
    <s v="California"/>
    <s v="Salton City"/>
    <n v="92275"/>
    <s v="33.28156, -115.955541"/>
    <n v="33.281559999999999"/>
    <n v="-115.955541"/>
    <s v="Female"/>
    <x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x v="0"/>
    <x v="0"/>
    <n v="24.3"/>
    <n v="132.25"/>
    <x v="1"/>
    <x v="1"/>
    <x v="58"/>
    <n v="3181"/>
    <x v="20"/>
  </r>
  <r>
    <s v="5605-IYGFG"/>
    <n v="1"/>
    <s v="United States"/>
    <s v="California"/>
    <s v="Thousand Palms"/>
    <n v="92276"/>
    <s v="33.849263, -116.382778"/>
    <n v="33.849263000000001"/>
    <n v="-116.382778"/>
    <s v="Female"/>
    <x v="0"/>
    <s v="No"/>
    <s v="No"/>
    <n v="7"/>
    <s v="Yes"/>
    <s v="No"/>
    <x v="1"/>
    <x v="1"/>
    <s v="No"/>
    <s v="No"/>
    <x v="0"/>
    <s v="No"/>
    <s v="No"/>
    <x v="0"/>
    <x v="0"/>
    <x v="2"/>
    <n v="69.849999999999994"/>
    <n v="515.45000000000005"/>
    <x v="1"/>
    <x v="1"/>
    <x v="39"/>
    <n v="5501"/>
    <x v="20"/>
  </r>
  <r>
    <s v="7663-ZTEGJ"/>
    <n v="1"/>
    <s v="United States"/>
    <s v="California"/>
    <s v="Twentynine Palms"/>
    <n v="92277"/>
    <s v="34.17211, -115.769773"/>
    <n v="34.172110000000004"/>
    <n v="-115.769773"/>
    <s v="Male"/>
    <x v="0"/>
    <s v="No"/>
    <s v="No"/>
    <n v="29"/>
    <s v="Yes"/>
    <s v="Yes"/>
    <x v="1"/>
    <x v="1"/>
    <s v="Yes"/>
    <s v="Yes"/>
    <x v="1"/>
    <s v="No"/>
    <s v="Yes"/>
    <x v="2"/>
    <x v="1"/>
    <x v="3"/>
    <n v="100.55"/>
    <n v="2830.45"/>
    <x v="1"/>
    <x v="1"/>
    <x v="7"/>
    <n v="3055"/>
    <x v="20"/>
  </r>
  <r>
    <s v="3935-TBRZZ"/>
    <n v="1"/>
    <s v="United States"/>
    <s v="California"/>
    <s v="Twentynine Palms"/>
    <n v="92278"/>
    <s v="34.457829, -116.139589"/>
    <n v="34.457828999999997"/>
    <n v="-116.139589"/>
    <s v="Male"/>
    <x v="0"/>
    <s v="Yes"/>
    <s v="No"/>
    <n v="44"/>
    <s v="Yes"/>
    <s v="Yes"/>
    <x v="2"/>
    <x v="2"/>
    <s v="No internet service"/>
    <s v="No internet service"/>
    <x v="2"/>
    <s v="No internet service"/>
    <s v="No internet service"/>
    <x v="2"/>
    <x v="1"/>
    <x v="0"/>
    <n v="25.7"/>
    <n v="1110.5"/>
    <x v="1"/>
    <x v="1"/>
    <x v="24"/>
    <n v="3037"/>
    <x v="20"/>
  </r>
  <r>
    <s v="8111-BKVDS"/>
    <n v="1"/>
    <s v="United States"/>
    <s v="California"/>
    <s v="Vidal"/>
    <n v="92280"/>
    <s v="34.264124, -114.717964"/>
    <n v="34.264124000000002"/>
    <n v="-114.71796399999999"/>
    <s v="Female"/>
    <x v="0"/>
    <s v="No"/>
    <s v="No"/>
    <n v="10"/>
    <s v="No"/>
    <s v="No phone service"/>
    <x v="0"/>
    <x v="0"/>
    <s v="Yes"/>
    <s v="Yes"/>
    <x v="0"/>
    <s v="No"/>
    <s v="No"/>
    <x v="0"/>
    <x v="1"/>
    <x v="2"/>
    <n v="40.700000000000003"/>
    <n v="449.3"/>
    <x v="1"/>
    <x v="1"/>
    <x v="60"/>
    <n v="2164"/>
    <x v="20"/>
  </r>
  <r>
    <s v="2055-SIFSS"/>
    <n v="1"/>
    <s v="United States"/>
    <s v="California"/>
    <s v="Westmorland"/>
    <n v="92281"/>
    <s v="33.03679, -115.60503"/>
    <n v="33.036790000000003"/>
    <n v="-115.60503"/>
    <s v="Female"/>
    <x v="1"/>
    <s v="Yes"/>
    <s v="No"/>
    <n v="55"/>
    <s v="Yes"/>
    <s v="Yes"/>
    <x v="0"/>
    <x v="1"/>
    <s v="No"/>
    <s v="No"/>
    <x v="0"/>
    <s v="No"/>
    <s v="No"/>
    <x v="0"/>
    <x v="1"/>
    <x v="2"/>
    <n v="51.65"/>
    <n v="2838.55"/>
    <x v="1"/>
    <x v="1"/>
    <x v="68"/>
    <n v="4763"/>
    <x v="20"/>
  </r>
  <r>
    <s v="2806-MLNTI"/>
    <n v="1"/>
    <s v="United States"/>
    <s v="California"/>
    <s v="White Water"/>
    <n v="92282"/>
    <s v="33.972293, -116.654195"/>
    <n v="33.972293000000001"/>
    <n v="-116.654195"/>
    <s v="Male"/>
    <x v="1"/>
    <s v="Yes"/>
    <s v="No"/>
    <n v="52"/>
    <s v="Yes"/>
    <s v="Yes"/>
    <x v="1"/>
    <x v="1"/>
    <s v="Yes"/>
    <s v="Yes"/>
    <x v="0"/>
    <s v="Yes"/>
    <s v="Yes"/>
    <x v="2"/>
    <x v="0"/>
    <x v="2"/>
    <n v="105.1"/>
    <n v="5376.4"/>
    <x v="1"/>
    <x v="1"/>
    <x v="71"/>
    <n v="4621"/>
    <x v="20"/>
  </r>
  <r>
    <s v="8734-DKSTZ"/>
    <n v="1"/>
    <s v="United States"/>
    <s v="California"/>
    <s v="Winterhaven"/>
    <n v="92283"/>
    <s v="32.852947, -114.850784"/>
    <n v="32.852947"/>
    <n v="-114.850784"/>
    <s v="Female"/>
    <x v="0"/>
    <s v="Yes"/>
    <s v="Yes"/>
    <n v="10"/>
    <s v="Yes"/>
    <s v="Yes"/>
    <x v="1"/>
    <x v="1"/>
    <s v="No"/>
    <s v="No"/>
    <x v="0"/>
    <s v="No"/>
    <s v="Yes"/>
    <x v="0"/>
    <x v="1"/>
    <x v="1"/>
    <n v="85.95"/>
    <n v="858.6"/>
    <x v="1"/>
    <x v="1"/>
    <x v="58"/>
    <n v="4922"/>
    <x v="20"/>
  </r>
  <r>
    <s v="4360-PNRQB"/>
    <n v="1"/>
    <s v="United States"/>
    <s v="California"/>
    <s v="Yucca Valley"/>
    <n v="92284"/>
    <s v="34.159534, -116.425984"/>
    <n v="34.159534000000001"/>
    <n v="-116.425984"/>
    <s v="Male"/>
    <x v="0"/>
    <s v="No"/>
    <s v="No"/>
    <n v="18"/>
    <s v="Yes"/>
    <s v="Yes"/>
    <x v="1"/>
    <x v="1"/>
    <s v="No"/>
    <s v="No"/>
    <x v="0"/>
    <s v="No"/>
    <s v="No"/>
    <x v="0"/>
    <x v="0"/>
    <x v="2"/>
    <n v="75.599999999999994"/>
    <n v="1395.05"/>
    <x v="1"/>
    <x v="1"/>
    <x v="4"/>
    <n v="4030"/>
    <x v="20"/>
  </r>
  <r>
    <s v="6152-ONASV"/>
    <n v="1"/>
    <s v="United States"/>
    <s v="California"/>
    <s v="Landers"/>
    <n v="92285"/>
    <s v="34.341737, -116.539416"/>
    <n v="34.341737000000002"/>
    <n v="-116.539416"/>
    <s v="Female"/>
    <x v="0"/>
    <s v="Yes"/>
    <s v="No"/>
    <n v="68"/>
    <s v="Yes"/>
    <s v="Yes"/>
    <x v="0"/>
    <x v="0"/>
    <s v="No"/>
    <s v="No"/>
    <x v="1"/>
    <s v="No"/>
    <s v="No"/>
    <x v="2"/>
    <x v="1"/>
    <x v="2"/>
    <n v="58.25"/>
    <n v="3975.7"/>
    <x v="1"/>
    <x v="1"/>
    <x v="9"/>
    <n v="4620"/>
    <x v="20"/>
  </r>
  <r>
    <s v="7781-HVGMK"/>
    <n v="1"/>
    <s v="United States"/>
    <s v="California"/>
    <s v="Amboy"/>
    <n v="92304"/>
    <s v="34.559882, -115.637164"/>
    <n v="34.559882000000002"/>
    <n v="-115.637164"/>
    <s v="Female"/>
    <x v="0"/>
    <s v="Yes"/>
    <s v="No"/>
    <n v="72"/>
    <s v="No"/>
    <s v="No phone service"/>
    <x v="0"/>
    <x v="0"/>
    <s v="Yes"/>
    <s v="Yes"/>
    <x v="1"/>
    <s v="Yes"/>
    <s v="Yes"/>
    <x v="1"/>
    <x v="0"/>
    <x v="3"/>
    <n v="65.2"/>
    <n v="4784.45"/>
    <x v="1"/>
    <x v="1"/>
    <x v="36"/>
    <n v="5092"/>
    <x v="20"/>
  </r>
  <r>
    <s v="2181-UAESM"/>
    <n v="1"/>
    <s v="United States"/>
    <s v="California"/>
    <s v="Angelus Oaks"/>
    <n v="92305"/>
    <s v="34.1678, -116.86433"/>
    <n v="34.1678"/>
    <n v="-116.86433"/>
    <s v="Male"/>
    <x v="0"/>
    <s v="No"/>
    <s v="No"/>
    <n v="2"/>
    <s v="Yes"/>
    <s v="No"/>
    <x v="0"/>
    <x v="0"/>
    <s v="No"/>
    <s v="Yes"/>
    <x v="0"/>
    <s v="No"/>
    <s v="No"/>
    <x v="0"/>
    <x v="1"/>
    <x v="1"/>
    <n v="53.45"/>
    <n v="119.5"/>
    <x v="1"/>
    <x v="1"/>
    <x v="50"/>
    <n v="3477"/>
    <x v="20"/>
  </r>
  <r>
    <s v="6048-NJXHX"/>
    <n v="1"/>
    <s v="United States"/>
    <s v="California"/>
    <s v="Apple Valley"/>
    <n v="92308"/>
    <s v="34.424926, -117.184503"/>
    <n v="34.424925999999999"/>
    <n v="-117.18450300000001"/>
    <s v="Male"/>
    <x v="0"/>
    <s v="Yes"/>
    <s v="No"/>
    <n v="41"/>
    <s v="Yes"/>
    <s v="No"/>
    <x v="2"/>
    <x v="2"/>
    <s v="No internet service"/>
    <s v="No internet service"/>
    <x v="2"/>
    <s v="No internet service"/>
    <s v="No internet service"/>
    <x v="1"/>
    <x v="0"/>
    <x v="1"/>
    <n v="19.75"/>
    <n v="899.45"/>
    <x v="1"/>
    <x v="1"/>
    <x v="44"/>
    <n v="2011"/>
    <x v="20"/>
  </r>
  <r>
    <s v="2320-SLKMB"/>
    <n v="1"/>
    <s v="United States"/>
    <s v="California"/>
    <s v="Baker"/>
    <n v="92309"/>
    <s v="35.28952, -116.092214"/>
    <n v="35.289520000000003"/>
    <n v="-116.092214"/>
    <s v="Female"/>
    <x v="0"/>
    <s v="No"/>
    <s v="No"/>
    <n v="26"/>
    <s v="No"/>
    <s v="No phone service"/>
    <x v="0"/>
    <x v="1"/>
    <s v="No"/>
    <s v="Yes"/>
    <x v="1"/>
    <s v="Yes"/>
    <s v="No"/>
    <x v="0"/>
    <x v="0"/>
    <x v="3"/>
    <n v="44.45"/>
    <n v="1183.8"/>
    <x v="1"/>
    <x v="1"/>
    <x v="60"/>
    <n v="3080"/>
    <x v="20"/>
  </r>
  <r>
    <s v="4980-URKXC"/>
    <n v="1"/>
    <s v="United States"/>
    <s v="California"/>
    <s v="Fort Irwin"/>
    <n v="92310"/>
    <s v="35.349241, -116.770281"/>
    <n v="35.349240999999999"/>
    <n v="-116.770281"/>
    <s v="Male"/>
    <x v="0"/>
    <s v="Yes"/>
    <s v="No"/>
    <n v="36"/>
    <s v="Yes"/>
    <s v="No"/>
    <x v="2"/>
    <x v="2"/>
    <s v="No internet service"/>
    <s v="No internet service"/>
    <x v="2"/>
    <s v="No internet service"/>
    <s v="No internet service"/>
    <x v="2"/>
    <x v="1"/>
    <x v="2"/>
    <n v="20.85"/>
    <n v="720.05"/>
    <x v="1"/>
    <x v="1"/>
    <x v="4"/>
    <n v="5744"/>
    <x v="20"/>
  </r>
  <r>
    <s v="4376-KFVRS"/>
    <n v="1"/>
    <s v="United States"/>
    <s v="California"/>
    <s v="Barstow"/>
    <n v="92311"/>
    <s v="34.965648, -117.001509"/>
    <n v="34.965648000000002"/>
    <n v="-117.001509"/>
    <s v="Male"/>
    <x v="0"/>
    <s v="Yes"/>
    <s v="No"/>
    <n v="72"/>
    <s v="Yes"/>
    <s v="Yes"/>
    <x v="1"/>
    <x v="0"/>
    <s v="Yes"/>
    <s v="Yes"/>
    <x v="1"/>
    <s v="Yes"/>
    <s v="Yes"/>
    <x v="1"/>
    <x v="0"/>
    <x v="3"/>
    <n v="114.05"/>
    <n v="8468.2000000000007"/>
    <x v="1"/>
    <x v="1"/>
    <x v="41"/>
    <n v="4842"/>
    <x v="20"/>
  </r>
  <r>
    <s v="5886-VLQVU"/>
    <n v="1"/>
    <s v="United States"/>
    <s v="California"/>
    <s v="Grand Terrace"/>
    <n v="92313"/>
    <s v="34.029175, -117.307211"/>
    <n v="34.029175000000002"/>
    <n v="-117.307211"/>
    <s v="Male"/>
    <x v="0"/>
    <s v="Yes"/>
    <s v="No"/>
    <n v="35"/>
    <s v="Yes"/>
    <s v="Yes"/>
    <x v="1"/>
    <x v="1"/>
    <s v="No"/>
    <s v="No"/>
    <x v="1"/>
    <s v="No"/>
    <s v="Yes"/>
    <x v="0"/>
    <x v="0"/>
    <x v="2"/>
    <n v="89.85"/>
    <n v="3161.2"/>
    <x v="1"/>
    <x v="1"/>
    <x v="4"/>
    <n v="4945"/>
    <x v="20"/>
  </r>
  <r>
    <s v="3577-AMVUX"/>
    <n v="1"/>
    <s v="United States"/>
    <s v="California"/>
    <s v="Big Bear City"/>
    <n v="92314"/>
    <s v="34.278967, -116.773825"/>
    <n v="34.278967000000002"/>
    <n v="-116.773825"/>
    <s v="Male"/>
    <x v="0"/>
    <s v="No"/>
    <s v="No"/>
    <n v="1"/>
    <s v="Yes"/>
    <s v="No"/>
    <x v="0"/>
    <x v="1"/>
    <s v="No"/>
    <s v="Yes"/>
    <x v="1"/>
    <s v="No"/>
    <s v="No"/>
    <x v="0"/>
    <x v="1"/>
    <x v="0"/>
    <n v="55.05"/>
    <n v="55.05"/>
    <x v="1"/>
    <x v="1"/>
    <x v="72"/>
    <n v="2962"/>
    <x v="20"/>
  </r>
  <r>
    <s v="0771-WLCLA"/>
    <n v="1"/>
    <s v="United States"/>
    <s v="California"/>
    <s v="Big Bear Lake"/>
    <n v="92315"/>
    <s v="34.242058, -116.89802"/>
    <n v="34.242058"/>
    <n v="-116.89802"/>
    <s v="Female"/>
    <x v="0"/>
    <s v="Yes"/>
    <s v="Yes"/>
    <n v="16"/>
    <s v="Yes"/>
    <s v="Yes"/>
    <x v="1"/>
    <x v="0"/>
    <s v="No"/>
    <s v="Yes"/>
    <x v="1"/>
    <s v="Yes"/>
    <s v="Yes"/>
    <x v="0"/>
    <x v="0"/>
    <x v="1"/>
    <n v="112.95"/>
    <n v="1882.55"/>
    <x v="1"/>
    <x v="1"/>
    <x v="12"/>
    <n v="2683"/>
    <x v="20"/>
  </r>
  <r>
    <s v="5628-RKIFK"/>
    <n v="1"/>
    <s v="United States"/>
    <s v="California"/>
    <s v="Bloomington"/>
    <n v="92316"/>
    <s v="34.059722, -117.39104"/>
    <n v="34.059722000000001"/>
    <n v="-117.39104"/>
    <s v="Female"/>
    <x v="1"/>
    <s v="No"/>
    <s v="No"/>
    <n v="49"/>
    <s v="Yes"/>
    <s v="Yes"/>
    <x v="1"/>
    <x v="0"/>
    <s v="No"/>
    <s v="No"/>
    <x v="0"/>
    <s v="Yes"/>
    <s v="Yes"/>
    <x v="0"/>
    <x v="1"/>
    <x v="3"/>
    <n v="101.55"/>
    <n v="5070.3999999999996"/>
    <x v="1"/>
    <x v="1"/>
    <x v="49"/>
    <n v="5348"/>
    <x v="20"/>
  </r>
  <r>
    <s v="0206-TBWLC"/>
    <n v="1"/>
    <s v="United States"/>
    <s v="California"/>
    <s v="Calimesa"/>
    <n v="92320"/>
    <s v="33.982787, -117.057627"/>
    <n v="33.982787000000002"/>
    <n v="-117.057627"/>
    <s v="Female"/>
    <x v="0"/>
    <s v="Yes"/>
    <s v="No"/>
    <n v="54"/>
    <s v="Yes"/>
    <s v="Yes"/>
    <x v="1"/>
    <x v="0"/>
    <s v="Yes"/>
    <s v="Yes"/>
    <x v="1"/>
    <s v="Yes"/>
    <s v="Yes"/>
    <x v="2"/>
    <x v="0"/>
    <x v="0"/>
    <n v="114.65"/>
    <n v="6049.5"/>
    <x v="1"/>
    <x v="1"/>
    <x v="1"/>
    <n v="4488"/>
    <x v="20"/>
  </r>
  <r>
    <s v="2937-FTHUR"/>
    <n v="1"/>
    <s v="United States"/>
    <s v="California"/>
    <s v="Cedar Glen"/>
    <n v="92321"/>
    <s v="34.255203, -117.175654"/>
    <n v="34.255203000000002"/>
    <n v="-117.17565399999999"/>
    <s v="Female"/>
    <x v="0"/>
    <s v="No"/>
    <s v="Yes"/>
    <n v="18"/>
    <s v="Yes"/>
    <s v="Yes"/>
    <x v="0"/>
    <x v="0"/>
    <s v="No"/>
    <s v="No"/>
    <x v="0"/>
    <s v="No"/>
    <s v="Yes"/>
    <x v="0"/>
    <x v="1"/>
    <x v="1"/>
    <n v="64.8"/>
    <n v="1166.7"/>
    <x v="1"/>
    <x v="1"/>
    <x v="65"/>
    <n v="2466"/>
    <x v="20"/>
  </r>
  <r>
    <s v="1910-FMXJM"/>
    <n v="1"/>
    <s v="United States"/>
    <s v="California"/>
    <s v="Colton"/>
    <n v="92324"/>
    <s v="34.030915, -117.273201"/>
    <n v="34.030915"/>
    <n v="-117.273201"/>
    <s v="Female"/>
    <x v="0"/>
    <s v="Yes"/>
    <s v="No"/>
    <n v="36"/>
    <s v="Yes"/>
    <s v="No"/>
    <x v="1"/>
    <x v="1"/>
    <s v="No"/>
    <s v="No"/>
    <x v="0"/>
    <s v="No"/>
    <s v="Yes"/>
    <x v="0"/>
    <x v="1"/>
    <x v="1"/>
    <n v="80.400000000000006"/>
    <n v="2937.65"/>
    <x v="1"/>
    <x v="1"/>
    <x v="42"/>
    <n v="5544"/>
    <x v="20"/>
  </r>
  <r>
    <s v="0732-OCQOC"/>
    <n v="1"/>
    <s v="United States"/>
    <s v="California"/>
    <s v="Death Valley"/>
    <n v="92328"/>
    <s v="36.27688, -117.033326"/>
    <n v="36.276879999999998"/>
    <n v="-117.033326"/>
    <s v="Female"/>
    <x v="0"/>
    <s v="Yes"/>
    <s v="No"/>
    <n v="52"/>
    <s v="Yes"/>
    <s v="Yes"/>
    <x v="2"/>
    <x v="2"/>
    <s v="No internet service"/>
    <s v="No internet service"/>
    <x v="2"/>
    <s v="No internet service"/>
    <s v="No internet service"/>
    <x v="1"/>
    <x v="0"/>
    <x v="2"/>
    <n v="25.05"/>
    <n v="1270.25"/>
    <x v="1"/>
    <x v="1"/>
    <x v="75"/>
    <n v="5674"/>
    <x v="20"/>
  </r>
  <r>
    <s v="5168-MSWXT"/>
    <n v="1"/>
    <s v="United States"/>
    <s v="California"/>
    <s v="Essex"/>
    <n v="92332"/>
    <s v="34.9436, -115.287901"/>
    <n v="34.943600000000004"/>
    <n v="-115.28790100000001"/>
    <s v="Male"/>
    <x v="0"/>
    <s v="Yes"/>
    <s v="Yes"/>
    <n v="8"/>
    <s v="Yes"/>
    <s v="No"/>
    <x v="1"/>
    <x v="1"/>
    <s v="No"/>
    <s v="Yes"/>
    <x v="0"/>
    <s v="Yes"/>
    <s v="Yes"/>
    <x v="0"/>
    <x v="0"/>
    <x v="1"/>
    <n v="94.75"/>
    <n v="759.55"/>
    <x v="1"/>
    <x v="1"/>
    <x v="81"/>
    <n v="5505"/>
    <x v="20"/>
  </r>
  <r>
    <s v="1090-ESELR"/>
    <n v="1"/>
    <s v="United States"/>
    <s v="California"/>
    <s v="Fawnskin"/>
    <n v="92333"/>
    <s v="34.274846, -116.937581"/>
    <n v="34.274845999999997"/>
    <n v="-116.93758099999999"/>
    <s v="Male"/>
    <x v="0"/>
    <s v="Yes"/>
    <s v="No"/>
    <n v="72"/>
    <s v="Yes"/>
    <s v="No"/>
    <x v="1"/>
    <x v="0"/>
    <s v="Yes"/>
    <s v="No"/>
    <x v="1"/>
    <s v="Yes"/>
    <s v="Yes"/>
    <x v="1"/>
    <x v="1"/>
    <x v="2"/>
    <n v="105.5"/>
    <n v="7611.55"/>
    <x v="1"/>
    <x v="1"/>
    <x v="50"/>
    <n v="5534"/>
    <x v="20"/>
  </r>
  <r>
    <s v="8592-PLTMQ"/>
    <n v="1"/>
    <s v="United States"/>
    <s v="California"/>
    <s v="Fontana"/>
    <n v="92335"/>
    <s v="34.087558, -117.464096"/>
    <n v="34.087558000000001"/>
    <n v="-117.464096"/>
    <s v="Female"/>
    <x v="0"/>
    <s v="No"/>
    <s v="No"/>
    <n v="64"/>
    <s v="Yes"/>
    <s v="Yes"/>
    <x v="2"/>
    <x v="2"/>
    <s v="No internet service"/>
    <s v="No internet service"/>
    <x v="2"/>
    <s v="No internet service"/>
    <s v="No internet service"/>
    <x v="2"/>
    <x v="1"/>
    <x v="0"/>
    <n v="24.7"/>
    <n v="1642.75"/>
    <x v="1"/>
    <x v="1"/>
    <x v="72"/>
    <n v="5655"/>
    <x v="20"/>
  </r>
  <r>
    <s v="5760-WRAHC"/>
    <n v="1"/>
    <s v="United States"/>
    <s v="California"/>
    <s v="Fontana"/>
    <n v="92336"/>
    <s v="34.136367, -117.460803"/>
    <n v="34.136367"/>
    <n v="-117.460803"/>
    <s v="Female"/>
    <x v="1"/>
    <s v="No"/>
    <s v="No"/>
    <n v="22"/>
    <s v="Yes"/>
    <s v="No"/>
    <x v="0"/>
    <x v="0"/>
    <s v="No"/>
    <s v="Yes"/>
    <x v="1"/>
    <s v="No"/>
    <s v="Yes"/>
    <x v="0"/>
    <x v="0"/>
    <x v="0"/>
    <n v="69.75"/>
    <n v="1545.4"/>
    <x v="1"/>
    <x v="1"/>
    <x v="72"/>
    <n v="3509"/>
    <x v="20"/>
  </r>
  <r>
    <s v="8847-GEOOQ"/>
    <n v="1"/>
    <s v="United States"/>
    <s v="California"/>
    <s v="Fontana"/>
    <n v="92337"/>
    <s v="34.049671, -117.468896"/>
    <n v="34.049670999999996"/>
    <n v="-117.468896"/>
    <s v="Male"/>
    <x v="0"/>
    <s v="Yes"/>
    <s v="No"/>
    <n v="60"/>
    <s v="No"/>
    <s v="No phone service"/>
    <x v="0"/>
    <x v="1"/>
    <s v="Yes"/>
    <s v="Yes"/>
    <x v="1"/>
    <s v="Yes"/>
    <s v="Yes"/>
    <x v="0"/>
    <x v="0"/>
    <x v="2"/>
    <n v="60.2"/>
    <n v="3582.4"/>
    <x v="1"/>
    <x v="1"/>
    <x v="21"/>
    <n v="5359"/>
    <x v="20"/>
  </r>
  <r>
    <s v="4785-FCIFB"/>
    <n v="1"/>
    <s v="United States"/>
    <s v="California"/>
    <s v="Forest Falls"/>
    <n v="92339"/>
    <s v="34.067699, -116.903891"/>
    <n v="34.067698999999998"/>
    <n v="-116.903891"/>
    <s v="Fe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x v="1"/>
    <x v="0"/>
    <n v="24.4"/>
    <n v="1417.9"/>
    <x v="1"/>
    <x v="1"/>
    <x v="70"/>
    <n v="4900"/>
    <x v="20"/>
  </r>
  <r>
    <s v="8313-NDOIA"/>
    <n v="1"/>
    <s v="United States"/>
    <s v="California"/>
    <s v="Green Valley Lake"/>
    <n v="92341"/>
    <s v="34.244411, -117.072654"/>
    <n v="34.244410999999999"/>
    <n v="-117.072654"/>
    <s v="Female"/>
    <x v="0"/>
    <s v="No"/>
    <s v="No"/>
    <n v="24"/>
    <s v="Yes"/>
    <s v="Yes"/>
    <x v="1"/>
    <x v="1"/>
    <s v="Yes"/>
    <s v="Yes"/>
    <x v="0"/>
    <s v="Yes"/>
    <s v="Yes"/>
    <x v="0"/>
    <x v="0"/>
    <x v="1"/>
    <n v="104.15"/>
    <n v="2494.65"/>
    <x v="1"/>
    <x v="1"/>
    <x v="37"/>
    <n v="5813"/>
    <x v="20"/>
  </r>
  <r>
    <s v="5149-CUZUJ"/>
    <n v="1"/>
    <s v="United States"/>
    <s v="California"/>
    <s v="Helendale"/>
    <n v="92342"/>
    <s v="34.757783, -117.33997"/>
    <n v="34.757783000000003"/>
    <n v="-117.33996999999999"/>
    <s v="Male"/>
    <x v="0"/>
    <s v="Yes"/>
    <s v="No"/>
    <n v="28"/>
    <s v="Yes"/>
    <s v="No"/>
    <x v="1"/>
    <x v="1"/>
    <s v="Yes"/>
    <s v="Yes"/>
    <x v="1"/>
    <s v="Yes"/>
    <s v="No"/>
    <x v="2"/>
    <x v="1"/>
    <x v="2"/>
    <n v="92.9"/>
    <n v="2768.35"/>
    <x v="1"/>
    <x v="1"/>
    <x v="39"/>
    <n v="2037"/>
    <x v="20"/>
  </r>
  <r>
    <s v="0942-KOWSM"/>
    <n v="1"/>
    <s v="United States"/>
    <s v="California"/>
    <s v="Hesperia"/>
    <n v="92345"/>
    <s v="34.361387, -117.337509"/>
    <n v="34.361387000000001"/>
    <n v="-117.337509"/>
    <s v="Female"/>
    <x v="0"/>
    <s v="Yes"/>
    <s v="No"/>
    <n v="30"/>
    <s v="Yes"/>
    <s v="No"/>
    <x v="0"/>
    <x v="1"/>
    <s v="Yes"/>
    <s v="Yes"/>
    <x v="1"/>
    <s v="Yes"/>
    <s v="Yes"/>
    <x v="1"/>
    <x v="1"/>
    <x v="2"/>
    <n v="80.8"/>
    <n v="2369.3000000000002"/>
    <x v="1"/>
    <x v="1"/>
    <x v="74"/>
    <n v="4274"/>
    <x v="20"/>
  </r>
  <r>
    <s v="4237-CLSMM"/>
    <n v="1"/>
    <s v="United States"/>
    <s v="California"/>
    <s v="Highland"/>
    <n v="92346"/>
    <s v="34.129677, -117.154277"/>
    <n v="34.129677000000001"/>
    <n v="-117.15427699999999"/>
    <s v="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38"/>
    <x v="1"/>
    <x v="1"/>
    <x v="7"/>
    <n v="4823"/>
    <x v="20"/>
  </r>
  <r>
    <s v="1452-VOQCH"/>
    <n v="1"/>
    <s v="United States"/>
    <s v="California"/>
    <s v="Hinkley"/>
    <n v="92347"/>
    <s v="34.983808, -117.239306"/>
    <n v="34.983808000000003"/>
    <n v="-117.239306"/>
    <s v="Male"/>
    <x v="0"/>
    <s v="No"/>
    <s v="No"/>
    <n v="1"/>
    <s v="Yes"/>
    <s v="Yes"/>
    <x v="1"/>
    <x v="1"/>
    <s v="No"/>
    <s v="No"/>
    <x v="0"/>
    <s v="No"/>
    <s v="No"/>
    <x v="0"/>
    <x v="0"/>
    <x v="1"/>
    <n v="75.099999999999994"/>
    <n v="75.099999999999994"/>
    <x v="1"/>
    <x v="1"/>
    <x v="64"/>
    <n v="4120"/>
    <x v="20"/>
  </r>
  <r>
    <s v="4719-UMSIY"/>
    <n v="1"/>
    <s v="United States"/>
    <s v="California"/>
    <s v="Lake Arrowhead"/>
    <n v="92352"/>
    <s v="34.2565, -117.19335"/>
    <n v="34.256500000000003"/>
    <n v="-117.19335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100.9"/>
    <x v="1"/>
    <x v="1"/>
    <x v="78"/>
    <n v="2231"/>
    <x v="20"/>
  </r>
  <r>
    <s v="6614-VBEGU"/>
    <n v="1"/>
    <s v="United States"/>
    <s v="California"/>
    <s v="Loma Linda"/>
    <n v="92354"/>
    <s v="34.049315, -117.255974"/>
    <n v="34.049315"/>
    <n v="-117.25597399999999"/>
    <s v="Female"/>
    <x v="0"/>
    <s v="Yes"/>
    <s v="No"/>
    <n v="24"/>
    <s v="Yes"/>
    <s v="No"/>
    <x v="0"/>
    <x v="1"/>
    <s v="Yes"/>
    <s v="No"/>
    <x v="0"/>
    <s v="Yes"/>
    <s v="Yes"/>
    <x v="0"/>
    <x v="0"/>
    <x v="2"/>
    <n v="69.45"/>
    <n v="1614.05"/>
    <x v="1"/>
    <x v="1"/>
    <x v="42"/>
    <n v="4208"/>
    <x v="20"/>
  </r>
  <r>
    <s v="1480-BKXGA"/>
    <n v="1"/>
    <s v="United States"/>
    <s v="California"/>
    <s v="Mentone"/>
    <n v="92359"/>
    <s v="34.103578, -117.04054"/>
    <n v="34.103577999999999"/>
    <n v="-117.04053999999999"/>
    <s v="Male"/>
    <x v="1"/>
    <s v="Yes"/>
    <s v="No"/>
    <n v="72"/>
    <s v="Yes"/>
    <s v="Yes"/>
    <x v="1"/>
    <x v="0"/>
    <s v="Yes"/>
    <s v="Yes"/>
    <x v="1"/>
    <s v="Yes"/>
    <s v="Yes"/>
    <x v="1"/>
    <x v="0"/>
    <x v="2"/>
    <n v="116.05"/>
    <n v="8404.9"/>
    <x v="1"/>
    <x v="1"/>
    <x v="51"/>
    <n v="4404"/>
    <x v="20"/>
  </r>
  <r>
    <s v="2996-XAUVF"/>
    <n v="1"/>
    <s v="United States"/>
    <s v="California"/>
    <s v="Needles"/>
    <n v="92363"/>
    <s v="34.711224, -114.702256"/>
    <n v="34.711224000000001"/>
    <n v="-114.70225600000001"/>
    <s v="Male"/>
    <x v="0"/>
    <s v="No"/>
    <s v="No"/>
    <n v="70"/>
    <s v="No"/>
    <s v="No phone service"/>
    <x v="0"/>
    <x v="1"/>
    <s v="No"/>
    <s v="No"/>
    <x v="1"/>
    <s v="No"/>
    <s v="Yes"/>
    <x v="1"/>
    <x v="0"/>
    <x v="0"/>
    <n v="40.049999999999997"/>
    <n v="2799.75"/>
    <x v="1"/>
    <x v="1"/>
    <x v="43"/>
    <n v="5055"/>
    <x v="20"/>
  </r>
  <r>
    <s v="9076-AXYIK"/>
    <n v="1"/>
    <s v="United States"/>
    <s v="California"/>
    <s v="Nipton"/>
    <n v="92364"/>
    <s v="35.478736, -115.516984"/>
    <n v="35.478735999999998"/>
    <n v="-115.51698399999999"/>
    <s v="Male"/>
    <x v="1"/>
    <s v="Yes"/>
    <s v="No"/>
    <n v="64"/>
    <s v="Yes"/>
    <s v="Yes"/>
    <x v="1"/>
    <x v="1"/>
    <s v="No"/>
    <s v="Yes"/>
    <x v="1"/>
    <s v="Yes"/>
    <s v="Yes"/>
    <x v="1"/>
    <x v="1"/>
    <x v="1"/>
    <n v="102.1"/>
    <n v="6538.45"/>
    <x v="1"/>
    <x v="1"/>
    <x v="64"/>
    <n v="6270"/>
    <x v="20"/>
  </r>
  <r>
    <s v="5968-XQIVE"/>
    <n v="1"/>
    <s v="United States"/>
    <s v="California"/>
    <s v="Newberry Springs"/>
    <n v="92365"/>
    <s v="34.89326, -116.505958"/>
    <n v="34.893259999999998"/>
    <n v="-116.50595800000001"/>
    <s v="Male"/>
    <x v="0"/>
    <s v="Yes"/>
    <s v="No"/>
    <n v="72"/>
    <s v="Yes"/>
    <s v="Yes"/>
    <x v="1"/>
    <x v="1"/>
    <s v="Yes"/>
    <s v="No"/>
    <x v="0"/>
    <s v="Yes"/>
    <s v="No"/>
    <x v="2"/>
    <x v="0"/>
    <x v="1"/>
    <n v="89.7"/>
    <n v="6588.95"/>
    <x v="1"/>
    <x v="1"/>
    <x v="21"/>
    <n v="6016"/>
    <x v="20"/>
  </r>
  <r>
    <s v="8896-RAZCR"/>
    <n v="1"/>
    <s v="United States"/>
    <s v="California"/>
    <s v="Oro Grande"/>
    <n v="92368"/>
    <s v="34.647959, -117.296957"/>
    <n v="34.647959"/>
    <n v="-117.29695700000001"/>
    <s v="Fe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x v="1"/>
    <x v="0"/>
    <n v="19.899999999999999"/>
    <n v="868.1"/>
    <x v="1"/>
    <x v="1"/>
    <x v="69"/>
    <n v="2809"/>
    <x v="20"/>
  </r>
  <r>
    <s v="4933-IKULF"/>
    <n v="1"/>
    <s v="United States"/>
    <s v="California"/>
    <s v="Pinon Hills"/>
    <n v="92372"/>
    <s v="34.459322, -117.629729"/>
    <n v="34.459322"/>
    <n v="-117.629729"/>
    <s v="Female"/>
    <x v="1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0"/>
    <n v="20.65"/>
    <n v="330.6"/>
    <x v="1"/>
    <x v="1"/>
    <x v="47"/>
    <n v="4086"/>
    <x v="20"/>
  </r>
  <r>
    <s v="1304-BCCFO"/>
    <n v="1"/>
    <s v="United States"/>
    <s v="California"/>
    <s v="Redlands"/>
    <n v="92374"/>
    <s v="34.064073, -117.166158"/>
    <n v="34.064073"/>
    <n v="-117.166158"/>
    <s v="Male"/>
    <x v="0"/>
    <s v="Yes"/>
    <s v="No"/>
    <n v="9"/>
    <s v="Yes"/>
    <s v="No"/>
    <x v="0"/>
    <x v="1"/>
    <s v="No"/>
    <s v="Yes"/>
    <x v="0"/>
    <s v="Yes"/>
    <s v="Yes"/>
    <x v="0"/>
    <x v="0"/>
    <x v="0"/>
    <n v="70.05"/>
    <n v="564.4"/>
    <x v="1"/>
    <x v="1"/>
    <x v="15"/>
    <n v="4900"/>
    <x v="20"/>
  </r>
  <r>
    <s v="4104-PVRPS"/>
    <n v="1"/>
    <s v="United States"/>
    <s v="California"/>
    <s v="Rialto"/>
    <n v="92376"/>
    <s v="34.109775, -117.378904"/>
    <n v="34.109774999999999"/>
    <n v="-117.37890400000001"/>
    <s v="Male"/>
    <x v="0"/>
    <s v="Yes"/>
    <s v="No"/>
    <n v="24"/>
    <s v="Yes"/>
    <s v="No"/>
    <x v="0"/>
    <x v="0"/>
    <s v="No"/>
    <s v="No"/>
    <x v="1"/>
    <s v="No"/>
    <s v="No"/>
    <x v="0"/>
    <x v="1"/>
    <x v="0"/>
    <n v="53.6"/>
    <n v="1315.35"/>
    <x v="1"/>
    <x v="1"/>
    <x v="71"/>
    <n v="2977"/>
    <x v="20"/>
  </r>
  <r>
    <s v="3780-DDGSE"/>
    <n v="1"/>
    <s v="United States"/>
    <s v="California"/>
    <s v="Shoshone"/>
    <n v="92384"/>
    <s v="35.924252, -116.188668"/>
    <n v="35.924252000000003"/>
    <n v="-116.18866800000001"/>
    <s v="Male"/>
    <x v="1"/>
    <s v="Yes"/>
    <s v="Yes"/>
    <n v="35"/>
    <s v="Yes"/>
    <s v="No"/>
    <x v="0"/>
    <x v="1"/>
    <s v="Yes"/>
    <s v="No"/>
    <x v="1"/>
    <s v="Yes"/>
    <s v="Yes"/>
    <x v="0"/>
    <x v="0"/>
    <x v="1"/>
    <n v="76.05"/>
    <n v="2747.2"/>
    <x v="1"/>
    <x v="1"/>
    <x v="46"/>
    <n v="5479"/>
    <x v="20"/>
  </r>
  <r>
    <s v="4431-EDMIQ"/>
    <n v="1"/>
    <s v="United States"/>
    <s v="California"/>
    <s v="Sugarloaf"/>
    <n v="92386"/>
    <s v="34.243088, -116.830015"/>
    <n v="34.243088"/>
    <n v="-116.830015"/>
    <s v="Female"/>
    <x v="0"/>
    <s v="Yes"/>
    <s v="Yes"/>
    <n v="7"/>
    <s v="Yes"/>
    <s v="No"/>
    <x v="0"/>
    <x v="0"/>
    <s v="Yes"/>
    <s v="Yes"/>
    <x v="1"/>
    <s v="Yes"/>
    <s v="No"/>
    <x v="0"/>
    <x v="0"/>
    <x v="1"/>
    <n v="75.7"/>
    <n v="554.04999999999995"/>
    <x v="1"/>
    <x v="1"/>
    <x v="65"/>
    <n v="2950"/>
    <x v="20"/>
  </r>
  <r>
    <s v="0486-LGCCH"/>
    <n v="1"/>
    <s v="United States"/>
    <s v="California"/>
    <s v="Victorville"/>
    <n v="92394"/>
    <s v="34.567058, -117.362329"/>
    <n v="34.567058000000003"/>
    <n v="-117.362329"/>
    <s v="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x v="1"/>
    <x v="0"/>
    <n v="19.649999999999999"/>
    <n v="225.75"/>
    <x v="1"/>
    <x v="1"/>
    <x v="57"/>
    <n v="3372"/>
    <x v="20"/>
  </r>
  <r>
    <s v="4612-SSVHJ"/>
    <n v="1"/>
    <s v="United States"/>
    <s v="California"/>
    <s v="Yermo"/>
    <n v="92398"/>
    <s v="35.013299, -116.834092"/>
    <n v="35.013299000000004"/>
    <n v="-116.834092"/>
    <s v="Female"/>
    <x v="1"/>
    <s v="No"/>
    <s v="No"/>
    <n v="20"/>
    <s v="Yes"/>
    <s v="No"/>
    <x v="1"/>
    <x v="1"/>
    <s v="No"/>
    <s v="No"/>
    <x v="0"/>
    <s v="No"/>
    <s v="Yes"/>
    <x v="0"/>
    <x v="0"/>
    <x v="1"/>
    <n v="81.45"/>
    <n v="1671.6"/>
    <x v="1"/>
    <x v="1"/>
    <x v="36"/>
    <n v="2416"/>
    <x v="20"/>
  </r>
  <r>
    <s v="5168-MQQCA"/>
    <n v="1"/>
    <s v="United States"/>
    <s v="California"/>
    <s v="Yucaipa"/>
    <n v="92399"/>
    <s v="34.04597, -117.011825"/>
    <n v="34.045969999999997"/>
    <n v="-117.011825"/>
    <s v="Female"/>
    <x v="0"/>
    <s v="Yes"/>
    <s v="No"/>
    <n v="72"/>
    <s v="Yes"/>
    <s v="Yes"/>
    <x v="1"/>
    <x v="1"/>
    <s v="Yes"/>
    <s v="Yes"/>
    <x v="1"/>
    <s v="Yes"/>
    <s v="Yes"/>
    <x v="2"/>
    <x v="0"/>
    <x v="2"/>
    <n v="108.5"/>
    <n v="8003.8"/>
    <x v="1"/>
    <x v="1"/>
    <x v="62"/>
    <n v="6288"/>
    <x v="20"/>
  </r>
  <r>
    <s v="7971-HLVXI"/>
    <n v="1"/>
    <s v="United States"/>
    <s v="California"/>
    <s v="San Bernardino"/>
    <n v="92404"/>
    <s v="34.183286, -117.221722"/>
    <n v="34.183286000000003"/>
    <n v="-117.221722"/>
    <s v="Male"/>
    <x v="0"/>
    <s v="Yes"/>
    <s v="Yes"/>
    <n v="72"/>
    <s v="Yes"/>
    <s v="Yes"/>
    <x v="1"/>
    <x v="1"/>
    <s v="No"/>
    <s v="No"/>
    <x v="0"/>
    <s v="No"/>
    <s v="Yes"/>
    <x v="1"/>
    <x v="0"/>
    <x v="3"/>
    <n v="84.5"/>
    <n v="6130.85"/>
    <x v="1"/>
    <x v="1"/>
    <x v="80"/>
    <n v="6202"/>
    <x v="20"/>
  </r>
  <r>
    <s v="9094-AZPHK"/>
    <n v="1"/>
    <s v="United States"/>
    <s v="California"/>
    <s v="San Bernardino"/>
    <n v="92405"/>
    <s v="34.142747, -117.300864"/>
    <n v="34.142747"/>
    <n v="-117.300864"/>
    <s v="Female"/>
    <x v="0"/>
    <s v="No"/>
    <s v="No"/>
    <n v="15"/>
    <s v="Yes"/>
    <s v="Yes"/>
    <x v="1"/>
    <x v="1"/>
    <s v="Yes"/>
    <s v="No"/>
    <x v="0"/>
    <s v="Yes"/>
    <s v="Yes"/>
    <x v="0"/>
    <x v="0"/>
    <x v="1"/>
    <n v="100.15"/>
    <n v="1415"/>
    <x v="1"/>
    <x v="1"/>
    <x v="11"/>
    <n v="2565"/>
    <x v="20"/>
  </r>
  <r>
    <s v="3649-JPUGY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72"/>
    <s v="Yes"/>
    <s v="Yes"/>
    <x v="0"/>
    <x v="1"/>
    <s v="Yes"/>
    <s v="Yes"/>
    <x v="1"/>
    <s v="Yes"/>
    <s v="Yes"/>
    <x v="1"/>
    <x v="0"/>
    <x v="2"/>
    <n v="88.6"/>
    <n v="6201.95"/>
    <x v="1"/>
    <x v="1"/>
    <x v="54"/>
    <n v="5842"/>
    <x v="20"/>
  </r>
  <r>
    <s v="4472-LVYGI"/>
    <n v="1"/>
    <s v="United States"/>
    <s v="California"/>
    <s v="San Bernardino"/>
    <n v="92408"/>
    <s v="34.084909, -117.258107"/>
    <n v="34.084909000000003"/>
    <n v="-117.258107"/>
    <s v="Female"/>
    <x v="0"/>
    <s v="Yes"/>
    <s v="No"/>
    <n v="0"/>
    <s v="No"/>
    <s v="No phone service"/>
    <x v="0"/>
    <x v="0"/>
    <s v="No"/>
    <s v="Yes"/>
    <x v="1"/>
    <s v="Yes"/>
    <s v="No"/>
    <x v="1"/>
    <x v="0"/>
    <x v="2"/>
    <n v="52.55"/>
    <s v=" "/>
    <x v="1"/>
    <x v="1"/>
    <x v="77"/>
    <n v="2578"/>
    <x v="20"/>
  </r>
  <r>
    <s v="3552-CTCYF"/>
    <n v="1"/>
    <s v="United States"/>
    <s v="California"/>
    <s v="San Bernardino"/>
    <n v="92411"/>
    <s v="34.122501, -117.320138"/>
    <n v="34.122501"/>
    <n v="-117.320138"/>
    <s v="Male"/>
    <x v="0"/>
    <s v="Yes"/>
    <s v="Yes"/>
    <n v="63"/>
    <s v="Yes"/>
    <s v="Yes"/>
    <x v="1"/>
    <x v="1"/>
    <s v="Yes"/>
    <s v="Yes"/>
    <x v="0"/>
    <s v="Yes"/>
    <s v="Yes"/>
    <x v="1"/>
    <x v="0"/>
    <x v="2"/>
    <n v="104.8"/>
    <n v="6597.25"/>
    <x v="1"/>
    <x v="1"/>
    <x v="58"/>
    <n v="4046"/>
    <x v="20"/>
  </r>
  <r>
    <s v="6778-YSNIH"/>
    <n v="1"/>
    <s v="United States"/>
    <s v="California"/>
    <s v="Riverside"/>
    <n v="92501"/>
    <s v="33.994676, -117.372498"/>
    <n v="33.994675999999998"/>
    <n v="-117.37249799999999"/>
    <s v="Female"/>
    <x v="0"/>
    <s v="No"/>
    <s v="No"/>
    <n v="2"/>
    <s v="Yes"/>
    <s v="No"/>
    <x v="0"/>
    <x v="1"/>
    <s v="Yes"/>
    <s v="No"/>
    <x v="0"/>
    <s v="Yes"/>
    <s v="No"/>
    <x v="0"/>
    <x v="0"/>
    <x v="1"/>
    <n v="59"/>
    <n v="114.15"/>
    <x v="1"/>
    <x v="1"/>
    <x v="57"/>
    <n v="5810"/>
    <x v="20"/>
  </r>
  <r>
    <s v="5756-OZRIO"/>
    <n v="1"/>
    <s v="United States"/>
    <s v="California"/>
    <s v="Riverside"/>
    <n v="92504"/>
    <s v="33.9108, -117.398153"/>
    <n v="33.910800000000002"/>
    <n v="-117.39815299999999"/>
    <s v="Male"/>
    <x v="1"/>
    <s v="Yes"/>
    <s v="No"/>
    <n v="61"/>
    <s v="Yes"/>
    <s v="Yes"/>
    <x v="0"/>
    <x v="1"/>
    <s v="Yes"/>
    <s v="No"/>
    <x v="0"/>
    <s v="No"/>
    <s v="Yes"/>
    <x v="2"/>
    <x v="1"/>
    <x v="2"/>
    <n v="64.05"/>
    <n v="3902.6"/>
    <x v="1"/>
    <x v="1"/>
    <x v="56"/>
    <n v="4001"/>
    <x v="20"/>
  </r>
  <r>
    <s v="6579-JPICP"/>
    <n v="1"/>
    <s v="United States"/>
    <s v="California"/>
    <s v="Riverside"/>
    <n v="92505"/>
    <s v="33.920907, -117.489426"/>
    <n v="33.920907"/>
    <n v="-117.489425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20.399999999999999"/>
    <x v="1"/>
    <x v="1"/>
    <x v="74"/>
    <n v="2968"/>
    <x v="20"/>
  </r>
  <r>
    <s v="4134-BSXLX"/>
    <n v="1"/>
    <s v="United States"/>
    <s v="California"/>
    <s v="Riverside"/>
    <n v="92507"/>
    <s v="33.976328, -117.319786"/>
    <n v="33.976328000000002"/>
    <n v="-117.31978599999999"/>
    <s v="Male"/>
    <x v="0"/>
    <s v="Yes"/>
    <s v="No"/>
    <n v="28"/>
    <s v="Yes"/>
    <s v="No"/>
    <x v="0"/>
    <x v="0"/>
    <s v="Yes"/>
    <s v="No"/>
    <x v="1"/>
    <s v="No"/>
    <s v="No"/>
    <x v="0"/>
    <x v="1"/>
    <x v="0"/>
    <n v="60.9"/>
    <n v="1785.65"/>
    <x v="1"/>
    <x v="1"/>
    <x v="21"/>
    <n v="3851"/>
    <x v="20"/>
  </r>
  <r>
    <s v="0505-SPOOW"/>
    <n v="1"/>
    <s v="United States"/>
    <s v="California"/>
    <s v="Riverside"/>
    <n v="92508"/>
    <s v="33.885499, -117.324959"/>
    <n v="33.885499000000003"/>
    <n v="-117.32495900000001"/>
    <s v="Fe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x v="1"/>
    <x v="2"/>
    <n v="19.8"/>
    <n v="1397.65"/>
    <x v="1"/>
    <x v="1"/>
    <x v="59"/>
    <n v="4500"/>
    <x v="20"/>
  </r>
  <r>
    <s v="4374-YMUSQ"/>
    <n v="1"/>
    <s v="United States"/>
    <s v="California"/>
    <s v="Lake Elsinore"/>
    <n v="92530"/>
    <s v="33.655421, -117.391751"/>
    <n v="33.655420999999997"/>
    <n v="-117.391751"/>
    <s v="Male"/>
    <x v="0"/>
    <s v="No"/>
    <s v="No"/>
    <n v="34"/>
    <s v="Yes"/>
    <s v="Yes"/>
    <x v="1"/>
    <x v="0"/>
    <s v="Yes"/>
    <s v="Yes"/>
    <x v="1"/>
    <s v="Yes"/>
    <s v="Yes"/>
    <x v="2"/>
    <x v="1"/>
    <x v="3"/>
    <n v="116.25"/>
    <n v="3899.05"/>
    <x v="1"/>
    <x v="1"/>
    <x v="49"/>
    <n v="4022"/>
    <x v="20"/>
  </r>
  <r>
    <s v="4513-CXYIX"/>
    <n v="1"/>
    <s v="United States"/>
    <s v="California"/>
    <s v="Lake Elsinore"/>
    <n v="92532"/>
    <s v="33.705836, -117.318204"/>
    <n v="33.705835999999998"/>
    <n v="-117.31820399999999"/>
    <s v="Female"/>
    <x v="1"/>
    <s v="Yes"/>
    <s v="No"/>
    <n v="71"/>
    <s v="Yes"/>
    <s v="Yes"/>
    <x v="1"/>
    <x v="0"/>
    <s v="No"/>
    <s v="No"/>
    <x v="0"/>
    <s v="No"/>
    <s v="No"/>
    <x v="1"/>
    <x v="0"/>
    <x v="3"/>
    <n v="80.7"/>
    <n v="5676"/>
    <x v="1"/>
    <x v="1"/>
    <x v="61"/>
    <n v="4583"/>
    <x v="20"/>
  </r>
  <r>
    <s v="3957-HHLMR"/>
    <n v="1"/>
    <s v="United States"/>
    <s v="California"/>
    <s v="Aguanga"/>
    <n v="92536"/>
    <s v="33.482243, -116.827173"/>
    <n v="33.482242999999997"/>
    <n v="-116.827173"/>
    <s v="Female"/>
    <x v="0"/>
    <s v="Yes"/>
    <s v="No"/>
    <n v="70"/>
    <s v="Yes"/>
    <s v="Yes"/>
    <x v="0"/>
    <x v="0"/>
    <s v="No"/>
    <s v="No"/>
    <x v="0"/>
    <s v="No"/>
    <s v="Yes"/>
    <x v="2"/>
    <x v="1"/>
    <x v="2"/>
    <n v="65.2"/>
    <n v="4543.1499999999996"/>
    <x v="1"/>
    <x v="1"/>
    <x v="58"/>
    <n v="6316"/>
    <x v="20"/>
  </r>
  <r>
    <s v="7803-XOCCZ"/>
    <n v="1"/>
    <s v="United States"/>
    <s v="California"/>
    <s v="Anza"/>
    <n v="92539"/>
    <s v="33.527605, -116.666551"/>
    <n v="33.527605000000001"/>
    <n v="-116.666551"/>
    <s v="Female"/>
    <x v="0"/>
    <s v="Yes"/>
    <s v="Yes"/>
    <n v="52"/>
    <s v="Yes"/>
    <s v="No"/>
    <x v="1"/>
    <x v="0"/>
    <s v="No"/>
    <s v="Yes"/>
    <x v="1"/>
    <s v="No"/>
    <s v="No"/>
    <x v="0"/>
    <x v="0"/>
    <x v="2"/>
    <n v="84.05"/>
    <n v="4326.8"/>
    <x v="1"/>
    <x v="1"/>
    <x v="76"/>
    <n v="6099"/>
    <x v="20"/>
  </r>
  <r>
    <s v="5736-YEJAX"/>
    <n v="1"/>
    <s v="United States"/>
    <s v="California"/>
    <s v="Hemet"/>
    <n v="92543"/>
    <s v="33.739415, -116.968339"/>
    <n v="33.739415000000001"/>
    <n v="-116.968339"/>
    <s v="Male"/>
    <x v="0"/>
    <s v="No"/>
    <s v="No"/>
    <n v="69"/>
    <s v="Yes"/>
    <s v="Yes"/>
    <x v="0"/>
    <x v="0"/>
    <s v="Yes"/>
    <s v="Yes"/>
    <x v="1"/>
    <s v="Yes"/>
    <s v="No"/>
    <x v="1"/>
    <x v="0"/>
    <x v="3"/>
    <n v="79.45"/>
    <n v="5502.55"/>
    <x v="1"/>
    <x v="1"/>
    <x v="64"/>
    <n v="5189"/>
    <x v="20"/>
  </r>
  <r>
    <s v="8981-FJGLA"/>
    <n v="1"/>
    <s v="United States"/>
    <s v="California"/>
    <s v="Hemet"/>
    <n v="92545"/>
    <s v="33.734933, -117.044145"/>
    <n v="33.734932999999998"/>
    <n v="-117.044145"/>
    <s v="Male"/>
    <x v="0"/>
    <s v="No"/>
    <s v="Yes"/>
    <n v="11"/>
    <s v="Yes"/>
    <s v="Yes"/>
    <x v="1"/>
    <x v="1"/>
    <s v="No"/>
    <s v="Yes"/>
    <x v="0"/>
    <s v="No"/>
    <s v="No"/>
    <x v="0"/>
    <x v="0"/>
    <x v="0"/>
    <n v="78"/>
    <n v="851.8"/>
    <x v="1"/>
    <x v="1"/>
    <x v="70"/>
    <n v="4886"/>
    <x v="20"/>
  </r>
  <r>
    <s v="1135-LMECX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19.850000000000001"/>
    <x v="1"/>
    <x v="1"/>
    <x v="39"/>
    <n v="4905"/>
    <x v="20"/>
  </r>
  <r>
    <s v="4332-MUOEZ"/>
    <n v="1"/>
    <s v="United States"/>
    <s v="California"/>
    <s v="Moreno Valley"/>
    <n v="92553"/>
    <s v="33.923149, -117.244933"/>
    <n v="33.923149000000002"/>
    <n v="-117.244933"/>
    <s v="Male"/>
    <x v="1"/>
    <s v="Yes"/>
    <s v="No"/>
    <n v="20"/>
    <s v="Yes"/>
    <s v="No"/>
    <x v="1"/>
    <x v="0"/>
    <s v="No"/>
    <s v="Yes"/>
    <x v="1"/>
    <s v="No"/>
    <s v="Yes"/>
    <x v="2"/>
    <x v="1"/>
    <x v="3"/>
    <n v="94.3"/>
    <n v="1818.3"/>
    <x v="1"/>
    <x v="1"/>
    <x v="72"/>
    <n v="2574"/>
    <x v="20"/>
  </r>
  <r>
    <s v="8535-SFUTN"/>
    <n v="1"/>
    <s v="United States"/>
    <s v="California"/>
    <s v="Moreno Valley"/>
    <n v="92555"/>
    <s v="33.907361, -117.109972"/>
    <n v="33.907361000000002"/>
    <n v="-117.109972"/>
    <s v="Male"/>
    <x v="0"/>
    <s v="No"/>
    <s v="No"/>
    <n v="61"/>
    <s v="Yes"/>
    <s v="Yes"/>
    <x v="1"/>
    <x v="0"/>
    <s v="No"/>
    <s v="Yes"/>
    <x v="0"/>
    <s v="Yes"/>
    <s v="Yes"/>
    <x v="0"/>
    <x v="0"/>
    <x v="1"/>
    <n v="106.45"/>
    <n v="6300.15"/>
    <x v="1"/>
    <x v="1"/>
    <x v="11"/>
    <n v="4842"/>
    <x v="20"/>
  </r>
  <r>
    <s v="8677-HDZEE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56"/>
    <s v="Yes"/>
    <s v="Yes"/>
    <x v="1"/>
    <x v="1"/>
    <s v="Yes"/>
    <s v="No"/>
    <x v="1"/>
    <s v="Yes"/>
    <s v="Yes"/>
    <x v="0"/>
    <x v="0"/>
    <x v="2"/>
    <n v="105.45"/>
    <n v="5916.95"/>
    <x v="1"/>
    <x v="1"/>
    <x v="63"/>
    <n v="4212"/>
    <x v="20"/>
  </r>
  <r>
    <s v="2475-MROZF"/>
    <n v="1"/>
    <s v="United States"/>
    <s v="California"/>
    <s v="Murrieta"/>
    <n v="92562"/>
    <s v="33.548869, -117.334165"/>
    <n v="33.548869000000003"/>
    <n v="-117.334165"/>
    <s v="Male"/>
    <x v="0"/>
    <s v="No"/>
    <s v="No"/>
    <n v="30"/>
    <s v="Yes"/>
    <s v="Yes"/>
    <x v="1"/>
    <x v="0"/>
    <s v="Yes"/>
    <s v="Yes"/>
    <x v="1"/>
    <s v="No"/>
    <s v="No"/>
    <x v="0"/>
    <x v="0"/>
    <x v="3"/>
    <n v="95"/>
    <n v="2852.4"/>
    <x v="1"/>
    <x v="1"/>
    <x v="51"/>
    <n v="3597"/>
    <x v="20"/>
  </r>
  <r>
    <s v="3482-ABPKK"/>
    <n v="1"/>
    <s v="United States"/>
    <s v="California"/>
    <s v="Nuevo"/>
    <n v="92567"/>
    <s v="33.82769, -117.102244"/>
    <n v="33.827689999999997"/>
    <n v="-117.102244"/>
    <s v="Female"/>
    <x v="0"/>
    <s v="No"/>
    <s v="No"/>
    <n v="28"/>
    <s v="Yes"/>
    <s v="No"/>
    <x v="0"/>
    <x v="0"/>
    <s v="No"/>
    <s v="No"/>
    <x v="1"/>
    <s v="No"/>
    <s v="No"/>
    <x v="2"/>
    <x v="1"/>
    <x v="0"/>
    <n v="54.3"/>
    <n v="1546.3"/>
    <x v="1"/>
    <x v="1"/>
    <x v="59"/>
    <n v="5271"/>
    <x v="20"/>
  </r>
  <r>
    <s v="6705-LXORM"/>
    <n v="1"/>
    <s v="United States"/>
    <s v="California"/>
    <s v="Perris"/>
    <n v="92570"/>
    <s v="33.787298, -117.320676"/>
    <n v="33.787298"/>
    <n v="-117.32067600000001"/>
    <s v="Female"/>
    <x v="1"/>
    <s v="Yes"/>
    <s v="No"/>
    <n v="5"/>
    <s v="Yes"/>
    <s v="No"/>
    <x v="1"/>
    <x v="1"/>
    <s v="No"/>
    <s v="No"/>
    <x v="0"/>
    <s v="No"/>
    <s v="No"/>
    <x v="0"/>
    <x v="1"/>
    <x v="1"/>
    <n v="70.05"/>
    <n v="302.60000000000002"/>
    <x v="1"/>
    <x v="1"/>
    <x v="68"/>
    <n v="2064"/>
    <x v="20"/>
  </r>
  <r>
    <s v="7531-GQHME"/>
    <n v="1"/>
    <s v="United States"/>
    <s v="California"/>
    <s v="San Jacinto"/>
    <n v="92582"/>
    <s v="33.806708, -117.02007"/>
    <n v="33.806708"/>
    <n v="-117.02007"/>
    <s v="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3"/>
    <n v="20.05"/>
    <n v="265.45"/>
    <x v="1"/>
    <x v="1"/>
    <x v="62"/>
    <n v="4996"/>
    <x v="20"/>
  </r>
  <r>
    <s v="5174-ITUMV"/>
    <n v="1"/>
    <s v="United States"/>
    <s v="California"/>
    <s v="San Jacinto"/>
    <n v="92583"/>
    <s v="33.796568, -116.924723"/>
    <n v="33.796568000000001"/>
    <n v="-116.924723"/>
    <s v="Male"/>
    <x v="0"/>
    <s v="Yes"/>
    <s v="Yes"/>
    <n v="67"/>
    <s v="Yes"/>
    <s v="Yes"/>
    <x v="1"/>
    <x v="1"/>
    <s v="Yes"/>
    <s v="Yes"/>
    <x v="0"/>
    <s v="Yes"/>
    <s v="Yes"/>
    <x v="2"/>
    <x v="0"/>
    <x v="1"/>
    <n v="105.4"/>
    <n v="6989.45"/>
    <x v="1"/>
    <x v="1"/>
    <x v="84"/>
    <n v="5666"/>
    <x v="20"/>
  </r>
  <r>
    <s v="4109-CYRBD"/>
    <n v="1"/>
    <s v="United States"/>
    <s v="California"/>
    <s v="Menifee"/>
    <n v="92584"/>
    <s v="33.653338, -117.178271"/>
    <n v="33.653337999999998"/>
    <n v="-117.178271"/>
    <s v="Male"/>
    <x v="1"/>
    <s v="Yes"/>
    <s v="No"/>
    <n v="29"/>
    <s v="Yes"/>
    <s v="Yes"/>
    <x v="0"/>
    <x v="1"/>
    <s v="No"/>
    <s v="No"/>
    <x v="0"/>
    <s v="No"/>
    <s v="No"/>
    <x v="0"/>
    <x v="0"/>
    <x v="1"/>
    <n v="51.6"/>
    <n v="1442"/>
    <x v="1"/>
    <x v="1"/>
    <x v="41"/>
    <n v="5495"/>
    <x v="20"/>
  </r>
  <r>
    <s v="0913-XWSCN"/>
    <n v="1"/>
    <s v="United States"/>
    <s v="California"/>
    <s v="Sun City"/>
    <n v="92585"/>
    <s v="33.739412, -117.173334"/>
    <n v="33.739412000000002"/>
    <n v="-117.173334"/>
    <s v="Male"/>
    <x v="0"/>
    <s v="Yes"/>
    <s v="Yes"/>
    <n v="55"/>
    <s v="Yes"/>
    <s v="Yes"/>
    <x v="1"/>
    <x v="1"/>
    <s v="No"/>
    <s v="No"/>
    <x v="0"/>
    <s v="No"/>
    <s v="Yes"/>
    <x v="0"/>
    <x v="1"/>
    <x v="2"/>
    <n v="85.5"/>
    <n v="4713.3999999999996"/>
    <x v="1"/>
    <x v="1"/>
    <x v="58"/>
    <n v="6411"/>
    <x v="20"/>
  </r>
  <r>
    <s v="0750-EBAIU"/>
    <n v="1"/>
    <s v="United States"/>
    <s v="California"/>
    <s v="Temecula"/>
    <n v="92590"/>
    <s v="33.475493, -117.219551"/>
    <n v="33.475493"/>
    <n v="-117.219551"/>
    <s v="Male"/>
    <x v="0"/>
    <s v="No"/>
    <s v="No"/>
    <n v="52"/>
    <s v="Yes"/>
    <s v="No"/>
    <x v="1"/>
    <x v="0"/>
    <s v="No"/>
    <s v="Yes"/>
    <x v="0"/>
    <s v="Yes"/>
    <s v="No"/>
    <x v="2"/>
    <x v="1"/>
    <x v="1"/>
    <n v="91.25"/>
    <n v="4738.3"/>
    <x v="1"/>
    <x v="1"/>
    <x v="56"/>
    <n v="4770"/>
    <x v="20"/>
  </r>
  <r>
    <s v="8606-CIQUL"/>
    <n v="1"/>
    <s v="United States"/>
    <s v="California"/>
    <s v="Temecula"/>
    <n v="92591"/>
    <s v="33.540604, -117.10909"/>
    <n v="33.540604000000002"/>
    <n v="-117.10908999999999"/>
    <s v="Male"/>
    <x v="1"/>
    <s v="Yes"/>
    <s v="Yes"/>
    <n v="72"/>
    <s v="Yes"/>
    <s v="Yes"/>
    <x v="1"/>
    <x v="0"/>
    <s v="Yes"/>
    <s v="Yes"/>
    <x v="1"/>
    <s v="Yes"/>
    <s v="Yes"/>
    <x v="1"/>
    <x v="0"/>
    <x v="3"/>
    <n v="115.75"/>
    <n v="8399.15"/>
    <x v="1"/>
    <x v="1"/>
    <x v="67"/>
    <n v="5168"/>
    <x v="20"/>
  </r>
  <r>
    <s v="3571-DPYUH"/>
    <n v="1"/>
    <s v="United States"/>
    <s v="California"/>
    <s v="Temecula"/>
    <n v="92592"/>
    <s v="33.507255, -117.029473"/>
    <n v="33.507255000000001"/>
    <n v="-117.029473"/>
    <s v="Male"/>
    <x v="0"/>
    <s v="Yes"/>
    <s v="Yes"/>
    <n v="58"/>
    <s v="Yes"/>
    <s v="Yes"/>
    <x v="1"/>
    <x v="1"/>
    <s v="Yes"/>
    <s v="No"/>
    <x v="1"/>
    <s v="Yes"/>
    <s v="No"/>
    <x v="2"/>
    <x v="0"/>
    <x v="3"/>
    <n v="94.7"/>
    <n v="5430.35"/>
    <x v="1"/>
    <x v="1"/>
    <x v="52"/>
    <n v="5653"/>
    <x v="20"/>
  </r>
  <r>
    <s v="7601-GNDYK"/>
    <n v="1"/>
    <s v="United States"/>
    <s v="California"/>
    <s v="Wildomar"/>
    <n v="92595"/>
    <s v="33.617108, -117.253349"/>
    <n v="33.617108000000002"/>
    <n v="-117.253349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686.95"/>
    <x v="1"/>
    <x v="1"/>
    <x v="58"/>
    <n v="3764"/>
    <x v="20"/>
  </r>
  <r>
    <s v="0356-OBMAC"/>
    <n v="1"/>
    <s v="United States"/>
    <s v="California"/>
    <s v="Winchester"/>
    <n v="92596"/>
    <s v="33.657433, -117.04254"/>
    <n v="33.657432999999997"/>
    <n v="-117.04254"/>
    <s v="Female"/>
    <x v="1"/>
    <s v="No"/>
    <s v="No"/>
    <n v="56"/>
    <s v="Yes"/>
    <s v="Yes"/>
    <x v="1"/>
    <x v="1"/>
    <s v="Yes"/>
    <s v="Yes"/>
    <x v="1"/>
    <s v="Yes"/>
    <s v="No"/>
    <x v="1"/>
    <x v="0"/>
    <x v="2"/>
    <n v="99.9"/>
    <n v="5706.3"/>
    <x v="1"/>
    <x v="1"/>
    <x v="84"/>
    <n v="5840"/>
    <x v="20"/>
  </r>
  <r>
    <s v="8067-NIOYM"/>
    <n v="1"/>
    <s v="United States"/>
    <s v="California"/>
    <s v="Irvine"/>
    <n v="92602"/>
    <s v="33.720359, -117.733655"/>
    <n v="33.720359000000002"/>
    <n v="-117.733655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x v="0"/>
    <x v="3"/>
    <n v="21.1"/>
    <n v="490.65"/>
    <x v="1"/>
    <x v="1"/>
    <x v="74"/>
    <n v="4368"/>
    <x v="20"/>
  </r>
  <r>
    <s v="1403-GYAFU"/>
    <n v="1"/>
    <s v="United States"/>
    <s v="California"/>
    <s v="Irvine"/>
    <n v="92604"/>
    <s v="33.688546, -117.788091"/>
    <n v="33.688546000000002"/>
    <n v="-117.78809099999999"/>
    <s v="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x v="1"/>
    <x v="3"/>
    <n v="20.05"/>
    <n v="1360.25"/>
    <x v="1"/>
    <x v="1"/>
    <x v="51"/>
    <n v="4485"/>
    <x v="20"/>
  </r>
  <r>
    <s v="4234-XTNEA"/>
    <n v="1"/>
    <s v="United States"/>
    <s v="California"/>
    <s v="Irvine"/>
    <n v="92606"/>
    <s v="33.703976, -117.824172"/>
    <n v="33.703975999999997"/>
    <n v="-117.824172"/>
    <s v="Male"/>
    <x v="0"/>
    <s v="No"/>
    <s v="No"/>
    <n v="2"/>
    <s v="Yes"/>
    <s v="No"/>
    <x v="1"/>
    <x v="1"/>
    <s v="No"/>
    <s v="No"/>
    <x v="0"/>
    <s v="Yes"/>
    <s v="No"/>
    <x v="0"/>
    <x v="0"/>
    <x v="1"/>
    <n v="79.95"/>
    <n v="174.45"/>
    <x v="1"/>
    <x v="1"/>
    <x v="81"/>
    <n v="5213"/>
    <x v="20"/>
  </r>
  <r>
    <s v="1297-VQDRP"/>
    <n v="1"/>
    <s v="United States"/>
    <s v="California"/>
    <s v="Foothill Ranch"/>
    <n v="92610"/>
    <s v="33.698728, -117.67768"/>
    <n v="33.698728000000003"/>
    <n v="-117.67768"/>
    <s v="Male"/>
    <x v="1"/>
    <s v="Yes"/>
    <s v="Yes"/>
    <n v="68"/>
    <s v="Yes"/>
    <s v="Yes"/>
    <x v="1"/>
    <x v="1"/>
    <s v="No"/>
    <s v="Yes"/>
    <x v="1"/>
    <s v="Yes"/>
    <s v="Yes"/>
    <x v="2"/>
    <x v="0"/>
    <x v="3"/>
    <n v="107.15"/>
    <n v="7379.8"/>
    <x v="1"/>
    <x v="1"/>
    <x v="10"/>
    <n v="4324"/>
    <x v="20"/>
  </r>
  <r>
    <s v="5348-CAGXB"/>
    <n v="1"/>
    <s v="United States"/>
    <s v="California"/>
    <s v="Irvine"/>
    <n v="92614"/>
    <s v="33.680302, -117.833296"/>
    <n v="33.680301999999998"/>
    <n v="-117.833296"/>
    <s v="Male"/>
    <x v="0"/>
    <s v="No"/>
    <s v="No"/>
    <n v="12"/>
    <s v="Yes"/>
    <s v="Yes"/>
    <x v="1"/>
    <x v="1"/>
    <s v="No"/>
    <s v="Yes"/>
    <x v="0"/>
    <s v="Yes"/>
    <s v="No"/>
    <x v="0"/>
    <x v="0"/>
    <x v="1"/>
    <n v="89.55"/>
    <n v="1021.75"/>
    <x v="1"/>
    <x v="1"/>
    <x v="35"/>
    <n v="2325"/>
    <x v="20"/>
  </r>
  <r>
    <s v="0621-HJWXJ"/>
    <n v="1"/>
    <s v="United States"/>
    <s v="California"/>
    <s v="Irvine"/>
    <n v="92618"/>
    <s v="33.667145, -117.732135"/>
    <n v="33.667144999999998"/>
    <n v="-117.732135"/>
    <s v="Female"/>
    <x v="0"/>
    <s v="Yes"/>
    <s v="No"/>
    <n v="63"/>
    <s v="Yes"/>
    <s v="Yes"/>
    <x v="1"/>
    <x v="1"/>
    <s v="Yes"/>
    <s v="No"/>
    <x v="0"/>
    <s v="No"/>
    <s v="No"/>
    <x v="0"/>
    <x v="0"/>
    <x v="2"/>
    <n v="81.55"/>
    <n v="5029.05"/>
    <x v="1"/>
    <x v="1"/>
    <x v="48"/>
    <n v="4980"/>
    <x v="20"/>
  </r>
  <r>
    <s v="5844-QVTAT"/>
    <n v="1"/>
    <s v="United States"/>
    <s v="California"/>
    <s v="Irvine"/>
    <n v="92620"/>
    <s v="33.716136, -117.752574"/>
    <n v="33.716135999999999"/>
    <n v="-117.752574"/>
    <s v="Female"/>
    <x v="0"/>
    <s v="Yes"/>
    <s v="No"/>
    <n v="33"/>
    <s v="Yes"/>
    <s v="No"/>
    <x v="0"/>
    <x v="0"/>
    <s v="Yes"/>
    <s v="Yes"/>
    <x v="0"/>
    <s v="No"/>
    <s v="No"/>
    <x v="2"/>
    <x v="0"/>
    <x v="0"/>
    <n v="58.45"/>
    <n v="1955.4"/>
    <x v="1"/>
    <x v="1"/>
    <x v="45"/>
    <n v="4276"/>
    <x v="20"/>
  </r>
  <r>
    <s v="8905-IAZPF"/>
    <n v="1"/>
    <s v="United States"/>
    <s v="California"/>
    <s v="Capistrano Beach"/>
    <n v="92624"/>
    <s v="33.458754, -117.665104"/>
    <n v="33.458753999999999"/>
    <n v="-117.665104"/>
    <s v="Female"/>
    <x v="0"/>
    <s v="Yes"/>
    <s v="No"/>
    <n v="69"/>
    <s v="Yes"/>
    <s v="No"/>
    <x v="1"/>
    <x v="1"/>
    <s v="Yes"/>
    <s v="No"/>
    <x v="0"/>
    <s v="Yes"/>
    <s v="Yes"/>
    <x v="2"/>
    <x v="0"/>
    <x v="3"/>
    <n v="95.65"/>
    <n v="6744.2"/>
    <x v="1"/>
    <x v="1"/>
    <x v="84"/>
    <n v="5251"/>
    <x v="20"/>
  </r>
  <r>
    <s v="5394-MEITZ"/>
    <n v="1"/>
    <s v="United States"/>
    <s v="California"/>
    <s v="Corona Del Mar"/>
    <n v="92625"/>
    <s v="33.600987, -117.862734"/>
    <n v="33.600987000000003"/>
    <n v="-117.862734"/>
    <s v="Female"/>
    <x v="0"/>
    <s v="Yes"/>
    <s v="No"/>
    <n v="60"/>
    <s v="Yes"/>
    <s v="No"/>
    <x v="0"/>
    <x v="1"/>
    <s v="Yes"/>
    <s v="Yes"/>
    <x v="1"/>
    <s v="Yes"/>
    <s v="Yes"/>
    <x v="1"/>
    <x v="0"/>
    <x v="2"/>
    <n v="80.599999999999994"/>
    <n v="4946.7"/>
    <x v="1"/>
    <x v="1"/>
    <x v="54"/>
    <n v="5667"/>
    <x v="20"/>
  </r>
  <r>
    <s v="6859-QNXIQ"/>
    <n v="1"/>
    <s v="United States"/>
    <s v="California"/>
    <s v="Costa Mesa"/>
    <n v="92626"/>
    <s v="33.678591, -117.905471"/>
    <n v="33.678590999999997"/>
    <n v="-117.90547100000001"/>
    <s v="Female"/>
    <x v="0"/>
    <s v="Yes"/>
    <s v="Yes"/>
    <n v="72"/>
    <s v="Yes"/>
    <s v="Yes"/>
    <x v="1"/>
    <x v="0"/>
    <s v="Yes"/>
    <s v="Yes"/>
    <x v="1"/>
    <s v="Yes"/>
    <s v="Yes"/>
    <x v="1"/>
    <x v="0"/>
    <x v="2"/>
    <n v="113.1"/>
    <n v="8248.5"/>
    <x v="1"/>
    <x v="1"/>
    <x v="70"/>
    <n v="5308"/>
    <x v="20"/>
  </r>
  <r>
    <s v="2782-LFZVW"/>
    <n v="1"/>
    <s v="United States"/>
    <s v="California"/>
    <s v="Costa Mesa"/>
    <n v="92627"/>
    <s v="33.645672, -117.922613"/>
    <n v="33.645671999999998"/>
    <n v="-117.922613"/>
    <s v="Female"/>
    <x v="0"/>
    <s v="No"/>
    <s v="No"/>
    <n v="11"/>
    <s v="Yes"/>
    <s v="Yes"/>
    <x v="0"/>
    <x v="1"/>
    <s v="No"/>
    <s v="No"/>
    <x v="0"/>
    <s v="No"/>
    <s v="Yes"/>
    <x v="0"/>
    <x v="0"/>
    <x v="0"/>
    <n v="58.95"/>
    <n v="601.6"/>
    <x v="1"/>
    <x v="1"/>
    <x v="45"/>
    <n v="3880"/>
    <x v="20"/>
  </r>
  <r>
    <s v="2866-IKBTM"/>
    <n v="1"/>
    <s v="United States"/>
    <s v="California"/>
    <s v="Dana Point"/>
    <n v="92629"/>
    <s v="33.477923, -117.705314"/>
    <n v="33.477922999999997"/>
    <n v="-117.70531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9.55"/>
    <x v="1"/>
    <x v="1"/>
    <x v="24"/>
    <n v="3968"/>
    <x v="20"/>
  </r>
  <r>
    <s v="7129-AZJDE"/>
    <n v="1"/>
    <s v="United States"/>
    <s v="California"/>
    <s v="Huntington Beach"/>
    <n v="92647"/>
    <s v="33.723579, -118.005441"/>
    <n v="33.723579000000001"/>
    <n v="-118.005441"/>
    <s v="Male"/>
    <x v="0"/>
    <s v="Yes"/>
    <s v="Yes"/>
    <n v="34"/>
    <s v="Yes"/>
    <s v="No"/>
    <x v="1"/>
    <x v="1"/>
    <s v="No"/>
    <s v="No"/>
    <x v="0"/>
    <s v="No"/>
    <s v="Yes"/>
    <x v="2"/>
    <x v="0"/>
    <x v="2"/>
    <n v="78.95"/>
    <n v="2647.2"/>
    <x v="1"/>
    <x v="1"/>
    <x v="38"/>
    <n v="2074"/>
    <x v="20"/>
  </r>
  <r>
    <s v="2560-PPCHE"/>
    <n v="1"/>
    <s v="United States"/>
    <s v="California"/>
    <s v="Huntington Beach"/>
    <n v="92649"/>
    <s v="33.721917, -118.043237"/>
    <n v="33.721916999999998"/>
    <n v="-118.043237"/>
    <s v="Female"/>
    <x v="0"/>
    <s v="No"/>
    <s v="No"/>
    <n v="65"/>
    <s v="Yes"/>
    <s v="Yes"/>
    <x v="1"/>
    <x v="1"/>
    <s v="Yes"/>
    <s v="No"/>
    <x v="1"/>
    <s v="Yes"/>
    <s v="Yes"/>
    <x v="2"/>
    <x v="0"/>
    <x v="2"/>
    <n v="105.05"/>
    <n v="6744.25"/>
    <x v="1"/>
    <x v="1"/>
    <x v="25"/>
    <n v="5742"/>
    <x v="20"/>
  </r>
  <r>
    <s v="4676-MQUEA"/>
    <n v="1"/>
    <s v="United States"/>
    <s v="California"/>
    <s v="Laguna Beach"/>
    <n v="92651"/>
    <s v="33.570023, -117.773669"/>
    <n v="33.570022999999999"/>
    <n v="-117.773669"/>
    <s v="Male"/>
    <x v="1"/>
    <s v="Yes"/>
    <s v="No"/>
    <n v="50"/>
    <s v="Yes"/>
    <s v="Yes"/>
    <x v="1"/>
    <x v="0"/>
    <s v="Yes"/>
    <s v="Yes"/>
    <x v="0"/>
    <s v="Yes"/>
    <s v="No"/>
    <x v="2"/>
    <x v="0"/>
    <x v="2"/>
    <n v="101.9"/>
    <n v="5265.5"/>
    <x v="1"/>
    <x v="1"/>
    <x v="50"/>
    <n v="4184"/>
    <x v="20"/>
  </r>
  <r>
    <s v="8138-EALND"/>
    <n v="1"/>
    <s v="United States"/>
    <s v="California"/>
    <s v="Laguna Hills"/>
    <n v="92653"/>
    <s v="33.606899, -117.717854"/>
    <n v="33.606898999999999"/>
    <n v="-117.717854"/>
    <s v="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311.60000000000002"/>
    <x v="1"/>
    <x v="1"/>
    <x v="56"/>
    <n v="4123"/>
    <x v="20"/>
  </r>
  <r>
    <s v="3580-HYCSP"/>
    <n v="1"/>
    <s v="United States"/>
    <s v="California"/>
    <s v="Midway City"/>
    <n v="92655"/>
    <s v="33.744439, -117.98588"/>
    <n v="33.744439"/>
    <n v="-117.98587999999999"/>
    <s v="Male"/>
    <x v="0"/>
    <s v="Yes"/>
    <s v="Yes"/>
    <n v="72"/>
    <s v="Yes"/>
    <s v="Yes"/>
    <x v="1"/>
    <x v="0"/>
    <s v="Yes"/>
    <s v="Yes"/>
    <x v="0"/>
    <s v="Yes"/>
    <s v="Yes"/>
    <x v="1"/>
    <x v="0"/>
    <x v="2"/>
    <n v="110.3"/>
    <n v="7966.9"/>
    <x v="1"/>
    <x v="1"/>
    <x v="25"/>
    <n v="5780"/>
    <x v="20"/>
  </r>
  <r>
    <s v="1352-HNSAW"/>
    <n v="1"/>
    <s v="United States"/>
    <s v="California"/>
    <s v="Aliso Viejo"/>
    <n v="92656"/>
    <s v="33.571259, -117.731917"/>
    <n v="33.571258999999998"/>
    <n v="-117.731917"/>
    <s v="Female"/>
    <x v="0"/>
    <s v="Yes"/>
    <s v="Yes"/>
    <n v="72"/>
    <s v="Yes"/>
    <s v="Yes"/>
    <x v="1"/>
    <x v="0"/>
    <s v="Yes"/>
    <s v="Yes"/>
    <x v="1"/>
    <s v="Yes"/>
    <s v="Yes"/>
    <x v="1"/>
    <x v="0"/>
    <x v="2"/>
    <n v="115.6"/>
    <n v="8220.4"/>
    <x v="1"/>
    <x v="1"/>
    <x v="11"/>
    <n v="5633"/>
    <x v="20"/>
  </r>
  <r>
    <s v="2075-PUEPR"/>
    <n v="1"/>
    <s v="United States"/>
    <s v="California"/>
    <s v="Newport Coast"/>
    <n v="92657"/>
    <s v="33.603282, -117.821841"/>
    <n v="33.603282"/>
    <n v="-117.82184100000001"/>
    <s v="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x v="1"/>
    <x v="2"/>
    <n v="19.350000000000001"/>
    <n v="1153.25"/>
    <x v="1"/>
    <x v="1"/>
    <x v="52"/>
    <n v="5248"/>
    <x v="20"/>
  </r>
  <r>
    <s v="1982-FEBTD"/>
    <n v="1"/>
    <s v="United States"/>
    <s v="California"/>
    <s v="Newport Beach"/>
    <n v="92660"/>
    <s v="33.634626, -117.874882"/>
    <n v="33.634625999999997"/>
    <n v="-117.874882"/>
    <s v="Fe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x v="0"/>
    <x v="3"/>
    <n v="25.6"/>
    <n v="514.75"/>
    <x v="1"/>
    <x v="1"/>
    <x v="4"/>
    <n v="5939"/>
    <x v="20"/>
  </r>
  <r>
    <s v="5791-KAJFD"/>
    <n v="1"/>
    <s v="United States"/>
    <s v="California"/>
    <s v="Newport Beach"/>
    <n v="92662"/>
    <s v="33.606336, -117.893042"/>
    <n v="33.606335999999999"/>
    <n v="-117.89304199999999"/>
    <s v="Female"/>
    <x v="0"/>
    <s v="Yes"/>
    <s v="No"/>
    <n v="56"/>
    <s v="Yes"/>
    <s v="Yes"/>
    <x v="0"/>
    <x v="0"/>
    <s v="No"/>
    <s v="Yes"/>
    <x v="0"/>
    <s v="No"/>
    <s v="Yes"/>
    <x v="2"/>
    <x v="0"/>
    <x v="2"/>
    <n v="68.75"/>
    <n v="3808"/>
    <x v="1"/>
    <x v="1"/>
    <x v="51"/>
    <n v="6198"/>
    <x v="20"/>
  </r>
  <r>
    <s v="2654-VBVPB"/>
    <n v="1"/>
    <s v="United States"/>
    <s v="California"/>
    <s v="Newport Beach"/>
    <n v="92663"/>
    <s v="33.62251, -117.927024"/>
    <n v="33.622509999999998"/>
    <n v="-117.92702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19.899999999999999"/>
    <n v="19.899999999999999"/>
    <x v="1"/>
    <x v="1"/>
    <x v="52"/>
    <n v="2010"/>
    <x v="20"/>
  </r>
  <r>
    <s v="1154-HYWWO"/>
    <n v="1"/>
    <s v="United States"/>
    <s v="California"/>
    <s v="San Clemente"/>
    <n v="92672"/>
    <s v="33.429488, -117.609432"/>
    <n v="33.429487999999999"/>
    <n v="-117.609432"/>
    <s v="Male"/>
    <x v="0"/>
    <s v="No"/>
    <s v="No"/>
    <n v="38"/>
    <s v="Yes"/>
    <s v="No"/>
    <x v="0"/>
    <x v="0"/>
    <s v="Yes"/>
    <s v="No"/>
    <x v="1"/>
    <s v="Yes"/>
    <s v="No"/>
    <x v="2"/>
    <x v="1"/>
    <x v="0"/>
    <n v="70.599999999999994"/>
    <n v="2708.2"/>
    <x v="1"/>
    <x v="1"/>
    <x v="1"/>
    <n v="4993"/>
    <x v="20"/>
  </r>
  <r>
    <s v="2501-XWWTZ"/>
    <n v="1"/>
    <s v="United States"/>
    <s v="California"/>
    <s v="San Clemente"/>
    <n v="92673"/>
    <s v="33.4725, -117.584273"/>
    <n v="33.472499999999997"/>
    <n v="-117.584273"/>
    <s v="Male"/>
    <x v="0"/>
    <s v="No"/>
    <s v="No"/>
    <n v="11"/>
    <s v="Yes"/>
    <s v="No"/>
    <x v="1"/>
    <x v="1"/>
    <s v="No"/>
    <s v="No"/>
    <x v="0"/>
    <s v="No"/>
    <s v="No"/>
    <x v="0"/>
    <x v="1"/>
    <x v="1"/>
    <n v="70.2"/>
    <n v="760.05"/>
    <x v="1"/>
    <x v="1"/>
    <x v="78"/>
    <n v="2535"/>
    <x v="20"/>
  </r>
  <r>
    <s v="3716-UVSPD"/>
    <n v="1"/>
    <s v="United States"/>
    <s v="California"/>
    <s v="San Juan Capistrano"/>
    <n v="92675"/>
    <s v="33.521447, -117.602555"/>
    <n v="33.521447000000002"/>
    <n v="-117.602555"/>
    <s v="Male"/>
    <x v="0"/>
    <s v="No"/>
    <s v="No"/>
    <n v="1"/>
    <s v="Yes"/>
    <s v="No"/>
    <x v="0"/>
    <x v="1"/>
    <s v="No"/>
    <s v="No"/>
    <x v="1"/>
    <s v="No"/>
    <s v="No"/>
    <x v="0"/>
    <x v="0"/>
    <x v="1"/>
    <n v="49.3"/>
    <n v="49.3"/>
    <x v="1"/>
    <x v="1"/>
    <x v="84"/>
    <n v="4209"/>
    <x v="20"/>
  </r>
  <r>
    <s v="6815-ABQFQ"/>
    <n v="1"/>
    <s v="United States"/>
    <s v="California"/>
    <s v="Silverado"/>
    <n v="92676"/>
    <s v="33.782346, -117.635263"/>
    <n v="33.782345999999997"/>
    <n v="-117.63526299999999"/>
    <s v="Male"/>
    <x v="0"/>
    <s v="Yes"/>
    <s v="No"/>
    <n v="56"/>
    <s v="Yes"/>
    <s v="Yes"/>
    <x v="1"/>
    <x v="1"/>
    <s v="Yes"/>
    <s v="No"/>
    <x v="1"/>
    <s v="Yes"/>
    <s v="Yes"/>
    <x v="2"/>
    <x v="0"/>
    <x v="1"/>
    <n v="107.25"/>
    <n v="6033.3"/>
    <x v="1"/>
    <x v="1"/>
    <x v="12"/>
    <n v="5800"/>
    <x v="20"/>
  </r>
  <r>
    <s v="7343-EOBEU"/>
    <n v="1"/>
    <s v="United States"/>
    <s v="California"/>
    <s v="Laguna Niguel"/>
    <n v="92677"/>
    <s v="33.529047, -117.701175"/>
    <n v="33.529046999999998"/>
    <n v="-117.70117500000001"/>
    <s v="Male"/>
    <x v="0"/>
    <s v="Yes"/>
    <s v="No"/>
    <n v="3"/>
    <s v="Yes"/>
    <s v="Yes"/>
    <x v="2"/>
    <x v="2"/>
    <s v="No internet service"/>
    <s v="No internet service"/>
    <x v="2"/>
    <s v="No internet service"/>
    <s v="No internet service"/>
    <x v="0"/>
    <x v="0"/>
    <x v="0"/>
    <n v="23.6"/>
    <n v="89.05"/>
    <x v="1"/>
    <x v="1"/>
    <x v="36"/>
    <n v="5587"/>
    <x v="20"/>
  </r>
  <r>
    <s v="3701-SFMUH"/>
    <n v="1"/>
    <s v="United States"/>
    <s v="California"/>
    <s v="Trabuco Canyon"/>
    <n v="92679"/>
    <s v="33.631119, -117.567346"/>
    <n v="33.631118999999998"/>
    <n v="-117.567346"/>
    <s v="Male"/>
    <x v="0"/>
    <s v="Yes"/>
    <s v="Yes"/>
    <n v="7"/>
    <s v="Yes"/>
    <s v="No"/>
    <x v="0"/>
    <x v="0"/>
    <s v="No"/>
    <s v="No"/>
    <x v="0"/>
    <s v="Yes"/>
    <s v="Yes"/>
    <x v="0"/>
    <x v="1"/>
    <x v="3"/>
    <n v="69.7"/>
    <n v="516.15"/>
    <x v="1"/>
    <x v="1"/>
    <x v="80"/>
    <n v="4326"/>
    <x v="20"/>
  </r>
  <r>
    <s v="6103-LIANB"/>
    <n v="1"/>
    <s v="United States"/>
    <s v="California"/>
    <s v="Westminster"/>
    <n v="92683"/>
    <s v="33.752591, -117.993661"/>
    <n v="33.752591000000002"/>
    <n v="-117.993661"/>
    <s v="Male"/>
    <x v="0"/>
    <s v="Yes"/>
    <s v="Yes"/>
    <n v="59"/>
    <s v="Yes"/>
    <s v="Yes"/>
    <x v="1"/>
    <x v="1"/>
    <s v="No"/>
    <s v="Yes"/>
    <x v="0"/>
    <s v="Yes"/>
    <s v="Yes"/>
    <x v="1"/>
    <x v="0"/>
    <x v="3"/>
    <n v="99.5"/>
    <n v="5861.75"/>
    <x v="1"/>
    <x v="1"/>
    <x v="42"/>
    <n v="4583"/>
    <x v="20"/>
  </r>
  <r>
    <s v="7319-VENRZ"/>
    <n v="1"/>
    <s v="United States"/>
    <s v="California"/>
    <s v="Rancho Santa Margarita"/>
    <n v="92688"/>
    <s v="33.624654, -117.611733"/>
    <n v="33.624654"/>
    <n v="-117.611733"/>
    <s v="Male"/>
    <x v="0"/>
    <s v="No"/>
    <s v="No"/>
    <n v="7"/>
    <s v="Yes"/>
    <s v="No"/>
    <x v="0"/>
    <x v="1"/>
    <s v="No"/>
    <s v="Yes"/>
    <x v="1"/>
    <s v="Yes"/>
    <s v="No"/>
    <x v="0"/>
    <x v="1"/>
    <x v="2"/>
    <n v="64.3"/>
    <n v="445.95"/>
    <x v="1"/>
    <x v="1"/>
    <x v="47"/>
    <n v="4010"/>
    <x v="20"/>
  </r>
  <r>
    <s v="5846-NEQVZ"/>
    <n v="1"/>
    <s v="United States"/>
    <s v="California"/>
    <s v="Mission Viejo"/>
    <n v="92691"/>
    <s v="33.611945, -117.665867"/>
    <n v="33.611944999999999"/>
    <n v="-117.66586700000001"/>
    <s v="Male"/>
    <x v="0"/>
    <s v="Yes"/>
    <s v="No"/>
    <n v="71"/>
    <s v="Yes"/>
    <s v="No"/>
    <x v="0"/>
    <x v="0"/>
    <s v="No"/>
    <s v="Yes"/>
    <x v="1"/>
    <s v="No"/>
    <s v="Yes"/>
    <x v="1"/>
    <x v="0"/>
    <x v="3"/>
    <n v="70.849999999999994"/>
    <n v="4973.3999999999996"/>
    <x v="1"/>
    <x v="1"/>
    <x v="50"/>
    <n v="5328"/>
    <x v="20"/>
  </r>
  <r>
    <s v="6967-QIQRV"/>
    <n v="1"/>
    <s v="United States"/>
    <s v="California"/>
    <s v="Mission Viejo"/>
    <n v="92692"/>
    <s v="33.60693, -117.644253"/>
    <n v="33.606929999999998"/>
    <n v="-117.64425300000001"/>
    <s v="Male"/>
    <x v="0"/>
    <s v="Yes"/>
    <s v="Yes"/>
    <n v="15"/>
    <s v="Yes"/>
    <s v="No"/>
    <x v="1"/>
    <x v="0"/>
    <s v="No"/>
    <s v="No"/>
    <x v="1"/>
    <s v="Yes"/>
    <s v="Yes"/>
    <x v="2"/>
    <x v="1"/>
    <x v="1"/>
    <n v="101.9"/>
    <n v="1667.25"/>
    <x v="1"/>
    <x v="1"/>
    <x v="64"/>
    <n v="3707"/>
    <x v="20"/>
  </r>
  <r>
    <s v="5781-RFZRP"/>
    <n v="1"/>
    <s v="United States"/>
    <s v="California"/>
    <s v="Ladera Ranch"/>
    <n v="92694"/>
    <s v="33.569186, -117.640055"/>
    <n v="33.569186000000002"/>
    <n v="-117.640055"/>
    <s v="Male"/>
    <x v="0"/>
    <s v="Yes"/>
    <s v="No"/>
    <n v="71"/>
    <s v="Yes"/>
    <s v="Yes"/>
    <x v="0"/>
    <x v="0"/>
    <s v="Yes"/>
    <s v="No"/>
    <x v="1"/>
    <s v="Yes"/>
    <s v="No"/>
    <x v="1"/>
    <x v="1"/>
    <x v="3"/>
    <n v="73.5"/>
    <n v="5357.75"/>
    <x v="1"/>
    <x v="1"/>
    <x v="82"/>
    <n v="5431"/>
    <x v="20"/>
  </r>
  <r>
    <s v="0308-IVGOK"/>
    <n v="1"/>
    <s v="United States"/>
    <s v="California"/>
    <s v="Santa Ana"/>
    <n v="92703"/>
    <s v="33.748635, -117.906125"/>
    <n v="33.748635"/>
    <n v="-117.906125"/>
    <s v="Female"/>
    <x v="0"/>
    <s v="No"/>
    <s v="No"/>
    <n v="11"/>
    <s v="No"/>
    <s v="No phone service"/>
    <x v="0"/>
    <x v="1"/>
    <s v="Yes"/>
    <s v="Yes"/>
    <x v="1"/>
    <s v="No"/>
    <s v="No"/>
    <x v="2"/>
    <x v="0"/>
    <x v="3"/>
    <n v="40.4"/>
    <n v="422.6"/>
    <x v="1"/>
    <x v="1"/>
    <x v="53"/>
    <n v="2133"/>
    <x v="20"/>
  </r>
  <r>
    <s v="7293-LSCDV"/>
    <n v="1"/>
    <s v="United States"/>
    <s v="California"/>
    <s v="Santa Ana"/>
    <n v="92704"/>
    <s v="33.719869, -117.907063"/>
    <n v="33.719869000000003"/>
    <n v="-117.90706299999999"/>
    <s v="Fe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x v="0"/>
    <x v="3"/>
    <n v="19.25"/>
    <n v="1103.25"/>
    <x v="1"/>
    <x v="1"/>
    <x v="54"/>
    <n v="6134"/>
    <x v="20"/>
  </r>
  <r>
    <s v="7025-WCBNE"/>
    <n v="1"/>
    <s v="United States"/>
    <s v="California"/>
    <s v="Santa Ana"/>
    <n v="92705"/>
    <s v="33.766004, -117.786763"/>
    <n v="33.766004000000002"/>
    <n v="-117.78676299999999"/>
    <s v="Male"/>
    <x v="1"/>
    <s v="No"/>
    <s v="No"/>
    <n v="47"/>
    <s v="Yes"/>
    <s v="Yes"/>
    <x v="0"/>
    <x v="1"/>
    <s v="Yes"/>
    <s v="No"/>
    <x v="1"/>
    <s v="No"/>
    <s v="No"/>
    <x v="1"/>
    <x v="1"/>
    <x v="2"/>
    <n v="59.6"/>
    <n v="2754"/>
    <x v="1"/>
    <x v="1"/>
    <x v="57"/>
    <n v="3155"/>
    <x v="20"/>
  </r>
  <r>
    <s v="5756-JYOJT"/>
    <n v="1"/>
    <s v="United States"/>
    <s v="California"/>
    <s v="Santa Ana"/>
    <n v="92706"/>
    <s v="33.765893, -117.881533"/>
    <n v="33.765892999999998"/>
    <n v="-117.881533"/>
    <s v="Female"/>
    <x v="0"/>
    <s v="No"/>
    <s v="No"/>
    <n v="11"/>
    <s v="Yes"/>
    <s v="No"/>
    <x v="0"/>
    <x v="1"/>
    <s v="No"/>
    <s v="Yes"/>
    <x v="1"/>
    <s v="No"/>
    <s v="Yes"/>
    <x v="2"/>
    <x v="1"/>
    <x v="3"/>
    <n v="64.900000000000006"/>
    <n v="697.25"/>
    <x v="1"/>
    <x v="1"/>
    <x v="52"/>
    <n v="3206"/>
    <x v="20"/>
  </r>
  <r>
    <s v="6030-REHUX"/>
    <n v="1"/>
    <s v="United States"/>
    <s v="California"/>
    <s v="Fountain Valley"/>
    <n v="92708"/>
    <s v="33.712036, -117.950113"/>
    <n v="33.712035999999998"/>
    <n v="-117.950113"/>
    <s v="Female"/>
    <x v="1"/>
    <s v="Yes"/>
    <s v="No"/>
    <n v="28"/>
    <s v="Yes"/>
    <s v="Yes"/>
    <x v="1"/>
    <x v="1"/>
    <s v="Yes"/>
    <s v="Yes"/>
    <x v="1"/>
    <s v="Yes"/>
    <s v="Yes"/>
    <x v="0"/>
    <x v="0"/>
    <x v="1"/>
    <n v="110.85"/>
    <n v="3204.4"/>
    <x v="1"/>
    <x v="1"/>
    <x v="40"/>
    <n v="3906"/>
    <x v="20"/>
  </r>
  <r>
    <s v="9548-LIGTA"/>
    <n v="1"/>
    <s v="United States"/>
    <s v="California"/>
    <s v="Tustin"/>
    <n v="92780"/>
    <s v="33.735802, -117.818805"/>
    <n v="33.735802"/>
    <n v="-117.818805"/>
    <s v="Male"/>
    <x v="0"/>
    <s v="Yes"/>
    <s v="No"/>
    <n v="61"/>
    <s v="Yes"/>
    <s v="No"/>
    <x v="0"/>
    <x v="0"/>
    <s v="Yes"/>
    <s v="No"/>
    <x v="1"/>
    <s v="Yes"/>
    <s v="Yes"/>
    <x v="1"/>
    <x v="0"/>
    <x v="0"/>
    <n v="81.05"/>
    <n v="4747.6499999999996"/>
    <x v="1"/>
    <x v="1"/>
    <x v="58"/>
    <n v="4072"/>
    <x v="20"/>
  </r>
  <r>
    <s v="5150-LJNSR"/>
    <n v="1"/>
    <s v="United States"/>
    <s v="California"/>
    <s v="Tustin"/>
    <n v="92782"/>
    <s v="33.738543, -117.785046"/>
    <n v="33.738543"/>
    <n v="-117.78504599999999"/>
    <s v="Male"/>
    <x v="0"/>
    <s v="Yes"/>
    <s v="Yes"/>
    <n v="31"/>
    <s v="Yes"/>
    <s v="Yes"/>
    <x v="1"/>
    <x v="0"/>
    <s v="No"/>
    <s v="Yes"/>
    <x v="0"/>
    <s v="Yes"/>
    <s v="No"/>
    <x v="2"/>
    <x v="1"/>
    <x v="2"/>
    <n v="98.05"/>
    <n v="3082.1"/>
    <x v="1"/>
    <x v="1"/>
    <x v="24"/>
    <n v="4524"/>
    <x v="20"/>
  </r>
  <r>
    <s v="8270-RKSAP"/>
    <n v="1"/>
    <s v="United States"/>
    <s v="California"/>
    <s v="Anaheim"/>
    <n v="92801"/>
    <s v="33.844983, -117.952151"/>
    <n v="33.844982999999999"/>
    <n v="-117.952151"/>
    <s v="Male"/>
    <x v="0"/>
    <s v="No"/>
    <s v="No"/>
    <n v="9"/>
    <s v="Yes"/>
    <s v="No"/>
    <x v="1"/>
    <x v="1"/>
    <s v="No"/>
    <s v="No"/>
    <x v="0"/>
    <s v="No"/>
    <s v="No"/>
    <x v="0"/>
    <x v="0"/>
    <x v="1"/>
    <n v="70.5"/>
    <n v="597.9"/>
    <x v="1"/>
    <x v="1"/>
    <x v="65"/>
    <n v="3198"/>
    <x v="20"/>
  </r>
  <r>
    <s v="6522-YRBXD"/>
    <n v="1"/>
    <s v="United States"/>
    <s v="California"/>
    <s v="Anaheim"/>
    <n v="92802"/>
    <s v="33.807864, -117.923782"/>
    <n v="33.807864000000002"/>
    <n v="-117.923782"/>
    <s v="Male"/>
    <x v="1"/>
    <s v="Yes"/>
    <s v="No"/>
    <n v="35"/>
    <s v="Yes"/>
    <s v="Yes"/>
    <x v="1"/>
    <x v="0"/>
    <s v="Yes"/>
    <s v="No"/>
    <x v="0"/>
    <s v="No"/>
    <s v="Yes"/>
    <x v="0"/>
    <x v="0"/>
    <x v="1"/>
    <n v="94.55"/>
    <n v="3365.4"/>
    <x v="1"/>
    <x v="1"/>
    <x v="15"/>
    <n v="2631"/>
    <x v="20"/>
  </r>
  <r>
    <s v="2640-LYMOV"/>
    <n v="1"/>
    <s v="United States"/>
    <s v="California"/>
    <s v="Anaheim"/>
    <n v="92804"/>
    <s v="33.818, -117.974404"/>
    <n v="33.817999999999998"/>
    <n v="-117.9744040000000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0"/>
    <n v="19.649999999999999"/>
    <n v="38.799999999999997"/>
    <x v="1"/>
    <x v="1"/>
    <x v="11"/>
    <n v="3007"/>
    <x v="20"/>
  </r>
  <r>
    <s v="1423-BMPBQ"/>
    <n v="1"/>
    <s v="United States"/>
    <s v="California"/>
    <s v="Anaheim"/>
    <n v="92808"/>
    <s v="33.850452, -117.726668"/>
    <n v="33.850451999999997"/>
    <n v="-117.726668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"/>
    <n v="19"/>
    <x v="1"/>
    <x v="1"/>
    <x v="81"/>
    <n v="2400"/>
    <x v="20"/>
  </r>
  <r>
    <s v="2393-DIVAI"/>
    <n v="1"/>
    <s v="United States"/>
    <s v="California"/>
    <s v="Brea"/>
    <n v="92821"/>
    <s v="33.930199, -117.862898"/>
    <n v="33.930199000000002"/>
    <n v="-117.862898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20"/>
    <n v="61.7"/>
    <x v="1"/>
    <x v="1"/>
    <x v="45"/>
    <n v="5575"/>
    <x v="20"/>
  </r>
  <r>
    <s v="4568-KNYWR"/>
    <n v="1"/>
    <s v="United States"/>
    <s v="California"/>
    <s v="Fullerton"/>
    <n v="92831"/>
    <s v="33.879983, -117.895482"/>
    <n v="33.879983000000003"/>
    <n v="-117.895482"/>
    <s v="Male"/>
    <x v="0"/>
    <s v="No"/>
    <s v="No"/>
    <n v="52"/>
    <s v="Yes"/>
    <s v="No"/>
    <x v="0"/>
    <x v="0"/>
    <s v="Yes"/>
    <s v="No"/>
    <x v="0"/>
    <s v="Yes"/>
    <s v="No"/>
    <x v="1"/>
    <x v="0"/>
    <x v="3"/>
    <n v="63.25"/>
    <n v="3342.45"/>
    <x v="1"/>
    <x v="1"/>
    <x v="38"/>
    <n v="6471"/>
    <x v="20"/>
  </r>
  <r>
    <s v="8752-IMQOS"/>
    <n v="1"/>
    <s v="United States"/>
    <s v="California"/>
    <s v="Fullerton"/>
    <n v="92832"/>
    <s v="33.868316, -117.929029"/>
    <n v="33.868316"/>
    <n v="-117.929029"/>
    <s v="Male"/>
    <x v="0"/>
    <s v="Yes"/>
    <s v="No"/>
    <n v="5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85.1"/>
    <x v="1"/>
    <x v="1"/>
    <x v="75"/>
    <n v="2894"/>
    <x v="20"/>
  </r>
  <r>
    <s v="0742-LAFQK"/>
    <n v="1"/>
    <s v="United States"/>
    <s v="California"/>
    <s v="Fullerton"/>
    <n v="92833"/>
    <s v="33.877639, -117.961212"/>
    <n v="33.877639000000002"/>
    <n v="-117.961212"/>
    <s v="Male"/>
    <x v="0"/>
    <s v="Yes"/>
    <s v="No"/>
    <n v="72"/>
    <s v="Yes"/>
    <s v="Yes"/>
    <x v="1"/>
    <x v="0"/>
    <s v="Yes"/>
    <s v="Yes"/>
    <x v="0"/>
    <s v="No"/>
    <s v="Yes"/>
    <x v="1"/>
    <x v="0"/>
    <x v="1"/>
    <n v="99.15"/>
    <n v="7422.1"/>
    <x v="1"/>
    <x v="1"/>
    <x v="74"/>
    <n v="5152"/>
    <x v="20"/>
  </r>
  <r>
    <s v="0795-LAFGP"/>
    <n v="1"/>
    <s v="United States"/>
    <s v="California"/>
    <s v="Fullerton"/>
    <n v="92835"/>
    <s v="33.902211, -117.914922"/>
    <n v="33.902211000000001"/>
    <n v="-117.914922"/>
    <s v="Male"/>
    <x v="0"/>
    <s v="Yes"/>
    <s v="No"/>
    <n v="71"/>
    <s v="Yes"/>
    <s v="Yes"/>
    <x v="0"/>
    <x v="0"/>
    <s v="Yes"/>
    <s v="Yes"/>
    <x v="1"/>
    <s v="Yes"/>
    <s v="Yes"/>
    <x v="1"/>
    <x v="1"/>
    <x v="1"/>
    <n v="90.4"/>
    <n v="6668.05"/>
    <x v="1"/>
    <x v="1"/>
    <x v="47"/>
    <n v="5633"/>
    <x v="20"/>
  </r>
  <r>
    <s v="0619-OLYUR"/>
    <n v="1"/>
    <s v="United States"/>
    <s v="California"/>
    <s v="Garden Grove"/>
    <n v="92840"/>
    <s v="33.787165, -117.931889"/>
    <n v="33.787165000000002"/>
    <n v="-117.931889"/>
    <s v="Male"/>
    <x v="0"/>
    <s v="Yes"/>
    <s v="No"/>
    <n v="72"/>
    <s v="Yes"/>
    <s v="Yes"/>
    <x v="1"/>
    <x v="0"/>
    <s v="No"/>
    <s v="Yes"/>
    <x v="1"/>
    <s v="Yes"/>
    <s v="Yes"/>
    <x v="1"/>
    <x v="0"/>
    <x v="3"/>
    <n v="111.9"/>
    <n v="8071.05"/>
    <x v="1"/>
    <x v="1"/>
    <x v="24"/>
    <n v="6437"/>
    <x v="20"/>
  </r>
  <r>
    <s v="5512-IDZEI"/>
    <n v="1"/>
    <s v="United States"/>
    <s v="California"/>
    <s v="Garden Grove"/>
    <n v="92841"/>
    <s v="33.786738, -117.982564"/>
    <n v="33.786738"/>
    <n v="-117.982564"/>
    <s v="Male"/>
    <x v="0"/>
    <s v="Yes"/>
    <s v="No"/>
    <n v="46"/>
    <s v="Yes"/>
    <s v="Yes"/>
    <x v="2"/>
    <x v="2"/>
    <s v="No internet service"/>
    <s v="No internet service"/>
    <x v="2"/>
    <s v="No internet service"/>
    <s v="No internet service"/>
    <x v="2"/>
    <x v="1"/>
    <x v="1"/>
    <n v="24.9"/>
    <n v="1174.8"/>
    <x v="1"/>
    <x v="1"/>
    <x v="48"/>
    <n v="2026"/>
    <x v="20"/>
  </r>
  <r>
    <s v="0459-SPZHJ"/>
    <n v="1"/>
    <s v="United States"/>
    <s v="California"/>
    <s v="Garden Grove"/>
    <n v="92843"/>
    <s v="33.764018, -117.931507"/>
    <n v="33.764018"/>
    <n v="-117.931507"/>
    <s v="Male"/>
    <x v="0"/>
    <s v="Yes"/>
    <s v="No"/>
    <n v="63"/>
    <s v="Yes"/>
    <s v="Yes"/>
    <x v="0"/>
    <x v="0"/>
    <s v="Yes"/>
    <s v="Yes"/>
    <x v="0"/>
    <s v="Yes"/>
    <s v="Yes"/>
    <x v="1"/>
    <x v="1"/>
    <x v="3"/>
    <n v="83.5"/>
    <n v="5435"/>
    <x v="1"/>
    <x v="1"/>
    <x v="20"/>
    <n v="4652"/>
    <x v="20"/>
  </r>
  <r>
    <s v="0215-BQKGS"/>
    <n v="1"/>
    <s v="United States"/>
    <s v="California"/>
    <s v="Garden Grove"/>
    <n v="92844"/>
    <s v="33.766476, -117.969795"/>
    <n v="33.766475999999997"/>
    <n v="-117.969795"/>
    <s v="Male"/>
    <x v="0"/>
    <s v="No"/>
    <s v="No"/>
    <n v="30"/>
    <s v="Yes"/>
    <s v="No"/>
    <x v="1"/>
    <x v="0"/>
    <s v="Yes"/>
    <s v="Yes"/>
    <x v="0"/>
    <s v="No"/>
    <s v="No"/>
    <x v="0"/>
    <x v="0"/>
    <x v="3"/>
    <n v="84.3"/>
    <n v="2438.6"/>
    <x v="1"/>
    <x v="1"/>
    <x v="10"/>
    <n v="5393"/>
    <x v="20"/>
  </r>
  <r>
    <s v="9244-ZVAPM"/>
    <n v="1"/>
    <s v="United States"/>
    <s v="California"/>
    <s v="Garden Grove"/>
    <n v="92845"/>
    <s v="33.782955, -118.026456"/>
    <n v="33.782955000000001"/>
    <n v="-118.026456"/>
    <s v="Male"/>
    <x v="0"/>
    <s v="No"/>
    <s v="No"/>
    <n v="1"/>
    <s v="Yes"/>
    <s v="No"/>
    <x v="0"/>
    <x v="1"/>
    <s v="No"/>
    <s v="No"/>
    <x v="0"/>
    <s v="No"/>
    <s v="No"/>
    <x v="0"/>
    <x v="1"/>
    <x v="0"/>
    <n v="45.6"/>
    <n v="45.6"/>
    <x v="1"/>
    <x v="1"/>
    <x v="80"/>
    <n v="2352"/>
    <x v="20"/>
  </r>
  <r>
    <s v="8208-EUMTE"/>
    <n v="1"/>
    <s v="United States"/>
    <s v="California"/>
    <s v="Villa Park"/>
    <n v="92861"/>
    <s v="33.817473, -117.810462"/>
    <n v="33.817473"/>
    <n v="-117.810462"/>
    <s v="Male"/>
    <x v="0"/>
    <s v="No"/>
    <s v="No"/>
    <n v="16"/>
    <s v="No"/>
    <s v="No phone service"/>
    <x v="0"/>
    <x v="0"/>
    <s v="Yes"/>
    <s v="Yes"/>
    <x v="1"/>
    <s v="Yes"/>
    <s v="No"/>
    <x v="1"/>
    <x v="1"/>
    <x v="0"/>
    <n v="54.85"/>
    <n v="916.15"/>
    <x v="1"/>
    <x v="1"/>
    <x v="47"/>
    <n v="2136"/>
    <x v="20"/>
  </r>
  <r>
    <s v="5172-MIGPM"/>
    <n v="1"/>
    <s v="United States"/>
    <s v="California"/>
    <s v="Orange"/>
    <n v="92865"/>
    <s v="33.828779, -117.848299"/>
    <n v="33.828778999999997"/>
    <n v="-117.848299"/>
    <s v="Male"/>
    <x v="0"/>
    <s v="No"/>
    <s v="No"/>
    <n v="4"/>
    <s v="Yes"/>
    <s v="Yes"/>
    <x v="0"/>
    <x v="1"/>
    <s v="No"/>
    <s v="No"/>
    <x v="1"/>
    <s v="No"/>
    <s v="Yes"/>
    <x v="0"/>
    <x v="1"/>
    <x v="0"/>
    <n v="65.55"/>
    <n v="237.2"/>
    <x v="1"/>
    <x v="1"/>
    <x v="74"/>
    <n v="5707"/>
    <x v="20"/>
  </r>
  <r>
    <s v="1710-RCXUS"/>
    <n v="1"/>
    <s v="United States"/>
    <s v="California"/>
    <s v="Orange"/>
    <n v="92866"/>
    <s v="33.784597, -117.844535"/>
    <n v="33.784596999999998"/>
    <n v="-117.84453499999999"/>
    <s v="Male"/>
    <x v="0"/>
    <s v="Yes"/>
    <s v="No"/>
    <n v="51"/>
    <s v="Yes"/>
    <s v="Yes"/>
    <x v="1"/>
    <x v="1"/>
    <s v="Yes"/>
    <s v="No"/>
    <x v="0"/>
    <s v="No"/>
    <s v="Yes"/>
    <x v="2"/>
    <x v="0"/>
    <x v="3"/>
    <n v="90.35"/>
    <n v="4614.55"/>
    <x v="1"/>
    <x v="1"/>
    <x v="60"/>
    <n v="4965"/>
    <x v="20"/>
  </r>
  <r>
    <s v="0374-FIUCA"/>
    <n v="1"/>
    <s v="United States"/>
    <s v="California"/>
    <s v="Orange"/>
    <n v="92867"/>
    <s v="33.81859, -117.821288"/>
    <n v="33.81859"/>
    <n v="-117.821288"/>
    <s v="Male"/>
    <x v="0"/>
    <s v="Yes"/>
    <s v="No"/>
    <n v="65"/>
    <s v="Yes"/>
    <s v="No"/>
    <x v="2"/>
    <x v="2"/>
    <s v="No internet service"/>
    <s v="No internet service"/>
    <x v="2"/>
    <s v="No internet service"/>
    <s v="No internet service"/>
    <x v="1"/>
    <x v="0"/>
    <x v="3"/>
    <n v="20.399999999999999"/>
    <n v="1414.45"/>
    <x v="1"/>
    <x v="1"/>
    <x v="24"/>
    <n v="5368"/>
    <x v="20"/>
  </r>
  <r>
    <s v="5839-SUYVZ"/>
    <n v="1"/>
    <s v="United States"/>
    <s v="California"/>
    <s v="Orange"/>
    <n v="92868"/>
    <s v="33.787796, -117.875928"/>
    <n v="33.787796"/>
    <n v="-117.875928"/>
    <s v="Male"/>
    <x v="0"/>
    <s v="No"/>
    <s v="No"/>
    <n v="16"/>
    <s v="Yes"/>
    <s v="No"/>
    <x v="1"/>
    <x v="1"/>
    <s v="No"/>
    <s v="No"/>
    <x v="1"/>
    <s v="No"/>
    <s v="No"/>
    <x v="0"/>
    <x v="0"/>
    <x v="3"/>
    <n v="74.55"/>
    <n v="1170.5"/>
    <x v="1"/>
    <x v="1"/>
    <x v="12"/>
    <n v="2893"/>
    <x v="20"/>
  </r>
  <r>
    <s v="5173-ZXXXL"/>
    <n v="1"/>
    <s v="United States"/>
    <s v="California"/>
    <s v="Orange"/>
    <n v="92869"/>
    <s v="33.792791, -117.789749"/>
    <n v="33.792791000000001"/>
    <n v="-117.789749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2"/>
    <x v="1"/>
    <x v="0"/>
    <n v="19.95"/>
    <n v="47.7"/>
    <x v="1"/>
    <x v="1"/>
    <x v="37"/>
    <n v="3488"/>
    <x v="20"/>
  </r>
  <r>
    <s v="1096-ADRUX"/>
    <n v="1"/>
    <s v="United States"/>
    <s v="California"/>
    <s v="Placentia"/>
    <n v="92870"/>
    <s v="33.881158, -117.854783"/>
    <n v="33.881157999999999"/>
    <n v="-117.854783"/>
    <s v="Female"/>
    <x v="0"/>
    <s v="Yes"/>
    <s v="Yes"/>
    <n v="66"/>
    <s v="Yes"/>
    <s v="Yes"/>
    <x v="1"/>
    <x v="1"/>
    <s v="No"/>
    <s v="No"/>
    <x v="0"/>
    <s v="No"/>
    <s v="No"/>
    <x v="2"/>
    <x v="0"/>
    <x v="2"/>
    <n v="74.25"/>
    <n v="4859.25"/>
    <x v="1"/>
    <x v="1"/>
    <x v="84"/>
    <n v="4395"/>
    <x v="20"/>
  </r>
  <r>
    <s v="2001-MCUUW"/>
    <n v="1"/>
    <s v="United States"/>
    <s v="California"/>
    <s v="Corona"/>
    <n v="92879"/>
    <s v="33.893823, -117.531446"/>
    <n v="33.893822999999998"/>
    <n v="-117.531446"/>
    <s v="Male"/>
    <x v="0"/>
    <s v="No"/>
    <s v="No"/>
    <n v="46"/>
    <s v="Yes"/>
    <s v="Yes"/>
    <x v="1"/>
    <x v="1"/>
    <s v="Yes"/>
    <s v="Yes"/>
    <x v="1"/>
    <s v="Yes"/>
    <s v="Yes"/>
    <x v="1"/>
    <x v="1"/>
    <x v="1"/>
    <n v="108.65"/>
    <n v="4903.2"/>
    <x v="1"/>
    <x v="1"/>
    <x v="50"/>
    <n v="4210"/>
    <x v="20"/>
  </r>
  <r>
    <s v="2731-GJRDG"/>
    <n v="1"/>
    <s v="United States"/>
    <s v="California"/>
    <s v="Corona"/>
    <n v="92880"/>
    <s v="33.918043, -117.617809"/>
    <n v="33.918042999999997"/>
    <n v="-117.61780899999999"/>
    <s v="Female"/>
    <x v="0"/>
    <s v="No"/>
    <s v="No"/>
    <n v="32"/>
    <s v="Yes"/>
    <s v="Yes"/>
    <x v="1"/>
    <x v="0"/>
    <s v="No"/>
    <s v="Yes"/>
    <x v="1"/>
    <s v="Yes"/>
    <s v="Yes"/>
    <x v="2"/>
    <x v="0"/>
    <x v="2"/>
    <n v="109.55"/>
    <n v="3608"/>
    <x v="1"/>
    <x v="1"/>
    <x v="34"/>
    <n v="5076"/>
    <x v="20"/>
  </r>
  <r>
    <s v="4723-BEGSG"/>
    <n v="1"/>
    <s v="United States"/>
    <s v="California"/>
    <s v="Corona"/>
    <n v="92881"/>
    <s v="33.833686, -117.513063"/>
    <n v="33.833686"/>
    <n v="-117.513063"/>
    <s v="Male"/>
    <x v="0"/>
    <s v="Yes"/>
    <s v="No"/>
    <n v="72"/>
    <s v="Yes"/>
    <s v="Yes"/>
    <x v="0"/>
    <x v="0"/>
    <s v="No"/>
    <s v="Yes"/>
    <x v="1"/>
    <s v="Yes"/>
    <s v="Yes"/>
    <x v="1"/>
    <x v="1"/>
    <x v="3"/>
    <n v="86.65"/>
    <n v="6094.25"/>
    <x v="1"/>
    <x v="1"/>
    <x v="37"/>
    <n v="5483"/>
    <x v="20"/>
  </r>
  <r>
    <s v="6516-NKQBO"/>
    <n v="1"/>
    <s v="United States"/>
    <s v="California"/>
    <s v="Corona"/>
    <n v="92882"/>
    <s v="33.819385, -117.600213"/>
    <n v="33.819384999999997"/>
    <n v="-117.600213"/>
    <s v="Male"/>
    <x v="0"/>
    <s v="Yes"/>
    <s v="No"/>
    <n v="38"/>
    <s v="Yes"/>
    <s v="No"/>
    <x v="0"/>
    <x v="0"/>
    <s v="No"/>
    <s v="Yes"/>
    <x v="1"/>
    <s v="Yes"/>
    <s v="Yes"/>
    <x v="1"/>
    <x v="1"/>
    <x v="3"/>
    <n v="81"/>
    <n v="3084.9"/>
    <x v="1"/>
    <x v="1"/>
    <x v="20"/>
    <n v="3067"/>
    <x v="20"/>
  </r>
  <r>
    <s v="8672-OAUPW"/>
    <n v="1"/>
    <s v="United States"/>
    <s v="California"/>
    <s v="Corona"/>
    <n v="92883"/>
    <s v="33.762351, -117.488725"/>
    <n v="33.762351000000002"/>
    <n v="-117.488725"/>
    <s v="Male"/>
    <x v="0"/>
    <s v="No"/>
    <s v="No"/>
    <n v="51"/>
    <s v="Yes"/>
    <s v="No"/>
    <x v="0"/>
    <x v="1"/>
    <s v="No"/>
    <s v="No"/>
    <x v="1"/>
    <s v="No"/>
    <s v="No"/>
    <x v="2"/>
    <x v="1"/>
    <x v="3"/>
    <n v="47.85"/>
    <n v="2356.75"/>
    <x v="1"/>
    <x v="1"/>
    <x v="62"/>
    <n v="4138"/>
    <x v="20"/>
  </r>
  <r>
    <s v="8207-DMRVL"/>
    <n v="1"/>
    <s v="United States"/>
    <s v="California"/>
    <s v="Yorba Linda"/>
    <n v="92886"/>
    <s v="33.897253, -117.792202"/>
    <n v="33.897252999999999"/>
    <n v="-117.792202"/>
    <s v="Male"/>
    <x v="0"/>
    <s v="Yes"/>
    <s v="Yes"/>
    <n v="72"/>
    <s v="Yes"/>
    <s v="Yes"/>
    <x v="1"/>
    <x v="0"/>
    <s v="Yes"/>
    <s v="Yes"/>
    <x v="1"/>
    <s v="Yes"/>
    <s v="Yes"/>
    <x v="1"/>
    <x v="1"/>
    <x v="2"/>
    <n v="114.55"/>
    <n v="8306.0499999999993"/>
    <x v="1"/>
    <x v="1"/>
    <x v="39"/>
    <n v="6158"/>
    <x v="20"/>
  </r>
  <r>
    <s v="2804-ETQDK"/>
    <n v="1"/>
    <s v="United States"/>
    <s v="California"/>
    <s v="Ventura"/>
    <n v="93004"/>
    <s v="34.278697, -119.167798"/>
    <n v="34.278697000000001"/>
    <n v="-119.167798"/>
    <s v="Male"/>
    <x v="0"/>
    <s v="No"/>
    <s v="Yes"/>
    <n v="66"/>
    <s v="Yes"/>
    <s v="No"/>
    <x v="2"/>
    <x v="2"/>
    <s v="No internet service"/>
    <s v="No internet service"/>
    <x v="2"/>
    <s v="No internet service"/>
    <s v="No internet service"/>
    <x v="1"/>
    <x v="1"/>
    <x v="0"/>
    <n v="20.55"/>
    <n v="1357.1"/>
    <x v="1"/>
    <x v="1"/>
    <x v="9"/>
    <n v="4101"/>
    <x v="20"/>
  </r>
  <r>
    <s v="6689-VRRTK"/>
    <n v="1"/>
    <s v="United States"/>
    <s v="California"/>
    <s v="Camarillo"/>
    <n v="93010"/>
    <s v="34.227846, -119.079903"/>
    <n v="34.227846"/>
    <n v="-119.079903"/>
    <s v="Female"/>
    <x v="1"/>
    <s v="No"/>
    <s v="No"/>
    <n v="44"/>
    <s v="Yes"/>
    <s v="Yes"/>
    <x v="1"/>
    <x v="0"/>
    <s v="Yes"/>
    <s v="Yes"/>
    <x v="0"/>
    <s v="Yes"/>
    <s v="Yes"/>
    <x v="2"/>
    <x v="0"/>
    <x v="3"/>
    <n v="109.8"/>
    <n v="4860.3500000000004"/>
    <x v="1"/>
    <x v="1"/>
    <x v="42"/>
    <n v="5720"/>
    <x v="20"/>
  </r>
  <r>
    <s v="7138-GIRSH"/>
    <n v="1"/>
    <s v="United States"/>
    <s v="California"/>
    <s v="Camarillo"/>
    <n v="93012"/>
    <s v="34.205504, -118.993111"/>
    <n v="34.205503999999998"/>
    <n v="-118.993111"/>
    <s v="Male"/>
    <x v="0"/>
    <s v="No"/>
    <s v="No"/>
    <n v="50"/>
    <s v="Yes"/>
    <s v="Yes"/>
    <x v="0"/>
    <x v="1"/>
    <s v="No"/>
    <s v="Yes"/>
    <x v="1"/>
    <s v="No"/>
    <s v="Yes"/>
    <x v="1"/>
    <x v="1"/>
    <x v="2"/>
    <n v="69.5"/>
    <n v="3418.2"/>
    <x v="1"/>
    <x v="1"/>
    <x v="21"/>
    <n v="4145"/>
    <x v="20"/>
  </r>
  <r>
    <s v="9396-ZSFLL"/>
    <n v="1"/>
    <s v="United States"/>
    <s v="California"/>
    <s v="Carpinteria"/>
    <n v="93013"/>
    <s v="34.441398, -119.513163"/>
    <n v="34.441398"/>
    <n v="-119.51316300000001"/>
    <s v="Female"/>
    <x v="0"/>
    <s v="No"/>
    <s v="No"/>
    <n v="15"/>
    <s v="Yes"/>
    <s v="Yes"/>
    <x v="0"/>
    <x v="1"/>
    <s v="No"/>
    <s v="No"/>
    <x v="0"/>
    <s v="No"/>
    <s v="No"/>
    <x v="0"/>
    <x v="1"/>
    <x v="0"/>
    <n v="48.85"/>
    <n v="631.4"/>
    <x v="1"/>
    <x v="1"/>
    <x v="4"/>
    <n v="3762"/>
    <x v="20"/>
  </r>
  <r>
    <s v="6464-KEXXH"/>
    <n v="1"/>
    <s v="United States"/>
    <s v="California"/>
    <s v="Fillmore"/>
    <n v="93015"/>
    <s v="34.408161, -118.865111"/>
    <n v="34.408161"/>
    <n v="-118.865111"/>
    <s v="Male"/>
    <x v="0"/>
    <s v="No"/>
    <s v="No"/>
    <n v="8"/>
    <s v="No"/>
    <s v="No phone service"/>
    <x v="0"/>
    <x v="1"/>
    <s v="No"/>
    <s v="No"/>
    <x v="0"/>
    <s v="No"/>
    <s v="No"/>
    <x v="0"/>
    <x v="0"/>
    <x v="3"/>
    <n v="25.25"/>
    <n v="186.3"/>
    <x v="1"/>
    <x v="1"/>
    <x v="57"/>
    <n v="2372"/>
    <x v="20"/>
  </r>
  <r>
    <s v="7134-MJPDY"/>
    <n v="1"/>
    <s v="United States"/>
    <s v="California"/>
    <s v="Moorpark"/>
    <n v="93021"/>
    <s v="34.312945, -118.858169"/>
    <n v="34.312944999999999"/>
    <n v="-118.858169"/>
    <s v="Female"/>
    <x v="1"/>
    <s v="No"/>
    <s v="No"/>
    <n v="66"/>
    <s v="Yes"/>
    <s v="Yes"/>
    <x v="1"/>
    <x v="1"/>
    <s v="No"/>
    <s v="Yes"/>
    <x v="1"/>
    <s v="Yes"/>
    <s v="Yes"/>
    <x v="2"/>
    <x v="0"/>
    <x v="3"/>
    <n v="102.85"/>
    <n v="6976.75"/>
    <x v="1"/>
    <x v="1"/>
    <x v="47"/>
    <n v="5569"/>
    <x v="20"/>
  </r>
  <r>
    <s v="5240-CAOYT"/>
    <n v="1"/>
    <s v="United States"/>
    <s v="California"/>
    <s v="Oak View"/>
    <n v="93022"/>
    <s v="34.404544, -119.302118"/>
    <n v="34.404544000000001"/>
    <n v="-119.30211799999999"/>
    <s v="Female"/>
    <x v="0"/>
    <s v="No"/>
    <s v="No"/>
    <n v="57"/>
    <s v="Yes"/>
    <s v="Yes"/>
    <x v="1"/>
    <x v="0"/>
    <s v="Yes"/>
    <s v="No"/>
    <x v="1"/>
    <s v="No"/>
    <s v="No"/>
    <x v="0"/>
    <x v="0"/>
    <x v="2"/>
    <n v="87.55"/>
    <n v="4884.8500000000004"/>
    <x v="1"/>
    <x v="1"/>
    <x v="38"/>
    <n v="4882"/>
    <x v="20"/>
  </r>
  <r>
    <s v="4059-IIEBK"/>
    <n v="1"/>
    <s v="United States"/>
    <s v="California"/>
    <s v="Ojai"/>
    <n v="93023"/>
    <s v="34.581308, -118.931948"/>
    <n v="34.581308"/>
    <n v="-118.93194800000001"/>
    <s v="Female"/>
    <x v="0"/>
    <s v="No"/>
    <s v="No"/>
    <n v="7"/>
    <s v="Yes"/>
    <s v="Yes"/>
    <x v="1"/>
    <x v="1"/>
    <s v="Yes"/>
    <s v="No"/>
    <x v="0"/>
    <s v="No"/>
    <s v="No"/>
    <x v="0"/>
    <x v="0"/>
    <x v="2"/>
    <n v="78.55"/>
    <n v="522.95000000000005"/>
    <x v="1"/>
    <x v="1"/>
    <x v="37"/>
    <n v="4025"/>
    <x v="20"/>
  </r>
  <r>
    <s v="4881-JVQOD"/>
    <n v="1"/>
    <s v="United States"/>
    <s v="California"/>
    <s v="Oxnard"/>
    <n v="93030"/>
    <s v="34.223244, -119.18012"/>
    <n v="34.223244000000001"/>
    <n v="-119.18012"/>
    <s v="Male"/>
    <x v="1"/>
    <s v="Yes"/>
    <s v="Yes"/>
    <n v="10"/>
    <s v="No"/>
    <s v="No phone service"/>
    <x v="0"/>
    <x v="1"/>
    <s v="No"/>
    <s v="No"/>
    <x v="0"/>
    <s v="No"/>
    <s v="Yes"/>
    <x v="0"/>
    <x v="0"/>
    <x v="2"/>
    <n v="34.549999999999997"/>
    <n v="362.6"/>
    <x v="1"/>
    <x v="1"/>
    <x v="63"/>
    <n v="5248"/>
    <x v="20"/>
  </r>
  <r>
    <s v="0516-UXRMT"/>
    <n v="1"/>
    <s v="United States"/>
    <s v="California"/>
    <s v="Oxnard"/>
    <n v="93033"/>
    <s v="34.156629, -119.117218"/>
    <n v="34.156629000000002"/>
    <n v="-119.11721799999999"/>
    <s v="Female"/>
    <x v="0"/>
    <s v="No"/>
    <s v="No"/>
    <n v="62"/>
    <s v="Yes"/>
    <s v="Yes"/>
    <x v="1"/>
    <x v="0"/>
    <s v="Yes"/>
    <s v="Yes"/>
    <x v="0"/>
    <s v="No"/>
    <s v="No"/>
    <x v="2"/>
    <x v="0"/>
    <x v="1"/>
    <n v="92.05"/>
    <n v="5755.8"/>
    <x v="1"/>
    <x v="1"/>
    <x v="29"/>
    <n v="5801"/>
    <x v="20"/>
  </r>
  <r>
    <s v="4851-BQDNX"/>
    <n v="1"/>
    <s v="United States"/>
    <s v="California"/>
    <s v="Oxnard"/>
    <n v="93035"/>
    <s v="34.18454, -119.224666"/>
    <n v="34.184539999999998"/>
    <n v="-119.224666"/>
    <s v="Male"/>
    <x v="0"/>
    <s v="Yes"/>
    <s v="Yes"/>
    <n v="40"/>
    <s v="Yes"/>
    <s v="No"/>
    <x v="1"/>
    <x v="1"/>
    <s v="No"/>
    <s v="Yes"/>
    <x v="0"/>
    <s v="Yes"/>
    <s v="No"/>
    <x v="2"/>
    <x v="0"/>
    <x v="1"/>
    <n v="85.05"/>
    <n v="3355.65"/>
    <x v="1"/>
    <x v="1"/>
    <x v="80"/>
    <n v="5904"/>
    <x v="20"/>
  </r>
  <r>
    <s v="5148-HKFIR"/>
    <n v="1"/>
    <s v="United States"/>
    <s v="California"/>
    <s v="Piru"/>
    <n v="93040"/>
    <s v="34.432843, -118.730106"/>
    <n v="34.432842999999998"/>
    <n v="-118.73010600000001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406.95"/>
    <x v="1"/>
    <x v="1"/>
    <x v="21"/>
    <n v="4404"/>
    <x v="20"/>
  </r>
  <r>
    <s v="3003-CMDUU"/>
    <n v="1"/>
    <s v="United States"/>
    <s v="California"/>
    <s v="Santa Paula"/>
    <n v="93060"/>
    <s v="34.402343, -119.094824"/>
    <n v="34.402343000000002"/>
    <n v="-119.094824"/>
    <s v="Female"/>
    <x v="0"/>
    <s v="Yes"/>
    <s v="No"/>
    <n v="25"/>
    <s v="Yes"/>
    <s v="No"/>
    <x v="1"/>
    <x v="1"/>
    <s v="No"/>
    <s v="No"/>
    <x v="1"/>
    <s v="Yes"/>
    <s v="Yes"/>
    <x v="0"/>
    <x v="0"/>
    <x v="1"/>
    <n v="95.15"/>
    <n v="2395.6999999999998"/>
    <x v="1"/>
    <x v="1"/>
    <x v="54"/>
    <n v="3273"/>
    <x v="20"/>
  </r>
  <r>
    <s v="5016-IBERQ"/>
    <n v="1"/>
    <s v="United States"/>
    <s v="California"/>
    <s v="Simi Valley"/>
    <n v="93063"/>
    <s v="34.296813, -118.685703"/>
    <n v="34.296813"/>
    <n v="-118.685703"/>
    <s v="Male"/>
    <x v="0"/>
    <s v="Yes"/>
    <s v="No"/>
    <n v="23"/>
    <s v="Yes"/>
    <s v="Yes"/>
    <x v="1"/>
    <x v="1"/>
    <s v="Yes"/>
    <s v="Yes"/>
    <x v="0"/>
    <s v="No"/>
    <s v="No"/>
    <x v="0"/>
    <x v="1"/>
    <x v="1"/>
    <n v="84.25"/>
    <n v="1968.1"/>
    <x v="1"/>
    <x v="1"/>
    <x v="57"/>
    <n v="2781"/>
    <x v="20"/>
  </r>
  <r>
    <s v="6797-UCJHZ"/>
    <n v="1"/>
    <s v="United States"/>
    <s v="California"/>
    <s v="Simi Valley"/>
    <n v="93065"/>
    <s v="34.269449, -118.768471"/>
    <n v="34.269449000000002"/>
    <n v="-118.76847100000001"/>
    <s v="Female"/>
    <x v="1"/>
    <s v="Yes"/>
    <s v="No"/>
    <n v="66"/>
    <s v="Yes"/>
    <s v="Yes"/>
    <x v="1"/>
    <x v="1"/>
    <s v="Yes"/>
    <s v="Yes"/>
    <x v="0"/>
    <s v="Yes"/>
    <s v="Yes"/>
    <x v="2"/>
    <x v="1"/>
    <x v="3"/>
    <n v="104.6"/>
    <n v="6819.45"/>
    <x v="1"/>
    <x v="1"/>
    <x v="36"/>
    <n v="5722"/>
    <x v="20"/>
  </r>
  <r>
    <s v="2469-DTSGX"/>
    <n v="1"/>
    <s v="United States"/>
    <s v="California"/>
    <s v="Somis"/>
    <n v="93066"/>
    <s v="34.297628, -119.014627"/>
    <n v="34.297628000000003"/>
    <n v="-119.014627"/>
    <s v="Female"/>
    <x v="1"/>
    <s v="No"/>
    <s v="No"/>
    <n v="72"/>
    <s v="Yes"/>
    <s v="Yes"/>
    <x v="1"/>
    <x v="1"/>
    <s v="Yes"/>
    <s v="Yes"/>
    <x v="1"/>
    <s v="Yes"/>
    <s v="Yes"/>
    <x v="1"/>
    <x v="1"/>
    <x v="1"/>
    <n v="111.65"/>
    <n v="7943.45"/>
    <x v="1"/>
    <x v="1"/>
    <x v="20"/>
    <n v="5388"/>
    <x v="20"/>
  </r>
  <r>
    <s v="9931-KGHOA"/>
    <n v="1"/>
    <s v="United States"/>
    <s v="California"/>
    <s v="Santa Barbara"/>
    <n v="93103"/>
    <s v="34.438581, -119.685368"/>
    <n v="34.438580999999999"/>
    <n v="-119.685368"/>
    <s v="Female"/>
    <x v="0"/>
    <s v="Yes"/>
    <s v="No"/>
    <n v="46"/>
    <s v="Yes"/>
    <s v="Yes"/>
    <x v="0"/>
    <x v="0"/>
    <s v="No"/>
    <s v="No"/>
    <x v="0"/>
    <s v="No"/>
    <s v="No"/>
    <x v="0"/>
    <x v="1"/>
    <x v="2"/>
    <n v="55"/>
    <n v="2473.9499999999998"/>
    <x v="1"/>
    <x v="1"/>
    <x v="47"/>
    <n v="5928"/>
    <x v="20"/>
  </r>
  <r>
    <s v="1775-KWJKQ"/>
    <n v="1"/>
    <s v="United States"/>
    <s v="California"/>
    <s v="Santa Barbara"/>
    <n v="93105"/>
    <s v="34.037342, -119.80079"/>
    <n v="34.037342000000002"/>
    <n v="-119.80079000000001"/>
    <s v="Male"/>
    <x v="0"/>
    <s v="Yes"/>
    <s v="No"/>
    <n v="72"/>
    <s v="Yes"/>
    <s v="Yes"/>
    <x v="0"/>
    <x v="0"/>
    <s v="Yes"/>
    <s v="Yes"/>
    <x v="1"/>
    <s v="Yes"/>
    <s v="Yes"/>
    <x v="1"/>
    <x v="1"/>
    <x v="3"/>
    <n v="89.85"/>
    <n v="6562.9"/>
    <x v="1"/>
    <x v="1"/>
    <x v="80"/>
    <n v="6046"/>
    <x v="20"/>
  </r>
  <r>
    <s v="7665-VIGUD"/>
    <n v="1"/>
    <s v="United States"/>
    <s v="California"/>
    <s v="Santa Barbara"/>
    <n v="93108"/>
    <s v="34.457541, -119.631072"/>
    <n v="34.457540999999999"/>
    <n v="-119.631072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x v="1"/>
    <x v="0"/>
    <n v="20.350000000000001"/>
    <n v="176.3"/>
    <x v="1"/>
    <x v="1"/>
    <x v="46"/>
    <n v="4745"/>
    <x v="20"/>
  </r>
  <r>
    <s v="9411-TPQQV"/>
    <n v="1"/>
    <s v="United States"/>
    <s v="California"/>
    <s v="Santa Barbara"/>
    <n v="93109"/>
    <s v="34.406256, -119.726936"/>
    <n v="34.406255999999999"/>
    <n v="-119.72693599999999"/>
    <s v="Female"/>
    <x v="0"/>
    <s v="No"/>
    <s v="No"/>
    <n v="40"/>
    <s v="No"/>
    <s v="No phone service"/>
    <x v="0"/>
    <x v="0"/>
    <s v="No"/>
    <s v="No"/>
    <x v="1"/>
    <s v="Yes"/>
    <s v="Yes"/>
    <x v="2"/>
    <x v="0"/>
    <x v="2"/>
    <n v="54.55"/>
    <n v="2236.1999999999998"/>
    <x v="1"/>
    <x v="1"/>
    <x v="9"/>
    <n v="3533"/>
    <x v="20"/>
  </r>
  <r>
    <s v="7954-MLBUN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31"/>
    <s v="Yes"/>
    <s v="No"/>
    <x v="1"/>
    <x v="1"/>
    <s v="No"/>
    <s v="Yes"/>
    <x v="1"/>
    <s v="Yes"/>
    <s v="Yes"/>
    <x v="1"/>
    <x v="1"/>
    <x v="2"/>
    <n v="99.45"/>
    <n v="3109.9"/>
    <x v="1"/>
    <x v="1"/>
    <x v="51"/>
    <n v="2021"/>
    <x v="20"/>
  </r>
  <r>
    <s v="2077-DDHJK"/>
    <n v="1"/>
    <s v="United States"/>
    <s v="California"/>
    <s v="Goleta"/>
    <n v="93117"/>
    <s v="34.489983, -120.091246"/>
    <n v="34.489983000000002"/>
    <n v="-120.091246"/>
    <s v="Female"/>
    <x v="0"/>
    <s v="Yes"/>
    <s v="No"/>
    <n v="68"/>
    <s v="Yes"/>
    <s v="Yes"/>
    <x v="0"/>
    <x v="0"/>
    <s v="Yes"/>
    <s v="Yes"/>
    <x v="1"/>
    <s v="No"/>
    <s v="No"/>
    <x v="1"/>
    <x v="1"/>
    <x v="3"/>
    <n v="70.900000000000006"/>
    <n v="4911.3500000000004"/>
    <x v="1"/>
    <x v="1"/>
    <x v="80"/>
    <n v="4114"/>
    <x v="20"/>
  </r>
  <r>
    <s v="9574-BOSMD"/>
    <n v="1"/>
    <s v="United States"/>
    <s v="California"/>
    <s v="Arvin"/>
    <n v="93203"/>
    <s v="35.116307, -118.817644"/>
    <n v="35.116306999999999"/>
    <n v="-118.817644"/>
    <s v="Male"/>
    <x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1"/>
    <x v="1"/>
    <x v="2"/>
    <n v="25.4"/>
    <n v="1620.2"/>
    <x v="1"/>
    <x v="1"/>
    <x v="34"/>
    <n v="5668"/>
    <x v="20"/>
  </r>
  <r>
    <s v="4908-XAXAY"/>
    <n v="1"/>
    <s v="United States"/>
    <s v="California"/>
    <s v="Buttonwillow"/>
    <n v="93206"/>
    <s v="35.451402, -119.488413"/>
    <n v="35.451402000000002"/>
    <n v="-119.48841299999999"/>
    <s v="Female"/>
    <x v="1"/>
    <s v="No"/>
    <s v="No"/>
    <n v="49"/>
    <s v="Yes"/>
    <s v="No"/>
    <x v="1"/>
    <x v="1"/>
    <s v="Yes"/>
    <s v="Yes"/>
    <x v="0"/>
    <s v="No"/>
    <s v="Yes"/>
    <x v="2"/>
    <x v="0"/>
    <x v="2"/>
    <n v="89.85"/>
    <n v="4287.2"/>
    <x v="1"/>
    <x v="1"/>
    <x v="59"/>
    <n v="5982"/>
    <x v="20"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x v="0"/>
    <s v="Yes"/>
    <s v="Yes"/>
    <n v="15"/>
    <s v="Yes"/>
    <s v="Yes"/>
    <x v="2"/>
    <x v="2"/>
    <s v="No internet service"/>
    <s v="No internet service"/>
    <x v="2"/>
    <s v="No internet service"/>
    <s v="No internet service"/>
    <x v="0"/>
    <x v="0"/>
    <x v="1"/>
    <n v="25.25"/>
    <n v="394.85"/>
    <x v="1"/>
    <x v="1"/>
    <x v="55"/>
    <n v="4667"/>
    <x v="20"/>
  </r>
  <r>
    <s v="2391-IPLOP"/>
    <n v="1"/>
    <s v="United States"/>
    <s v="California"/>
    <s v="Corcoran"/>
    <n v="93212"/>
    <s v="36.04533, -119.532424"/>
    <n v="36.04533"/>
    <n v="-119.53242400000001"/>
    <s v="Male"/>
    <x v="0"/>
    <s v="Yes"/>
    <s v="No"/>
    <n v="50"/>
    <s v="Yes"/>
    <s v="Yes"/>
    <x v="0"/>
    <x v="1"/>
    <s v="No"/>
    <s v="Yes"/>
    <x v="1"/>
    <s v="Yes"/>
    <s v="No"/>
    <x v="2"/>
    <x v="0"/>
    <x v="1"/>
    <n v="69.650000000000006"/>
    <n v="3442.15"/>
    <x v="1"/>
    <x v="1"/>
    <x v="36"/>
    <n v="4706"/>
    <x v="20"/>
  </r>
  <r>
    <s v="3509-GWQGF"/>
    <n v="1"/>
    <s v="United States"/>
    <s v="California"/>
    <s v="Ducor"/>
    <n v="93218"/>
    <s v="35.846067, -119.004073"/>
    <n v="35.846066999999998"/>
    <n v="-119.00407300000001"/>
    <s v="Male"/>
    <x v="1"/>
    <s v="No"/>
    <s v="No"/>
    <n v="24"/>
    <s v="Yes"/>
    <s v="No"/>
    <x v="1"/>
    <x v="1"/>
    <s v="No"/>
    <s v="No"/>
    <x v="0"/>
    <s v="No"/>
    <s v="No"/>
    <x v="0"/>
    <x v="1"/>
    <x v="3"/>
    <n v="70"/>
    <n v="1732.6"/>
    <x v="1"/>
    <x v="1"/>
    <x v="7"/>
    <n v="5242"/>
    <x v="20"/>
  </r>
  <r>
    <s v="5845-BZZIB"/>
    <n v="1"/>
    <s v="United States"/>
    <s v="California"/>
    <s v="Frazier Park"/>
    <n v="93222"/>
    <s v="34.907911, -119.234281"/>
    <n v="34.907910999999999"/>
    <n v="-119.234281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x v="1"/>
    <x v="0"/>
    <n v="20.100000000000001"/>
    <n v="655.29999999999995"/>
    <x v="1"/>
    <x v="1"/>
    <x v="11"/>
    <n v="4517"/>
    <x v="20"/>
  </r>
  <r>
    <s v="1140-UKVZG"/>
    <n v="1"/>
    <s v="United States"/>
    <s v="California"/>
    <s v="Farmersville"/>
    <n v="93223"/>
    <s v="36.29878, -119.201028"/>
    <n v="36.298780000000001"/>
    <n v="-119.20102799999999"/>
    <s v="Female"/>
    <x v="0"/>
    <s v="No"/>
    <s v="No"/>
    <n v="17"/>
    <s v="Yes"/>
    <s v="Yes"/>
    <x v="2"/>
    <x v="2"/>
    <s v="No internet service"/>
    <s v="No internet service"/>
    <x v="2"/>
    <s v="No internet service"/>
    <s v="No internet service"/>
    <x v="0"/>
    <x v="1"/>
    <x v="0"/>
    <n v="24.8"/>
    <n v="475.25"/>
    <x v="1"/>
    <x v="1"/>
    <x v="10"/>
    <n v="5208"/>
    <x v="20"/>
  </r>
  <r>
    <s v="5183-SNMJQ"/>
    <n v="1"/>
    <s v="United States"/>
    <s v="California"/>
    <s v="Frazier Park"/>
    <n v="93225"/>
    <s v="34.827662, -118.999073"/>
    <n v="34.827661999999997"/>
    <n v="-118.999073"/>
    <s v="Male"/>
    <x v="0"/>
    <s v="No"/>
    <s v="No"/>
    <n v="10"/>
    <s v="Yes"/>
    <s v="No"/>
    <x v="1"/>
    <x v="1"/>
    <s v="No"/>
    <s v="No"/>
    <x v="1"/>
    <s v="Yes"/>
    <s v="Yes"/>
    <x v="0"/>
    <x v="0"/>
    <x v="3"/>
    <n v="95.1"/>
    <n v="865.1"/>
    <x v="1"/>
    <x v="1"/>
    <x v="57"/>
    <n v="5787"/>
    <x v="20"/>
  </r>
  <r>
    <s v="8100-PNJMH"/>
    <n v="1"/>
    <s v="United States"/>
    <s v="California"/>
    <s v="Glennville"/>
    <n v="93226"/>
    <s v="35.735694, -118.738483"/>
    <n v="35.735694000000002"/>
    <n v="-118.738483"/>
    <s v="Male"/>
    <x v="0"/>
    <s v="Yes"/>
    <s v="No"/>
    <n v="68"/>
    <s v="Yes"/>
    <s v="Yes"/>
    <x v="0"/>
    <x v="0"/>
    <s v="Yes"/>
    <s v="Yes"/>
    <x v="1"/>
    <s v="Yes"/>
    <s v="Yes"/>
    <x v="1"/>
    <x v="0"/>
    <x v="3"/>
    <n v="88.85"/>
    <n v="6132.7"/>
    <x v="1"/>
    <x v="1"/>
    <x v="75"/>
    <n v="5228"/>
    <x v="20"/>
  </r>
  <r>
    <s v="7838-LAZFO"/>
    <n v="1"/>
    <s v="United States"/>
    <s v="California"/>
    <s v="Hanford"/>
    <n v="93230"/>
    <s v="36.29223, -119.622676"/>
    <n v="36.292230000000004"/>
    <n v="-119.622676"/>
    <s v="Male"/>
    <x v="0"/>
    <s v="Yes"/>
    <s v="No"/>
    <n v="45"/>
    <s v="Yes"/>
    <s v="No"/>
    <x v="0"/>
    <x v="0"/>
    <s v="Yes"/>
    <s v="Yes"/>
    <x v="0"/>
    <s v="Yes"/>
    <s v="Yes"/>
    <x v="2"/>
    <x v="1"/>
    <x v="2"/>
    <n v="78.8"/>
    <n v="3597.5"/>
    <x v="1"/>
    <x v="1"/>
    <x v="65"/>
    <n v="4192"/>
    <x v="20"/>
  </r>
  <r>
    <s v="2085-JVGAD"/>
    <n v="1"/>
    <s v="United States"/>
    <s v="California"/>
    <s v="Ivanhoe"/>
    <n v="93235"/>
    <s v="36.385818, -119.224243"/>
    <n v="36.385818"/>
    <n v="-119.224243"/>
    <s v="Male"/>
    <x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x v="1"/>
    <x v="2"/>
    <n v="20.350000000000001"/>
    <n v="697.65"/>
    <x v="1"/>
    <x v="1"/>
    <x v="68"/>
    <n v="3078"/>
    <x v="20"/>
  </r>
  <r>
    <s v="8095-WANWK"/>
    <n v="1"/>
    <s v="United States"/>
    <s v="California"/>
    <s v="Kettleman City"/>
    <n v="93239"/>
    <s v="35.996923, -120.000951"/>
    <n v="35.996923000000002"/>
    <n v="-120.000951"/>
    <s v="Female"/>
    <x v="0"/>
    <s v="No"/>
    <s v="No"/>
    <n v="10"/>
    <s v="Yes"/>
    <s v="No"/>
    <x v="0"/>
    <x v="1"/>
    <s v="No"/>
    <s v="No"/>
    <x v="0"/>
    <s v="No"/>
    <s v="No"/>
    <x v="0"/>
    <x v="1"/>
    <x v="0"/>
    <n v="45.25"/>
    <n v="428.7"/>
    <x v="1"/>
    <x v="1"/>
    <x v="46"/>
    <n v="5369"/>
    <x v="20"/>
  </r>
  <r>
    <s v="3030-ZKIWL"/>
    <n v="1"/>
    <s v="United States"/>
    <s v="California"/>
    <s v="Lake Isabella"/>
    <n v="93240"/>
    <s v="35.607875, -118.466318"/>
    <n v="35.607875"/>
    <n v="-118.46631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0.05"/>
    <x v="1"/>
    <x v="1"/>
    <x v="45"/>
    <n v="2798"/>
    <x v="20"/>
  </r>
  <r>
    <s v="9565-FLVCG"/>
    <n v="1"/>
    <s v="United States"/>
    <s v="California"/>
    <s v="Lamont"/>
    <n v="93241"/>
    <s v="35.245035, -118.905553"/>
    <n v="35.245035000000001"/>
    <n v="-118.905553"/>
    <s v="Male"/>
    <x v="0"/>
    <s v="Yes"/>
    <s v="No"/>
    <n v="65"/>
    <s v="Yes"/>
    <s v="Yes"/>
    <x v="0"/>
    <x v="0"/>
    <s v="Yes"/>
    <s v="No"/>
    <x v="0"/>
    <s v="No"/>
    <s v="Yes"/>
    <x v="1"/>
    <x v="0"/>
    <x v="0"/>
    <n v="69.55"/>
    <n v="4459.1499999999996"/>
    <x v="1"/>
    <x v="1"/>
    <x v="9"/>
    <n v="5420"/>
    <x v="20"/>
  </r>
  <r>
    <s v="8755-OGKNA"/>
    <n v="1"/>
    <s v="United States"/>
    <s v="California"/>
    <s v="Laton"/>
    <n v="93242"/>
    <s v="36.444232, -119.718285"/>
    <n v="36.444232"/>
    <n v="-119.71828499999999"/>
    <s v="Fe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x v="1"/>
    <x v="2"/>
    <n v="19.5"/>
    <n v="1167.5999999999999"/>
    <x v="1"/>
    <x v="1"/>
    <x v="84"/>
    <n v="5864"/>
    <x v="20"/>
  </r>
  <r>
    <s v="2800-VEQXM"/>
    <n v="1"/>
    <s v="United States"/>
    <s v="California"/>
    <s v="Lebec"/>
    <n v="93243"/>
    <s v="34.845861, -118.885163"/>
    <n v="34.845860999999999"/>
    <n v="-118.88516300000001"/>
    <s v="Female"/>
    <x v="0"/>
    <s v="No"/>
    <s v="No"/>
    <n v="3"/>
    <s v="Yes"/>
    <s v="No"/>
    <x v="1"/>
    <x v="1"/>
    <s v="No"/>
    <s v="Yes"/>
    <x v="0"/>
    <s v="No"/>
    <s v="No"/>
    <x v="0"/>
    <x v="0"/>
    <x v="0"/>
    <n v="74.75"/>
    <n v="238.1"/>
    <x v="1"/>
    <x v="1"/>
    <x v="45"/>
    <n v="3319"/>
    <x v="20"/>
  </r>
  <r>
    <s v="5533-RJFTJ"/>
    <n v="1"/>
    <s v="United States"/>
    <s v="California"/>
    <s v="Lemoore"/>
    <n v="93245"/>
    <s v="36.303666, -119.825657"/>
    <n v="36.303666"/>
    <n v="-119.82565700000001"/>
    <s v="Male"/>
    <x v="0"/>
    <s v="No"/>
    <s v="No"/>
    <n v="49"/>
    <s v="No"/>
    <s v="No phone service"/>
    <x v="0"/>
    <x v="1"/>
    <s v="No"/>
    <s v="Yes"/>
    <x v="0"/>
    <s v="No"/>
    <s v="No"/>
    <x v="0"/>
    <x v="0"/>
    <x v="2"/>
    <n v="30.2"/>
    <n v="1453.1"/>
    <x v="1"/>
    <x v="1"/>
    <x v="75"/>
    <n v="5214"/>
    <x v="20"/>
  </r>
  <r>
    <s v="0214-JHPFW"/>
    <n v="1"/>
    <s v="United States"/>
    <s v="California"/>
    <s v="Lost Hills"/>
    <n v="93249"/>
    <s v="35.637715, -119.893068"/>
    <n v="35.637715"/>
    <n v="-119.893068"/>
    <s v="Female"/>
    <x v="0"/>
    <s v="Yes"/>
    <s v="No"/>
    <n v="70"/>
    <s v="No"/>
    <s v="No phone service"/>
    <x v="0"/>
    <x v="1"/>
    <s v="Yes"/>
    <s v="Yes"/>
    <x v="1"/>
    <s v="Yes"/>
    <s v="Yes"/>
    <x v="1"/>
    <x v="1"/>
    <x v="2"/>
    <n v="57.8"/>
    <n v="4039.3"/>
    <x v="1"/>
    <x v="1"/>
    <x v="75"/>
    <n v="5640"/>
    <x v="20"/>
  </r>
  <r>
    <s v="5642-MHDQT"/>
    <n v="1"/>
    <s v="United States"/>
    <s v="California"/>
    <s v="Mc Farland"/>
    <n v="93250"/>
    <s v="35.666886, -119.186717"/>
    <n v="35.666885999999998"/>
    <n v="-119.186717"/>
    <s v="Fe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x v="0"/>
    <x v="2"/>
    <n v="19.850000000000001"/>
    <n v="1039.45"/>
    <x v="1"/>
    <x v="1"/>
    <x v="75"/>
    <n v="4836"/>
    <x v="20"/>
  </r>
  <r>
    <s v="3088-FVYWK"/>
    <n v="1"/>
    <s v="United States"/>
    <s v="California"/>
    <s v="Mc Kittrick"/>
    <n v="93251"/>
    <s v="35.38381, -119.730885"/>
    <n v="35.383809999999997"/>
    <n v="-119.730885"/>
    <s v="Male"/>
    <x v="0"/>
    <s v="Yes"/>
    <s v="Yes"/>
    <n v="53"/>
    <s v="Yes"/>
    <s v="Yes"/>
    <x v="2"/>
    <x v="2"/>
    <s v="No internet service"/>
    <s v="No internet service"/>
    <x v="2"/>
    <s v="No internet service"/>
    <s v="No internet service"/>
    <x v="1"/>
    <x v="1"/>
    <x v="3"/>
    <n v="25.55"/>
    <n v="1336.1"/>
    <x v="1"/>
    <x v="1"/>
    <x v="74"/>
    <n v="5794"/>
    <x v="20"/>
  </r>
  <r>
    <s v="9092-GDZKO"/>
    <n v="1"/>
    <s v="United States"/>
    <s v="California"/>
    <s v="New Cuyama"/>
    <n v="93254"/>
    <s v="34.956577, -119.750142"/>
    <n v="34.956577000000003"/>
    <n v="-119.750142"/>
    <s v="Male"/>
    <x v="0"/>
    <s v="No"/>
    <s v="No"/>
    <n v="22"/>
    <s v="Yes"/>
    <s v="Yes"/>
    <x v="2"/>
    <x v="2"/>
    <s v="No internet service"/>
    <s v="No internet service"/>
    <x v="2"/>
    <s v="No internet service"/>
    <s v="No internet service"/>
    <x v="0"/>
    <x v="0"/>
    <x v="3"/>
    <n v="24.85"/>
    <n v="493.4"/>
    <x v="1"/>
    <x v="1"/>
    <x v="39"/>
    <n v="3534"/>
    <x v="20"/>
  </r>
  <r>
    <s v="3729-OWRVL"/>
    <n v="1"/>
    <s v="United States"/>
    <s v="California"/>
    <s v="Pixley"/>
    <n v="93256"/>
    <s v="35.957019, -119.330928"/>
    <n v="35.957019000000003"/>
    <n v="-119.330928"/>
    <s v="Male"/>
    <x v="1"/>
    <s v="No"/>
    <s v="No"/>
    <n v="65"/>
    <s v="Yes"/>
    <s v="Yes"/>
    <x v="1"/>
    <x v="0"/>
    <s v="No"/>
    <s v="Yes"/>
    <x v="1"/>
    <s v="Yes"/>
    <s v="Yes"/>
    <x v="1"/>
    <x v="0"/>
    <x v="1"/>
    <n v="110.35"/>
    <n v="7246.15"/>
    <x v="1"/>
    <x v="1"/>
    <x v="35"/>
    <n v="4295"/>
    <x v="20"/>
  </r>
  <r>
    <s v="2324-AALNO"/>
    <n v="1"/>
    <s v="United States"/>
    <s v="California"/>
    <s v="Porterville"/>
    <n v="93257"/>
    <s v="36.008958, -118.891593"/>
    <n v="36.008958"/>
    <n v="-118.891593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x v="1"/>
    <x v="2"/>
    <n v="24.55"/>
    <n v="1203.95"/>
    <x v="1"/>
    <x v="1"/>
    <x v="48"/>
    <n v="5517"/>
    <x v="20"/>
  </r>
  <r>
    <s v="5760-IFJOZ"/>
    <n v="1"/>
    <s v="United States"/>
    <s v="California"/>
    <s v="Richgrove"/>
    <n v="93261"/>
    <s v="35.809921, -119.127437"/>
    <n v="35.809921000000003"/>
    <n v="-119.127437"/>
    <s v="Male"/>
    <x v="0"/>
    <s v="No"/>
    <s v="No"/>
    <n v="3"/>
    <s v="Yes"/>
    <s v="Yes"/>
    <x v="1"/>
    <x v="1"/>
    <s v="Yes"/>
    <s v="Yes"/>
    <x v="0"/>
    <s v="Yes"/>
    <s v="Yes"/>
    <x v="0"/>
    <x v="1"/>
    <x v="0"/>
    <n v="107.95"/>
    <n v="313.60000000000002"/>
    <x v="1"/>
    <x v="1"/>
    <x v="7"/>
    <n v="3449"/>
    <x v="20"/>
  </r>
  <r>
    <s v="2826-UWHIS"/>
    <n v="1"/>
    <s v="United States"/>
    <s v="California"/>
    <s v="Sequoia National Park"/>
    <n v="93262"/>
    <s v="36.527243, -118.594938"/>
    <n v="36.527242999999999"/>
    <n v="-118.594938"/>
    <s v="Male"/>
    <x v="0"/>
    <s v="Yes"/>
    <s v="No"/>
    <n v="45"/>
    <s v="Yes"/>
    <s v="Yes"/>
    <x v="1"/>
    <x v="1"/>
    <s v="Yes"/>
    <s v="No"/>
    <x v="0"/>
    <s v="No"/>
    <s v="No"/>
    <x v="0"/>
    <x v="1"/>
    <x v="2"/>
    <n v="81.400000000000006"/>
    <n v="3775.85"/>
    <x v="1"/>
    <x v="1"/>
    <x v="63"/>
    <n v="5602"/>
    <x v="20"/>
  </r>
  <r>
    <s v="7501-IWUNG"/>
    <n v="1"/>
    <s v="United States"/>
    <s v="California"/>
    <s v="Springville"/>
    <n v="93265"/>
    <s v="36.245926, -118.693138"/>
    <n v="36.245925999999997"/>
    <n v="-118.693138"/>
    <s v="Female"/>
    <x v="0"/>
    <s v="Yes"/>
    <s v="No"/>
    <n v="61"/>
    <s v="Yes"/>
    <s v="No"/>
    <x v="0"/>
    <x v="1"/>
    <s v="No"/>
    <s v="Yes"/>
    <x v="1"/>
    <s v="Yes"/>
    <s v="Yes"/>
    <x v="1"/>
    <x v="0"/>
    <x v="2"/>
    <n v="73.8"/>
    <n v="4616.05"/>
    <x v="1"/>
    <x v="1"/>
    <x v="40"/>
    <n v="6301"/>
    <x v="20"/>
  </r>
  <r>
    <s v="4957-TREIR"/>
    <n v="1"/>
    <s v="United States"/>
    <s v="California"/>
    <s v="Stratford"/>
    <n v="93266"/>
    <s v="36.175255, -119.813805"/>
    <n v="36.175255"/>
    <n v="-119.813805"/>
    <s v="Male"/>
    <x v="0"/>
    <s v="No"/>
    <s v="No"/>
    <n v="3"/>
    <s v="Yes"/>
    <s v="No"/>
    <x v="0"/>
    <x v="0"/>
    <s v="No"/>
    <s v="No"/>
    <x v="1"/>
    <s v="Yes"/>
    <s v="No"/>
    <x v="0"/>
    <x v="0"/>
    <x v="3"/>
    <n v="64.400000000000006"/>
    <n v="195.65"/>
    <x v="1"/>
    <x v="1"/>
    <x v="58"/>
    <n v="5645"/>
    <x v="20"/>
  </r>
  <r>
    <s v="7251-LJBQN"/>
    <n v="1"/>
    <s v="United States"/>
    <s v="California"/>
    <s v="Strathmore"/>
    <n v="93267"/>
    <s v="36.141319, -119.129075"/>
    <n v="36.141319000000003"/>
    <n v="-119.129075"/>
    <s v="Female"/>
    <x v="1"/>
    <s v="No"/>
    <s v="No"/>
    <n v="40"/>
    <s v="Yes"/>
    <s v="Yes"/>
    <x v="1"/>
    <x v="1"/>
    <s v="No"/>
    <s v="Yes"/>
    <x v="1"/>
    <s v="Yes"/>
    <s v="Yes"/>
    <x v="2"/>
    <x v="0"/>
    <x v="3"/>
    <n v="103.75"/>
    <n v="4188.3999999999996"/>
    <x v="1"/>
    <x v="1"/>
    <x v="58"/>
    <n v="3568"/>
    <x v="20"/>
  </r>
  <r>
    <s v="8040-MNRTF"/>
    <n v="1"/>
    <s v="United States"/>
    <s v="California"/>
    <s v="Taft"/>
    <n v="93268"/>
    <s v="35.184837, -119.402525"/>
    <n v="35.184837000000002"/>
    <n v="-119.402525"/>
    <s v="Female"/>
    <x v="0"/>
    <s v="No"/>
    <s v="No"/>
    <n v="1"/>
    <s v="Yes"/>
    <s v="No"/>
    <x v="1"/>
    <x v="1"/>
    <s v="No"/>
    <s v="No"/>
    <x v="0"/>
    <s v="No"/>
    <s v="No"/>
    <x v="0"/>
    <x v="1"/>
    <x v="0"/>
    <n v="71.099999999999994"/>
    <n v="71.099999999999994"/>
    <x v="1"/>
    <x v="1"/>
    <x v="51"/>
    <n v="3029"/>
    <x v="20"/>
  </r>
  <r>
    <s v="1536-HBSWP"/>
    <n v="1"/>
    <s v="United States"/>
    <s v="California"/>
    <s v="Terra Bella"/>
    <n v="93270"/>
    <s v="35.939068, -119.043666"/>
    <n v="35.939067999999999"/>
    <n v="-119.043666"/>
    <s v="Female"/>
    <x v="0"/>
    <s v="No"/>
    <s v="No"/>
    <n v="1"/>
    <s v="Yes"/>
    <s v="No"/>
    <x v="0"/>
    <x v="1"/>
    <s v="No"/>
    <s v="No"/>
    <x v="1"/>
    <s v="No"/>
    <s v="No"/>
    <x v="0"/>
    <x v="0"/>
    <x v="1"/>
    <n v="49.9"/>
    <n v="49.9"/>
    <x v="1"/>
    <x v="1"/>
    <x v="62"/>
    <n v="4667"/>
    <x v="20"/>
  </r>
  <r>
    <s v="5313-FPXWG"/>
    <n v="1"/>
    <s v="United States"/>
    <s v="California"/>
    <s v="Three Rivers"/>
    <n v="93271"/>
    <s v="36.413433, -118.854708"/>
    <n v="36.413432999999998"/>
    <n v="-118.854708"/>
    <s v="Male"/>
    <x v="0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x v="0"/>
    <x v="2"/>
    <n v="24.6"/>
    <n v="1266.4000000000001"/>
    <x v="1"/>
    <x v="1"/>
    <x v="20"/>
    <n v="4886"/>
    <x v="20"/>
  </r>
  <r>
    <s v="0946-FKYTX"/>
    <n v="1"/>
    <s v="United States"/>
    <s v="California"/>
    <s v="Tulare"/>
    <n v="93274"/>
    <s v="36.185471, -119.375243"/>
    <n v="36.185471"/>
    <n v="-119.375243"/>
    <s v="Male"/>
    <x v="0"/>
    <s v="No"/>
    <s v="No"/>
    <n v="52"/>
    <s v="No"/>
    <s v="No phone service"/>
    <x v="0"/>
    <x v="1"/>
    <s v="Yes"/>
    <s v="No"/>
    <x v="0"/>
    <s v="No"/>
    <s v="No"/>
    <x v="2"/>
    <x v="1"/>
    <x v="0"/>
    <n v="30.1"/>
    <n v="1623.4"/>
    <x v="1"/>
    <x v="1"/>
    <x v="39"/>
    <n v="6290"/>
    <x v="20"/>
  </r>
  <r>
    <s v="5076-YVXCM"/>
    <n v="1"/>
    <s v="United States"/>
    <s v="California"/>
    <s v="Tupman"/>
    <n v="93276"/>
    <s v="35.316263, -119.402559"/>
    <n v="35.316262999999999"/>
    <n v="-119.402559"/>
    <s v="Male"/>
    <x v="0"/>
    <s v="No"/>
    <s v="No"/>
    <n v="51"/>
    <s v="Yes"/>
    <s v="Yes"/>
    <x v="1"/>
    <x v="1"/>
    <s v="No"/>
    <s v="No"/>
    <x v="0"/>
    <s v="No"/>
    <s v="Yes"/>
    <x v="0"/>
    <x v="1"/>
    <x v="2"/>
    <n v="83.4"/>
    <n v="4149.45"/>
    <x v="1"/>
    <x v="1"/>
    <x v="11"/>
    <n v="4191"/>
    <x v="20"/>
  </r>
  <r>
    <s v="8262-COGGB"/>
    <n v="1"/>
    <s v="United States"/>
    <s v="California"/>
    <s v="Visalia"/>
    <n v="93277"/>
    <s v="36.303793, -119.375646"/>
    <n v="36.303792999999999"/>
    <n v="-119.37564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45"/>
    <n v="20.45"/>
    <x v="1"/>
    <x v="1"/>
    <x v="76"/>
    <n v="5384"/>
    <x v="20"/>
  </r>
  <r>
    <s v="6663-JOCQO"/>
    <n v="1"/>
    <s v="United States"/>
    <s v="California"/>
    <s v="Wasco"/>
    <n v="93280"/>
    <s v="35.652242, -119.4464"/>
    <n v="35.652242000000001"/>
    <n v="-119.4464"/>
    <s v="Male"/>
    <x v="0"/>
    <s v="Yes"/>
    <s v="No"/>
    <n v="31"/>
    <s v="Yes"/>
    <s v="Yes"/>
    <x v="0"/>
    <x v="0"/>
    <s v="Yes"/>
    <s v="No"/>
    <x v="1"/>
    <s v="No"/>
    <s v="Yes"/>
    <x v="2"/>
    <x v="0"/>
    <x v="2"/>
    <n v="75.25"/>
    <n v="2344.5"/>
    <x v="1"/>
    <x v="1"/>
    <x v="38"/>
    <n v="4258"/>
    <x v="20"/>
  </r>
  <r>
    <s v="9620-QJREV"/>
    <n v="1"/>
    <s v="United States"/>
    <s v="California"/>
    <s v="Weldon"/>
    <n v="93283"/>
    <s v="35.55647, -118.244914"/>
    <n v="35.556469999999997"/>
    <n v="-118.24491399999999"/>
    <s v="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x v="1"/>
    <x v="3"/>
    <n v="20.55"/>
    <n v="1013.05"/>
    <x v="1"/>
    <x v="1"/>
    <x v="62"/>
    <n v="3313"/>
    <x v="20"/>
  </r>
  <r>
    <s v="2682-KEVRP"/>
    <n v="1"/>
    <s v="United States"/>
    <s v="California"/>
    <s v="Woodlake"/>
    <n v="93286"/>
    <s v="36.464635, -119.094348"/>
    <n v="36.464635000000001"/>
    <n v="-119.094348"/>
    <s v="Female"/>
    <x v="1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x v="0"/>
    <x v="0"/>
    <n v="20.05"/>
    <n v="417"/>
    <x v="1"/>
    <x v="1"/>
    <x v="45"/>
    <n v="4327"/>
    <x v="20"/>
  </r>
  <r>
    <s v="2480-JZOSN"/>
    <n v="1"/>
    <s v="United States"/>
    <s v="California"/>
    <s v="Woody"/>
    <n v="93287"/>
    <s v="35.710244, -118.881679"/>
    <n v="35.710244000000003"/>
    <n v="-118.88167900000001"/>
    <s v="Fe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65"/>
    <n v="20.65"/>
    <x v="1"/>
    <x v="1"/>
    <x v="55"/>
    <n v="4517"/>
    <x v="20"/>
  </r>
  <r>
    <s v="0078-XZMHT"/>
    <n v="1"/>
    <s v="United States"/>
    <s v="California"/>
    <s v="Visalia"/>
    <n v="93291"/>
    <s v="36.391777, -119.372842"/>
    <n v="36.391776999999998"/>
    <n v="-119.37284200000001"/>
    <s v="Male"/>
    <x v="0"/>
    <s v="Yes"/>
    <s v="No"/>
    <n v="72"/>
    <s v="Yes"/>
    <s v="Yes"/>
    <x v="0"/>
    <x v="1"/>
    <s v="Yes"/>
    <s v="Yes"/>
    <x v="1"/>
    <s v="Yes"/>
    <s v="Yes"/>
    <x v="1"/>
    <x v="0"/>
    <x v="2"/>
    <n v="85.15"/>
    <n v="6316.2"/>
    <x v="1"/>
    <x v="1"/>
    <x v="21"/>
    <n v="6322"/>
    <x v="20"/>
  </r>
  <r>
    <s v="9978-HYCIN"/>
    <n v="1"/>
    <s v="United States"/>
    <s v="California"/>
    <s v="Bakersfield"/>
    <n v="93301"/>
    <s v="35.383937, -119.020428"/>
    <n v="35.383937000000003"/>
    <n v="-119.020428"/>
    <s v="Male"/>
    <x v="1"/>
    <s v="Yes"/>
    <s v="Yes"/>
    <n v="47"/>
    <s v="Yes"/>
    <s v="No"/>
    <x v="1"/>
    <x v="1"/>
    <s v="Yes"/>
    <s v="No"/>
    <x v="0"/>
    <s v="Yes"/>
    <s v="No"/>
    <x v="2"/>
    <x v="0"/>
    <x v="2"/>
    <n v="84.95"/>
    <n v="4018.05"/>
    <x v="1"/>
    <x v="1"/>
    <x v="31"/>
    <n v="3384"/>
    <x v="20"/>
  </r>
  <r>
    <s v="8338-QIUNR"/>
    <n v="1"/>
    <s v="United States"/>
    <s v="California"/>
    <s v="Bakersfield"/>
    <n v="93304"/>
    <s v="35.339796, -119.023552"/>
    <n v="35.339796"/>
    <n v="-119.023552"/>
    <s v="Male"/>
    <x v="0"/>
    <s v="Yes"/>
    <s v="No"/>
    <n v="72"/>
    <s v="Yes"/>
    <s v="Yes"/>
    <x v="0"/>
    <x v="0"/>
    <s v="No"/>
    <s v="Yes"/>
    <x v="1"/>
    <s v="No"/>
    <s v="No"/>
    <x v="1"/>
    <x v="0"/>
    <x v="3"/>
    <n v="66.5"/>
    <n v="4811.6000000000004"/>
    <x v="1"/>
    <x v="1"/>
    <x v="52"/>
    <n v="4397"/>
    <x v="20"/>
  </r>
  <r>
    <s v="1525-LNLOJ"/>
    <n v="1"/>
    <s v="United States"/>
    <s v="California"/>
    <s v="Bakersfield"/>
    <n v="93305"/>
    <s v="35.391733, -118.984109"/>
    <n v="35.391733000000002"/>
    <n v="-118.984109"/>
    <s v="Male"/>
    <x v="0"/>
    <s v="Yes"/>
    <s v="No"/>
    <n v="66"/>
    <s v="Yes"/>
    <s v="Yes"/>
    <x v="0"/>
    <x v="1"/>
    <s v="No"/>
    <s v="Yes"/>
    <x v="0"/>
    <s v="Yes"/>
    <s v="No"/>
    <x v="1"/>
    <x v="0"/>
    <x v="2"/>
    <n v="63.3"/>
    <n v="4189.7"/>
    <x v="1"/>
    <x v="1"/>
    <x v="67"/>
    <n v="4186"/>
    <x v="20"/>
  </r>
  <r>
    <s v="9450-TRJUU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35"/>
    <s v="Yes"/>
    <s v="Yes"/>
    <x v="1"/>
    <x v="1"/>
    <s v="No"/>
    <s v="No"/>
    <x v="0"/>
    <s v="Yes"/>
    <s v="No"/>
    <x v="0"/>
    <x v="1"/>
    <x v="1"/>
    <n v="83.15"/>
    <n v="2848.45"/>
    <x v="1"/>
    <x v="1"/>
    <x v="11"/>
    <n v="2332"/>
    <x v="20"/>
  </r>
  <r>
    <s v="1766-GKNMI"/>
    <n v="1"/>
    <s v="United States"/>
    <s v="California"/>
    <s v="Bakersfield"/>
    <n v="93307"/>
    <s v="35.280113, -118.962329"/>
    <n v="35.280113"/>
    <n v="-118.962329"/>
    <s v="Male"/>
    <x v="0"/>
    <s v="No"/>
    <s v="No"/>
    <n v="29"/>
    <s v="Yes"/>
    <s v="Yes"/>
    <x v="1"/>
    <x v="1"/>
    <s v="No"/>
    <s v="No"/>
    <x v="0"/>
    <s v="No"/>
    <s v="Yes"/>
    <x v="0"/>
    <x v="0"/>
    <x v="1"/>
    <n v="84.9"/>
    <n v="2516.1999999999998"/>
    <x v="1"/>
    <x v="1"/>
    <x v="15"/>
    <n v="4388"/>
    <x v="20"/>
  </r>
  <r>
    <s v="6942-LBFDP"/>
    <n v="1"/>
    <s v="United States"/>
    <s v="California"/>
    <s v="Bakersfield"/>
    <n v="93308"/>
    <s v="35.559617, -118.925185"/>
    <n v="35.559617000000003"/>
    <n v="-118.925185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0"/>
    <n v="20.55"/>
    <n v="33.6"/>
    <x v="1"/>
    <x v="1"/>
    <x v="50"/>
    <n v="5629"/>
    <x v="20"/>
  </r>
  <r>
    <s v="1456-TWCGB"/>
    <n v="1"/>
    <s v="United States"/>
    <s v="California"/>
    <s v="Bakersfield"/>
    <n v="93309"/>
    <s v="35.342891, -119.064803"/>
    <n v="35.342891000000002"/>
    <n v="-119.064803"/>
    <s v="Male"/>
    <x v="0"/>
    <s v="No"/>
    <s v="No"/>
    <n v="4"/>
    <s v="Yes"/>
    <s v="No"/>
    <x v="0"/>
    <x v="1"/>
    <s v="Yes"/>
    <s v="No"/>
    <x v="0"/>
    <s v="No"/>
    <s v="No"/>
    <x v="0"/>
    <x v="1"/>
    <x v="0"/>
    <n v="49.25"/>
    <n v="208.45"/>
    <x v="1"/>
    <x v="1"/>
    <x v="65"/>
    <n v="3272"/>
    <x v="20"/>
  </r>
  <r>
    <s v="7596-ZYWBB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65"/>
    <s v="Yes"/>
    <s v="No"/>
    <x v="0"/>
    <x v="0"/>
    <s v="Yes"/>
    <s v="No"/>
    <x v="1"/>
    <s v="No"/>
    <s v="No"/>
    <x v="1"/>
    <x v="0"/>
    <x v="0"/>
    <n v="59.6"/>
    <n v="3739.8"/>
    <x v="1"/>
    <x v="1"/>
    <x v="20"/>
    <n v="4372"/>
    <x v="20"/>
  </r>
  <r>
    <s v="8329-UTMVM"/>
    <n v="1"/>
    <s v="United States"/>
    <s v="California"/>
    <s v="Bakersfield"/>
    <n v="93313"/>
    <s v="35.140938, -119.051348"/>
    <n v="35.140937999999998"/>
    <n v="-119.051348"/>
    <s v="Male"/>
    <x v="1"/>
    <s v="No"/>
    <s v="No"/>
    <n v="27"/>
    <s v="Yes"/>
    <s v="Yes"/>
    <x v="1"/>
    <x v="1"/>
    <s v="Yes"/>
    <s v="No"/>
    <x v="1"/>
    <s v="Yes"/>
    <s v="Yes"/>
    <x v="2"/>
    <x v="0"/>
    <x v="2"/>
    <n v="104.65"/>
    <n v="2964"/>
    <x v="1"/>
    <x v="1"/>
    <x v="82"/>
    <n v="3104"/>
    <x v="20"/>
  </r>
  <r>
    <s v="3014-WJKSM"/>
    <n v="1"/>
    <s v="United States"/>
    <s v="California"/>
    <s v="San Luis Obispo"/>
    <n v="93401"/>
    <s v="35.233745, -120.626442"/>
    <n v="35.233744999999999"/>
    <n v="-120.626442"/>
    <s v="Male"/>
    <x v="0"/>
    <s v="Yes"/>
    <s v="No"/>
    <n v="29"/>
    <s v="Yes"/>
    <s v="No"/>
    <x v="1"/>
    <x v="1"/>
    <s v="No"/>
    <s v="Yes"/>
    <x v="0"/>
    <s v="No"/>
    <s v="No"/>
    <x v="0"/>
    <x v="0"/>
    <x v="3"/>
    <n v="75.3"/>
    <n v="2263.4"/>
    <x v="1"/>
    <x v="1"/>
    <x v="47"/>
    <n v="4910"/>
    <x v="20"/>
  </r>
  <r>
    <s v="3347-YJZZE"/>
    <n v="1"/>
    <s v="United States"/>
    <s v="California"/>
    <s v="Los Osos"/>
    <n v="93402"/>
    <s v="35.279984, -120.824288"/>
    <n v="35.279983999999999"/>
    <n v="-120.824288"/>
    <s v="Male"/>
    <x v="0"/>
    <s v="Yes"/>
    <s v="Yes"/>
    <n v="29"/>
    <s v="Yes"/>
    <s v="Yes"/>
    <x v="0"/>
    <x v="1"/>
    <s v="Yes"/>
    <s v="Yes"/>
    <x v="0"/>
    <s v="Yes"/>
    <s v="Yes"/>
    <x v="0"/>
    <x v="1"/>
    <x v="3"/>
    <n v="80.099999999999994"/>
    <n v="2211.8000000000002"/>
    <x v="1"/>
    <x v="1"/>
    <x v="12"/>
    <n v="4558"/>
    <x v="20"/>
  </r>
  <r>
    <s v="7929-DMBCV"/>
    <n v="1"/>
    <s v="United States"/>
    <s v="California"/>
    <s v="Arroyo Grande"/>
    <n v="93420"/>
    <s v="35.176236, -120.483243"/>
    <n v="35.176236000000003"/>
    <n v="-120.483243"/>
    <s v="Female"/>
    <x v="0"/>
    <s v="Yes"/>
    <s v="No"/>
    <n v="20"/>
    <s v="Yes"/>
    <s v="No"/>
    <x v="1"/>
    <x v="1"/>
    <s v="No"/>
    <s v="Yes"/>
    <x v="1"/>
    <s v="No"/>
    <s v="No"/>
    <x v="0"/>
    <x v="0"/>
    <x v="0"/>
    <n v="81"/>
    <n v="1683.7"/>
    <x v="1"/>
    <x v="1"/>
    <x v="49"/>
    <n v="4741"/>
    <x v="20"/>
  </r>
  <r>
    <s v="9661-JALZV"/>
    <n v="1"/>
    <s v="United States"/>
    <s v="California"/>
    <s v="Atascadero"/>
    <n v="93422"/>
    <s v="35.453912, -120.69461"/>
    <n v="35.453912000000003"/>
    <n v="-120.69461"/>
    <s v="Fe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x v="0"/>
    <x v="3"/>
    <n v="24.7"/>
    <n v="1519"/>
    <x v="1"/>
    <x v="1"/>
    <x v="61"/>
    <n v="5138"/>
    <x v="20"/>
  </r>
  <r>
    <s v="5433-KYGHE"/>
    <n v="1"/>
    <s v="United States"/>
    <s v="California"/>
    <s v="Avila Beach"/>
    <n v="93424"/>
    <s v="35.186644, -120.728305"/>
    <n v="35.186644000000001"/>
    <n v="-120.72830500000001"/>
    <s v="Female"/>
    <x v="0"/>
    <s v="No"/>
    <s v="Yes"/>
    <n v="14"/>
    <s v="Yes"/>
    <s v="Yes"/>
    <x v="1"/>
    <x v="0"/>
    <s v="No"/>
    <s v="No"/>
    <x v="1"/>
    <s v="No"/>
    <s v="No"/>
    <x v="0"/>
    <x v="0"/>
    <x v="0"/>
    <n v="86"/>
    <n v="1164.05"/>
    <x v="1"/>
    <x v="1"/>
    <x v="57"/>
    <n v="5494"/>
    <x v="20"/>
  </r>
  <r>
    <s v="4312-KFRXN"/>
    <n v="1"/>
    <s v="United States"/>
    <s v="California"/>
    <s v="Bradley"/>
    <n v="93426"/>
    <s v="35.842889, -121.004862"/>
    <n v="35.842889"/>
    <n v="-121.004862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0"/>
    <n v="25.4"/>
    <n v="1710.9"/>
    <x v="1"/>
    <x v="1"/>
    <x v="59"/>
    <n v="5512"/>
    <x v="20"/>
  </r>
  <r>
    <s v="5575-TPIZQ"/>
    <n v="1"/>
    <s v="United States"/>
    <s v="California"/>
    <s v="Buellton"/>
    <n v="93427"/>
    <s v="34.631362, -120.238218"/>
    <n v="34.631362000000003"/>
    <n v="-120.238218"/>
    <s v="Male"/>
    <x v="0"/>
    <s v="No"/>
    <s v="No"/>
    <n v="46"/>
    <s v="Yes"/>
    <s v="Yes"/>
    <x v="1"/>
    <x v="0"/>
    <s v="No"/>
    <s v="No"/>
    <x v="0"/>
    <s v="Yes"/>
    <s v="No"/>
    <x v="0"/>
    <x v="0"/>
    <x v="3"/>
    <n v="89.15"/>
    <n v="4245.55"/>
    <x v="1"/>
    <x v="1"/>
    <x v="38"/>
    <n v="5593"/>
    <x v="20"/>
  </r>
  <r>
    <s v="0114-IGABW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71"/>
    <s v="No"/>
    <s v="No phone service"/>
    <x v="0"/>
    <x v="1"/>
    <s v="Yes"/>
    <s v="Yes"/>
    <x v="1"/>
    <s v="Yes"/>
    <s v="Yes"/>
    <x v="1"/>
    <x v="1"/>
    <x v="2"/>
    <n v="58.25"/>
    <n v="4145.8999999999996"/>
    <x v="1"/>
    <x v="1"/>
    <x v="21"/>
    <n v="5224"/>
    <x v="20"/>
  </r>
  <r>
    <s v="9944-AEXBM"/>
    <n v="1"/>
    <s v="United States"/>
    <s v="California"/>
    <s v="Casmalia"/>
    <n v="93429"/>
    <s v="34.866032, -120.536546"/>
    <n v="34.866031999999997"/>
    <n v="-120.536546"/>
    <s v="Male"/>
    <x v="0"/>
    <s v="No"/>
    <s v="No"/>
    <n v="32"/>
    <s v="Yes"/>
    <s v="Yes"/>
    <x v="1"/>
    <x v="1"/>
    <s v="No"/>
    <s v="No"/>
    <x v="0"/>
    <s v="No"/>
    <s v="Yes"/>
    <x v="0"/>
    <x v="0"/>
    <x v="2"/>
    <n v="85.65"/>
    <n v="2664.3"/>
    <x v="1"/>
    <x v="1"/>
    <x v="60"/>
    <n v="2383"/>
    <x v="20"/>
  </r>
  <r>
    <s v="1853-ARAAQ"/>
    <n v="1"/>
    <s v="United States"/>
    <s v="California"/>
    <s v="Cayucos"/>
    <n v="93430"/>
    <s v="35.511833, -120.918713"/>
    <n v="35.511833000000003"/>
    <n v="-120.918713"/>
    <s v="Female"/>
    <x v="0"/>
    <s v="No"/>
    <s v="No"/>
    <n v="26"/>
    <s v="No"/>
    <s v="No phone service"/>
    <x v="0"/>
    <x v="1"/>
    <s v="No"/>
    <s v="Yes"/>
    <x v="0"/>
    <s v="Yes"/>
    <s v="Yes"/>
    <x v="0"/>
    <x v="0"/>
    <x v="3"/>
    <n v="50.35"/>
    <n v="1277.5"/>
    <x v="1"/>
    <x v="1"/>
    <x v="76"/>
    <n v="2510"/>
    <x v="20"/>
  </r>
  <r>
    <s v="6952-OMNWB"/>
    <n v="1"/>
    <s v="United States"/>
    <s v="California"/>
    <s v="Creston"/>
    <n v="93432"/>
    <s v="35.480896, -120.469476"/>
    <n v="35.480896000000001"/>
    <n v="-120.469476"/>
    <s v="Male"/>
    <x v="1"/>
    <s v="Yes"/>
    <s v="No"/>
    <n v="68"/>
    <s v="Yes"/>
    <s v="Yes"/>
    <x v="1"/>
    <x v="1"/>
    <s v="No"/>
    <s v="Yes"/>
    <x v="0"/>
    <s v="No"/>
    <s v="No"/>
    <x v="0"/>
    <x v="0"/>
    <x v="3"/>
    <n v="80.349999999999994"/>
    <n v="5589.3"/>
    <x v="1"/>
    <x v="1"/>
    <x v="64"/>
    <n v="5581"/>
    <x v="20"/>
  </r>
  <r>
    <s v="4697-LUPSU"/>
    <n v="1"/>
    <s v="United States"/>
    <s v="California"/>
    <s v="Grover Beach"/>
    <n v="93433"/>
    <s v="35.120833, -120.61843"/>
    <n v="35.120832999999998"/>
    <n v="-120.61843"/>
    <s v="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2"/>
    <x v="1"/>
    <x v="0"/>
    <n v="20.2"/>
    <n v="34.75"/>
    <x v="1"/>
    <x v="1"/>
    <x v="81"/>
    <n v="3866"/>
    <x v="20"/>
  </r>
  <r>
    <s v="8434-VGEQQ"/>
    <n v="1"/>
    <s v="United States"/>
    <s v="California"/>
    <s v="Guadalupe"/>
    <n v="93434"/>
    <s v="34.936, -120.594655"/>
    <n v="34.936"/>
    <n v="-120.594655"/>
    <s v="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x v="1"/>
    <x v="3"/>
    <n v="20.55"/>
    <n v="1305.95"/>
    <x v="1"/>
    <x v="1"/>
    <x v="77"/>
    <n v="4446"/>
    <x v="20"/>
  </r>
  <r>
    <s v="6549-YMFAW"/>
    <n v="1"/>
    <s v="United States"/>
    <s v="California"/>
    <s v="Los Olivos"/>
    <n v="93441"/>
    <s v="34.70434, -120.02609"/>
    <n v="34.704340000000002"/>
    <n v="-120.02609"/>
    <s v="Male"/>
    <x v="1"/>
    <s v="Yes"/>
    <s v="No"/>
    <n v="9"/>
    <s v="Yes"/>
    <s v="No"/>
    <x v="2"/>
    <x v="2"/>
    <s v="No internet service"/>
    <s v="No internet service"/>
    <x v="2"/>
    <s v="No internet service"/>
    <s v="No internet service"/>
    <x v="0"/>
    <x v="0"/>
    <x v="0"/>
    <n v="21.25"/>
    <n v="204.55"/>
    <x v="1"/>
    <x v="1"/>
    <x v="15"/>
    <n v="2302"/>
    <x v="20"/>
  </r>
  <r>
    <s v="4950-HKQTE"/>
    <n v="1"/>
    <s v="United States"/>
    <s v="California"/>
    <s v="Morro Bay"/>
    <n v="93442"/>
    <s v="35.369553, -120.763864"/>
    <n v="35.369553000000003"/>
    <n v="-120.763864"/>
    <s v="Female"/>
    <x v="0"/>
    <s v="No"/>
    <s v="No"/>
    <n v="22"/>
    <s v="Yes"/>
    <s v="Yes"/>
    <x v="2"/>
    <x v="2"/>
    <s v="No internet service"/>
    <s v="No internet service"/>
    <x v="2"/>
    <s v="No internet service"/>
    <s v="No internet service"/>
    <x v="1"/>
    <x v="1"/>
    <x v="0"/>
    <n v="26.25"/>
    <n v="605.9"/>
    <x v="1"/>
    <x v="1"/>
    <x v="51"/>
    <n v="5676"/>
    <x v="20"/>
  </r>
  <r>
    <s v="6786-OBWQR"/>
    <n v="1"/>
    <s v="United States"/>
    <s v="California"/>
    <s v="Nipomo"/>
    <n v="93444"/>
    <s v="35.050345, -120.489599"/>
    <n v="35.050345"/>
    <n v="-120.489599"/>
    <s v="Female"/>
    <x v="0"/>
    <s v="Yes"/>
    <s v="Yes"/>
    <n v="5"/>
    <s v="Yes"/>
    <s v="No"/>
    <x v="1"/>
    <x v="1"/>
    <s v="No"/>
    <s v="No"/>
    <x v="0"/>
    <s v="Yes"/>
    <s v="No"/>
    <x v="0"/>
    <x v="0"/>
    <x v="1"/>
    <n v="80.849999999999994"/>
    <n v="356.1"/>
    <x v="1"/>
    <x v="1"/>
    <x v="15"/>
    <n v="5109"/>
    <x v="20"/>
  </r>
  <r>
    <s v="2753-JMMCV"/>
    <n v="1"/>
    <s v="United States"/>
    <s v="California"/>
    <s v="Paso Robles"/>
    <n v="93446"/>
    <s v="35.634222, -120.728341"/>
    <n v="35.634222000000001"/>
    <n v="-120.728341"/>
    <s v="Male"/>
    <x v="0"/>
    <s v="No"/>
    <s v="No"/>
    <n v="65"/>
    <s v="Yes"/>
    <s v="Yes"/>
    <x v="0"/>
    <x v="1"/>
    <s v="Yes"/>
    <s v="Yes"/>
    <x v="1"/>
    <s v="No"/>
    <s v="Yes"/>
    <x v="1"/>
    <x v="0"/>
    <x v="3"/>
    <n v="74.2"/>
    <n v="4805.6499999999996"/>
    <x v="1"/>
    <x v="1"/>
    <x v="41"/>
    <n v="4774"/>
    <x v="20"/>
  </r>
  <r>
    <s v="6621-YOBKI"/>
    <n v="1"/>
    <s v="United States"/>
    <s v="California"/>
    <s v="San Ardo"/>
    <n v="93450"/>
    <s v="35.996008, -120.85305"/>
    <n v="35.996008000000003"/>
    <n v="-120.85305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92.75"/>
    <x v="1"/>
    <x v="1"/>
    <x v="21"/>
    <n v="2303"/>
    <x v="20"/>
  </r>
  <r>
    <s v="1216-JWVUX"/>
    <n v="1"/>
    <s v="United States"/>
    <s v="California"/>
    <s v="San Miguel"/>
    <n v="93451"/>
    <s v="35.886767, -120.608661"/>
    <n v="35.886766999999999"/>
    <n v="-120.608661"/>
    <s v="Male"/>
    <x v="0"/>
    <s v="Yes"/>
    <s v="Yes"/>
    <n v="25"/>
    <s v="Yes"/>
    <s v="No"/>
    <x v="1"/>
    <x v="1"/>
    <s v="Yes"/>
    <s v="No"/>
    <x v="0"/>
    <s v="No"/>
    <s v="No"/>
    <x v="0"/>
    <x v="0"/>
    <x v="1"/>
    <n v="75.5"/>
    <n v="1901.05"/>
    <x v="1"/>
    <x v="1"/>
    <x v="57"/>
    <n v="5985"/>
    <x v="20"/>
  </r>
  <r>
    <s v="7564-GHCVB"/>
    <n v="1"/>
    <s v="United States"/>
    <s v="California"/>
    <s v="San Simeon"/>
    <n v="93452"/>
    <s v="35.746484, -121.223355"/>
    <n v="35.746484000000002"/>
    <n v="-121.223355"/>
    <s v="Female"/>
    <x v="0"/>
    <s v="Yes"/>
    <s v="No"/>
    <n v="72"/>
    <s v="Yes"/>
    <s v="Yes"/>
    <x v="1"/>
    <x v="0"/>
    <s v="No"/>
    <s v="No"/>
    <x v="0"/>
    <s v="No"/>
    <s v="No"/>
    <x v="1"/>
    <x v="1"/>
    <x v="2"/>
    <n v="79.05"/>
    <n v="5730.7"/>
    <x v="1"/>
    <x v="1"/>
    <x v="47"/>
    <n v="4689"/>
    <x v="20"/>
  </r>
  <r>
    <s v="1173-NOEYG"/>
    <n v="1"/>
    <s v="United States"/>
    <s v="California"/>
    <s v="Santa Margarita"/>
    <n v="93453"/>
    <s v="35.303926, -120.256567"/>
    <n v="35.303925999999997"/>
    <n v="-120.256567"/>
    <s v="Female"/>
    <x v="0"/>
    <s v="Yes"/>
    <s v="No"/>
    <n v="27"/>
    <s v="Yes"/>
    <s v="Yes"/>
    <x v="1"/>
    <x v="1"/>
    <s v="No"/>
    <s v="Yes"/>
    <x v="0"/>
    <s v="No"/>
    <s v="Yes"/>
    <x v="0"/>
    <x v="1"/>
    <x v="2"/>
    <n v="90.15"/>
    <n v="2423.4"/>
    <x v="1"/>
    <x v="1"/>
    <x v="1"/>
    <n v="5750"/>
    <x v="20"/>
  </r>
  <r>
    <s v="7595-EHCDL"/>
    <n v="1"/>
    <s v="United States"/>
    <s v="California"/>
    <s v="Santa Maria"/>
    <n v="93454"/>
    <s v="34.943523, -120.256729"/>
    <n v="34.943522999999999"/>
    <n v="-120.25672900000001"/>
    <s v="Male"/>
    <x v="0"/>
    <s v="Yes"/>
    <s v="Yes"/>
    <n v="32"/>
    <s v="No"/>
    <s v="No phone service"/>
    <x v="0"/>
    <x v="1"/>
    <s v="No"/>
    <s v="Yes"/>
    <x v="0"/>
    <s v="Yes"/>
    <s v="Yes"/>
    <x v="0"/>
    <x v="1"/>
    <x v="3"/>
    <n v="50.6"/>
    <n v="1653.45"/>
    <x v="1"/>
    <x v="1"/>
    <x v="47"/>
    <n v="3087"/>
    <x v="20"/>
  </r>
  <r>
    <s v="6647-ZEDXT"/>
    <n v="1"/>
    <s v="United States"/>
    <s v="California"/>
    <s v="Santa Maria"/>
    <n v="93455"/>
    <s v="34.818227, -120.418784"/>
    <n v="34.818227"/>
    <n v="-120.418784"/>
    <s v="Female"/>
    <x v="0"/>
    <s v="No"/>
    <s v="No"/>
    <n v="30"/>
    <s v="Yes"/>
    <s v="Yes"/>
    <x v="1"/>
    <x v="1"/>
    <s v="Yes"/>
    <s v="Yes"/>
    <x v="1"/>
    <s v="Yes"/>
    <s v="Yes"/>
    <x v="2"/>
    <x v="1"/>
    <x v="3"/>
    <n v="110.45"/>
    <n v="3327.05"/>
    <x v="1"/>
    <x v="1"/>
    <x v="84"/>
    <n v="4983"/>
    <x v="20"/>
  </r>
  <r>
    <s v="2521-NPUZR"/>
    <n v="1"/>
    <s v="United States"/>
    <s v="California"/>
    <s v="Santa Maria"/>
    <n v="93458"/>
    <s v="34.95934, -120.490081"/>
    <n v="34.959339999999997"/>
    <n v="-120.490081"/>
    <s v="Male"/>
    <x v="0"/>
    <s v="Yes"/>
    <s v="No"/>
    <n v="70"/>
    <s v="Yes"/>
    <s v="No"/>
    <x v="1"/>
    <x v="0"/>
    <s v="Yes"/>
    <s v="Yes"/>
    <x v="1"/>
    <s v="No"/>
    <s v="Yes"/>
    <x v="1"/>
    <x v="1"/>
    <x v="3"/>
    <n v="101"/>
    <n v="7085.5"/>
    <x v="1"/>
    <x v="1"/>
    <x v="76"/>
    <n v="5025"/>
    <x v="20"/>
  </r>
  <r>
    <s v="1307-TVUFB"/>
    <n v="1"/>
    <s v="United States"/>
    <s v="California"/>
    <s v="Santa Ynez"/>
    <n v="93460"/>
    <s v="34.630356, -120.032564"/>
    <n v="34.630355999999999"/>
    <n v="-120.03256399999999"/>
    <s v="Male"/>
    <x v="1"/>
    <s v="No"/>
    <s v="No"/>
    <n v="42"/>
    <s v="Yes"/>
    <s v="Yes"/>
    <x v="1"/>
    <x v="1"/>
    <s v="Yes"/>
    <s v="No"/>
    <x v="0"/>
    <s v="No"/>
    <s v="No"/>
    <x v="0"/>
    <x v="0"/>
    <x v="2"/>
    <n v="79.349999999999994"/>
    <n v="3344.1"/>
    <x v="1"/>
    <x v="1"/>
    <x v="35"/>
    <n v="2399"/>
    <x v="20"/>
  </r>
  <r>
    <s v="7503-MIOGA"/>
    <n v="1"/>
    <s v="United States"/>
    <s v="California"/>
    <s v="Shandon"/>
    <n v="93461"/>
    <s v="35.634488, -120.293534"/>
    <n v="35.634487999999997"/>
    <n v="-120.29353399999999"/>
    <s v="Female"/>
    <x v="1"/>
    <s v="Yes"/>
    <s v="No"/>
    <n v="72"/>
    <s v="Yes"/>
    <s v="Yes"/>
    <x v="0"/>
    <x v="0"/>
    <s v="Yes"/>
    <s v="Yes"/>
    <x v="1"/>
    <s v="Yes"/>
    <s v="Yes"/>
    <x v="1"/>
    <x v="0"/>
    <x v="2"/>
    <n v="89.85"/>
    <n v="6697.35"/>
    <x v="1"/>
    <x v="1"/>
    <x v="62"/>
    <n v="5881"/>
    <x v="20"/>
  </r>
  <r>
    <s v="4381-MHQDC"/>
    <n v="1"/>
    <s v="United States"/>
    <s v="California"/>
    <s v="Solvang"/>
    <n v="93463"/>
    <s v="34.624399, -120.137875"/>
    <n v="34.624398999999997"/>
    <n v="-120.13787499999999"/>
    <s v="Female"/>
    <x v="0"/>
    <s v="No"/>
    <s v="No"/>
    <n v="47"/>
    <s v="Yes"/>
    <s v="Yes"/>
    <x v="0"/>
    <x v="0"/>
    <s v="No"/>
    <s v="Yes"/>
    <x v="1"/>
    <s v="No"/>
    <s v="No"/>
    <x v="1"/>
    <x v="0"/>
    <x v="0"/>
    <n v="65"/>
    <n v="2879.9"/>
    <x v="1"/>
    <x v="1"/>
    <x v="47"/>
    <n v="3286"/>
    <x v="20"/>
  </r>
  <r>
    <s v="6923-JHPMP"/>
    <n v="1"/>
    <s v="United States"/>
    <s v="California"/>
    <s v="Templeton"/>
    <n v="93465"/>
    <s v="35.536115, -120.739231"/>
    <n v="35.536115000000002"/>
    <n v="-120.739231"/>
    <s v="Female"/>
    <x v="0"/>
    <s v="No"/>
    <s v="No"/>
    <n v="2"/>
    <s v="Yes"/>
    <s v="No"/>
    <x v="1"/>
    <x v="0"/>
    <s v="No"/>
    <s v="Yes"/>
    <x v="0"/>
    <s v="No"/>
    <s v="No"/>
    <x v="0"/>
    <x v="0"/>
    <x v="1"/>
    <n v="80.45"/>
    <n v="137.1"/>
    <x v="1"/>
    <x v="1"/>
    <x v="1"/>
    <n v="5602"/>
    <x v="20"/>
  </r>
  <r>
    <s v="4018-PPNDW"/>
    <n v="1"/>
    <s v="United States"/>
    <s v="California"/>
    <s v="California City"/>
    <n v="93505"/>
    <s v="35.151491, -117.927597"/>
    <n v="35.151491"/>
    <n v="-117.92759700000001"/>
    <s v="Fe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x v="0"/>
    <x v="0"/>
    <n v="24.1"/>
    <n v="1551.6"/>
    <x v="1"/>
    <x v="1"/>
    <x v="45"/>
    <n v="5970"/>
    <x v="20"/>
  </r>
  <r>
    <s v="1635-FJFCC"/>
    <n v="1"/>
    <s v="United States"/>
    <s v="California"/>
    <s v="Acton"/>
    <n v="93510"/>
    <s v="34.501452, -118.207862"/>
    <n v="34.501452"/>
    <n v="-118.20786200000001"/>
    <s v="Female"/>
    <x v="0"/>
    <s v="No"/>
    <s v="No"/>
    <n v="5"/>
    <s v="Yes"/>
    <s v="No"/>
    <x v="0"/>
    <x v="1"/>
    <s v="No"/>
    <s v="No"/>
    <x v="0"/>
    <s v="No"/>
    <s v="No"/>
    <x v="0"/>
    <x v="0"/>
    <x v="3"/>
    <n v="44.05"/>
    <n v="202.15"/>
    <x v="1"/>
    <x v="1"/>
    <x v="9"/>
    <n v="5846"/>
    <x v="20"/>
  </r>
  <r>
    <s v="2499-AJYUA"/>
    <n v="1"/>
    <s v="United States"/>
    <s v="California"/>
    <s v="Benton"/>
    <n v="93512"/>
    <s v="37.653947, -118.231443"/>
    <n v="37.653947000000002"/>
    <n v="-118.231443"/>
    <s v="Female"/>
    <x v="1"/>
    <s v="Yes"/>
    <s v="No"/>
    <n v="72"/>
    <s v="Yes"/>
    <s v="Yes"/>
    <x v="1"/>
    <x v="1"/>
    <s v="Yes"/>
    <s v="Yes"/>
    <x v="1"/>
    <s v="Yes"/>
    <s v="Yes"/>
    <x v="1"/>
    <x v="0"/>
    <x v="3"/>
    <n v="110.8"/>
    <n v="7882.25"/>
    <x v="1"/>
    <x v="1"/>
    <x v="24"/>
    <n v="5933"/>
    <x v="20"/>
  </r>
  <r>
    <s v="6919-ELBGL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72"/>
    <s v="Yes"/>
    <s v="Yes"/>
    <x v="1"/>
    <x v="0"/>
    <s v="Yes"/>
    <s v="Yes"/>
    <x v="1"/>
    <s v="Yes"/>
    <s v="Yes"/>
    <x v="1"/>
    <x v="0"/>
    <x v="2"/>
    <n v="114.95"/>
    <n v="8196.4"/>
    <x v="1"/>
    <x v="1"/>
    <x v="37"/>
    <n v="6268"/>
    <x v="20"/>
  </r>
  <r>
    <s v="3966-HRMZA"/>
    <n v="1"/>
    <s v="United States"/>
    <s v="California"/>
    <s v="Bishop"/>
    <n v="93514"/>
    <s v="37.04584, -118.397236"/>
    <n v="37.045839999999998"/>
    <n v="-118.39723600000001"/>
    <s v="Female"/>
    <x v="1"/>
    <s v="No"/>
    <s v="No"/>
    <n v="3"/>
    <s v="Yes"/>
    <s v="No"/>
    <x v="1"/>
    <x v="1"/>
    <s v="No"/>
    <s v="Yes"/>
    <x v="0"/>
    <s v="No"/>
    <s v="No"/>
    <x v="0"/>
    <x v="1"/>
    <x v="0"/>
    <n v="75.05"/>
    <n v="202.9"/>
    <x v="1"/>
    <x v="1"/>
    <x v="62"/>
    <n v="3545"/>
    <x v="20"/>
  </r>
  <r>
    <s v="6425-JWTDV"/>
    <n v="1"/>
    <s v="United States"/>
    <s v="California"/>
    <s v="Boron"/>
    <n v="93516"/>
    <s v="34.95703, -117.73045"/>
    <n v="34.957030000000003"/>
    <n v="-117.73045"/>
    <s v="Male"/>
    <x v="0"/>
    <s v="Yes"/>
    <s v="No"/>
    <n v="48"/>
    <s v="Yes"/>
    <s v="No"/>
    <x v="2"/>
    <x v="2"/>
    <s v="No internet service"/>
    <s v="No internet service"/>
    <x v="2"/>
    <s v="No internet service"/>
    <s v="No internet service"/>
    <x v="1"/>
    <x v="1"/>
    <x v="0"/>
    <n v="19.25"/>
    <n v="855.1"/>
    <x v="1"/>
    <x v="1"/>
    <x v="74"/>
    <n v="2282"/>
    <x v="20"/>
  </r>
  <r>
    <s v="8405-IGQFX"/>
    <n v="1"/>
    <s v="United States"/>
    <s v="California"/>
    <s v="Bridgeport"/>
    <n v="93517"/>
    <s v="38.184583, -119.286558"/>
    <n v="38.184583000000003"/>
    <n v="-119.286558"/>
    <s v="Female"/>
    <x v="0"/>
    <s v="No"/>
    <s v="No"/>
    <n v="63"/>
    <s v="Yes"/>
    <s v="No"/>
    <x v="1"/>
    <x v="1"/>
    <s v="No"/>
    <s v="Yes"/>
    <x v="1"/>
    <s v="Yes"/>
    <s v="No"/>
    <x v="2"/>
    <x v="0"/>
    <x v="3"/>
    <n v="90.05"/>
    <n v="5817"/>
    <x v="1"/>
    <x v="1"/>
    <x v="84"/>
    <n v="4039"/>
    <x v="20"/>
  </r>
  <r>
    <s v="8224-IVVPA"/>
    <n v="1"/>
    <s v="United States"/>
    <s v="California"/>
    <s v="Caliente"/>
    <n v="93518"/>
    <s v="35.358953, -118.527064"/>
    <n v="35.358953"/>
    <n v="-118.527064"/>
    <s v="Female"/>
    <x v="0"/>
    <s v="No"/>
    <s v="No"/>
    <n v="27"/>
    <s v="Yes"/>
    <s v="No"/>
    <x v="0"/>
    <x v="0"/>
    <s v="Yes"/>
    <s v="No"/>
    <x v="0"/>
    <s v="No"/>
    <s v="No"/>
    <x v="0"/>
    <x v="0"/>
    <x v="0"/>
    <n v="56.7"/>
    <n v="1652.95"/>
    <x v="1"/>
    <x v="1"/>
    <x v="35"/>
    <n v="4472"/>
    <x v="20"/>
  </r>
  <r>
    <s v="9477-LGWQI"/>
    <n v="1"/>
    <s v="United States"/>
    <s v="California"/>
    <s v="Darwin"/>
    <n v="93522"/>
    <s v="36.319181, -117.593053"/>
    <n v="36.319181"/>
    <n v="-117.593053"/>
    <s v="Male"/>
    <x v="0"/>
    <s v="Yes"/>
    <s v="No"/>
    <n v="70"/>
    <s v="Yes"/>
    <s v="No"/>
    <x v="0"/>
    <x v="0"/>
    <s v="Yes"/>
    <s v="Yes"/>
    <x v="0"/>
    <s v="Yes"/>
    <s v="Yes"/>
    <x v="1"/>
    <x v="0"/>
    <x v="3"/>
    <n v="80.150000000000006"/>
    <n v="5600.15"/>
    <x v="1"/>
    <x v="1"/>
    <x v="12"/>
    <n v="5715"/>
    <x v="20"/>
  </r>
  <r>
    <s v="1410-RSCMR"/>
    <n v="1"/>
    <s v="United States"/>
    <s v="California"/>
    <s v="Edwards"/>
    <n v="93523"/>
    <s v="34.966777, -117.961179"/>
    <n v="34.966777"/>
    <n v="-117.961179"/>
    <s v="Male"/>
    <x v="0"/>
    <s v="Yes"/>
    <s v="Yes"/>
    <n v="7"/>
    <s v="Yes"/>
    <s v="No"/>
    <x v="0"/>
    <x v="0"/>
    <s v="No"/>
    <s v="Yes"/>
    <x v="1"/>
    <s v="No"/>
    <s v="Yes"/>
    <x v="0"/>
    <x v="0"/>
    <x v="3"/>
    <n v="71.349999999999994"/>
    <n v="515.75"/>
    <x v="1"/>
    <x v="1"/>
    <x v="59"/>
    <n v="3459"/>
    <x v="20"/>
  </r>
  <r>
    <s v="3115-CZMZD"/>
    <n v="1"/>
    <s v="United States"/>
    <s v="California"/>
    <s v="Independence"/>
    <n v="93526"/>
    <s v="36.869584, -118.189241"/>
    <n v="36.869584000000003"/>
    <n v="-118.189241"/>
    <s v="Male"/>
    <x v="0"/>
    <s v="No"/>
    <s v="No"/>
    <n v="0"/>
    <s v="Yes"/>
    <s v="No"/>
    <x v="2"/>
    <x v="2"/>
    <s v="No internet service"/>
    <s v="No internet service"/>
    <x v="2"/>
    <s v="No internet service"/>
    <s v="No internet service"/>
    <x v="1"/>
    <x v="1"/>
    <x v="0"/>
    <n v="20.25"/>
    <s v=" "/>
    <x v="1"/>
    <x v="1"/>
    <x v="31"/>
    <n v="5504"/>
    <x v="20"/>
  </r>
  <r>
    <s v="0139-IVFJG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2"/>
    <s v="Yes"/>
    <s v="No"/>
    <x v="1"/>
    <x v="0"/>
    <s v="Yes"/>
    <s v="No"/>
    <x v="0"/>
    <s v="Yes"/>
    <s v="No"/>
    <x v="0"/>
    <x v="1"/>
    <x v="1"/>
    <n v="90.35"/>
    <n v="190.5"/>
    <x v="1"/>
    <x v="1"/>
    <x v="56"/>
    <n v="5361"/>
    <x v="20"/>
  </r>
  <r>
    <s v="5730-DBDSI"/>
    <n v="1"/>
    <s v="United States"/>
    <s v="California"/>
    <s v="June Lake"/>
    <n v="93529"/>
    <s v="37.730269, -119.055813"/>
    <n v="37.730269"/>
    <n v="-119.055813"/>
    <s v="Male"/>
    <x v="0"/>
    <s v="No"/>
    <s v="No"/>
    <n v="66"/>
    <s v="Yes"/>
    <s v="No"/>
    <x v="2"/>
    <x v="2"/>
    <s v="No internet service"/>
    <s v="No internet service"/>
    <x v="2"/>
    <s v="No internet service"/>
    <s v="No internet service"/>
    <x v="1"/>
    <x v="1"/>
    <x v="2"/>
    <n v="19.7"/>
    <n v="1253.8"/>
    <x v="1"/>
    <x v="1"/>
    <x v="77"/>
    <n v="4601"/>
    <x v="20"/>
  </r>
  <r>
    <s v="0030-FNXPP"/>
    <n v="1"/>
    <s v="United States"/>
    <s v="California"/>
    <s v="Keeler"/>
    <n v="93530"/>
    <s v="36.560498, -117.962461"/>
    <n v="36.560498000000003"/>
    <n v="-117.962461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57.2"/>
    <x v="1"/>
    <x v="1"/>
    <x v="55"/>
    <n v="5634"/>
    <x v="20"/>
  </r>
  <r>
    <s v="5684-FJVYR"/>
    <n v="1"/>
    <s v="United States"/>
    <s v="California"/>
    <s v="Lake Hughes"/>
    <n v="93532"/>
    <s v="34.659579, -118.584212"/>
    <n v="34.659579000000001"/>
    <n v="-118.58421199999999"/>
    <s v="Female"/>
    <x v="0"/>
    <s v="Yes"/>
    <s v="No"/>
    <n v="72"/>
    <s v="Yes"/>
    <s v="Yes"/>
    <x v="1"/>
    <x v="0"/>
    <s v="Yes"/>
    <s v="No"/>
    <x v="1"/>
    <s v="No"/>
    <s v="No"/>
    <x v="1"/>
    <x v="0"/>
    <x v="2"/>
    <n v="90.35"/>
    <n v="6563.4"/>
    <x v="1"/>
    <x v="1"/>
    <x v="52"/>
    <n v="5794"/>
    <x v="20"/>
  </r>
  <r>
    <s v="4013-GUXND"/>
    <n v="1"/>
    <s v="United States"/>
    <s v="California"/>
    <s v="Lancaster"/>
    <n v="93534"/>
    <s v="34.727529, -118.153098"/>
    <n v="34.727528999999997"/>
    <n v="-118.15309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8"/>
    <n v="20.8"/>
    <x v="1"/>
    <x v="1"/>
    <x v="46"/>
    <n v="3678"/>
    <x v="20"/>
  </r>
  <r>
    <s v="1266-NZYUI"/>
    <n v="1"/>
    <s v="United States"/>
    <s v="California"/>
    <s v="Lee Vining"/>
    <n v="93541"/>
    <s v="37.890145, -119.184087"/>
    <n v="37.890144999999997"/>
    <n v="-119.18408700000001"/>
    <s v="Female"/>
    <x v="0"/>
    <s v="Yes"/>
    <s v="No"/>
    <n v="72"/>
    <s v="Yes"/>
    <s v="Yes"/>
    <x v="0"/>
    <x v="0"/>
    <s v="No"/>
    <s v="Yes"/>
    <x v="1"/>
    <s v="No"/>
    <s v="No"/>
    <x v="1"/>
    <x v="1"/>
    <x v="2"/>
    <n v="66.849999999999994"/>
    <n v="4758.8"/>
    <x v="1"/>
    <x v="1"/>
    <x v="72"/>
    <n v="6264"/>
    <x v="20"/>
  </r>
  <r>
    <s v="7969-FFOWG"/>
    <n v="1"/>
    <s v="United States"/>
    <s v="California"/>
    <s v="Littlerock"/>
    <n v="93543"/>
    <s v="34.505273, -117.955054"/>
    <n v="34.505273000000003"/>
    <n v="-117.955054"/>
    <s v="Male"/>
    <x v="0"/>
    <s v="Yes"/>
    <s v="No"/>
    <n v="65"/>
    <s v="Yes"/>
    <s v="No"/>
    <x v="2"/>
    <x v="2"/>
    <s v="No internet service"/>
    <s v="No internet service"/>
    <x v="2"/>
    <s v="No internet service"/>
    <s v="No internet service"/>
    <x v="1"/>
    <x v="1"/>
    <x v="0"/>
    <n v="19.899999999999999"/>
    <n v="1292.5999999999999"/>
    <x v="1"/>
    <x v="1"/>
    <x v="78"/>
    <n v="6312"/>
    <x v="20"/>
  </r>
  <r>
    <s v="4718-DHSMV"/>
    <n v="1"/>
    <s v="United States"/>
    <s v="California"/>
    <s v="Llano"/>
    <n v="93544"/>
    <s v="34.500091, -117.765862"/>
    <n v="34.500090999999998"/>
    <n v="-117.765862"/>
    <s v="Female"/>
    <x v="0"/>
    <s v="No"/>
    <s v="No"/>
    <n v="11"/>
    <s v="No"/>
    <s v="No phone service"/>
    <x v="0"/>
    <x v="1"/>
    <s v="No"/>
    <s v="No"/>
    <x v="0"/>
    <s v="Yes"/>
    <s v="No"/>
    <x v="0"/>
    <x v="0"/>
    <x v="0"/>
    <n v="35.799999999999997"/>
    <n v="363.15"/>
    <x v="1"/>
    <x v="1"/>
    <x v="81"/>
    <n v="2534"/>
    <x v="20"/>
  </r>
  <r>
    <s v="5175-WLYXL"/>
    <n v="1"/>
    <s v="United States"/>
    <s v="California"/>
    <s v="Lone Pine"/>
    <n v="93545"/>
    <s v="36.590415, -118.073839"/>
    <n v="36.590415"/>
    <n v="-118.07383900000001"/>
    <s v="Male"/>
    <x v="0"/>
    <s v="No"/>
    <s v="No"/>
    <n v="22"/>
    <s v="Yes"/>
    <s v="Yes"/>
    <x v="1"/>
    <x v="1"/>
    <s v="Yes"/>
    <s v="No"/>
    <x v="0"/>
    <s v="No"/>
    <s v="No"/>
    <x v="0"/>
    <x v="0"/>
    <x v="0"/>
    <n v="78.849999999999994"/>
    <n v="1600.25"/>
    <x v="1"/>
    <x v="1"/>
    <x v="20"/>
    <n v="2444"/>
    <x v="20"/>
  </r>
  <r>
    <s v="7817-OMJNA"/>
    <n v="1"/>
    <s v="United States"/>
    <s v="California"/>
    <s v="Mammoth Lakes"/>
    <n v="93546"/>
    <s v="37.550074, -118.837167"/>
    <n v="37.550074000000002"/>
    <n v="-118.83716699999999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2"/>
    <x v="1"/>
    <x v="2"/>
    <n v="20.399999999999999"/>
    <n v="275.7"/>
    <x v="1"/>
    <x v="1"/>
    <x v="80"/>
    <n v="5068"/>
    <x v="20"/>
  </r>
  <r>
    <s v="8728-SKJLR"/>
    <n v="1"/>
    <s v="United States"/>
    <s v="California"/>
    <s v="Olancha"/>
    <n v="93549"/>
    <s v="36.296851, -117.865469"/>
    <n v="36.296850999999997"/>
    <n v="-117.865469"/>
    <s v="Male"/>
    <x v="0"/>
    <s v="No"/>
    <s v="No"/>
    <n v="41"/>
    <s v="Yes"/>
    <s v="No"/>
    <x v="1"/>
    <x v="1"/>
    <s v="No"/>
    <s v="No"/>
    <x v="1"/>
    <s v="No"/>
    <s v="No"/>
    <x v="0"/>
    <x v="0"/>
    <x v="1"/>
    <n v="74.25"/>
    <n v="3089.1"/>
    <x v="1"/>
    <x v="1"/>
    <x v="4"/>
    <n v="3277"/>
    <x v="20"/>
  </r>
  <r>
    <s v="3137-NYQQI"/>
    <n v="1"/>
    <s v="United States"/>
    <s v="California"/>
    <s v="Palmdale"/>
    <n v="93550"/>
    <s v="34.536232, -118.082935"/>
    <n v="34.536231999999998"/>
    <n v="-118.08293500000001"/>
    <s v="Male"/>
    <x v="0"/>
    <s v="Yes"/>
    <s v="No"/>
    <n v="17"/>
    <s v="Yes"/>
    <s v="No"/>
    <x v="0"/>
    <x v="0"/>
    <s v="Yes"/>
    <s v="No"/>
    <x v="0"/>
    <s v="No"/>
    <s v="Yes"/>
    <x v="2"/>
    <x v="1"/>
    <x v="0"/>
    <n v="64.8"/>
    <n v="1175.5999999999999"/>
    <x v="1"/>
    <x v="1"/>
    <x v="12"/>
    <n v="3546"/>
    <x v="20"/>
  </r>
  <r>
    <s v="7706-DZNKK"/>
    <n v="1"/>
    <s v="United States"/>
    <s v="California"/>
    <s v="Palmdale"/>
    <n v="93551"/>
    <s v="34.613476, -118.256358"/>
    <n v="34.613475999999999"/>
    <n v="-118.25635800000001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x v="0"/>
    <x v="3"/>
    <n v="20.45"/>
    <n v="237.3"/>
    <x v="1"/>
    <x v="1"/>
    <x v="56"/>
    <n v="2642"/>
    <x v="20"/>
  </r>
  <r>
    <s v="8823-RLPWL"/>
    <n v="1"/>
    <s v="United States"/>
    <s v="California"/>
    <s v="Rosamond"/>
    <n v="93560"/>
    <s v="34.903052, -118.411251"/>
    <n v="34.903052000000002"/>
    <n v="-118.41125099999999"/>
    <s v="Female"/>
    <x v="0"/>
    <s v="Yes"/>
    <s v="No"/>
    <n v="72"/>
    <s v="Yes"/>
    <s v="Yes"/>
    <x v="1"/>
    <x v="0"/>
    <s v="Yes"/>
    <s v="Yes"/>
    <x v="0"/>
    <s v="Yes"/>
    <s v="Yes"/>
    <x v="1"/>
    <x v="0"/>
    <x v="3"/>
    <n v="110.65"/>
    <n v="8065.65"/>
    <x v="1"/>
    <x v="1"/>
    <x v="49"/>
    <n v="4259"/>
    <x v="20"/>
  </r>
  <r>
    <s v="9505-SQFSW"/>
    <n v="1"/>
    <s v="United States"/>
    <s v="California"/>
    <s v="Tehachapi"/>
    <n v="93561"/>
    <s v="35.073777, -118.652112"/>
    <n v="35.073777"/>
    <n v="-118.652112"/>
    <s v="Female"/>
    <x v="0"/>
    <s v="Yes"/>
    <s v="Yes"/>
    <n v="3"/>
    <s v="No"/>
    <s v="No phone service"/>
    <x v="0"/>
    <x v="1"/>
    <s v="Yes"/>
    <s v="No"/>
    <x v="0"/>
    <s v="No"/>
    <s v="Yes"/>
    <x v="0"/>
    <x v="1"/>
    <x v="0"/>
    <n v="40.299999999999997"/>
    <n v="92.5"/>
    <x v="1"/>
    <x v="1"/>
    <x v="11"/>
    <n v="5651"/>
    <x v="20"/>
  </r>
  <r>
    <s v="3758-CKOQL"/>
    <n v="1"/>
    <s v="United States"/>
    <s v="California"/>
    <s v="Valyermo"/>
    <n v="93563"/>
    <s v="34.39583, -117.734568"/>
    <n v="34.395829999999997"/>
    <n v="-117.734568"/>
    <s v="Female"/>
    <x v="0"/>
    <s v="Yes"/>
    <s v="No"/>
    <n v="59"/>
    <s v="Yes"/>
    <s v="Yes"/>
    <x v="1"/>
    <x v="0"/>
    <s v="Yes"/>
    <s v="Yes"/>
    <x v="1"/>
    <s v="No"/>
    <s v="Yes"/>
    <x v="2"/>
    <x v="0"/>
    <x v="3"/>
    <n v="107"/>
    <n v="6152.3"/>
    <x v="1"/>
    <x v="1"/>
    <x v="39"/>
    <n v="4620"/>
    <x v="20"/>
  </r>
  <r>
    <s v="5676-CFLYY"/>
    <n v="1"/>
    <s v="United States"/>
    <s v="California"/>
    <s v="Ahwahnee"/>
    <n v="93601"/>
    <s v="37.375816, -119.739935"/>
    <n v="37.375816"/>
    <n v="-119.739935"/>
    <s v="Male"/>
    <x v="0"/>
    <s v="Yes"/>
    <s v="No"/>
    <n v="71"/>
    <s v="Yes"/>
    <s v="No"/>
    <x v="0"/>
    <x v="1"/>
    <s v="Yes"/>
    <s v="No"/>
    <x v="1"/>
    <s v="Yes"/>
    <s v="Yes"/>
    <x v="1"/>
    <x v="0"/>
    <x v="3"/>
    <n v="73.349999999999994"/>
    <n v="5154.5"/>
    <x v="1"/>
    <x v="1"/>
    <x v="31"/>
    <n v="5124"/>
    <x v="20"/>
  </r>
  <r>
    <s v="7521-AFHAB"/>
    <n v="1"/>
    <s v="United States"/>
    <s v="California"/>
    <s v="Auberry"/>
    <n v="93602"/>
    <s v="36.991762, -119.242874"/>
    <n v="36.991762000000001"/>
    <n v="-119.242874"/>
    <s v="Female"/>
    <x v="0"/>
    <s v="Yes"/>
    <s v="Yes"/>
    <n v="5"/>
    <s v="Yes"/>
    <s v="No"/>
    <x v="0"/>
    <x v="1"/>
    <s v="No"/>
    <s v="No"/>
    <x v="0"/>
    <s v="No"/>
    <s v="No"/>
    <x v="0"/>
    <x v="1"/>
    <x v="0"/>
    <n v="44.8"/>
    <n v="220.45"/>
    <x v="1"/>
    <x v="1"/>
    <x v="51"/>
    <n v="2492"/>
    <x v="20"/>
  </r>
  <r>
    <s v="0285-INHLN"/>
    <n v="1"/>
    <s v="United States"/>
    <s v="California"/>
    <s v="Badger"/>
    <n v="93603"/>
    <s v="36.64545, -118.924982"/>
    <n v="36.645449999999997"/>
    <n v="-118.924982"/>
    <s v="Male"/>
    <x v="0"/>
    <s v="Yes"/>
    <s v="Yes"/>
    <n v="27"/>
    <s v="Yes"/>
    <s v="No"/>
    <x v="0"/>
    <x v="0"/>
    <s v="Yes"/>
    <s v="No"/>
    <x v="0"/>
    <s v="No"/>
    <s v="No"/>
    <x v="0"/>
    <x v="0"/>
    <x v="3"/>
    <n v="54.75"/>
    <n v="1510.3"/>
    <x v="1"/>
    <x v="1"/>
    <x v="48"/>
    <n v="3519"/>
    <x v="20"/>
  </r>
  <r>
    <s v="5125-CNDSP"/>
    <n v="1"/>
    <s v="United States"/>
    <s v="California"/>
    <s v="Big Creek"/>
    <n v="93605"/>
    <s v="37.17277, -119.2997"/>
    <n v="37.17277"/>
    <n v="-119.2997"/>
    <s v="Male"/>
    <x v="0"/>
    <s v="No"/>
    <s v="No"/>
    <n v="63"/>
    <s v="No"/>
    <s v="No phone service"/>
    <x v="0"/>
    <x v="0"/>
    <s v="Yes"/>
    <s v="No"/>
    <x v="1"/>
    <s v="No"/>
    <s v="No"/>
    <x v="2"/>
    <x v="0"/>
    <x v="2"/>
    <n v="40.6"/>
    <n v="2588.9499999999998"/>
    <x v="1"/>
    <x v="1"/>
    <x v="24"/>
    <n v="6406"/>
    <x v="20"/>
  </r>
  <r>
    <s v="4992-LTJNE"/>
    <n v="1"/>
    <s v="United States"/>
    <s v="California"/>
    <s v="Cantua Creek"/>
    <n v="93608"/>
    <s v="36.488056, -120.407691"/>
    <n v="36.488056"/>
    <n v="-120.407691"/>
    <s v="Male"/>
    <x v="0"/>
    <s v="Yes"/>
    <s v="No"/>
    <n v="72"/>
    <s v="Yes"/>
    <s v="Yes"/>
    <x v="0"/>
    <x v="0"/>
    <s v="No"/>
    <s v="No"/>
    <x v="0"/>
    <s v="No"/>
    <s v="No"/>
    <x v="1"/>
    <x v="1"/>
    <x v="2"/>
    <n v="55.3"/>
    <n v="3983.6"/>
    <x v="1"/>
    <x v="1"/>
    <x v="51"/>
    <n v="6259"/>
    <x v="20"/>
  </r>
  <r>
    <s v="2202-OUTMO"/>
    <n v="1"/>
    <s v="United States"/>
    <s v="California"/>
    <s v="Caruthers"/>
    <n v="93609"/>
    <s v="36.5276, -119.865999"/>
    <n v="36.5276"/>
    <n v="-119.865999"/>
    <s v="Female"/>
    <x v="0"/>
    <s v="Yes"/>
    <s v="No"/>
    <n v="34"/>
    <s v="Yes"/>
    <s v="Yes"/>
    <x v="0"/>
    <x v="0"/>
    <s v="No"/>
    <s v="No"/>
    <x v="1"/>
    <s v="No"/>
    <s v="No"/>
    <x v="0"/>
    <x v="0"/>
    <x v="2"/>
    <n v="60.85"/>
    <n v="2003.6"/>
    <x v="1"/>
    <x v="1"/>
    <x v="25"/>
    <n v="3012"/>
    <x v="20"/>
  </r>
  <r>
    <s v="0810-BDHAW"/>
    <n v="1"/>
    <s v="United States"/>
    <s v="California"/>
    <s v="Chowchilla"/>
    <n v="93610"/>
    <s v="37.100948, -120.270136"/>
    <n v="37.100948000000002"/>
    <n v="-120.27013599999999"/>
    <s v="Female"/>
    <x v="0"/>
    <s v="Yes"/>
    <s v="No"/>
    <n v="24"/>
    <s v="Yes"/>
    <s v="Yes"/>
    <x v="0"/>
    <x v="0"/>
    <s v="Yes"/>
    <s v="No"/>
    <x v="0"/>
    <s v="Yes"/>
    <s v="Yes"/>
    <x v="2"/>
    <x v="1"/>
    <x v="1"/>
    <n v="78.400000000000006"/>
    <n v="1832.4"/>
    <x v="1"/>
    <x v="1"/>
    <x v="7"/>
    <n v="2506"/>
    <x v="20"/>
  </r>
  <r>
    <s v="0229-LFJAF"/>
    <n v="1"/>
    <s v="United States"/>
    <s v="California"/>
    <s v="Clovis"/>
    <n v="93611"/>
    <s v="36.917652, -119.593757"/>
    <n v="36.917651999999997"/>
    <n v="-119.593757"/>
    <s v="Male"/>
    <x v="0"/>
    <s v="No"/>
    <s v="No"/>
    <n v="72"/>
    <s v="Yes"/>
    <s v="Yes"/>
    <x v="0"/>
    <x v="0"/>
    <s v="Yes"/>
    <s v="Yes"/>
    <x v="1"/>
    <s v="No"/>
    <s v="No"/>
    <x v="1"/>
    <x v="1"/>
    <x v="2"/>
    <n v="69.650000000000006"/>
    <n v="4908.25"/>
    <x v="1"/>
    <x v="1"/>
    <x v="72"/>
    <n v="4262"/>
    <x v="20"/>
  </r>
  <r>
    <s v="7131-ZQZNK"/>
    <n v="1"/>
    <s v="United States"/>
    <s v="California"/>
    <s v="Clovis"/>
    <n v="93612"/>
    <s v="36.814539, -119.711868"/>
    <n v="36.814539000000003"/>
    <n v="-119.711868"/>
    <s v="Female"/>
    <x v="0"/>
    <s v="Yes"/>
    <s v="No"/>
    <n v="60"/>
    <s v="No"/>
    <s v="No phone service"/>
    <x v="0"/>
    <x v="0"/>
    <s v="No"/>
    <s v="Yes"/>
    <x v="1"/>
    <s v="Yes"/>
    <s v="Yes"/>
    <x v="1"/>
    <x v="1"/>
    <x v="3"/>
    <n v="59.85"/>
    <n v="3590.2"/>
    <x v="1"/>
    <x v="1"/>
    <x v="65"/>
    <n v="5790"/>
    <x v="20"/>
  </r>
  <r>
    <s v="3442-ZHHCC"/>
    <n v="1"/>
    <s v="United States"/>
    <s v="California"/>
    <s v="Coarsegold"/>
    <n v="93614"/>
    <s v="37.212191, -119.749323"/>
    <n v="37.212190999999997"/>
    <n v="-119.749323"/>
    <s v="Male"/>
    <x v="0"/>
    <s v="No"/>
    <s v="No"/>
    <n v="68"/>
    <s v="Yes"/>
    <s v="Yes"/>
    <x v="0"/>
    <x v="0"/>
    <s v="Yes"/>
    <s v="Yes"/>
    <x v="0"/>
    <s v="No"/>
    <s v="Yes"/>
    <x v="2"/>
    <x v="0"/>
    <x v="3"/>
    <n v="76.900000000000006"/>
    <n v="5023"/>
    <x v="1"/>
    <x v="1"/>
    <x v="44"/>
    <n v="5355"/>
    <x v="20"/>
  </r>
  <r>
    <s v="5726-CVNYA"/>
    <n v="1"/>
    <s v="United States"/>
    <s v="California"/>
    <s v="Cutler"/>
    <n v="93615"/>
    <s v="36.497895, -119.285484"/>
    <n v="36.497895"/>
    <n v="-119.285484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1"/>
    <x v="0"/>
    <x v="0"/>
    <n v="19.850000000000001"/>
    <n v="146.6"/>
    <x v="1"/>
    <x v="1"/>
    <x v="11"/>
    <n v="3260"/>
    <x v="20"/>
  </r>
  <r>
    <s v="9871-ELEYA"/>
    <n v="1"/>
    <s v="United States"/>
    <s v="California"/>
    <s v="Del Rey"/>
    <n v="93616"/>
    <s v="36.657462, -119.595293"/>
    <n v="36.657462000000002"/>
    <n v="-119.595293"/>
    <s v="Female"/>
    <x v="0"/>
    <s v="No"/>
    <s v="No"/>
    <n v="34"/>
    <s v="Yes"/>
    <s v="No"/>
    <x v="0"/>
    <x v="0"/>
    <s v="No"/>
    <s v="Yes"/>
    <x v="1"/>
    <s v="Yes"/>
    <s v="No"/>
    <x v="1"/>
    <x v="1"/>
    <x v="3"/>
    <n v="67.650000000000006"/>
    <n v="2339.3000000000002"/>
    <x v="1"/>
    <x v="1"/>
    <x v="47"/>
    <n v="4263"/>
    <x v="20"/>
  </r>
  <r>
    <s v="4257-GAESD"/>
    <n v="1"/>
    <s v="United States"/>
    <s v="California"/>
    <s v="Dinuba"/>
    <n v="93618"/>
    <s v="36.523619, -119.386868"/>
    <n v="36.523618999999997"/>
    <n v="-119.38686800000001"/>
    <s v="Female"/>
    <x v="0"/>
    <s v="No"/>
    <s v="No"/>
    <n v="6"/>
    <s v="No"/>
    <s v="No phone service"/>
    <x v="0"/>
    <x v="1"/>
    <s v="No"/>
    <s v="No"/>
    <x v="0"/>
    <s v="Yes"/>
    <s v="Yes"/>
    <x v="0"/>
    <x v="1"/>
    <x v="3"/>
    <n v="45"/>
    <n v="298.7"/>
    <x v="1"/>
    <x v="1"/>
    <x v="34"/>
    <n v="2270"/>
    <x v="20"/>
  </r>
  <r>
    <s v="5173-WXOQV"/>
    <n v="1"/>
    <s v="United States"/>
    <s v="California"/>
    <s v="Dos Palos"/>
    <n v="93620"/>
    <s v="37.045728, -120.630682"/>
    <n v="37.045727999999997"/>
    <n v="-120.63068199999999"/>
    <s v="Male"/>
    <x v="0"/>
    <s v="Yes"/>
    <s v="No"/>
    <n v="2"/>
    <s v="Yes"/>
    <s v="No"/>
    <x v="0"/>
    <x v="1"/>
    <s v="Yes"/>
    <s v="No"/>
    <x v="1"/>
    <s v="No"/>
    <s v="Yes"/>
    <x v="0"/>
    <x v="0"/>
    <x v="0"/>
    <n v="64.2"/>
    <n v="143.65"/>
    <x v="1"/>
    <x v="1"/>
    <x v="62"/>
    <n v="4369"/>
    <x v="20"/>
  </r>
  <r>
    <s v="2040-OBMLJ"/>
    <n v="1"/>
    <s v="United States"/>
    <s v="California"/>
    <s v="Dunlap"/>
    <n v="93621"/>
    <s v="36.789213, -119.140338"/>
    <n v="36.789212999999997"/>
    <n v="-119.140338"/>
    <s v="Male"/>
    <x v="0"/>
    <s v="No"/>
    <s v="No"/>
    <n v="31"/>
    <s v="Yes"/>
    <s v="Yes"/>
    <x v="1"/>
    <x v="1"/>
    <s v="No"/>
    <s v="No"/>
    <x v="1"/>
    <s v="No"/>
    <s v="No"/>
    <x v="2"/>
    <x v="1"/>
    <x v="3"/>
    <n v="81.7"/>
    <n v="2548.65"/>
    <x v="1"/>
    <x v="1"/>
    <x v="31"/>
    <n v="4850"/>
    <x v="20"/>
  </r>
  <r>
    <s v="6286-ZHAOK"/>
    <n v="1"/>
    <s v="United States"/>
    <s v="California"/>
    <s v="Firebaugh"/>
    <n v="93622"/>
    <s v="36.785618, -120.625382"/>
    <n v="36.785617999999999"/>
    <n v="-120.625382"/>
    <s v="Female"/>
    <x v="0"/>
    <s v="Yes"/>
    <s v="Yes"/>
    <n v="20"/>
    <s v="Yes"/>
    <s v="Yes"/>
    <x v="2"/>
    <x v="2"/>
    <s v="No internet service"/>
    <s v="No internet service"/>
    <x v="2"/>
    <s v="No internet service"/>
    <s v="No internet service"/>
    <x v="0"/>
    <x v="0"/>
    <x v="2"/>
    <n v="25.55"/>
    <n v="507.4"/>
    <x v="1"/>
    <x v="1"/>
    <x v="42"/>
    <n v="3235"/>
    <x v="20"/>
  </r>
  <r>
    <s v="3807-XHCJH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20"/>
    <n v="20"/>
    <x v="1"/>
    <x v="1"/>
    <x v="57"/>
    <n v="2358"/>
    <x v="20"/>
  </r>
  <r>
    <s v="5671-RQRLP"/>
    <n v="1"/>
    <s v="United States"/>
    <s v="California"/>
    <s v="Fowler"/>
    <n v="93625"/>
    <s v="36.625792, -119.672483"/>
    <n v="36.625791999999997"/>
    <n v="-119.672483"/>
    <s v="Female"/>
    <x v="1"/>
    <s v="Yes"/>
    <s v="No"/>
    <n v="70"/>
    <s v="Yes"/>
    <s v="Yes"/>
    <x v="1"/>
    <x v="1"/>
    <s v="No"/>
    <s v="No"/>
    <x v="0"/>
    <s v="No"/>
    <s v="No"/>
    <x v="1"/>
    <x v="0"/>
    <x v="3"/>
    <n v="75.650000000000006"/>
    <n v="5411.4"/>
    <x v="1"/>
    <x v="1"/>
    <x v="59"/>
    <n v="4181"/>
    <x v="20"/>
  </r>
  <r>
    <s v="8859-AXJZP"/>
    <n v="1"/>
    <s v="United States"/>
    <s v="California"/>
    <s v="Helm"/>
    <n v="93627"/>
    <s v="36.520537, -120.118055"/>
    <n v="36.520536999999997"/>
    <n v="-120.118055"/>
    <s v="Male"/>
    <x v="0"/>
    <s v="Yes"/>
    <s v="No"/>
    <n v="39"/>
    <s v="Yes"/>
    <s v="Yes"/>
    <x v="2"/>
    <x v="2"/>
    <s v="No internet service"/>
    <s v="No internet service"/>
    <x v="2"/>
    <s v="No internet service"/>
    <s v="No internet service"/>
    <x v="1"/>
    <x v="0"/>
    <x v="0"/>
    <n v="23.8"/>
    <n v="903.8"/>
    <x v="1"/>
    <x v="1"/>
    <x v="59"/>
    <n v="3970"/>
    <x v="20"/>
  </r>
  <r>
    <s v="3174-AKMAS"/>
    <n v="1"/>
    <s v="United States"/>
    <s v="California"/>
    <s v="Hume"/>
    <n v="93628"/>
    <s v="36.807595, -118.901544"/>
    <n v="36.807594999999999"/>
    <n v="-118.901544"/>
    <s v="Female"/>
    <x v="0"/>
    <s v="Yes"/>
    <s v="No"/>
    <n v="46"/>
    <s v="Yes"/>
    <s v="No"/>
    <x v="0"/>
    <x v="1"/>
    <s v="Yes"/>
    <s v="No"/>
    <x v="1"/>
    <s v="Yes"/>
    <s v="No"/>
    <x v="1"/>
    <x v="0"/>
    <x v="3"/>
    <n v="64.2"/>
    <n v="3009.5"/>
    <x v="1"/>
    <x v="1"/>
    <x v="48"/>
    <n v="4699"/>
    <x v="20"/>
  </r>
  <r>
    <s v="9926-PJHDQ"/>
    <n v="1"/>
    <s v="United States"/>
    <s v="California"/>
    <s v="Kingsburg"/>
    <n v="93631"/>
    <s v="36.478239, -119.52137"/>
    <n v="36.478239000000002"/>
    <n v="-119.52137"/>
    <s v="Female"/>
    <x v="0"/>
    <s v="Yes"/>
    <s v="No"/>
    <n v="72"/>
    <s v="Yes"/>
    <s v="Yes"/>
    <x v="0"/>
    <x v="1"/>
    <s v="No"/>
    <s v="Yes"/>
    <x v="0"/>
    <s v="Yes"/>
    <s v="Yes"/>
    <x v="1"/>
    <x v="0"/>
    <x v="2"/>
    <n v="76.8"/>
    <n v="5468.45"/>
    <x v="1"/>
    <x v="1"/>
    <x v="78"/>
    <n v="5120"/>
    <x v="20"/>
  </r>
  <r>
    <s v="7382-DFJTU"/>
    <n v="1"/>
    <s v="United States"/>
    <s v="California"/>
    <s v="Lakeshore"/>
    <n v="93634"/>
    <s v="37.290606, -119.216328"/>
    <n v="37.290605999999997"/>
    <n v="-119.216328"/>
    <s v="Male"/>
    <x v="0"/>
    <s v="No"/>
    <s v="No"/>
    <n v="18"/>
    <s v="Yes"/>
    <s v="No"/>
    <x v="0"/>
    <x v="1"/>
    <s v="No"/>
    <s v="Yes"/>
    <x v="1"/>
    <s v="No"/>
    <s v="No"/>
    <x v="0"/>
    <x v="1"/>
    <x v="3"/>
    <n v="55.2"/>
    <n v="1058.0999999999999"/>
    <x v="1"/>
    <x v="1"/>
    <x v="81"/>
    <n v="2110"/>
    <x v="20"/>
  </r>
  <r>
    <s v="2798-NYLMZ"/>
    <n v="1"/>
    <s v="United States"/>
    <s v="California"/>
    <s v="Los Banos"/>
    <n v="93635"/>
    <s v="36.995162, -120.955099"/>
    <n v="36.995162000000001"/>
    <n v="-120.955099"/>
    <s v="Male"/>
    <x v="0"/>
    <s v="Yes"/>
    <s v="No"/>
    <n v="71"/>
    <s v="Yes"/>
    <s v="Yes"/>
    <x v="1"/>
    <x v="0"/>
    <s v="No"/>
    <s v="Yes"/>
    <x v="1"/>
    <s v="Yes"/>
    <s v="Yes"/>
    <x v="1"/>
    <x v="0"/>
    <x v="3"/>
    <n v="108.55"/>
    <n v="7616"/>
    <x v="1"/>
    <x v="1"/>
    <x v="40"/>
    <n v="4111"/>
    <x v="20"/>
  </r>
  <r>
    <s v="8098-TDCBU"/>
    <n v="1"/>
    <s v="United States"/>
    <s v="California"/>
    <s v="North Fork"/>
    <n v="93643"/>
    <s v="37.244307, -119.470256"/>
    <n v="37.244306999999999"/>
    <n v="-119.47025600000001"/>
    <s v="Female"/>
    <x v="0"/>
    <s v="Yes"/>
    <s v="No"/>
    <n v="42"/>
    <s v="Yes"/>
    <s v="Yes"/>
    <x v="2"/>
    <x v="2"/>
    <s v="No internet service"/>
    <s v="No internet service"/>
    <x v="2"/>
    <s v="No internet service"/>
    <s v="No internet service"/>
    <x v="1"/>
    <x v="1"/>
    <x v="1"/>
    <n v="25.25"/>
    <n v="1108.2"/>
    <x v="1"/>
    <x v="1"/>
    <x v="44"/>
    <n v="3052"/>
    <x v="20"/>
  </r>
  <r>
    <s v="3551-GAEGL"/>
    <n v="1"/>
    <s v="United States"/>
    <s v="California"/>
    <s v="Oakhurst"/>
    <n v="93644"/>
    <s v="37.648647, -119.231447"/>
    <n v="37.648646999999997"/>
    <n v="-119.231447"/>
    <s v="Male"/>
    <x v="0"/>
    <s v="Yes"/>
    <s v="No"/>
    <n v="34"/>
    <s v="No"/>
    <s v="No phone service"/>
    <x v="0"/>
    <x v="0"/>
    <s v="No"/>
    <s v="No"/>
    <x v="0"/>
    <s v="No"/>
    <s v="No"/>
    <x v="2"/>
    <x v="1"/>
    <x v="2"/>
    <n v="30.4"/>
    <n v="938.65"/>
    <x v="1"/>
    <x v="1"/>
    <x v="57"/>
    <n v="4697"/>
    <x v="20"/>
  </r>
  <r>
    <s v="4785-NKHCX"/>
    <n v="1"/>
    <s v="United States"/>
    <s v="California"/>
    <s v="O Neals"/>
    <n v="93645"/>
    <s v="37.140104, -119.657092"/>
    <n v="37.140104000000001"/>
    <n v="-119.65709200000001"/>
    <s v="Male"/>
    <x v="1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2"/>
    <n v="20.05"/>
    <n v="94.15"/>
    <x v="1"/>
    <x v="1"/>
    <x v="82"/>
    <n v="2154"/>
    <x v="20"/>
  </r>
  <r>
    <s v="3196-NVXLZ"/>
    <n v="1"/>
    <s v="United States"/>
    <s v="California"/>
    <s v="Orange Cove"/>
    <n v="93646"/>
    <s v="36.633498, -119.298895"/>
    <n v="36.633498000000003"/>
    <n v="-119.298895"/>
    <s v="Female"/>
    <x v="0"/>
    <s v="No"/>
    <s v="No"/>
    <n v="25"/>
    <s v="Yes"/>
    <s v="Yes"/>
    <x v="1"/>
    <x v="1"/>
    <s v="No"/>
    <s v="No"/>
    <x v="0"/>
    <s v="Yes"/>
    <s v="No"/>
    <x v="0"/>
    <x v="0"/>
    <x v="0"/>
    <n v="84.6"/>
    <n v="2088.0500000000002"/>
    <x v="1"/>
    <x v="1"/>
    <x v="70"/>
    <n v="4874"/>
    <x v="20"/>
  </r>
  <r>
    <s v="0036-IHMOT"/>
    <n v="1"/>
    <s v="United States"/>
    <s v="California"/>
    <s v="Parlier"/>
    <n v="93648"/>
    <s v="36.622237, -119.521126"/>
    <n v="36.622236999999998"/>
    <n v="-119.521126"/>
    <s v="Female"/>
    <x v="0"/>
    <s v="Yes"/>
    <s v="Yes"/>
    <n v="55"/>
    <s v="Yes"/>
    <s v="No"/>
    <x v="1"/>
    <x v="1"/>
    <s v="Yes"/>
    <s v="Yes"/>
    <x v="1"/>
    <s v="Yes"/>
    <s v="Yes"/>
    <x v="2"/>
    <x v="0"/>
    <x v="2"/>
    <n v="103.7"/>
    <n v="5656.75"/>
    <x v="1"/>
    <x v="1"/>
    <x v="11"/>
    <n v="5892"/>
    <x v="20"/>
  </r>
  <r>
    <s v="4178-EGMON"/>
    <n v="1"/>
    <s v="United States"/>
    <s v="California"/>
    <s v="Prather"/>
    <n v="93651"/>
    <s v="37.007238, -119.505661"/>
    <n v="37.007238000000001"/>
    <n v="-119.505661"/>
    <s v="Male"/>
    <x v="0"/>
    <s v="Yes"/>
    <s v="No"/>
    <n v="70"/>
    <s v="Yes"/>
    <s v="Yes"/>
    <x v="1"/>
    <x v="0"/>
    <s v="Yes"/>
    <s v="No"/>
    <x v="1"/>
    <s v="No"/>
    <s v="No"/>
    <x v="1"/>
    <x v="0"/>
    <x v="3"/>
    <n v="88"/>
    <n v="5986.45"/>
    <x v="1"/>
    <x v="1"/>
    <x v="76"/>
    <n v="4867"/>
    <x v="20"/>
  </r>
  <r>
    <s v="4220-TINQT"/>
    <n v="1"/>
    <s v="United States"/>
    <s v="California"/>
    <s v="Raisin City"/>
    <n v="93652"/>
    <s v="36.594542, -119.905245"/>
    <n v="36.594541999999997"/>
    <n v="-119.90524499999999"/>
    <s v="Female"/>
    <x v="0"/>
    <s v="Yes"/>
    <s v="No"/>
    <n v="61"/>
    <s v="Yes"/>
    <s v="Yes"/>
    <x v="1"/>
    <x v="1"/>
    <s v="No"/>
    <s v="Yes"/>
    <x v="1"/>
    <s v="Yes"/>
    <s v="Yes"/>
    <x v="0"/>
    <x v="0"/>
    <x v="1"/>
    <n v="106.35"/>
    <n v="6751.35"/>
    <x v="1"/>
    <x v="1"/>
    <x v="42"/>
    <n v="5632"/>
    <x v="20"/>
  </r>
  <r>
    <s v="5318-YKDPV"/>
    <n v="1"/>
    <s v="United States"/>
    <s v="California"/>
    <s v="Raymond"/>
    <n v="93653"/>
    <s v="37.252057, -119.95783"/>
    <n v="37.252057000000001"/>
    <n v="-119.95783"/>
    <s v="Male"/>
    <x v="0"/>
    <s v="Yes"/>
    <s v="No"/>
    <n v="43"/>
    <s v="Yes"/>
    <s v="No"/>
    <x v="0"/>
    <x v="0"/>
    <s v="No"/>
    <s v="Yes"/>
    <x v="1"/>
    <s v="Yes"/>
    <s v="Yes"/>
    <x v="1"/>
    <x v="0"/>
    <x v="3"/>
    <n v="79.150000000000006"/>
    <n v="3566.6"/>
    <x v="1"/>
    <x v="1"/>
    <x v="69"/>
    <n v="3716"/>
    <x v="20"/>
  </r>
  <r>
    <s v="7975-TZMLR"/>
    <n v="1"/>
    <s v="United States"/>
    <s v="California"/>
    <s v="Reedley"/>
    <n v="93654"/>
    <s v="36.636638, -119.421842"/>
    <n v="36.636637999999998"/>
    <n v="-119.421842"/>
    <s v="Male"/>
    <x v="0"/>
    <s v="No"/>
    <s v="No"/>
    <n v="47"/>
    <s v="Yes"/>
    <s v="Yes"/>
    <x v="1"/>
    <x v="1"/>
    <s v="Yes"/>
    <s v="Yes"/>
    <x v="0"/>
    <s v="Yes"/>
    <s v="Yes"/>
    <x v="2"/>
    <x v="0"/>
    <x v="1"/>
    <n v="103.1"/>
    <n v="4889.3"/>
    <x v="1"/>
    <x v="1"/>
    <x v="56"/>
    <n v="5029"/>
    <x v="20"/>
  </r>
  <r>
    <s v="0295-QVKPB"/>
    <n v="1"/>
    <s v="United States"/>
    <s v="California"/>
    <s v="Riverdale"/>
    <n v="93656"/>
    <s v="36.452211, -119.94575"/>
    <n v="36.452210999999998"/>
    <n v="-119.94575"/>
    <s v="Male"/>
    <x v="0"/>
    <s v="No"/>
    <s v="No"/>
    <n v="5"/>
    <s v="Yes"/>
    <s v="No"/>
    <x v="0"/>
    <x v="1"/>
    <s v="No"/>
    <s v="Yes"/>
    <x v="1"/>
    <s v="Yes"/>
    <s v="No"/>
    <x v="0"/>
    <x v="0"/>
    <x v="3"/>
    <n v="63.95"/>
    <n v="318.10000000000002"/>
    <x v="1"/>
    <x v="1"/>
    <x v="75"/>
    <n v="3099"/>
    <x v="20"/>
  </r>
  <r>
    <s v="4335-BSMJS"/>
    <n v="1"/>
    <s v="United States"/>
    <s v="California"/>
    <s v="Sanger"/>
    <n v="93657"/>
    <s v="36.819628, -119.440414"/>
    <n v="36.819628000000002"/>
    <n v="-119.440414"/>
    <s v="Female"/>
    <x v="0"/>
    <s v="No"/>
    <s v="No"/>
    <n v="62"/>
    <s v="Yes"/>
    <s v="Yes"/>
    <x v="2"/>
    <x v="2"/>
    <s v="No internet service"/>
    <s v="No internet service"/>
    <x v="2"/>
    <s v="No internet service"/>
    <s v="No internet service"/>
    <x v="1"/>
    <x v="0"/>
    <x v="3"/>
    <n v="25.8"/>
    <n v="1563.95"/>
    <x v="1"/>
    <x v="1"/>
    <x v="78"/>
    <n v="6201"/>
    <x v="20"/>
  </r>
  <r>
    <s v="9146-JRIOX"/>
    <n v="1"/>
    <s v="United States"/>
    <s v="California"/>
    <s v="Shaver Lake"/>
    <n v="93664"/>
    <s v="37.223, -119.001021"/>
    <n v="37.222999999999999"/>
    <n v="-119.00102099999999"/>
    <s v="Female"/>
    <x v="0"/>
    <s v="Yes"/>
    <s v="Yes"/>
    <n v="14"/>
    <s v="Yes"/>
    <s v="Yes"/>
    <x v="2"/>
    <x v="2"/>
    <s v="No internet service"/>
    <s v="No internet service"/>
    <x v="2"/>
    <s v="No internet service"/>
    <s v="No internet service"/>
    <x v="0"/>
    <x v="1"/>
    <x v="0"/>
    <n v="25.55"/>
    <n v="372.45"/>
    <x v="1"/>
    <x v="1"/>
    <x v="11"/>
    <n v="2080"/>
    <x v="20"/>
  </r>
  <r>
    <s v="5337-IIWKZ"/>
    <n v="1"/>
    <s v="United States"/>
    <s v="California"/>
    <s v="Sultana"/>
    <n v="93666"/>
    <s v="36.545353, -119.338535"/>
    <n v="36.545352999999999"/>
    <n v="-119.33853499999999"/>
    <s v="Male"/>
    <x v="0"/>
    <s v="Yes"/>
    <s v="Yes"/>
    <n v="34"/>
    <s v="No"/>
    <s v="No phone service"/>
    <x v="0"/>
    <x v="1"/>
    <s v="No"/>
    <s v="Yes"/>
    <x v="1"/>
    <s v="Yes"/>
    <s v="No"/>
    <x v="0"/>
    <x v="0"/>
    <x v="1"/>
    <n v="44.85"/>
    <n v="1442.6"/>
    <x v="1"/>
    <x v="1"/>
    <x v="52"/>
    <n v="5569"/>
    <x v="20"/>
  </r>
  <r>
    <s v="9650-VBUOG"/>
    <n v="1"/>
    <s v="United States"/>
    <s v="California"/>
    <s v="Tranquillity"/>
    <n v="93668"/>
    <s v="36.635661, -120.288644"/>
    <n v="36.635660999999999"/>
    <n v="-120.28864400000001"/>
    <s v="Male"/>
    <x v="0"/>
    <s v="Yes"/>
    <s v="Yes"/>
    <n v="38"/>
    <s v="Yes"/>
    <s v="Yes"/>
    <x v="2"/>
    <x v="2"/>
    <s v="No internet service"/>
    <s v="No internet service"/>
    <x v="2"/>
    <s v="No internet service"/>
    <s v="No internet service"/>
    <x v="1"/>
    <x v="1"/>
    <x v="3"/>
    <n v="25.05"/>
    <n v="963.95"/>
    <x v="1"/>
    <x v="1"/>
    <x v="25"/>
    <n v="3772"/>
    <x v="20"/>
  </r>
  <r>
    <s v="3487-EARAT"/>
    <n v="1"/>
    <s v="United States"/>
    <s v="California"/>
    <s v="Wishon"/>
    <n v="93669"/>
    <s v="37.287758, -119.548156"/>
    <n v="37.287757999999997"/>
    <n v="-119.54815600000001"/>
    <s v="Female"/>
    <x v="0"/>
    <s v="Yes"/>
    <s v="No"/>
    <n v="70"/>
    <s v="Yes"/>
    <s v="No"/>
    <x v="0"/>
    <x v="0"/>
    <s v="Yes"/>
    <s v="Yes"/>
    <x v="1"/>
    <s v="No"/>
    <s v="Yes"/>
    <x v="2"/>
    <x v="1"/>
    <x v="3"/>
    <n v="74.099999999999994"/>
    <n v="5222.3"/>
    <x v="1"/>
    <x v="1"/>
    <x v="38"/>
    <n v="6325"/>
    <x v="20"/>
  </r>
  <r>
    <s v="2672-TGEFF"/>
    <n v="1"/>
    <s v="United States"/>
    <s v="California"/>
    <s v="Traver"/>
    <n v="93673"/>
    <s v="36.456091, -119.486225"/>
    <n v="36.456091000000001"/>
    <n v="-119.486225"/>
    <s v="Female"/>
    <x v="0"/>
    <s v="Yes"/>
    <s v="Yes"/>
    <n v="37"/>
    <s v="Yes"/>
    <s v="Yes"/>
    <x v="1"/>
    <x v="1"/>
    <s v="Yes"/>
    <s v="No"/>
    <x v="0"/>
    <s v="Yes"/>
    <s v="No"/>
    <x v="0"/>
    <x v="0"/>
    <x v="1"/>
    <n v="88.8"/>
    <n v="3340.55"/>
    <x v="1"/>
    <x v="1"/>
    <x v="82"/>
    <n v="3746"/>
    <x v="20"/>
  </r>
  <r>
    <s v="4250-WAROZ"/>
    <n v="1"/>
    <s v="United States"/>
    <s v="California"/>
    <s v="Fresno"/>
    <n v="93701"/>
    <s v="36.749403, -119.787574"/>
    <n v="36.749403000000001"/>
    <n v="-119.78757400000001"/>
    <s v="Male"/>
    <x v="1"/>
    <s v="Yes"/>
    <s v="Yes"/>
    <n v="60"/>
    <s v="Yes"/>
    <s v="Yes"/>
    <x v="1"/>
    <x v="0"/>
    <s v="Yes"/>
    <s v="No"/>
    <x v="0"/>
    <s v="No"/>
    <s v="Yes"/>
    <x v="0"/>
    <x v="0"/>
    <x v="1"/>
    <n v="93.25"/>
    <n v="5774.55"/>
    <x v="1"/>
    <x v="1"/>
    <x v="12"/>
    <n v="4353"/>
    <x v="20"/>
  </r>
  <r>
    <s v="8184-WMOFI"/>
    <n v="1"/>
    <s v="United States"/>
    <s v="California"/>
    <s v="Fresno"/>
    <n v="93702"/>
    <s v="36.739385, -119.753649"/>
    <n v="36.739384999999999"/>
    <n v="-119.753649"/>
    <s v="Male"/>
    <x v="0"/>
    <s v="Yes"/>
    <s v="No"/>
    <n v="62"/>
    <s v="Yes"/>
    <s v="No"/>
    <x v="0"/>
    <x v="0"/>
    <s v="No"/>
    <s v="Yes"/>
    <x v="1"/>
    <s v="No"/>
    <s v="Yes"/>
    <x v="2"/>
    <x v="1"/>
    <x v="3"/>
    <n v="71.400000000000006"/>
    <n v="4487.3"/>
    <x v="1"/>
    <x v="1"/>
    <x v="62"/>
    <n v="5327"/>
    <x v="20"/>
  </r>
  <r>
    <s v="6092-QZVPP"/>
    <n v="1"/>
    <s v="United States"/>
    <s v="California"/>
    <s v="Fresno"/>
    <n v="93704"/>
    <s v="36.799648, -119.801247"/>
    <n v="36.799647999999998"/>
    <n v="-119.801247"/>
    <s v="Male"/>
    <x v="0"/>
    <s v="No"/>
    <s v="No"/>
    <n v="36"/>
    <s v="Yes"/>
    <s v="No"/>
    <x v="0"/>
    <x v="0"/>
    <s v="No"/>
    <s v="Yes"/>
    <x v="1"/>
    <s v="Yes"/>
    <s v="Yes"/>
    <x v="0"/>
    <x v="0"/>
    <x v="3"/>
    <n v="79.2"/>
    <n v="2854.95"/>
    <x v="1"/>
    <x v="1"/>
    <x v="44"/>
    <n v="4830"/>
    <x v="20"/>
  </r>
  <r>
    <s v="4625-LAMOB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x v="1"/>
    <x v="3"/>
    <n v="20.399999999999999"/>
    <n v="905.55"/>
    <x v="1"/>
    <x v="1"/>
    <x v="63"/>
    <n v="2404"/>
    <x v="20"/>
  </r>
  <r>
    <s v="0392-BZIUW"/>
    <n v="1"/>
    <s v="United States"/>
    <s v="California"/>
    <s v="Fresno"/>
    <n v="93710"/>
    <s v="36.822715, -119.761826"/>
    <n v="36.822715000000002"/>
    <n v="-119.761826"/>
    <s v="Female"/>
    <x v="0"/>
    <s v="Yes"/>
    <s v="No"/>
    <n v="72"/>
    <s v="Yes"/>
    <s v="Yes"/>
    <x v="1"/>
    <x v="0"/>
    <s v="No"/>
    <s v="Yes"/>
    <x v="0"/>
    <s v="Yes"/>
    <s v="Yes"/>
    <x v="1"/>
    <x v="0"/>
    <x v="3"/>
    <n v="105"/>
    <n v="7589.8"/>
    <x v="1"/>
    <x v="1"/>
    <x v="12"/>
    <n v="5678"/>
    <x v="20"/>
  </r>
  <r>
    <s v="6549-NNDYT"/>
    <n v="1"/>
    <s v="United States"/>
    <s v="California"/>
    <s v="Fresno"/>
    <n v="93720"/>
    <s v="36.878709, -119.7645"/>
    <n v="36.878709000000001"/>
    <n v="-119.7645"/>
    <s v="Female"/>
    <x v="0"/>
    <s v="No"/>
    <s v="No"/>
    <n v="13"/>
    <s v="No"/>
    <s v="No phone service"/>
    <x v="0"/>
    <x v="0"/>
    <s v="No"/>
    <s v="No"/>
    <x v="0"/>
    <s v="No"/>
    <s v="No"/>
    <x v="0"/>
    <x v="0"/>
    <x v="2"/>
    <n v="30.85"/>
    <n v="394.1"/>
    <x v="1"/>
    <x v="1"/>
    <x v="46"/>
    <n v="2444"/>
    <x v="20"/>
  </r>
  <r>
    <s v="0422-OHQHQ"/>
    <n v="1"/>
    <s v="United States"/>
    <s v="California"/>
    <s v="Fresno"/>
    <n v="93722"/>
    <s v="36.78979, -119.929894"/>
    <n v="36.789790000000004"/>
    <n v="-119.929894"/>
    <s v="Fe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2"/>
    <x v="1"/>
    <x v="0"/>
    <n v="20.55"/>
    <n v="295.95"/>
    <x v="1"/>
    <x v="1"/>
    <x v="49"/>
    <n v="3009"/>
    <x v="20"/>
  </r>
  <r>
    <s v="6916-HIJSE"/>
    <n v="1"/>
    <s v="United States"/>
    <s v="California"/>
    <s v="Fresno"/>
    <n v="93725"/>
    <s v="36.623632, -119.741322"/>
    <n v="36.623632000000001"/>
    <n v="-119.741322"/>
    <s v="Female"/>
    <x v="0"/>
    <s v="No"/>
    <s v="No"/>
    <n v="65"/>
    <s v="Yes"/>
    <s v="No"/>
    <x v="0"/>
    <x v="0"/>
    <s v="Yes"/>
    <s v="Yes"/>
    <x v="1"/>
    <s v="Yes"/>
    <s v="Yes"/>
    <x v="1"/>
    <x v="0"/>
    <x v="2"/>
    <n v="84.85"/>
    <n v="5459.2"/>
    <x v="1"/>
    <x v="1"/>
    <x v="20"/>
    <n v="5434"/>
    <x v="20"/>
  </r>
  <r>
    <s v="2316-ESMLS"/>
    <n v="1"/>
    <s v="United States"/>
    <s v="California"/>
    <s v="Fresno"/>
    <n v="93726"/>
    <s v="36.793601, -119.761131"/>
    <n v="36.793601000000002"/>
    <n v="-119.76113100000001"/>
    <s v="Female"/>
    <x v="0"/>
    <s v="Yes"/>
    <s v="No"/>
    <n v="12"/>
    <s v="No"/>
    <s v="No phone service"/>
    <x v="0"/>
    <x v="0"/>
    <s v="No"/>
    <s v="No"/>
    <x v="1"/>
    <s v="No"/>
    <s v="No"/>
    <x v="2"/>
    <x v="1"/>
    <x v="3"/>
    <n v="33.15"/>
    <n v="444.75"/>
    <x v="1"/>
    <x v="1"/>
    <x v="9"/>
    <n v="3882"/>
    <x v="20"/>
  </r>
  <r>
    <s v="9778-OGKQZ"/>
    <n v="1"/>
    <s v="United States"/>
    <s v="California"/>
    <s v="Fresno"/>
    <n v="93727"/>
    <s v="36.751489, -119.68072"/>
    <n v="36.751488999999999"/>
    <n v="-119.68071999999999"/>
    <s v="Male"/>
    <x v="0"/>
    <s v="Yes"/>
    <s v="No"/>
    <n v="72"/>
    <s v="Yes"/>
    <s v="Yes"/>
    <x v="0"/>
    <x v="0"/>
    <s v="Yes"/>
    <s v="Yes"/>
    <x v="1"/>
    <s v="Yes"/>
    <s v="Yes"/>
    <x v="1"/>
    <x v="0"/>
    <x v="3"/>
    <n v="92"/>
    <n v="6782.15"/>
    <x v="1"/>
    <x v="1"/>
    <x v="81"/>
    <n v="5883"/>
    <x v="20"/>
  </r>
  <r>
    <s v="7408-OFWXJ"/>
    <n v="1"/>
    <s v="United States"/>
    <s v="California"/>
    <s v="Fresno"/>
    <n v="93728"/>
    <s v="36.757345, -119.818274"/>
    <n v="36.757345000000001"/>
    <n v="-119.818274"/>
    <s v="Female"/>
    <x v="0"/>
    <s v="Yes"/>
    <s v="No"/>
    <n v="72"/>
    <s v="Yes"/>
    <s v="Yes"/>
    <x v="0"/>
    <x v="0"/>
    <s v="Yes"/>
    <s v="Yes"/>
    <x v="1"/>
    <s v="Yes"/>
    <s v="Yes"/>
    <x v="1"/>
    <x v="1"/>
    <x v="3"/>
    <n v="89.8"/>
    <n v="6510.45"/>
    <x v="1"/>
    <x v="1"/>
    <x v="10"/>
    <n v="5762"/>
    <x v="20"/>
  </r>
  <r>
    <s v="6007-TCTST"/>
    <n v="1"/>
    <s v="United States"/>
    <s v="California"/>
    <s v="Salinas"/>
    <n v="93901"/>
    <s v="36.64152, -121.622188"/>
    <n v="36.64152"/>
    <n v="-121.62218799999999"/>
    <s v="Female"/>
    <x v="0"/>
    <s v="Yes"/>
    <s v="Yes"/>
    <n v="72"/>
    <s v="Yes"/>
    <s v="Yes"/>
    <x v="1"/>
    <x v="0"/>
    <s v="Yes"/>
    <s v="Yes"/>
    <x v="1"/>
    <s v="Yes"/>
    <s v="Yes"/>
    <x v="1"/>
    <x v="0"/>
    <x v="2"/>
    <n v="115.8"/>
    <n v="8476.5"/>
    <x v="1"/>
    <x v="1"/>
    <x v="41"/>
    <n v="5841"/>
    <x v="20"/>
  </r>
  <r>
    <s v="2252-NKNSI"/>
    <n v="1"/>
    <s v="United States"/>
    <s v="California"/>
    <s v="Salinas"/>
    <n v="93905"/>
    <s v="36.667794, -121.601306"/>
    <n v="36.667794000000001"/>
    <n v="-121.60130599999999"/>
    <s v="Male"/>
    <x v="0"/>
    <s v="No"/>
    <s v="No"/>
    <n v="52"/>
    <s v="Yes"/>
    <s v="Yes"/>
    <x v="0"/>
    <x v="0"/>
    <s v="Yes"/>
    <s v="No"/>
    <x v="1"/>
    <s v="Yes"/>
    <s v="Yes"/>
    <x v="1"/>
    <x v="0"/>
    <x v="0"/>
    <n v="85.15"/>
    <n v="4461.8500000000004"/>
    <x v="1"/>
    <x v="1"/>
    <x v="15"/>
    <n v="4322"/>
    <x v="20"/>
  </r>
  <r>
    <s v="8713-IGZSO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2"/>
    <s v="Yes"/>
    <s v="Yes"/>
    <x v="2"/>
    <x v="2"/>
    <s v="No internet service"/>
    <s v="No internet service"/>
    <x v="2"/>
    <s v="No internet service"/>
    <s v="No internet service"/>
    <x v="0"/>
    <x v="1"/>
    <x v="0"/>
    <n v="24.85"/>
    <n v="62"/>
    <x v="1"/>
    <x v="1"/>
    <x v="43"/>
    <n v="5983"/>
    <x v="20"/>
  </r>
  <r>
    <s v="7905-TVXTA"/>
    <n v="1"/>
    <s v="United States"/>
    <s v="California"/>
    <s v="Salinas"/>
    <n v="93907"/>
    <s v="36.77462, -121.664714"/>
    <n v="36.774619999999999"/>
    <n v="-121.664714"/>
    <s v="Female"/>
    <x v="0"/>
    <s v="No"/>
    <s v="No"/>
    <n v="5"/>
    <s v="Yes"/>
    <s v="No"/>
    <x v="0"/>
    <x v="0"/>
    <s v="No"/>
    <s v="No"/>
    <x v="1"/>
    <s v="Yes"/>
    <s v="No"/>
    <x v="0"/>
    <x v="0"/>
    <x v="1"/>
    <n v="64.349999999999994"/>
    <n v="352.65"/>
    <x v="1"/>
    <x v="1"/>
    <x v="42"/>
    <n v="4771"/>
    <x v="20"/>
  </r>
  <r>
    <s v="7695-PKLCZ"/>
    <n v="1"/>
    <s v="United States"/>
    <s v="California"/>
    <s v="Salinas"/>
    <n v="93908"/>
    <s v="36.624338, -121.615669"/>
    <n v="36.624338000000002"/>
    <n v="-121.615669"/>
    <s v="Female"/>
    <x v="0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x v="1"/>
    <x v="3"/>
    <n v="20.5"/>
    <n v="1424.9"/>
    <x v="1"/>
    <x v="1"/>
    <x v="31"/>
    <n v="4201"/>
    <x v="20"/>
  </r>
  <r>
    <s v="8374-UULRV"/>
    <n v="1"/>
    <s v="United States"/>
    <s v="California"/>
    <s v="Carmel By The Sea"/>
    <n v="93921"/>
    <s v="36.554618, -121.922239"/>
    <n v="36.554617999999998"/>
    <n v="-121.922239"/>
    <s v="Male"/>
    <x v="0"/>
    <s v="No"/>
    <s v="No"/>
    <n v="72"/>
    <s v="Yes"/>
    <s v="Yes"/>
    <x v="0"/>
    <x v="0"/>
    <s v="Yes"/>
    <s v="No"/>
    <x v="1"/>
    <s v="Yes"/>
    <s v="Yes"/>
    <x v="1"/>
    <x v="1"/>
    <x v="3"/>
    <n v="86.05"/>
    <n v="6309.65"/>
    <x v="1"/>
    <x v="1"/>
    <x v="57"/>
    <n v="5965"/>
    <x v="20"/>
  </r>
  <r>
    <s v="3224-DFQNQ"/>
    <n v="1"/>
    <s v="United States"/>
    <s v="California"/>
    <s v="Carmel Valley"/>
    <n v="93924"/>
    <s v="36.414611, -121.6386"/>
    <n v="36.414611000000001"/>
    <n v="-121.6386"/>
    <s v="Female"/>
    <x v="0"/>
    <s v="Yes"/>
    <s v="No"/>
    <n v="66"/>
    <s v="Yes"/>
    <s v="Yes"/>
    <x v="1"/>
    <x v="0"/>
    <s v="Yes"/>
    <s v="No"/>
    <x v="1"/>
    <s v="No"/>
    <s v="No"/>
    <x v="2"/>
    <x v="1"/>
    <x v="1"/>
    <n v="89"/>
    <n v="5898.6"/>
    <x v="1"/>
    <x v="1"/>
    <x v="44"/>
    <n v="4488"/>
    <x v="20"/>
  </r>
  <r>
    <s v="5275-PMFUT"/>
    <n v="1"/>
    <s v="United States"/>
    <s v="California"/>
    <s v="Chualar"/>
    <n v="93925"/>
    <s v="36.596271, -121.442274"/>
    <n v="36.596271000000002"/>
    <n v="-121.442274"/>
    <s v="Male"/>
    <x v="0"/>
    <s v="Yes"/>
    <s v="No"/>
    <n v="72"/>
    <s v="No"/>
    <s v="No phone service"/>
    <x v="0"/>
    <x v="0"/>
    <s v="Yes"/>
    <s v="Yes"/>
    <x v="1"/>
    <s v="Yes"/>
    <s v="Yes"/>
    <x v="1"/>
    <x v="0"/>
    <x v="3"/>
    <n v="64.8"/>
    <n v="4719.75"/>
    <x v="1"/>
    <x v="1"/>
    <x v="34"/>
    <n v="4036"/>
    <x v="20"/>
  </r>
  <r>
    <s v="4795-UXVCJ"/>
    <n v="1"/>
    <s v="United States"/>
    <s v="California"/>
    <s v="Gonzales"/>
    <n v="93926"/>
    <s v="36.52588, -121.396719"/>
    <n v="36.525880000000001"/>
    <n v="-121.396719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x v="1"/>
    <x v="3"/>
    <n v="19.8"/>
    <n v="457.3"/>
    <x v="1"/>
    <x v="1"/>
    <x v="7"/>
    <n v="5823"/>
    <x v="20"/>
  </r>
  <r>
    <s v="9777-IQHWP"/>
    <n v="1"/>
    <s v="United States"/>
    <s v="California"/>
    <s v="Greenfield"/>
    <n v="93927"/>
    <s v="36.248708, -121.386617"/>
    <n v="36.248708000000001"/>
    <n v="-121.386617"/>
    <s v="Male"/>
    <x v="0"/>
    <s v="Yes"/>
    <s v="Yes"/>
    <n v="64"/>
    <s v="Yes"/>
    <s v="Yes"/>
    <x v="1"/>
    <x v="0"/>
    <s v="No"/>
    <s v="Yes"/>
    <x v="0"/>
    <s v="No"/>
    <s v="Yes"/>
    <x v="1"/>
    <x v="1"/>
    <x v="2"/>
    <n v="93.4"/>
    <n v="5822.3"/>
    <x v="1"/>
    <x v="1"/>
    <x v="75"/>
    <n v="6249"/>
    <x v="20"/>
  </r>
  <r>
    <s v="0979-MOZQI"/>
    <n v="1"/>
    <s v="United States"/>
    <s v="California"/>
    <s v="Monterey"/>
    <n v="93940"/>
    <s v="36.362741, -121.869685"/>
    <n v="36.362741"/>
    <n v="-121.869685"/>
    <s v="Male"/>
    <x v="0"/>
    <s v="Yes"/>
    <s v="No"/>
    <n v="62"/>
    <s v="No"/>
    <s v="No phone service"/>
    <x v="0"/>
    <x v="1"/>
    <s v="No"/>
    <s v="No"/>
    <x v="1"/>
    <s v="Yes"/>
    <s v="No"/>
    <x v="1"/>
    <x v="0"/>
    <x v="2"/>
    <n v="39"/>
    <n v="2337.4499999999998"/>
    <x v="1"/>
    <x v="1"/>
    <x v="61"/>
    <n v="4987"/>
    <x v="20"/>
  </r>
  <r>
    <s v="2732-ISEZX"/>
    <n v="1"/>
    <s v="United States"/>
    <s v="California"/>
    <s v="Pacific Grove"/>
    <n v="93950"/>
    <s v="36.618337, -121.926417"/>
    <n v="36.618336999999997"/>
    <n v="-121.926417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0"/>
    <x v="0"/>
    <n v="20.5"/>
    <n v="104.3"/>
    <x v="1"/>
    <x v="1"/>
    <x v="44"/>
    <n v="5263"/>
    <x v="20"/>
  </r>
  <r>
    <s v="0323-XWWTN"/>
    <n v="1"/>
    <s v="United States"/>
    <s v="California"/>
    <s v="San Lucas"/>
    <n v="93954"/>
    <s v="36.125529, -120.864443"/>
    <n v="36.125529"/>
    <n v="-120.86444299999999"/>
    <s v="Male"/>
    <x v="0"/>
    <s v="No"/>
    <s v="Yes"/>
    <n v="3"/>
    <s v="Yes"/>
    <s v="Yes"/>
    <x v="2"/>
    <x v="2"/>
    <s v="No internet service"/>
    <s v="No internet service"/>
    <x v="2"/>
    <s v="No internet service"/>
    <s v="No internet service"/>
    <x v="1"/>
    <x v="0"/>
    <x v="0"/>
    <n v="26.4"/>
    <n v="121.25"/>
    <x v="1"/>
    <x v="1"/>
    <x v="7"/>
    <n v="4315"/>
    <x v="20"/>
  </r>
  <r>
    <s v="1937-OTUKY"/>
    <n v="1"/>
    <s v="United States"/>
    <s v="California"/>
    <s v="Seaside"/>
    <n v="93955"/>
    <s v="36.625114, -121.823565"/>
    <n v="36.625114000000004"/>
    <n v="-121.823565"/>
    <s v="Female"/>
    <x v="0"/>
    <s v="Yes"/>
    <s v="No"/>
    <n v="72"/>
    <s v="Yes"/>
    <s v="Yes"/>
    <x v="1"/>
    <x v="0"/>
    <s v="No"/>
    <s v="Yes"/>
    <x v="1"/>
    <s v="Yes"/>
    <s v="No"/>
    <x v="1"/>
    <x v="0"/>
    <x v="2"/>
    <n v="98.2"/>
    <n v="7015.9"/>
    <x v="1"/>
    <x v="1"/>
    <x v="20"/>
    <n v="4332"/>
    <x v="20"/>
  </r>
  <r>
    <s v="1573-LGXBA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57"/>
    <s v="Yes"/>
    <s v="No"/>
    <x v="1"/>
    <x v="1"/>
    <s v="Yes"/>
    <s v="Yes"/>
    <x v="0"/>
    <s v="Yes"/>
    <s v="Yes"/>
    <x v="2"/>
    <x v="0"/>
    <x v="3"/>
    <n v="97.55"/>
    <n v="5598"/>
    <x v="1"/>
    <x v="1"/>
    <x v="39"/>
    <n v="5833"/>
    <x v="20"/>
  </r>
  <r>
    <s v="1764-VUUMT"/>
    <n v="1"/>
    <s v="United States"/>
    <s v="California"/>
    <s v="Spreckels"/>
    <n v="93962"/>
    <s v="36.624641, -121.647195"/>
    <n v="36.624640999999997"/>
    <n v="-121.647195"/>
    <s v="Male"/>
    <x v="0"/>
    <s v="No"/>
    <s v="Yes"/>
    <n v="66"/>
    <s v="Yes"/>
    <s v="No"/>
    <x v="2"/>
    <x v="2"/>
    <s v="No internet service"/>
    <s v="No internet service"/>
    <x v="2"/>
    <s v="No internet service"/>
    <s v="No internet service"/>
    <x v="1"/>
    <x v="1"/>
    <x v="3"/>
    <n v="19.95"/>
    <n v="1269.0999999999999"/>
    <x v="1"/>
    <x v="1"/>
    <x v="39"/>
    <n v="6382"/>
    <x v="20"/>
  </r>
  <r>
    <s v="4713-ZBURT"/>
    <n v="1"/>
    <s v="United States"/>
    <s v="California"/>
    <s v="Brisbane"/>
    <n v="94005"/>
    <s v="37.684694, -122.40712"/>
    <n v="37.684694"/>
    <n v="-122.40712000000001"/>
    <s v="Male"/>
    <x v="0"/>
    <s v="No"/>
    <s v="Yes"/>
    <n v="45"/>
    <s v="Yes"/>
    <s v="Yes"/>
    <x v="1"/>
    <x v="1"/>
    <s v="No"/>
    <s v="Yes"/>
    <x v="0"/>
    <s v="Yes"/>
    <s v="Yes"/>
    <x v="1"/>
    <x v="1"/>
    <x v="2"/>
    <n v="99.7"/>
    <n v="4634.3500000000004"/>
    <x v="1"/>
    <x v="1"/>
    <x v="46"/>
    <n v="3333"/>
    <x v="20"/>
  </r>
  <r>
    <s v="3050-GBUSH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3"/>
    <s v="No"/>
    <s v="No phone service"/>
    <x v="0"/>
    <x v="1"/>
    <s v="No"/>
    <s v="No"/>
    <x v="0"/>
    <s v="Yes"/>
    <s v="No"/>
    <x v="0"/>
    <x v="0"/>
    <x v="3"/>
    <n v="34.799999999999997"/>
    <n v="113.95"/>
    <x v="1"/>
    <x v="1"/>
    <x v="1"/>
    <n v="2496"/>
    <x v="20"/>
  </r>
  <r>
    <s v="7876-AEHIG"/>
    <n v="1"/>
    <s v="United States"/>
    <s v="California"/>
    <s v="Daly City"/>
    <n v="94015"/>
    <s v="37.680844, -122.48131"/>
    <n v="37.680844"/>
    <n v="-122.48130999999999"/>
    <s v="Female"/>
    <x v="0"/>
    <s v="No"/>
    <s v="No"/>
    <n v="51"/>
    <s v="No"/>
    <s v="No phone service"/>
    <x v="0"/>
    <x v="0"/>
    <s v="No"/>
    <s v="Yes"/>
    <x v="1"/>
    <s v="Yes"/>
    <s v="Yes"/>
    <x v="2"/>
    <x v="1"/>
    <x v="2"/>
    <n v="60.15"/>
    <n v="3077"/>
    <x v="1"/>
    <x v="1"/>
    <x v="65"/>
    <n v="5404"/>
    <x v="20"/>
  </r>
  <r>
    <s v="7945-HLKEA"/>
    <n v="1"/>
    <s v="United States"/>
    <s v="California"/>
    <s v="Half Moon Bay"/>
    <n v="94019"/>
    <s v="37.45567, -122.407992"/>
    <n v="37.455669999999998"/>
    <n v="-122.40799199999999"/>
    <s v="Female"/>
    <x v="0"/>
    <s v="No"/>
    <s v="No"/>
    <n v="60"/>
    <s v="Yes"/>
    <s v="Yes"/>
    <x v="0"/>
    <x v="0"/>
    <s v="No"/>
    <s v="Yes"/>
    <x v="1"/>
    <s v="No"/>
    <s v="No"/>
    <x v="2"/>
    <x v="1"/>
    <x v="1"/>
    <n v="64.75"/>
    <n v="4039.5"/>
    <x v="1"/>
    <x v="1"/>
    <x v="50"/>
    <n v="6408"/>
    <x v="20"/>
  </r>
  <r>
    <s v="9342-VNIMQ"/>
    <n v="1"/>
    <s v="United States"/>
    <s v="California"/>
    <s v="La Honda"/>
    <n v="94020"/>
    <s v="37.285677, -122.224165"/>
    <n v="37.285677"/>
    <n v="-122.224165"/>
    <s v="Male"/>
    <x v="0"/>
    <s v="No"/>
    <s v="No"/>
    <n v="33"/>
    <s v="Yes"/>
    <s v="Yes"/>
    <x v="0"/>
    <x v="1"/>
    <s v="Yes"/>
    <s v="No"/>
    <x v="0"/>
    <s v="No"/>
    <s v="No"/>
    <x v="0"/>
    <x v="0"/>
    <x v="2"/>
    <n v="54.65"/>
    <n v="1665.2"/>
    <x v="1"/>
    <x v="1"/>
    <x v="40"/>
    <n v="5201"/>
    <x v="20"/>
  </r>
  <r>
    <s v="3523-BRGUW"/>
    <n v="1"/>
    <s v="United States"/>
    <s v="California"/>
    <s v="Los Altos"/>
    <n v="94022"/>
    <s v="37.349546, -122.134356"/>
    <n v="37.349545999999997"/>
    <n v="-122.134356"/>
    <s v="Male"/>
    <x v="1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x v="1"/>
    <x v="3"/>
    <n v="19.3"/>
    <n v="504.2"/>
    <x v="1"/>
    <x v="1"/>
    <x v="51"/>
    <n v="2269"/>
    <x v="20"/>
  </r>
  <r>
    <s v="3199-NPKCN"/>
    <n v="1"/>
    <s v="United States"/>
    <s v="California"/>
    <s v="Menlo Park"/>
    <n v="94025"/>
    <s v="37.449551, -122.183762"/>
    <n v="37.449551"/>
    <n v="-122.183762"/>
    <s v="Female"/>
    <x v="0"/>
    <s v="Yes"/>
    <s v="No"/>
    <n v="67"/>
    <s v="Yes"/>
    <s v="Yes"/>
    <x v="1"/>
    <x v="0"/>
    <s v="No"/>
    <s v="Yes"/>
    <x v="1"/>
    <s v="Yes"/>
    <s v="Yes"/>
    <x v="2"/>
    <x v="0"/>
    <x v="1"/>
    <n v="111.25"/>
    <n v="7511.65"/>
    <x v="1"/>
    <x v="1"/>
    <x v="65"/>
    <n v="5649"/>
    <x v="20"/>
  </r>
  <r>
    <s v="5170-PTRKA"/>
    <n v="1"/>
    <s v="United States"/>
    <s v="California"/>
    <s v="Atherton"/>
    <n v="94027"/>
    <s v="37.454924, -122.203168"/>
    <n v="37.454923999999998"/>
    <n v="-122.20316800000001"/>
    <s v="Female"/>
    <x v="0"/>
    <s v="Yes"/>
    <s v="No"/>
    <n v="49"/>
    <s v="No"/>
    <s v="No phone service"/>
    <x v="0"/>
    <x v="0"/>
    <s v="No"/>
    <s v="No"/>
    <x v="1"/>
    <s v="No"/>
    <s v="No"/>
    <x v="2"/>
    <x v="0"/>
    <x v="3"/>
    <n v="35.799999999999997"/>
    <n v="1782"/>
    <x v="1"/>
    <x v="1"/>
    <x v="15"/>
    <n v="4865"/>
    <x v="20"/>
  </r>
  <r>
    <s v="4661-NJEUX"/>
    <n v="1"/>
    <s v="United States"/>
    <s v="California"/>
    <s v="Portola Valley"/>
    <n v="94028"/>
    <s v="37.369709, -122.215844"/>
    <n v="37.369709"/>
    <n v="-122.21584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05"/>
    <n v="20.05"/>
    <x v="1"/>
    <x v="1"/>
    <x v="54"/>
    <n v="5368"/>
    <x v="20"/>
  </r>
  <r>
    <s v="2123-AGEEN"/>
    <n v="1"/>
    <s v="United States"/>
    <s v="California"/>
    <s v="Millbrae"/>
    <n v="94030"/>
    <s v="37.601248, -122.403099"/>
    <n v="37.601247999999998"/>
    <n v="-122.403099"/>
    <s v="Female"/>
    <x v="1"/>
    <s v="No"/>
    <s v="No"/>
    <n v="7"/>
    <s v="Yes"/>
    <s v="No"/>
    <x v="1"/>
    <x v="1"/>
    <s v="No"/>
    <s v="Yes"/>
    <x v="0"/>
    <s v="Yes"/>
    <s v="No"/>
    <x v="0"/>
    <x v="0"/>
    <x v="1"/>
    <n v="84.35"/>
    <n v="609.65"/>
    <x v="1"/>
    <x v="1"/>
    <x v="46"/>
    <n v="2107"/>
    <x v="20"/>
  </r>
  <r>
    <s v="1258-YMZNM"/>
    <n v="1"/>
    <s v="United States"/>
    <s v="California"/>
    <s v="Montara"/>
    <n v="94037"/>
    <s v="37.540582, -122.509594"/>
    <n v="37.540582000000001"/>
    <n v="-122.50959400000001"/>
    <s v="Female"/>
    <x v="1"/>
    <s v="No"/>
    <s v="No"/>
    <n v="27"/>
    <s v="Yes"/>
    <s v="Yes"/>
    <x v="1"/>
    <x v="0"/>
    <s v="Yes"/>
    <s v="Yes"/>
    <x v="0"/>
    <s v="Yes"/>
    <s v="Yes"/>
    <x v="2"/>
    <x v="0"/>
    <x v="2"/>
    <n v="110.5"/>
    <n v="2857.6"/>
    <x v="1"/>
    <x v="1"/>
    <x v="62"/>
    <n v="4997"/>
    <x v="20"/>
  </r>
  <r>
    <s v="0048-LUMLS"/>
    <n v="1"/>
    <s v="United States"/>
    <s v="California"/>
    <s v="Moss Beach"/>
    <n v="94038"/>
    <s v="37.515556, -122.502311"/>
    <n v="37.515555999999997"/>
    <n v="-122.50231100000001"/>
    <s v="Male"/>
    <x v="0"/>
    <s v="Yes"/>
    <s v="Yes"/>
    <n v="37"/>
    <s v="Yes"/>
    <s v="No"/>
    <x v="1"/>
    <x v="1"/>
    <s v="No"/>
    <s v="No"/>
    <x v="0"/>
    <s v="Yes"/>
    <s v="Yes"/>
    <x v="2"/>
    <x v="1"/>
    <x v="3"/>
    <n v="91.2"/>
    <n v="3247.55"/>
    <x v="1"/>
    <x v="1"/>
    <x v="63"/>
    <n v="5263"/>
    <x v="20"/>
  </r>
  <r>
    <s v="5898-IGSLP"/>
    <n v="1"/>
    <s v="United States"/>
    <s v="California"/>
    <s v="Mountain View"/>
    <n v="94041"/>
    <s v="37.388349, -122.075299"/>
    <n v="37.388348999999998"/>
    <n v="-122.075299"/>
    <s v="Male"/>
    <x v="0"/>
    <s v="Yes"/>
    <s v="Yes"/>
    <n v="31"/>
    <s v="Yes"/>
    <s v="Yes"/>
    <x v="1"/>
    <x v="0"/>
    <s v="No"/>
    <s v="Yes"/>
    <x v="1"/>
    <s v="No"/>
    <s v="No"/>
    <x v="0"/>
    <x v="1"/>
    <x v="1"/>
    <n v="89.3"/>
    <n v="2823"/>
    <x v="1"/>
    <x v="1"/>
    <x v="74"/>
    <n v="2132"/>
    <x v="20"/>
  </r>
  <r>
    <s v="6259-WJQLC"/>
    <n v="1"/>
    <s v="United States"/>
    <s v="California"/>
    <s v="Pacifica"/>
    <n v="94044"/>
    <s v="37.573633, -122.455167"/>
    <n v="37.573633000000001"/>
    <n v="-122.455167"/>
    <s v="Male"/>
    <x v="1"/>
    <s v="No"/>
    <s v="No"/>
    <n v="32"/>
    <s v="Yes"/>
    <s v="Yes"/>
    <x v="1"/>
    <x v="1"/>
    <s v="No"/>
    <s v="Yes"/>
    <x v="0"/>
    <s v="No"/>
    <s v="No"/>
    <x v="0"/>
    <x v="0"/>
    <x v="3"/>
    <n v="81.099999999999994"/>
    <n v="2619.25"/>
    <x v="1"/>
    <x v="1"/>
    <x v="80"/>
    <n v="2143"/>
    <x v="20"/>
  </r>
  <r>
    <s v="7997-EASSD"/>
    <n v="1"/>
    <s v="United States"/>
    <s v="California"/>
    <s v="Redwood City"/>
    <n v="94061"/>
    <s v="37.461251, -122.235414"/>
    <n v="37.461250999999997"/>
    <n v="-122.23541400000001"/>
    <s v="Female"/>
    <x v="0"/>
    <s v="Yes"/>
    <s v="No"/>
    <n v="63"/>
    <s v="Yes"/>
    <s v="Yes"/>
    <x v="1"/>
    <x v="1"/>
    <s v="No"/>
    <s v="No"/>
    <x v="1"/>
    <s v="No"/>
    <s v="No"/>
    <x v="2"/>
    <x v="0"/>
    <x v="3"/>
    <n v="81.2"/>
    <n v="4965.1000000000004"/>
    <x v="1"/>
    <x v="1"/>
    <x v="51"/>
    <n v="6063"/>
    <x v="20"/>
  </r>
  <r>
    <s v="0730-KOAVE"/>
    <n v="1"/>
    <s v="United States"/>
    <s v="California"/>
    <s v="Redwood City"/>
    <n v="94062"/>
    <s v="37.410567, -122.297152"/>
    <n v="37.410567"/>
    <n v="-122.297152"/>
    <s v="Male"/>
    <x v="0"/>
    <s v="No"/>
    <s v="No"/>
    <n v="30"/>
    <s v="Yes"/>
    <s v="Yes"/>
    <x v="1"/>
    <x v="0"/>
    <s v="Yes"/>
    <s v="No"/>
    <x v="0"/>
    <s v="No"/>
    <s v="Yes"/>
    <x v="0"/>
    <x v="0"/>
    <x v="3"/>
    <n v="94.3"/>
    <n v="2679.7"/>
    <x v="1"/>
    <x v="1"/>
    <x v="20"/>
    <n v="4219"/>
    <x v="20"/>
  </r>
  <r>
    <s v="8975-SKGRX"/>
    <n v="1"/>
    <s v="United States"/>
    <s v="California"/>
    <s v="Redwood City"/>
    <n v="94063"/>
    <s v="37.499411, -122.196318"/>
    <n v="37.499411000000002"/>
    <n v="-122.19631800000001"/>
    <s v="Male"/>
    <x v="0"/>
    <s v="Yes"/>
    <s v="No"/>
    <n v="71"/>
    <s v="Yes"/>
    <s v="Yes"/>
    <x v="1"/>
    <x v="0"/>
    <s v="Yes"/>
    <s v="Yes"/>
    <x v="1"/>
    <s v="Yes"/>
    <s v="Yes"/>
    <x v="1"/>
    <x v="0"/>
    <x v="2"/>
    <n v="116.1"/>
    <n v="8310.5499999999993"/>
    <x v="1"/>
    <x v="1"/>
    <x v="75"/>
    <n v="5027"/>
    <x v="20"/>
  </r>
  <r>
    <s v="0678-RLHVP"/>
    <n v="1"/>
    <s v="United States"/>
    <s v="California"/>
    <s v="Redwood City"/>
    <n v="94065"/>
    <s v="37.527497, -122.230941"/>
    <n v="37.527496999999997"/>
    <n v="-122.230941"/>
    <s v="Female"/>
    <x v="0"/>
    <s v="No"/>
    <s v="No"/>
    <n v="53"/>
    <s v="Yes"/>
    <s v="Yes"/>
    <x v="1"/>
    <x v="1"/>
    <s v="Yes"/>
    <s v="Yes"/>
    <x v="0"/>
    <s v="Yes"/>
    <s v="Yes"/>
    <x v="1"/>
    <x v="1"/>
    <x v="1"/>
    <n v="105.55"/>
    <n v="5682.25"/>
    <x v="1"/>
    <x v="1"/>
    <x v="1"/>
    <n v="5731"/>
    <x v="20"/>
  </r>
  <r>
    <s v="2267-FPIMA"/>
    <n v="1"/>
    <s v="United States"/>
    <s v="California"/>
    <s v="San Carlos"/>
    <n v="94070"/>
    <s v="37.497915, -122.267361"/>
    <n v="37.497914999999999"/>
    <n v="-122.26736099999999"/>
    <s v="Male"/>
    <x v="0"/>
    <s v="Yes"/>
    <s v="No"/>
    <n v="50"/>
    <s v="Yes"/>
    <s v="Yes"/>
    <x v="1"/>
    <x v="0"/>
    <s v="Yes"/>
    <s v="No"/>
    <x v="0"/>
    <s v="No"/>
    <s v="Yes"/>
    <x v="0"/>
    <x v="0"/>
    <x v="3"/>
    <n v="94.4"/>
    <n v="4914.8999999999996"/>
    <x v="1"/>
    <x v="1"/>
    <x v="45"/>
    <n v="5548"/>
    <x v="20"/>
  </r>
  <r>
    <s v="1051-GEJLJ"/>
    <n v="1"/>
    <s v="United States"/>
    <s v="California"/>
    <s v="San Gregorio"/>
    <n v="94074"/>
    <s v="37.331762, -122.341444"/>
    <n v="37.331761999999998"/>
    <n v="-122.341444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5"/>
    <n v="27.55"/>
    <x v="1"/>
    <x v="1"/>
    <x v="9"/>
    <n v="4836"/>
    <x v="20"/>
  </r>
  <r>
    <s v="5285-MVEHD"/>
    <n v="1"/>
    <s v="United States"/>
    <s v="California"/>
    <s v="Sunnyvale"/>
    <n v="94087"/>
    <s v="37.3511, -122.037311"/>
    <n v="37.351100000000002"/>
    <n v="-122.037311"/>
    <s v="Female"/>
    <x v="0"/>
    <s v="Yes"/>
    <s v="No"/>
    <n v="56"/>
    <s v="Yes"/>
    <s v="No"/>
    <x v="1"/>
    <x v="0"/>
    <s v="Yes"/>
    <s v="Yes"/>
    <x v="0"/>
    <s v="Yes"/>
    <s v="Yes"/>
    <x v="2"/>
    <x v="0"/>
    <x v="3"/>
    <n v="105.6"/>
    <n v="6068.65"/>
    <x v="1"/>
    <x v="1"/>
    <x v="68"/>
    <n v="4196"/>
    <x v="20"/>
  </r>
  <r>
    <s v="0379-DJQHR"/>
    <n v="1"/>
    <s v="United States"/>
    <s v="California"/>
    <s v="Sunnyvale"/>
    <n v="94089"/>
    <s v="37.421633, -122.009613"/>
    <n v="37.421633"/>
    <n v="-122.009613"/>
    <s v="Male"/>
    <x v="0"/>
    <s v="Yes"/>
    <s v="No"/>
    <n v="67"/>
    <s v="Yes"/>
    <s v="No"/>
    <x v="0"/>
    <x v="0"/>
    <s v="Yes"/>
    <s v="Yes"/>
    <x v="0"/>
    <s v="Yes"/>
    <s v="Yes"/>
    <x v="1"/>
    <x v="1"/>
    <x v="3"/>
    <n v="81.349999999999994"/>
    <n v="5398.6"/>
    <x v="1"/>
    <x v="1"/>
    <x v="39"/>
    <n v="4219"/>
    <x v="20"/>
  </r>
  <r>
    <s v="5543-QDCRY"/>
    <n v="1"/>
    <s v="United States"/>
    <s v="California"/>
    <s v="San Francisco"/>
    <n v="94103"/>
    <s v="37.773147, -122.411287"/>
    <n v="37.773147000000002"/>
    <n v="-122.411287"/>
    <s v="Male"/>
    <x v="0"/>
    <s v="No"/>
    <s v="No"/>
    <n v="4"/>
    <s v="Yes"/>
    <s v="No"/>
    <x v="0"/>
    <x v="1"/>
    <s v="No"/>
    <s v="No"/>
    <x v="0"/>
    <s v="Yes"/>
    <s v="No"/>
    <x v="0"/>
    <x v="0"/>
    <x v="1"/>
    <n v="56.4"/>
    <n v="234.85"/>
    <x v="1"/>
    <x v="1"/>
    <x v="52"/>
    <n v="5344"/>
    <x v="20"/>
  </r>
  <r>
    <s v="0297-RBCSG"/>
    <n v="1"/>
    <s v="United States"/>
    <s v="California"/>
    <s v="San Francisco"/>
    <n v="94104"/>
    <s v="37.791222, -122.402241"/>
    <n v="37.791221999999998"/>
    <n v="-122.402241"/>
    <s v="Male"/>
    <x v="0"/>
    <s v="No"/>
    <s v="No"/>
    <n v="19"/>
    <s v="Yes"/>
    <s v="No"/>
    <x v="0"/>
    <x v="1"/>
    <s v="Yes"/>
    <s v="No"/>
    <x v="1"/>
    <s v="No"/>
    <s v="Yes"/>
    <x v="2"/>
    <x v="0"/>
    <x v="2"/>
    <n v="65.349999999999994"/>
    <n v="1231.8499999999999"/>
    <x v="1"/>
    <x v="1"/>
    <x v="41"/>
    <n v="2051"/>
    <x v="20"/>
  </r>
  <r>
    <s v="4694-PHWFW"/>
    <n v="1"/>
    <s v="United States"/>
    <s v="California"/>
    <s v="San Francisco"/>
    <n v="94105"/>
    <s v="37.789168, -122.395009"/>
    <n v="37.789167999999997"/>
    <n v="-122.395009"/>
    <s v="Fe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170.9"/>
    <x v="1"/>
    <x v="1"/>
    <x v="47"/>
    <n v="5919"/>
    <x v="20"/>
  </r>
  <r>
    <s v="0835-JKADZ"/>
    <n v="1"/>
    <s v="United States"/>
    <s v="California"/>
    <s v="San Francisco"/>
    <n v="94107"/>
    <s v="37.768881, -122.395521"/>
    <n v="37.768881"/>
    <n v="-122.395521"/>
    <s v="Female"/>
    <x v="0"/>
    <s v="No"/>
    <s v="No"/>
    <n v="71"/>
    <s v="Yes"/>
    <s v="Yes"/>
    <x v="1"/>
    <x v="1"/>
    <s v="Yes"/>
    <s v="Yes"/>
    <x v="1"/>
    <s v="Yes"/>
    <s v="Yes"/>
    <x v="1"/>
    <x v="0"/>
    <x v="1"/>
    <n v="111.25"/>
    <n v="7984.15"/>
    <x v="1"/>
    <x v="1"/>
    <x v="61"/>
    <n v="4361"/>
    <x v="20"/>
  </r>
  <r>
    <s v="7508-SMHXL"/>
    <n v="1"/>
    <s v="United States"/>
    <s v="California"/>
    <s v="San Francisco"/>
    <n v="94109"/>
    <s v="37.794487, -122.42227"/>
    <n v="37.794486999999997"/>
    <n v="-122.42227"/>
    <s v="Female"/>
    <x v="1"/>
    <s v="No"/>
    <s v="No"/>
    <n v="15"/>
    <s v="Yes"/>
    <s v="Yes"/>
    <x v="1"/>
    <x v="1"/>
    <s v="Yes"/>
    <s v="No"/>
    <x v="0"/>
    <s v="Yes"/>
    <s v="No"/>
    <x v="0"/>
    <x v="1"/>
    <x v="3"/>
    <n v="89"/>
    <n v="1288.3"/>
    <x v="1"/>
    <x v="1"/>
    <x v="7"/>
    <n v="4452"/>
    <x v="20"/>
  </r>
  <r>
    <s v="3865-YIOTT"/>
    <n v="1"/>
    <s v="United States"/>
    <s v="California"/>
    <s v="San Francisco"/>
    <n v="94110"/>
    <s v="37.750021, -122.415201"/>
    <n v="37.750020999999997"/>
    <n v="-122.415201"/>
    <s v="Male"/>
    <x v="0"/>
    <s v="Yes"/>
    <s v="Yes"/>
    <n v="72"/>
    <s v="Yes"/>
    <s v="Yes"/>
    <x v="1"/>
    <x v="0"/>
    <s v="No"/>
    <s v="Yes"/>
    <x v="0"/>
    <s v="Yes"/>
    <s v="Yes"/>
    <x v="2"/>
    <x v="0"/>
    <x v="2"/>
    <n v="106.1"/>
    <n v="7848.5"/>
    <x v="1"/>
    <x v="1"/>
    <x v="34"/>
    <n v="6283"/>
    <x v="20"/>
  </r>
  <r>
    <s v="5993-BQHEA"/>
    <n v="1"/>
    <s v="United States"/>
    <s v="California"/>
    <s v="San Francisco"/>
    <n v="94111"/>
    <s v="37.801776, -122.402293"/>
    <n v="37.801775999999997"/>
    <n v="-122.402293"/>
    <s v="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x v="1"/>
    <x v="3"/>
    <n v="20.05"/>
    <n v="267"/>
    <x v="1"/>
    <x v="1"/>
    <x v="53"/>
    <n v="4018"/>
    <x v="20"/>
  </r>
  <r>
    <s v="6024-RUGGH"/>
    <n v="1"/>
    <s v="United States"/>
    <s v="California"/>
    <s v="San Francisco"/>
    <n v="94112"/>
    <s v="37.720498, -122.443119"/>
    <n v="37.720497999999999"/>
    <n v="-122.44311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0"/>
    <x v="2"/>
    <n v="25.2"/>
    <n v="1798.9"/>
    <x v="1"/>
    <x v="1"/>
    <x v="53"/>
    <n v="6499"/>
    <x v="20"/>
  </r>
  <r>
    <s v="3956-CJUST"/>
    <n v="1"/>
    <s v="United States"/>
    <s v="California"/>
    <s v="San Francisco"/>
    <n v="94115"/>
    <s v="37.786031, -122.437301"/>
    <n v="37.786031000000001"/>
    <n v="-122.43730100000001"/>
    <s v="Female"/>
    <x v="1"/>
    <s v="No"/>
    <s v="No"/>
    <n v="23"/>
    <s v="Yes"/>
    <s v="No"/>
    <x v="1"/>
    <x v="0"/>
    <s v="No"/>
    <s v="No"/>
    <x v="0"/>
    <s v="No"/>
    <s v="No"/>
    <x v="0"/>
    <x v="0"/>
    <x v="2"/>
    <n v="75.400000000000006"/>
    <n v="1643.55"/>
    <x v="1"/>
    <x v="1"/>
    <x v="52"/>
    <n v="2491"/>
    <x v="20"/>
  </r>
  <r>
    <s v="4079-WWQQQ"/>
    <n v="1"/>
    <s v="United States"/>
    <s v="California"/>
    <s v="San Francisco"/>
    <n v="94116"/>
    <s v="37.74441, -122.486764"/>
    <n v="37.744410000000002"/>
    <n v="-122.48676399999999"/>
    <s v="Male"/>
    <x v="0"/>
    <s v="No"/>
    <s v="No"/>
    <n v="72"/>
    <s v="No"/>
    <s v="No phone service"/>
    <x v="0"/>
    <x v="0"/>
    <s v="Yes"/>
    <s v="Yes"/>
    <x v="1"/>
    <s v="Yes"/>
    <s v="Yes"/>
    <x v="1"/>
    <x v="0"/>
    <x v="2"/>
    <n v="65.55"/>
    <n v="4807.45"/>
    <x v="1"/>
    <x v="1"/>
    <x v="68"/>
    <n v="4266"/>
    <x v="20"/>
  </r>
  <r>
    <s v="6103-BOCOU"/>
    <n v="1"/>
    <s v="United States"/>
    <s v="California"/>
    <s v="San Francisco"/>
    <n v="94117"/>
    <s v="37.770533, -122.445121"/>
    <n v="37.770533"/>
    <n v="-122.445121"/>
    <s v="Female"/>
    <x v="0"/>
    <s v="No"/>
    <s v="No"/>
    <n v="26"/>
    <s v="Yes"/>
    <s v="Yes"/>
    <x v="1"/>
    <x v="1"/>
    <s v="No"/>
    <s v="Yes"/>
    <x v="0"/>
    <s v="No"/>
    <s v="No"/>
    <x v="0"/>
    <x v="0"/>
    <x v="1"/>
    <n v="80.7"/>
    <n v="2193"/>
    <x v="1"/>
    <x v="1"/>
    <x v="64"/>
    <n v="4501"/>
    <x v="20"/>
  </r>
  <r>
    <s v="5149-TGWDZ"/>
    <n v="1"/>
    <s v="United States"/>
    <s v="California"/>
    <s v="San Francisco"/>
    <n v="94118"/>
    <s v="37.781304, -122.461522"/>
    <n v="37.781303999999999"/>
    <n v="-122.461522"/>
    <s v="Female"/>
    <x v="0"/>
    <s v="No"/>
    <s v="No"/>
    <n v="21"/>
    <s v="Yes"/>
    <s v="No"/>
    <x v="1"/>
    <x v="1"/>
    <s v="Yes"/>
    <s v="Yes"/>
    <x v="1"/>
    <s v="Yes"/>
    <s v="Yes"/>
    <x v="2"/>
    <x v="0"/>
    <x v="0"/>
    <n v="104.55"/>
    <n v="2239.4"/>
    <x v="1"/>
    <x v="1"/>
    <x v="58"/>
    <n v="3471"/>
    <x v="20"/>
  </r>
  <r>
    <s v="7471-WNSUF"/>
    <n v="1"/>
    <s v="United States"/>
    <s v="California"/>
    <s v="San Francisco"/>
    <n v="94121"/>
    <s v="37.776718, -122.495781"/>
    <n v="37.776718000000002"/>
    <n v="-122.49578099999999"/>
    <s v="Male"/>
    <x v="0"/>
    <s v="Yes"/>
    <s v="No"/>
    <n v="60"/>
    <s v="Yes"/>
    <s v="Yes"/>
    <x v="2"/>
    <x v="2"/>
    <s v="No internet service"/>
    <s v="No internet service"/>
    <x v="2"/>
    <s v="No internet service"/>
    <s v="No internet service"/>
    <x v="2"/>
    <x v="1"/>
    <x v="2"/>
    <n v="24.15"/>
    <n v="1505.9"/>
    <x v="1"/>
    <x v="1"/>
    <x v="68"/>
    <n v="4501"/>
    <x v="20"/>
  </r>
  <r>
    <s v="8942-DBMHZ"/>
    <n v="1"/>
    <s v="United States"/>
    <s v="California"/>
    <s v="San Francisco"/>
    <n v="94122"/>
    <s v="37.760412, -122.484966"/>
    <n v="37.760412000000002"/>
    <n v="-122.484966"/>
    <s v="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20.45"/>
    <n v="255.35"/>
    <x v="1"/>
    <x v="1"/>
    <x v="24"/>
    <n v="4883"/>
    <x v="20"/>
  </r>
  <r>
    <s v="4301-VVZKA"/>
    <n v="1"/>
    <s v="United States"/>
    <s v="California"/>
    <s v="San Francisco"/>
    <n v="94123"/>
    <s v="37.800254, -122.436975"/>
    <n v="37.800254000000002"/>
    <n v="-122.436975"/>
    <s v="Male"/>
    <x v="0"/>
    <s v="Yes"/>
    <s v="No"/>
    <n v="16"/>
    <s v="Yes"/>
    <s v="Yes"/>
    <x v="1"/>
    <x v="1"/>
    <s v="No"/>
    <s v="No"/>
    <x v="0"/>
    <s v="No"/>
    <s v="No"/>
    <x v="0"/>
    <x v="0"/>
    <x v="1"/>
    <n v="75.400000000000006"/>
    <n v="1189.4000000000001"/>
    <x v="1"/>
    <x v="1"/>
    <x v="39"/>
    <n v="5432"/>
    <x v="20"/>
  </r>
  <r>
    <s v="9199-PWQVC"/>
    <n v="1"/>
    <s v="United States"/>
    <s v="California"/>
    <s v="San Francisco"/>
    <n v="94124"/>
    <s v="37.731505, -122.384532"/>
    <n v="37.731504999999999"/>
    <n v="-122.38453199999999"/>
    <s v="Female"/>
    <x v="0"/>
    <s v="Yes"/>
    <s v="No"/>
    <n v="63"/>
    <s v="Yes"/>
    <s v="Yes"/>
    <x v="0"/>
    <x v="0"/>
    <s v="Yes"/>
    <s v="No"/>
    <x v="0"/>
    <s v="Yes"/>
    <s v="Yes"/>
    <x v="2"/>
    <x v="0"/>
    <x v="3"/>
    <n v="79.7"/>
    <n v="4786.1499999999996"/>
    <x v="1"/>
    <x v="1"/>
    <x v="59"/>
    <n v="4010"/>
    <x v="20"/>
  </r>
  <r>
    <s v="4824-GUCBY"/>
    <n v="1"/>
    <s v="United States"/>
    <s v="California"/>
    <s v="San Francisco"/>
    <n v="94127"/>
    <s v="37.736535, -122.45732"/>
    <n v="37.736535000000003"/>
    <n v="-122.45732"/>
    <s v="Female"/>
    <x v="1"/>
    <s v="No"/>
    <s v="No"/>
    <n v="22"/>
    <s v="Yes"/>
    <s v="No"/>
    <x v="1"/>
    <x v="0"/>
    <s v="Yes"/>
    <s v="No"/>
    <x v="0"/>
    <s v="No"/>
    <s v="No"/>
    <x v="0"/>
    <x v="1"/>
    <x v="1"/>
    <n v="81.7"/>
    <n v="1820.9"/>
    <x v="1"/>
    <x v="1"/>
    <x v="78"/>
    <n v="5602"/>
    <x v="20"/>
  </r>
  <r>
    <s v="5393-HJZSM"/>
    <n v="1"/>
    <s v="United States"/>
    <s v="California"/>
    <s v="San Francisco"/>
    <n v="94129"/>
    <s v="37.797526, -122.464531"/>
    <n v="37.797525999999998"/>
    <n v="-122.46453099999999"/>
    <s v="Female"/>
    <x v="0"/>
    <s v="Yes"/>
    <s v="Yes"/>
    <n v="32"/>
    <s v="Yes"/>
    <s v="No"/>
    <x v="0"/>
    <x v="0"/>
    <s v="Yes"/>
    <s v="Yes"/>
    <x v="1"/>
    <s v="No"/>
    <s v="Yes"/>
    <x v="0"/>
    <x v="1"/>
    <x v="2"/>
    <n v="76.3"/>
    <n v="2404.15"/>
    <x v="1"/>
    <x v="1"/>
    <x v="12"/>
    <n v="5324"/>
    <x v="20"/>
  </r>
  <r>
    <s v="0862-PRCBS"/>
    <n v="1"/>
    <s v="United States"/>
    <s v="California"/>
    <s v="San Francisco"/>
    <n v="94132"/>
    <s v="37.722302, -122.491129"/>
    <n v="37.722301999999999"/>
    <n v="-122.491129"/>
    <s v="Female"/>
    <x v="0"/>
    <s v="Yes"/>
    <s v="Yes"/>
    <n v="68"/>
    <s v="Yes"/>
    <s v="Yes"/>
    <x v="1"/>
    <x v="1"/>
    <s v="Yes"/>
    <s v="No"/>
    <x v="1"/>
    <s v="Yes"/>
    <s v="Yes"/>
    <x v="1"/>
    <x v="0"/>
    <x v="3"/>
    <n v="103.75"/>
    <n v="7039.45"/>
    <x v="1"/>
    <x v="1"/>
    <x v="84"/>
    <n v="4121"/>
    <x v="20"/>
  </r>
  <r>
    <s v="8812-ZRHFP"/>
    <n v="1"/>
    <s v="United States"/>
    <s v="California"/>
    <s v="San Francisco"/>
    <n v="94133"/>
    <s v="37.802071, -122.411004"/>
    <n v="37.802070999999998"/>
    <n v="-122.41100400000001"/>
    <s v="Female"/>
    <x v="0"/>
    <s v="Yes"/>
    <s v="Yes"/>
    <n v="30"/>
    <s v="Yes"/>
    <s v="No"/>
    <x v="1"/>
    <x v="1"/>
    <s v="No"/>
    <s v="Yes"/>
    <x v="0"/>
    <s v="No"/>
    <s v="Yes"/>
    <x v="2"/>
    <x v="1"/>
    <x v="1"/>
    <n v="86.45"/>
    <n v="2538.0500000000002"/>
    <x v="1"/>
    <x v="1"/>
    <x v="68"/>
    <n v="2923"/>
    <x v="20"/>
  </r>
  <r>
    <s v="5146-CBVOE"/>
    <n v="1"/>
    <s v="United States"/>
    <s v="California"/>
    <s v="San Francisco"/>
    <n v="94134"/>
    <s v="37.721052, -122.413573"/>
    <n v="37.721052"/>
    <n v="-122.413573"/>
    <s v="Female"/>
    <x v="0"/>
    <s v="No"/>
    <s v="No"/>
    <n v="16"/>
    <s v="Yes"/>
    <s v="No"/>
    <x v="1"/>
    <x v="1"/>
    <s v="Yes"/>
    <s v="No"/>
    <x v="0"/>
    <s v="No"/>
    <s v="No"/>
    <x v="0"/>
    <x v="1"/>
    <x v="2"/>
    <n v="75.099999999999994"/>
    <n v="1212.8499999999999"/>
    <x v="1"/>
    <x v="1"/>
    <x v="55"/>
    <n v="5176"/>
    <x v="20"/>
  </r>
  <r>
    <s v="0454-OKRCT"/>
    <n v="1"/>
    <s v="United States"/>
    <s v="California"/>
    <s v="Palo Alto"/>
    <n v="94301"/>
    <s v="37.444314, -122.149996"/>
    <n v="37.444313999999999"/>
    <n v="-122.149996"/>
    <s v="Male"/>
    <x v="0"/>
    <s v="No"/>
    <s v="No"/>
    <n v="33"/>
    <s v="Yes"/>
    <s v="No"/>
    <x v="1"/>
    <x v="1"/>
    <s v="Yes"/>
    <s v="No"/>
    <x v="1"/>
    <s v="No"/>
    <s v="No"/>
    <x v="1"/>
    <x v="1"/>
    <x v="2"/>
    <n v="80.599999999999994"/>
    <n v="2651.1"/>
    <x v="1"/>
    <x v="1"/>
    <x v="24"/>
    <n v="5542"/>
    <x v="20"/>
  </r>
  <r>
    <s v="5787-KXGIY"/>
    <n v="1"/>
    <s v="United States"/>
    <s v="California"/>
    <s v="Palo Alto"/>
    <n v="94303"/>
    <s v="37.45809, -122.115398"/>
    <n v="37.458089999999999"/>
    <n v="-122.115398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19.3"/>
    <n v="1304.8"/>
    <x v="1"/>
    <x v="1"/>
    <x v="75"/>
    <n v="4035"/>
    <x v="20"/>
  </r>
  <r>
    <s v="4198-VFOEA"/>
    <n v="1"/>
    <s v="United States"/>
    <s v="California"/>
    <s v="Stanford"/>
    <n v="94305"/>
    <s v="37.424342, -122.165641"/>
    <n v="37.424342000000003"/>
    <n v="-122.16564099999999"/>
    <s v="Female"/>
    <x v="0"/>
    <s v="No"/>
    <s v="No"/>
    <n v="12"/>
    <s v="No"/>
    <s v="No phone service"/>
    <x v="0"/>
    <x v="0"/>
    <s v="No"/>
    <s v="No"/>
    <x v="1"/>
    <s v="No"/>
    <s v="No"/>
    <x v="2"/>
    <x v="0"/>
    <x v="0"/>
    <n v="33.6"/>
    <n v="435.45"/>
    <x v="1"/>
    <x v="1"/>
    <x v="59"/>
    <n v="2990"/>
    <x v="20"/>
  </r>
  <r>
    <s v="6630-UJZMY"/>
    <n v="1"/>
    <s v="United States"/>
    <s v="California"/>
    <s v="Palo Alto"/>
    <n v="94306"/>
    <s v="37.416159, -122.131337"/>
    <n v="37.416159"/>
    <n v="-122.131337"/>
    <s v="Female"/>
    <x v="1"/>
    <s v="Yes"/>
    <s v="No"/>
    <n v="4"/>
    <s v="Yes"/>
    <s v="Yes"/>
    <x v="1"/>
    <x v="1"/>
    <s v="No"/>
    <s v="No"/>
    <x v="0"/>
    <s v="Yes"/>
    <s v="No"/>
    <x v="0"/>
    <x v="0"/>
    <x v="1"/>
    <n v="83.25"/>
    <n v="308.05"/>
    <x v="1"/>
    <x v="1"/>
    <x v="65"/>
    <n v="5251"/>
    <x v="20"/>
  </r>
  <r>
    <s v="5709-LVOEQ"/>
    <n v="1"/>
    <s v="United States"/>
    <s v="California"/>
    <s v="San Mateo"/>
    <n v="94401"/>
    <s v="37.590421, -122.306467"/>
    <n v="37.590420999999999"/>
    <n v="-122.306467"/>
    <s v="Female"/>
    <x v="0"/>
    <s v="Yes"/>
    <s v="No"/>
    <n v="0"/>
    <s v="Yes"/>
    <s v="No"/>
    <x v="0"/>
    <x v="0"/>
    <s v="Yes"/>
    <s v="Yes"/>
    <x v="0"/>
    <s v="Yes"/>
    <s v="Yes"/>
    <x v="1"/>
    <x v="1"/>
    <x v="0"/>
    <n v="80.849999999999994"/>
    <s v=" "/>
    <x v="1"/>
    <x v="1"/>
    <x v="84"/>
    <n v="2048"/>
    <x v="20"/>
  </r>
  <r>
    <s v="2692-AQCPF"/>
    <n v="1"/>
    <s v="United States"/>
    <s v="California"/>
    <s v="San Mateo"/>
    <n v="94403"/>
    <s v="37.538309, -122.305109"/>
    <n v="37.538308999999998"/>
    <n v="-122.305109"/>
    <s v="Female"/>
    <x v="0"/>
    <s v="Yes"/>
    <s v="No"/>
    <n v="65"/>
    <s v="Yes"/>
    <s v="Yes"/>
    <x v="1"/>
    <x v="1"/>
    <s v="Yes"/>
    <s v="Yes"/>
    <x v="1"/>
    <s v="Yes"/>
    <s v="Yes"/>
    <x v="2"/>
    <x v="0"/>
    <x v="3"/>
    <n v="108.05"/>
    <n v="7118.9"/>
    <x v="1"/>
    <x v="1"/>
    <x v="15"/>
    <n v="6047"/>
    <x v="20"/>
  </r>
  <r>
    <s v="0347-UBKUZ"/>
    <n v="1"/>
    <s v="United States"/>
    <s v="California"/>
    <s v="San Mateo"/>
    <n v="94404"/>
    <s v="37.556094, -122.272437"/>
    <n v="37.556094000000002"/>
    <n v="-122.272437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320.45"/>
    <x v="1"/>
    <x v="1"/>
    <x v="56"/>
    <n v="3366"/>
    <x v="20"/>
  </r>
  <r>
    <s v="0835-DUUIQ"/>
    <n v="1"/>
    <s v="United States"/>
    <s v="California"/>
    <s v="Alameda"/>
    <n v="94501"/>
    <s v="37.774633, -122.274434"/>
    <n v="37.774633000000001"/>
    <n v="-122.274434"/>
    <s v="Fe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x v="1"/>
    <x v="2"/>
    <n v="21.05"/>
    <n v="531.54999999999995"/>
    <x v="1"/>
    <x v="1"/>
    <x v="69"/>
    <n v="2050"/>
    <x v="20"/>
  </r>
  <r>
    <s v="0811-GSDTP"/>
    <n v="1"/>
    <s v="United States"/>
    <s v="California"/>
    <s v="Alameda"/>
    <n v="94502"/>
    <s v="37.724817, -122.224363"/>
    <n v="37.724817000000002"/>
    <n v="-122.224363"/>
    <s v="Female"/>
    <x v="0"/>
    <s v="No"/>
    <s v="Yes"/>
    <n v="13"/>
    <s v="No"/>
    <s v="No phone service"/>
    <x v="0"/>
    <x v="1"/>
    <s v="Yes"/>
    <s v="No"/>
    <x v="0"/>
    <s v="No"/>
    <s v="No"/>
    <x v="0"/>
    <x v="1"/>
    <x v="1"/>
    <n v="30.15"/>
    <n v="382.2"/>
    <x v="1"/>
    <x v="1"/>
    <x v="49"/>
    <n v="3540"/>
    <x v="20"/>
  </r>
  <r>
    <s v="7567-ECMCM"/>
    <n v="1"/>
    <s v="United States"/>
    <s v="California"/>
    <s v="Danville"/>
    <n v="94506"/>
    <s v="37.791481, -121.903253"/>
    <n v="37.791480999999997"/>
    <n v="-121.90325300000001"/>
    <s v="Male"/>
    <x v="0"/>
    <s v="No"/>
    <s v="No"/>
    <n v="24"/>
    <s v="Yes"/>
    <s v="No"/>
    <x v="1"/>
    <x v="1"/>
    <s v="No"/>
    <s v="No"/>
    <x v="0"/>
    <s v="No"/>
    <s v="Yes"/>
    <x v="0"/>
    <x v="0"/>
    <x v="3"/>
    <n v="79.849999999999994"/>
    <n v="2001"/>
    <x v="1"/>
    <x v="1"/>
    <x v="38"/>
    <n v="5128"/>
    <x v="20"/>
  </r>
  <r>
    <s v="6115-ZTBFQ"/>
    <n v="1"/>
    <s v="United States"/>
    <s v="California"/>
    <s v="Alamo"/>
    <n v="94507"/>
    <s v="37.855717, -121.994813"/>
    <n v="37.855716999999999"/>
    <n v="-121.99481299999999"/>
    <s v="Female"/>
    <x v="0"/>
    <s v="Yes"/>
    <s v="No"/>
    <n v="72"/>
    <s v="No"/>
    <s v="No phone service"/>
    <x v="0"/>
    <x v="0"/>
    <s v="Yes"/>
    <s v="Yes"/>
    <x v="1"/>
    <s v="Yes"/>
    <s v="Yes"/>
    <x v="1"/>
    <x v="1"/>
    <x v="2"/>
    <n v="65.5"/>
    <n v="4919.7"/>
    <x v="1"/>
    <x v="1"/>
    <x v="50"/>
    <n v="4119"/>
    <x v="20"/>
  </r>
  <r>
    <s v="6353-BRMMA"/>
    <n v="1"/>
    <s v="United States"/>
    <s v="California"/>
    <s v="Angwin"/>
    <n v="94508"/>
    <s v="38.542448, -122.419923"/>
    <n v="38.542448"/>
    <n v="-122.419923"/>
    <s v="Female"/>
    <x v="0"/>
    <s v="Yes"/>
    <s v="Yes"/>
    <n v="54"/>
    <s v="Yes"/>
    <s v="Yes"/>
    <x v="1"/>
    <x v="0"/>
    <s v="Yes"/>
    <s v="No"/>
    <x v="0"/>
    <s v="Yes"/>
    <s v="Yes"/>
    <x v="0"/>
    <x v="0"/>
    <x v="2"/>
    <n v="104.1"/>
    <n v="5645.8"/>
    <x v="1"/>
    <x v="1"/>
    <x v="43"/>
    <n v="5795"/>
    <x v="20"/>
  </r>
  <r>
    <s v="6231-WFGFH"/>
    <n v="1"/>
    <s v="United States"/>
    <s v="California"/>
    <s v="Benicia"/>
    <n v="94510"/>
    <s v="38.113533, -122.11926"/>
    <n v="38.113532999999997"/>
    <n v="-122.11926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x v="0"/>
    <x v="0"/>
    <n v="20.5"/>
    <n v="77.599999999999994"/>
    <x v="1"/>
    <x v="1"/>
    <x v="78"/>
    <n v="5053"/>
    <x v="20"/>
  </r>
  <r>
    <s v="9904-EHEVJ"/>
    <n v="1"/>
    <s v="United States"/>
    <s v="California"/>
    <s v="Bethel Island"/>
    <n v="94511"/>
    <s v="38.050558, -121.646924"/>
    <n v="38.050558000000002"/>
    <n v="-121.646924"/>
    <s v="Female"/>
    <x v="1"/>
    <s v="Yes"/>
    <s v="Yes"/>
    <n v="32"/>
    <s v="Yes"/>
    <s v="Yes"/>
    <x v="1"/>
    <x v="1"/>
    <s v="No"/>
    <s v="Yes"/>
    <x v="0"/>
    <s v="Yes"/>
    <s v="No"/>
    <x v="0"/>
    <x v="0"/>
    <x v="0"/>
    <n v="91.35"/>
    <n v="2896.55"/>
    <x v="1"/>
    <x v="1"/>
    <x v="42"/>
    <n v="2965"/>
    <x v="20"/>
  </r>
  <r>
    <s v="6169-PPETC"/>
    <n v="1"/>
    <s v="United States"/>
    <s v="California"/>
    <s v="Brentwood"/>
    <n v="94513"/>
    <s v="37.908242, -121.682472"/>
    <n v="37.908242000000001"/>
    <n v="-121.682472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x v="1"/>
    <x v="2"/>
    <n v="20.5"/>
    <n v="759.35"/>
    <x v="1"/>
    <x v="1"/>
    <x v="46"/>
    <n v="2009"/>
    <x v="20"/>
  </r>
  <r>
    <s v="8584-KMVXD"/>
    <n v="1"/>
    <s v="United States"/>
    <s v="California"/>
    <s v="Calistoga"/>
    <n v="94515"/>
    <s v="38.629618, -122.593216"/>
    <n v="38.629618000000001"/>
    <n v="-122.593216"/>
    <s v="Female"/>
    <x v="0"/>
    <s v="No"/>
    <s v="No"/>
    <n v="8"/>
    <s v="Yes"/>
    <s v="No"/>
    <x v="1"/>
    <x v="1"/>
    <s v="Yes"/>
    <s v="No"/>
    <x v="0"/>
    <s v="No"/>
    <s v="No"/>
    <x v="0"/>
    <x v="1"/>
    <x v="1"/>
    <n v="75.599999999999994"/>
    <n v="535.54999999999995"/>
    <x v="1"/>
    <x v="1"/>
    <x v="82"/>
    <n v="2934"/>
    <x v="20"/>
  </r>
  <r>
    <s v="8467-WYNSR"/>
    <n v="1"/>
    <s v="United States"/>
    <s v="California"/>
    <s v="Clayton"/>
    <n v="94517"/>
    <s v="37.881842, -121.848111"/>
    <n v="37.881841999999999"/>
    <n v="-121.848111"/>
    <s v="Male"/>
    <x v="0"/>
    <s v="No"/>
    <s v="No"/>
    <n v="22"/>
    <s v="Yes"/>
    <s v="No"/>
    <x v="0"/>
    <x v="0"/>
    <s v="No"/>
    <s v="No"/>
    <x v="1"/>
    <s v="No"/>
    <s v="No"/>
    <x v="0"/>
    <x v="1"/>
    <x v="0"/>
    <n v="55.1"/>
    <n v="1253.1500000000001"/>
    <x v="1"/>
    <x v="1"/>
    <x v="53"/>
    <n v="2729"/>
    <x v="20"/>
  </r>
  <r>
    <s v="0851-DFJKB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15"/>
    <s v="Yes"/>
    <s v="No"/>
    <x v="0"/>
    <x v="0"/>
    <s v="No"/>
    <s v="Yes"/>
    <x v="1"/>
    <s v="No"/>
    <s v="No"/>
    <x v="0"/>
    <x v="1"/>
    <x v="1"/>
    <n v="58.95"/>
    <n v="955.15"/>
    <x v="1"/>
    <x v="1"/>
    <x v="63"/>
    <n v="4497"/>
    <x v="20"/>
  </r>
  <r>
    <s v="5382-SOYZL"/>
    <n v="1"/>
    <s v="United States"/>
    <s v="California"/>
    <s v="Concord"/>
    <n v="94519"/>
    <s v="37.990118, -122.012188"/>
    <n v="37.990118000000002"/>
    <n v="-122.01218799999999"/>
    <s v="Male"/>
    <x v="0"/>
    <s v="No"/>
    <s v="No"/>
    <n v="22"/>
    <s v="Yes"/>
    <s v="Yes"/>
    <x v="1"/>
    <x v="1"/>
    <s v="No"/>
    <s v="No"/>
    <x v="0"/>
    <s v="Yes"/>
    <s v="Yes"/>
    <x v="0"/>
    <x v="0"/>
    <x v="1"/>
    <n v="95.1"/>
    <n v="2162.6"/>
    <x v="1"/>
    <x v="1"/>
    <x v="37"/>
    <n v="3729"/>
    <x v="20"/>
  </r>
  <r>
    <s v="3261-CQXOL"/>
    <n v="1"/>
    <s v="United States"/>
    <s v="California"/>
    <s v="Concord"/>
    <n v="94521"/>
    <s v="37.971421, -121.971504"/>
    <n v="37.971420999999999"/>
    <n v="-121.971504"/>
    <s v="Fe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5.45"/>
    <n v="1813.35"/>
    <x v="1"/>
    <x v="1"/>
    <x v="65"/>
    <n v="4993"/>
    <x v="20"/>
  </r>
  <r>
    <s v="8388-FYNPZ"/>
    <n v="1"/>
    <s v="United States"/>
    <s v="California"/>
    <s v="Pleasant Hill"/>
    <n v="94523"/>
    <s v="37.95338, -122.076886"/>
    <n v="37.953380000000003"/>
    <n v="-122.076886"/>
    <s v="Male"/>
    <x v="0"/>
    <s v="No"/>
    <s v="No"/>
    <n v="4"/>
    <s v="Yes"/>
    <s v="No"/>
    <x v="0"/>
    <x v="0"/>
    <s v="No"/>
    <s v="Yes"/>
    <x v="0"/>
    <s v="No"/>
    <s v="No"/>
    <x v="0"/>
    <x v="1"/>
    <x v="1"/>
    <n v="56.75"/>
    <n v="245.15"/>
    <x v="1"/>
    <x v="1"/>
    <x v="39"/>
    <n v="2401"/>
    <x v="20"/>
  </r>
  <r>
    <s v="4002-BQWPQ"/>
    <n v="1"/>
    <s v="United States"/>
    <s v="California"/>
    <s v="Crockett"/>
    <n v="94525"/>
    <s v="38.049292, -122.228415"/>
    <n v="38.049292000000001"/>
    <n v="-122.228415"/>
    <s v="Male"/>
    <x v="0"/>
    <s v="No"/>
    <s v="No"/>
    <n v="25"/>
    <s v="Yes"/>
    <s v="Yes"/>
    <x v="0"/>
    <x v="0"/>
    <s v="Yes"/>
    <s v="Yes"/>
    <x v="1"/>
    <s v="No"/>
    <s v="Yes"/>
    <x v="0"/>
    <x v="1"/>
    <x v="2"/>
    <n v="81.75"/>
    <n v="2028.8"/>
    <x v="1"/>
    <x v="1"/>
    <x v="37"/>
    <n v="5917"/>
    <x v="20"/>
  </r>
  <r>
    <s v="5651-YLPRD"/>
    <n v="1"/>
    <s v="United States"/>
    <s v="California"/>
    <s v="Danville"/>
    <n v="94526"/>
    <s v="37.815459, -121.977203"/>
    <n v="37.815458999999997"/>
    <n v="-121.977203"/>
    <s v="Female"/>
    <x v="0"/>
    <s v="Yes"/>
    <s v="Yes"/>
    <n v="32"/>
    <s v="Yes"/>
    <s v="No"/>
    <x v="1"/>
    <x v="1"/>
    <s v="Yes"/>
    <s v="No"/>
    <x v="0"/>
    <s v="Yes"/>
    <s v="No"/>
    <x v="0"/>
    <x v="0"/>
    <x v="1"/>
    <n v="86.1"/>
    <n v="2723.75"/>
    <x v="1"/>
    <x v="1"/>
    <x v="76"/>
    <n v="4970"/>
    <x v="20"/>
  </r>
  <r>
    <s v="2826-DXLQO"/>
    <n v="1"/>
    <s v="United States"/>
    <s v="California"/>
    <s v="El Cerrito"/>
    <n v="94530"/>
    <s v="37.924838, -122.289145"/>
    <n v="37.924838000000001"/>
    <n v="-122.289145"/>
    <s v="Male"/>
    <x v="1"/>
    <s v="Yes"/>
    <s v="No"/>
    <n v="7"/>
    <s v="No"/>
    <s v="No phone service"/>
    <x v="0"/>
    <x v="0"/>
    <s v="No"/>
    <s v="No"/>
    <x v="0"/>
    <s v="No"/>
    <s v="No"/>
    <x v="0"/>
    <x v="1"/>
    <x v="2"/>
    <n v="29.8"/>
    <n v="220.45"/>
    <x v="1"/>
    <x v="1"/>
    <x v="15"/>
    <n v="2587"/>
    <x v="20"/>
  </r>
  <r>
    <s v="4378-BZYFP"/>
    <n v="1"/>
    <s v="United States"/>
    <s v="California"/>
    <s v="Fairfield"/>
    <n v="94533"/>
    <s v="38.287136, -122.02711"/>
    <n v="38.287135999999997"/>
    <n v="-122.02710999999999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0"/>
    <x v="0"/>
    <n v="20.5"/>
    <n v="365.8"/>
    <x v="1"/>
    <x v="1"/>
    <x v="11"/>
    <n v="2259"/>
    <x v="20"/>
  </r>
  <r>
    <s v="9489-UTFKA"/>
    <n v="1"/>
    <s v="United States"/>
    <s v="California"/>
    <s v="Travis Afb"/>
    <n v="94535"/>
    <s v="38.265899, -121.939461"/>
    <n v="38.265898999999997"/>
    <n v="-121.93946099999999"/>
    <s v="Male"/>
    <x v="1"/>
    <s v="Yes"/>
    <s v="No"/>
    <n v="8"/>
    <s v="Yes"/>
    <s v="No"/>
    <x v="0"/>
    <x v="0"/>
    <s v="No"/>
    <s v="No"/>
    <x v="0"/>
    <s v="Yes"/>
    <s v="No"/>
    <x v="0"/>
    <x v="1"/>
    <x v="2"/>
    <n v="60.9"/>
    <n v="551.95000000000005"/>
    <x v="1"/>
    <x v="1"/>
    <x v="36"/>
    <n v="2136"/>
    <x v="20"/>
  </r>
  <r>
    <s v="4849-PYRLQ"/>
    <n v="1"/>
    <s v="United States"/>
    <s v="California"/>
    <s v="Fremont"/>
    <n v="94536"/>
    <s v="37.572273, -121.964583"/>
    <n v="37.572273000000003"/>
    <n v="-121.964583"/>
    <s v="Female"/>
    <x v="1"/>
    <s v="No"/>
    <s v="No"/>
    <n v="56"/>
    <s v="Yes"/>
    <s v="Yes"/>
    <x v="0"/>
    <x v="0"/>
    <s v="No"/>
    <s v="Yes"/>
    <x v="1"/>
    <s v="No"/>
    <s v="Yes"/>
    <x v="1"/>
    <x v="1"/>
    <x v="2"/>
    <n v="73.25"/>
    <n v="4054.2"/>
    <x v="1"/>
    <x v="1"/>
    <x v="60"/>
    <n v="4011"/>
    <x v="20"/>
  </r>
  <r>
    <s v="7764-BDPEE"/>
    <n v="1"/>
    <s v="United States"/>
    <s v="California"/>
    <s v="Hayward"/>
    <n v="94542"/>
    <s v="37.656695, -122.048361"/>
    <n v="37.656694999999999"/>
    <n v="-122.048361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20.85"/>
    <n v="60.65"/>
    <x v="1"/>
    <x v="1"/>
    <x v="46"/>
    <n v="5868"/>
    <x v="20"/>
  </r>
  <r>
    <s v="3429-IFLEM"/>
    <n v="1"/>
    <s v="United States"/>
    <s v="California"/>
    <s v="Hayward"/>
    <n v="94544"/>
    <s v="37.639215, -122.037554"/>
    <n v="37.639215"/>
    <n v="-122.037554"/>
    <s v="Female"/>
    <x v="0"/>
    <s v="No"/>
    <s v="No"/>
    <n v="71"/>
    <s v="Yes"/>
    <s v="No"/>
    <x v="0"/>
    <x v="0"/>
    <s v="Yes"/>
    <s v="Yes"/>
    <x v="1"/>
    <s v="Yes"/>
    <s v="No"/>
    <x v="1"/>
    <x v="1"/>
    <x v="3"/>
    <n v="77.349999999999994"/>
    <n v="5550.1"/>
    <x v="1"/>
    <x v="1"/>
    <x v="37"/>
    <n v="4846"/>
    <x v="20"/>
  </r>
  <r>
    <s v="5002-GCQFH"/>
    <n v="1"/>
    <s v="United States"/>
    <s v="California"/>
    <s v="Hercules"/>
    <n v="94547"/>
    <s v="37.991259, -122.214945"/>
    <n v="37.991258999999999"/>
    <n v="-122.214945"/>
    <s v="Male"/>
    <x v="0"/>
    <s v="Yes"/>
    <s v="No"/>
    <n v="49"/>
    <s v="Yes"/>
    <s v="Yes"/>
    <x v="1"/>
    <x v="0"/>
    <s v="Yes"/>
    <s v="No"/>
    <x v="0"/>
    <s v="Yes"/>
    <s v="No"/>
    <x v="0"/>
    <x v="0"/>
    <x v="2"/>
    <n v="93.85"/>
    <n v="4733.1000000000004"/>
    <x v="1"/>
    <x v="1"/>
    <x v="53"/>
    <n v="5698"/>
    <x v="20"/>
  </r>
  <r>
    <s v="0556-FJEGU"/>
    <n v="1"/>
    <s v="United States"/>
    <s v="California"/>
    <s v="Lafayette"/>
    <n v="94549"/>
    <s v="37.907777, -122.127161"/>
    <n v="37.907777000000003"/>
    <n v="-122.127161"/>
    <s v="Male"/>
    <x v="0"/>
    <s v="No"/>
    <s v="No"/>
    <n v="58"/>
    <s v="Yes"/>
    <s v="No"/>
    <x v="0"/>
    <x v="1"/>
    <s v="Yes"/>
    <s v="Yes"/>
    <x v="1"/>
    <s v="Yes"/>
    <s v="No"/>
    <x v="1"/>
    <x v="1"/>
    <x v="2"/>
    <n v="70.099999999999994"/>
    <n v="4048.95"/>
    <x v="1"/>
    <x v="1"/>
    <x v="40"/>
    <n v="4474"/>
    <x v="20"/>
  </r>
  <r>
    <s v="0604-THJFP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59"/>
    <s v="Yes"/>
    <s v="No"/>
    <x v="0"/>
    <x v="1"/>
    <s v="Yes"/>
    <s v="No"/>
    <x v="1"/>
    <s v="Yes"/>
    <s v="Yes"/>
    <x v="1"/>
    <x v="0"/>
    <x v="3"/>
    <n v="75.95"/>
    <n v="4542.3500000000004"/>
    <x v="1"/>
    <x v="1"/>
    <x v="74"/>
    <n v="5446"/>
    <x v="20"/>
  </r>
  <r>
    <s v="5879-SESNB"/>
    <n v="1"/>
    <s v="United States"/>
    <s v="California"/>
    <s v="Moraga"/>
    <n v="94556"/>
    <s v="37.827946, -122.107185"/>
    <n v="37.827945999999997"/>
    <n v="-122.107185"/>
    <s v="Female"/>
    <x v="0"/>
    <s v="No"/>
    <s v="No"/>
    <n v="11"/>
    <s v="Yes"/>
    <s v="Yes"/>
    <x v="1"/>
    <x v="1"/>
    <s v="No"/>
    <s v="No"/>
    <x v="0"/>
    <s v="No"/>
    <s v="No"/>
    <x v="0"/>
    <x v="1"/>
    <x v="1"/>
    <n v="75.25"/>
    <n v="888.65"/>
    <x v="1"/>
    <x v="1"/>
    <x v="20"/>
    <n v="5902"/>
    <x v="20"/>
  </r>
  <r>
    <s v="6461-PPAXN"/>
    <n v="1"/>
    <s v="United States"/>
    <s v="California"/>
    <s v="Napa"/>
    <n v="94559"/>
    <s v="38.232389, -122.324944"/>
    <n v="38.232388999999998"/>
    <n v="-122.324944"/>
    <s v="Female"/>
    <x v="0"/>
    <s v="Yes"/>
    <s v="No"/>
    <n v="35"/>
    <s v="Yes"/>
    <s v="No"/>
    <x v="0"/>
    <x v="0"/>
    <s v="No"/>
    <s v="No"/>
    <x v="1"/>
    <s v="No"/>
    <s v="No"/>
    <x v="2"/>
    <x v="0"/>
    <x v="2"/>
    <n v="54.95"/>
    <n v="1916"/>
    <x v="1"/>
    <x v="1"/>
    <x v="59"/>
    <n v="4858"/>
    <x v="20"/>
  </r>
  <r>
    <s v="3318-ISQFQ"/>
    <n v="1"/>
    <s v="United States"/>
    <s v="California"/>
    <s v="Newark"/>
    <n v="94560"/>
    <s v="37.504133, -122.032347"/>
    <n v="37.504133000000003"/>
    <n v="-122.032347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x v="0"/>
    <x v="2"/>
    <n v="19.5"/>
    <n v="413"/>
    <x v="1"/>
    <x v="1"/>
    <x v="64"/>
    <n v="5409"/>
    <x v="20"/>
  </r>
  <r>
    <s v="1106-HRLKZ"/>
    <n v="1"/>
    <s v="United States"/>
    <s v="California"/>
    <s v="Oakley"/>
    <n v="94561"/>
    <s v="37.999406, -121.686241"/>
    <n v="37.999406"/>
    <n v="-121.686241"/>
    <s v="Male"/>
    <x v="0"/>
    <s v="Yes"/>
    <s v="Yes"/>
    <n v="40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808.95"/>
    <x v="1"/>
    <x v="1"/>
    <x v="78"/>
    <n v="2630"/>
    <x v="20"/>
  </r>
  <r>
    <s v="2483-XSSMZ"/>
    <n v="1"/>
    <s v="United States"/>
    <s v="California"/>
    <s v="Orinda"/>
    <n v="94563"/>
    <s v="37.873916, -122.20522"/>
    <n v="37.873916000000001"/>
    <n v="-122.20522"/>
    <s v="Female"/>
    <x v="0"/>
    <s v="No"/>
    <s v="No"/>
    <n v="39"/>
    <s v="Yes"/>
    <s v="No"/>
    <x v="0"/>
    <x v="0"/>
    <s v="No"/>
    <s v="No"/>
    <x v="0"/>
    <s v="No"/>
    <s v="No"/>
    <x v="2"/>
    <x v="0"/>
    <x v="1"/>
    <n v="47.85"/>
    <n v="1886.4"/>
    <x v="1"/>
    <x v="1"/>
    <x v="70"/>
    <n v="5531"/>
    <x v="20"/>
  </r>
  <r>
    <s v="8165-ZJRNM"/>
    <n v="1"/>
    <s v="United States"/>
    <s v="California"/>
    <s v="Pittsburg"/>
    <n v="94565"/>
    <s v="38.006047, -121.916834"/>
    <n v="38.006047000000002"/>
    <n v="-121.91683399999999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3.75"/>
    <n v="1679.25"/>
    <x v="1"/>
    <x v="1"/>
    <x v="1"/>
    <n v="4923"/>
    <x v="20"/>
  </r>
  <r>
    <s v="2604-XVDAM"/>
    <n v="1"/>
    <s v="United States"/>
    <s v="California"/>
    <s v="Pope Valley"/>
    <n v="94567"/>
    <s v="38.672708, -122.403219"/>
    <n v="38.672708"/>
    <n v="-122.40321900000001"/>
    <s v="Female"/>
    <x v="0"/>
    <s v="No"/>
    <s v="No"/>
    <n v="12"/>
    <s v="Yes"/>
    <s v="No"/>
    <x v="0"/>
    <x v="1"/>
    <s v="No"/>
    <s v="No"/>
    <x v="0"/>
    <s v="No"/>
    <s v="No"/>
    <x v="0"/>
    <x v="1"/>
    <x v="2"/>
    <n v="43.8"/>
    <n v="540.95000000000005"/>
    <x v="1"/>
    <x v="1"/>
    <x v="60"/>
    <n v="5706"/>
    <x v="20"/>
  </r>
  <r>
    <s v="3717-OFRTN"/>
    <n v="1"/>
    <s v="United States"/>
    <s v="California"/>
    <s v="Dublin"/>
    <n v="94568"/>
    <s v="37.713926, -121.928425"/>
    <n v="37.713926000000001"/>
    <n v="-121.92842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19.75"/>
    <n v="19.75"/>
    <x v="1"/>
    <x v="1"/>
    <x v="38"/>
    <n v="3595"/>
    <x v="20"/>
  </r>
  <r>
    <s v="9046-JBFWA"/>
    <n v="1"/>
    <s v="United States"/>
    <s v="California"/>
    <s v="Port Costa"/>
    <n v="94569"/>
    <s v="38.035707, -122.196821"/>
    <n v="38.035707000000002"/>
    <n v="-122.196821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0"/>
    <x v="1"/>
    <x v="0"/>
    <n v="19.149999999999999"/>
    <n v="537.35"/>
    <x v="1"/>
    <x v="1"/>
    <x v="39"/>
    <n v="4004"/>
    <x v="20"/>
  </r>
  <r>
    <s v="3280-NMUVX"/>
    <n v="1"/>
    <s v="United States"/>
    <s v="California"/>
    <s v="Rio Vista"/>
    <n v="94571"/>
    <s v="38.148862, -121.737696"/>
    <n v="38.148862000000001"/>
    <n v="-121.737696"/>
    <s v="Male"/>
    <x v="0"/>
    <s v="Yes"/>
    <s v="No"/>
    <n v="34"/>
    <s v="Yes"/>
    <s v="No"/>
    <x v="2"/>
    <x v="2"/>
    <s v="No internet service"/>
    <s v="No internet service"/>
    <x v="2"/>
    <s v="No internet service"/>
    <s v="No internet service"/>
    <x v="2"/>
    <x v="1"/>
    <x v="3"/>
    <n v="19.600000000000001"/>
    <n v="678.8"/>
    <x v="1"/>
    <x v="1"/>
    <x v="57"/>
    <n v="4669"/>
    <x v="20"/>
  </r>
  <r>
    <s v="1206-EHBDD"/>
    <n v="1"/>
    <s v="United States"/>
    <s v="California"/>
    <s v="Rodeo"/>
    <n v="94572"/>
    <s v="38.027218, -122.23463"/>
    <n v="38.027217999999998"/>
    <n v="-122.23463"/>
    <s v="Female"/>
    <x v="0"/>
    <s v="Yes"/>
    <s v="No"/>
    <n v="56"/>
    <s v="Yes"/>
    <s v="No"/>
    <x v="1"/>
    <x v="0"/>
    <s v="No"/>
    <s v="Yes"/>
    <x v="0"/>
    <s v="No"/>
    <s v="No"/>
    <x v="1"/>
    <x v="1"/>
    <x v="2"/>
    <n v="80.3"/>
    <n v="4513.6499999999996"/>
    <x v="1"/>
    <x v="1"/>
    <x v="1"/>
    <n v="6203"/>
    <x v="20"/>
  </r>
  <r>
    <s v="8361-LBRDI"/>
    <n v="1"/>
    <s v="United States"/>
    <s v="California"/>
    <s v="Saint Helena"/>
    <n v="94574"/>
    <s v="38.581354, -122.296283"/>
    <n v="38.581353999999997"/>
    <n v="-122.296283"/>
    <s v="Fe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x v="1"/>
    <x v="3"/>
    <n v="24.35"/>
    <n v="1423.85"/>
    <x v="1"/>
    <x v="1"/>
    <x v="39"/>
    <n v="6190"/>
    <x v="20"/>
  </r>
  <r>
    <s v="4883-KCPZJ"/>
    <n v="1"/>
    <s v="United States"/>
    <s v="California"/>
    <s v="Deer Park"/>
    <n v="94576"/>
    <s v="38.554383, -122.474773"/>
    <n v="38.554383000000001"/>
    <n v="-122.474773"/>
    <s v="Female"/>
    <x v="0"/>
    <s v="Yes"/>
    <s v="Yes"/>
    <n v="22"/>
    <s v="Yes"/>
    <s v="Yes"/>
    <x v="2"/>
    <x v="2"/>
    <s v="No internet service"/>
    <s v="No internet service"/>
    <x v="2"/>
    <s v="No internet service"/>
    <s v="No internet service"/>
    <x v="1"/>
    <x v="1"/>
    <x v="3"/>
    <n v="25.25"/>
    <n v="555.4"/>
    <x v="1"/>
    <x v="1"/>
    <x v="20"/>
    <n v="4386"/>
    <x v="20"/>
  </r>
  <r>
    <s v="9108-EQPNQ"/>
    <n v="1"/>
    <s v="United States"/>
    <s v="California"/>
    <s v="San Leandro"/>
    <n v="94577"/>
    <s v="37.717196, -122.159338"/>
    <n v="37.717196000000001"/>
    <n v="-122.15933800000001"/>
    <s v="Female"/>
    <x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1"/>
    <x v="1"/>
    <x v="3"/>
    <n v="26.1"/>
    <n v="225.55"/>
    <x v="1"/>
    <x v="1"/>
    <x v="69"/>
    <n v="3179"/>
    <x v="20"/>
  </r>
  <r>
    <s v="7277-KAMWT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x v="1"/>
    <x v="3"/>
    <n v="20"/>
    <n v="268.45"/>
    <x v="1"/>
    <x v="1"/>
    <x v="69"/>
    <n v="3037"/>
    <x v="20"/>
  </r>
  <r>
    <s v="2545-LXYVJ"/>
    <n v="1"/>
    <s v="United States"/>
    <s v="California"/>
    <s v="Suisun City"/>
    <n v="94585"/>
    <s v="38.197907, -122.017258"/>
    <n v="38.197907000000001"/>
    <n v="-122.017258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20.7"/>
    <n v="1492.1"/>
    <x v="1"/>
    <x v="1"/>
    <x v="63"/>
    <n v="6317"/>
    <x v="20"/>
  </r>
  <r>
    <s v="3234-VKACU"/>
    <n v="1"/>
    <s v="United States"/>
    <s v="California"/>
    <s v="Sunol"/>
    <n v="94586"/>
    <s v="37.587494, -121.862856"/>
    <n v="37.587494"/>
    <n v="-121.86285599999999"/>
    <s v="Male"/>
    <x v="0"/>
    <s v="No"/>
    <s v="No"/>
    <n v="2"/>
    <s v="Yes"/>
    <s v="No"/>
    <x v="0"/>
    <x v="1"/>
    <s v="No"/>
    <s v="No"/>
    <x v="1"/>
    <s v="Yes"/>
    <s v="Yes"/>
    <x v="0"/>
    <x v="1"/>
    <x v="1"/>
    <n v="70.3"/>
    <n v="132.4"/>
    <x v="1"/>
    <x v="1"/>
    <x v="36"/>
    <n v="4799"/>
    <x v="20"/>
  </r>
  <r>
    <s v="8120-JDCAM"/>
    <n v="1"/>
    <s v="United States"/>
    <s v="California"/>
    <s v="Vallejo"/>
    <n v="94589"/>
    <s v="38.161321, -122.271588"/>
    <n v="38.161321000000001"/>
    <n v="-122.27158799999999"/>
    <s v="Male"/>
    <x v="0"/>
    <s v="Yes"/>
    <s v="Yes"/>
    <n v="4"/>
    <s v="Yes"/>
    <s v="No"/>
    <x v="1"/>
    <x v="1"/>
    <s v="No"/>
    <s v="No"/>
    <x v="0"/>
    <s v="No"/>
    <s v="No"/>
    <x v="0"/>
    <x v="0"/>
    <x v="0"/>
    <n v="69.55"/>
    <n v="284.89999999999998"/>
    <x v="1"/>
    <x v="1"/>
    <x v="81"/>
    <n v="3708"/>
    <x v="20"/>
  </r>
  <r>
    <s v="8917-FAEMR"/>
    <n v="1"/>
    <s v="United States"/>
    <s v="California"/>
    <s v="Vallejo"/>
    <n v="94590"/>
    <s v="38.104705, -122.247387"/>
    <n v="38.104705000000003"/>
    <n v="-122.247387"/>
    <s v="Fe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x v="1"/>
    <x v="0"/>
    <n v="19.850000000000001"/>
    <n v="784.25"/>
    <x v="1"/>
    <x v="1"/>
    <x v="36"/>
    <n v="3408"/>
    <x v="20"/>
  </r>
  <r>
    <s v="7047-YXDMZ"/>
    <n v="1"/>
    <s v="United States"/>
    <s v="California"/>
    <s v="Vallejo"/>
    <n v="94591"/>
    <s v="38.105733, -122.186338"/>
    <n v="38.105733000000001"/>
    <n v="-122.18633800000001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417.7"/>
    <x v="1"/>
    <x v="1"/>
    <x v="71"/>
    <n v="2366"/>
    <x v="20"/>
  </r>
  <r>
    <s v="2858-EIMXH"/>
    <n v="1"/>
    <s v="United States"/>
    <s v="California"/>
    <s v="Vallejo"/>
    <n v="94592"/>
    <s v="38.093701, -122.276589"/>
    <n v="38.093701000000003"/>
    <n v="-122.276589"/>
    <s v="Female"/>
    <x v="1"/>
    <s v="Yes"/>
    <s v="No"/>
    <n v="53"/>
    <s v="Yes"/>
    <s v="Yes"/>
    <x v="1"/>
    <x v="1"/>
    <s v="No"/>
    <s v="No"/>
    <x v="0"/>
    <s v="Yes"/>
    <s v="Yes"/>
    <x v="2"/>
    <x v="0"/>
    <x v="3"/>
    <n v="95.85"/>
    <n v="5016.25"/>
    <x v="1"/>
    <x v="1"/>
    <x v="11"/>
    <n v="5325"/>
    <x v="20"/>
  </r>
  <r>
    <s v="6419-ZTTLE"/>
    <n v="1"/>
    <s v="United States"/>
    <s v="California"/>
    <s v="Yountville"/>
    <n v="94599"/>
    <s v="38.421458, -122.365048"/>
    <n v="38.421458000000001"/>
    <n v="-122.365048"/>
    <s v="Male"/>
    <x v="1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x v="0"/>
    <x v="1"/>
    <n v="20.75"/>
    <n v="485.2"/>
    <x v="1"/>
    <x v="1"/>
    <x v="84"/>
    <n v="3418"/>
    <x v="20"/>
  </r>
  <r>
    <s v="0929-HYQEW"/>
    <n v="1"/>
    <s v="United States"/>
    <s v="California"/>
    <s v="Oakland"/>
    <n v="94601"/>
    <s v="37.776523, -122.219268"/>
    <n v="37.776522999999997"/>
    <n v="-122.219268"/>
    <s v="Male"/>
    <x v="0"/>
    <s v="No"/>
    <s v="No"/>
    <n v="3"/>
    <s v="Yes"/>
    <s v="No"/>
    <x v="0"/>
    <x v="0"/>
    <s v="No"/>
    <s v="No"/>
    <x v="0"/>
    <s v="No"/>
    <s v="No"/>
    <x v="0"/>
    <x v="0"/>
    <x v="0"/>
    <n v="50.15"/>
    <n v="160.85"/>
    <x v="1"/>
    <x v="1"/>
    <x v="70"/>
    <n v="2085"/>
    <x v="20"/>
  </r>
  <r>
    <s v="6614-YOLAC"/>
    <n v="1"/>
    <s v="United States"/>
    <s v="California"/>
    <s v="Oakland"/>
    <n v="94602"/>
    <s v="37.803883, -122.208417"/>
    <n v="37.803882999999999"/>
    <n v="-122.208417"/>
    <s v="Female"/>
    <x v="0"/>
    <s v="Yes"/>
    <s v="No"/>
    <n v="71"/>
    <s v="No"/>
    <s v="No phone service"/>
    <x v="0"/>
    <x v="0"/>
    <s v="Yes"/>
    <s v="No"/>
    <x v="1"/>
    <s v="Yes"/>
    <s v="Yes"/>
    <x v="1"/>
    <x v="1"/>
    <x v="0"/>
    <n v="58.65"/>
    <n v="4145.25"/>
    <x v="1"/>
    <x v="1"/>
    <x v="76"/>
    <n v="4151"/>
    <x v="20"/>
  </r>
  <r>
    <s v="7426-RHZGU"/>
    <n v="1"/>
    <s v="United States"/>
    <s v="California"/>
    <s v="Oakland"/>
    <n v="94603"/>
    <s v="37.739113, -122.175602"/>
    <n v="37.739113000000003"/>
    <n v="-122.175602"/>
    <s v="Male"/>
    <x v="0"/>
    <s v="No"/>
    <s v="No"/>
    <n v="9"/>
    <s v="Yes"/>
    <s v="No"/>
    <x v="1"/>
    <x v="1"/>
    <s v="No"/>
    <s v="No"/>
    <x v="1"/>
    <s v="Yes"/>
    <s v="Yes"/>
    <x v="0"/>
    <x v="0"/>
    <x v="2"/>
    <n v="95.9"/>
    <n v="827.45"/>
    <x v="1"/>
    <x v="1"/>
    <x v="10"/>
    <n v="5017"/>
    <x v="20"/>
  </r>
  <r>
    <s v="4065-JJAVA"/>
    <n v="1"/>
    <s v="United States"/>
    <s v="California"/>
    <s v="Oakland"/>
    <n v="94605"/>
    <s v="37.758019, -122.138678"/>
    <n v="37.758018999999997"/>
    <n v="-122.138678"/>
    <s v="Female"/>
    <x v="0"/>
    <s v="No"/>
    <s v="No"/>
    <n v="1"/>
    <s v="Yes"/>
    <s v="No"/>
    <x v="0"/>
    <x v="1"/>
    <s v="Yes"/>
    <s v="No"/>
    <x v="0"/>
    <s v="No"/>
    <s v="No"/>
    <x v="0"/>
    <x v="1"/>
    <x v="1"/>
    <n v="49.5"/>
    <n v="49.5"/>
    <x v="1"/>
    <x v="1"/>
    <x v="55"/>
    <n v="5262"/>
    <x v="20"/>
  </r>
  <r>
    <s v="7649-SIJJF"/>
    <n v="1"/>
    <s v="United States"/>
    <s v="California"/>
    <s v="Emeryville"/>
    <n v="94608"/>
    <s v="37.83726, -122.287648"/>
    <n v="37.837260000000001"/>
    <n v="-122.287648"/>
    <s v="Male"/>
    <x v="0"/>
    <s v="Yes"/>
    <s v="No"/>
    <n v="71"/>
    <s v="Yes"/>
    <s v="Yes"/>
    <x v="0"/>
    <x v="0"/>
    <s v="Yes"/>
    <s v="Yes"/>
    <x v="1"/>
    <s v="No"/>
    <s v="Yes"/>
    <x v="1"/>
    <x v="0"/>
    <x v="0"/>
    <n v="80.099999999999994"/>
    <n v="5585.4"/>
    <x v="1"/>
    <x v="1"/>
    <x v="65"/>
    <n v="6045"/>
    <x v="20"/>
  </r>
  <r>
    <s v="9361-YNQWJ"/>
    <n v="1"/>
    <s v="United States"/>
    <s v="California"/>
    <s v="Oakland"/>
    <n v="94609"/>
    <s v="37.834341, -122.26437"/>
    <n v="37.834341000000002"/>
    <n v="-122.26437"/>
    <s v="Female"/>
    <x v="0"/>
    <s v="No"/>
    <s v="No"/>
    <n v="64"/>
    <s v="Yes"/>
    <s v="Yes"/>
    <x v="2"/>
    <x v="2"/>
    <s v="No internet service"/>
    <s v="No internet service"/>
    <x v="2"/>
    <s v="No internet service"/>
    <s v="No internet service"/>
    <x v="2"/>
    <x v="0"/>
    <x v="2"/>
    <n v="24.4"/>
    <n v="1601.2"/>
    <x v="1"/>
    <x v="1"/>
    <x v="68"/>
    <n v="5887"/>
    <x v="20"/>
  </r>
  <r>
    <s v="3748-FVMZZ"/>
    <n v="1"/>
    <s v="United States"/>
    <s v="California"/>
    <s v="Oakland"/>
    <n v="94610"/>
    <s v="37.808731, -122.238708"/>
    <n v="37.808731000000002"/>
    <n v="-122.238708"/>
    <s v="Male"/>
    <x v="0"/>
    <s v="No"/>
    <s v="No"/>
    <n v="4"/>
    <s v="No"/>
    <s v="No phone service"/>
    <x v="0"/>
    <x v="1"/>
    <s v="No"/>
    <s v="No"/>
    <x v="1"/>
    <s v="No"/>
    <s v="Yes"/>
    <x v="0"/>
    <x v="0"/>
    <x v="1"/>
    <n v="40.049999999999997"/>
    <n v="162.44999999999999"/>
    <x v="1"/>
    <x v="1"/>
    <x v="43"/>
    <n v="2664"/>
    <x v="20"/>
  </r>
  <r>
    <s v="9391-TTOYH"/>
    <n v="1"/>
    <s v="United States"/>
    <s v="California"/>
    <s v="Oakland"/>
    <n v="94611"/>
    <s v="37.828416, -122.216005"/>
    <n v="37.828415999999997"/>
    <n v="-122.216005"/>
    <s v="Fe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x v="0"/>
    <x v="0"/>
    <n v="19.5"/>
    <n v="470.2"/>
    <x v="1"/>
    <x v="1"/>
    <x v="75"/>
    <n v="5652"/>
    <x v="20"/>
  </r>
  <r>
    <s v="1452-XRSJV"/>
    <n v="1"/>
    <s v="United States"/>
    <s v="California"/>
    <s v="Oakland"/>
    <n v="94612"/>
    <s v="37.809014, -122.269739"/>
    <n v="37.809013999999998"/>
    <n v="-122.269739"/>
    <s v="Female"/>
    <x v="0"/>
    <s v="Yes"/>
    <s v="Yes"/>
    <n v="39"/>
    <s v="Yes"/>
    <s v="No"/>
    <x v="0"/>
    <x v="0"/>
    <s v="No"/>
    <s v="No"/>
    <x v="0"/>
    <s v="No"/>
    <s v="No"/>
    <x v="0"/>
    <x v="1"/>
    <x v="3"/>
    <n v="51.05"/>
    <n v="2066"/>
    <x v="1"/>
    <x v="1"/>
    <x v="69"/>
    <n v="3154"/>
    <x v="20"/>
  </r>
  <r>
    <s v="3422-WJOYD"/>
    <n v="1"/>
    <s v="United States"/>
    <s v="California"/>
    <s v="Oakland"/>
    <n v="94618"/>
    <s v="37.84551, -122.235181"/>
    <n v="37.845509999999997"/>
    <n v="-122.235181"/>
    <s v="Male"/>
    <x v="0"/>
    <s v="Yes"/>
    <s v="No"/>
    <n v="28"/>
    <s v="Yes"/>
    <s v="No"/>
    <x v="0"/>
    <x v="0"/>
    <s v="No"/>
    <s v="No"/>
    <x v="1"/>
    <s v="No"/>
    <s v="No"/>
    <x v="2"/>
    <x v="1"/>
    <x v="0"/>
    <n v="54.35"/>
    <n v="1426.45"/>
    <x v="1"/>
    <x v="1"/>
    <x v="12"/>
    <n v="5105"/>
    <x v="20"/>
  </r>
  <r>
    <s v="8242-SOQUO"/>
    <n v="1"/>
    <s v="United States"/>
    <s v="California"/>
    <s v="Oakland"/>
    <n v="94619"/>
    <s v="37.787186, -122.14633"/>
    <n v="37.787185999999998"/>
    <n v="-122.14633000000001"/>
    <s v="Female"/>
    <x v="1"/>
    <s v="No"/>
    <s v="No"/>
    <n v="5"/>
    <s v="Yes"/>
    <s v="No"/>
    <x v="1"/>
    <x v="1"/>
    <s v="Yes"/>
    <s v="No"/>
    <x v="0"/>
    <s v="Yes"/>
    <s v="No"/>
    <x v="0"/>
    <x v="0"/>
    <x v="1"/>
    <n v="84.7"/>
    <n v="392.5"/>
    <x v="1"/>
    <x v="1"/>
    <x v="61"/>
    <n v="2660"/>
    <x v="20"/>
  </r>
  <r>
    <s v="7460-ITWWP"/>
    <n v="1"/>
    <s v="United States"/>
    <s v="California"/>
    <s v="Oakland"/>
    <n v="94621"/>
    <s v="37.750553, -122.197175"/>
    <n v="37.750552999999996"/>
    <n v="-122.197175"/>
    <s v="Female"/>
    <x v="1"/>
    <s v="Yes"/>
    <s v="No"/>
    <n v="45"/>
    <s v="Yes"/>
    <s v="No"/>
    <x v="1"/>
    <x v="1"/>
    <s v="No"/>
    <s v="Yes"/>
    <x v="0"/>
    <s v="No"/>
    <s v="Yes"/>
    <x v="0"/>
    <x v="0"/>
    <x v="1"/>
    <n v="86.1"/>
    <n v="3861.45"/>
    <x v="1"/>
    <x v="1"/>
    <x v="48"/>
    <n v="2701"/>
    <x v="20"/>
  </r>
  <r>
    <s v="7147-AYBAA"/>
    <n v="1"/>
    <s v="United States"/>
    <s v="California"/>
    <s v="Berkeley"/>
    <n v="94702"/>
    <s v="37.866009, -122.286228"/>
    <n v="37.866008999999998"/>
    <n v="-122.28622799999999"/>
    <s v="Male"/>
    <x v="0"/>
    <s v="No"/>
    <s v="No"/>
    <n v="37"/>
    <s v="Yes"/>
    <s v="No"/>
    <x v="1"/>
    <x v="1"/>
    <s v="No"/>
    <s v="No"/>
    <x v="0"/>
    <s v="No"/>
    <s v="No"/>
    <x v="0"/>
    <x v="0"/>
    <x v="0"/>
    <n v="70.349999999999994"/>
    <n v="2552.9"/>
    <x v="1"/>
    <x v="1"/>
    <x v="72"/>
    <n v="5402"/>
    <x v="20"/>
  </r>
  <r>
    <s v="7868-TMWMZ"/>
    <n v="1"/>
    <s v="United States"/>
    <s v="California"/>
    <s v="Berkeley"/>
    <n v="94703"/>
    <s v="37.863843, -122.275684"/>
    <n v="37.863843000000003"/>
    <n v="-122.275684"/>
    <s v="Female"/>
    <x v="1"/>
    <s v="Yes"/>
    <s v="No"/>
    <n v="60"/>
    <s v="Yes"/>
    <s v="No"/>
    <x v="1"/>
    <x v="0"/>
    <s v="Yes"/>
    <s v="Yes"/>
    <x v="1"/>
    <s v="Yes"/>
    <s v="Yes"/>
    <x v="1"/>
    <x v="0"/>
    <x v="2"/>
    <n v="110"/>
    <n v="6668.35"/>
    <x v="1"/>
    <x v="1"/>
    <x v="55"/>
    <n v="4953"/>
    <x v="20"/>
  </r>
  <r>
    <s v="6732-FZUGP"/>
    <n v="1"/>
    <s v="United States"/>
    <s v="California"/>
    <s v="Berkeley"/>
    <n v="94705"/>
    <s v="37.858898, -122.240512"/>
    <n v="37.858898000000003"/>
    <n v="-122.240512"/>
    <s v="Female"/>
    <x v="0"/>
    <s v="No"/>
    <s v="No"/>
    <n v="47"/>
    <s v="Yes"/>
    <s v="Yes"/>
    <x v="1"/>
    <x v="0"/>
    <s v="No"/>
    <s v="Yes"/>
    <x v="0"/>
    <s v="Yes"/>
    <s v="No"/>
    <x v="2"/>
    <x v="1"/>
    <x v="3"/>
    <n v="94.9"/>
    <n v="4615.25"/>
    <x v="1"/>
    <x v="1"/>
    <x v="54"/>
    <n v="4510"/>
    <x v="20"/>
  </r>
  <r>
    <s v="8329-GWVPJ"/>
    <n v="1"/>
    <s v="United States"/>
    <s v="California"/>
    <s v="Berkeley"/>
    <n v="94708"/>
    <s v="37.897743, -122.263124"/>
    <n v="37.897742999999998"/>
    <n v="-122.263124"/>
    <s v="Female"/>
    <x v="0"/>
    <s v="Yes"/>
    <s v="Yes"/>
    <n v="50"/>
    <s v="Yes"/>
    <s v="No"/>
    <x v="1"/>
    <x v="1"/>
    <s v="No"/>
    <s v="No"/>
    <x v="0"/>
    <s v="No"/>
    <s v="No"/>
    <x v="0"/>
    <x v="0"/>
    <x v="2"/>
    <n v="69.75"/>
    <n v="3557.7"/>
    <x v="1"/>
    <x v="1"/>
    <x v="51"/>
    <n v="4539"/>
    <x v="20"/>
  </r>
  <r>
    <s v="1352-VHKAJ"/>
    <n v="1"/>
    <s v="United States"/>
    <s v="California"/>
    <s v="Berkeley"/>
    <n v="94709"/>
    <s v="37.878554, -122.26609"/>
    <n v="37.878554000000001"/>
    <n v="-122.26609000000001"/>
    <s v="Male"/>
    <x v="0"/>
    <s v="Yes"/>
    <s v="Yes"/>
    <n v="27"/>
    <s v="Yes"/>
    <s v="Yes"/>
    <x v="0"/>
    <x v="1"/>
    <s v="No"/>
    <s v="No"/>
    <x v="1"/>
    <s v="Yes"/>
    <s v="Yes"/>
    <x v="0"/>
    <x v="1"/>
    <x v="2"/>
    <n v="71.599999999999994"/>
    <n v="1957.1"/>
    <x v="1"/>
    <x v="1"/>
    <x v="54"/>
    <n v="3773"/>
    <x v="20"/>
  </r>
  <r>
    <s v="2632-TACXW"/>
    <n v="1"/>
    <s v="United States"/>
    <s v="California"/>
    <s v="Richmond"/>
    <n v="94801"/>
    <s v="37.945288, -122.383941"/>
    <n v="37.945287999999998"/>
    <n v="-122.38394099999999"/>
    <s v="Female"/>
    <x v="0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x v="1"/>
    <x v="2"/>
    <n v="23.65"/>
    <n v="1416.75"/>
    <x v="1"/>
    <x v="1"/>
    <x v="45"/>
    <n v="4671"/>
    <x v="20"/>
  </r>
  <r>
    <s v="8146-QQKZH"/>
    <n v="1"/>
    <s v="United States"/>
    <s v="California"/>
    <s v="El Sobrante"/>
    <n v="94803"/>
    <s v="37.963995, -122.288296"/>
    <n v="37.963994999999997"/>
    <n v="-122.288296"/>
    <s v="Female"/>
    <x v="0"/>
    <s v="Yes"/>
    <s v="No"/>
    <n v="71"/>
    <s v="Yes"/>
    <s v="No"/>
    <x v="0"/>
    <x v="0"/>
    <s v="No"/>
    <s v="Yes"/>
    <x v="1"/>
    <s v="Yes"/>
    <s v="Yes"/>
    <x v="1"/>
    <x v="1"/>
    <x v="2"/>
    <n v="81.849999999999994"/>
    <n v="5924.4"/>
    <x v="1"/>
    <x v="1"/>
    <x v="4"/>
    <n v="4090"/>
    <x v="20"/>
  </r>
  <r>
    <s v="1767-CJKBA"/>
    <n v="1"/>
    <s v="United States"/>
    <s v="California"/>
    <s v="Richmond"/>
    <n v="94804"/>
    <s v="37.921034, -122.341798"/>
    <n v="37.921033999999999"/>
    <n v="-122.341798"/>
    <s v="Male"/>
    <x v="0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x v="1"/>
    <x v="0"/>
    <n v="25.1"/>
    <n v="1697.7"/>
    <x v="1"/>
    <x v="1"/>
    <x v="76"/>
    <n v="6025"/>
    <x v="20"/>
  </r>
  <r>
    <s v="6445-TNRXS"/>
    <n v="1"/>
    <s v="United States"/>
    <s v="California"/>
    <s v="Richmond"/>
    <n v="94805"/>
    <s v="37.941456, -122.320968"/>
    <n v="37.941456000000002"/>
    <n v="-122.32096799999999"/>
    <s v="Male"/>
    <x v="0"/>
    <s v="Yes"/>
    <s v="Yes"/>
    <n v="68"/>
    <s v="Yes"/>
    <s v="Yes"/>
    <x v="1"/>
    <x v="0"/>
    <s v="Yes"/>
    <s v="Yes"/>
    <x v="1"/>
    <s v="Yes"/>
    <s v="Yes"/>
    <x v="1"/>
    <x v="0"/>
    <x v="2"/>
    <n v="114.7"/>
    <n v="7849.85"/>
    <x v="1"/>
    <x v="1"/>
    <x v="55"/>
    <n v="5671"/>
    <x v="20"/>
  </r>
  <r>
    <s v="4581-LNWUM"/>
    <n v="1"/>
    <s v="United States"/>
    <s v="California"/>
    <s v="San Pablo"/>
    <n v="94806"/>
    <s v="37.980269, -122.342635"/>
    <n v="37.980269"/>
    <n v="-122.342635"/>
    <s v="Female"/>
    <x v="0"/>
    <s v="No"/>
    <s v="No"/>
    <n v="13"/>
    <s v="No"/>
    <s v="No phone service"/>
    <x v="0"/>
    <x v="1"/>
    <s v="No"/>
    <s v="Yes"/>
    <x v="0"/>
    <s v="Yes"/>
    <s v="Yes"/>
    <x v="0"/>
    <x v="1"/>
    <x v="1"/>
    <n v="49.15"/>
    <n v="649.4"/>
    <x v="1"/>
    <x v="1"/>
    <x v="4"/>
    <n v="3000"/>
    <x v="20"/>
  </r>
  <r>
    <s v="4869-EPIUS"/>
    <n v="1"/>
    <s v="United States"/>
    <s v="California"/>
    <s v="San Rafael"/>
    <n v="94901"/>
    <s v="37.972662, -122.491452"/>
    <n v="37.972662"/>
    <n v="-122.491452"/>
    <s v="Male"/>
    <x v="0"/>
    <s v="Yes"/>
    <s v="No"/>
    <n v="56"/>
    <s v="Yes"/>
    <s v="No"/>
    <x v="1"/>
    <x v="1"/>
    <s v="No"/>
    <s v="No"/>
    <x v="0"/>
    <s v="No"/>
    <s v="Yes"/>
    <x v="2"/>
    <x v="0"/>
    <x v="1"/>
    <n v="80.900000000000006"/>
    <n v="4557.5"/>
    <x v="1"/>
    <x v="1"/>
    <x v="62"/>
    <n v="5344"/>
    <x v="20"/>
  </r>
  <r>
    <s v="1915-OAKWD"/>
    <n v="1"/>
    <s v="United States"/>
    <s v="California"/>
    <s v="Belvedere Tiburon"/>
    <n v="94920"/>
    <s v="37.885629, -122.46858"/>
    <n v="37.885629000000002"/>
    <n v="-122.46858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x v="0"/>
    <x v="2"/>
    <n v="19.3"/>
    <n v="360.35"/>
    <x v="1"/>
    <x v="1"/>
    <x v="76"/>
    <n v="2870"/>
    <x v="20"/>
  </r>
  <r>
    <s v="7296-PIXQY"/>
    <n v="1"/>
    <s v="United States"/>
    <s v="California"/>
    <s v="Bodega"/>
    <n v="94922"/>
    <s v="38.343282, -122.9755"/>
    <n v="38.343282000000002"/>
    <n v="-122.9755"/>
    <s v="Female"/>
    <x v="0"/>
    <s v="Yes"/>
    <s v="Yes"/>
    <n v="14"/>
    <s v="Yes"/>
    <s v="No"/>
    <x v="1"/>
    <x v="1"/>
    <s v="No"/>
    <s v="No"/>
    <x v="0"/>
    <s v="No"/>
    <s v="No"/>
    <x v="0"/>
    <x v="1"/>
    <x v="1"/>
    <n v="70.2"/>
    <n v="1046.5"/>
    <x v="1"/>
    <x v="1"/>
    <x v="50"/>
    <n v="5819"/>
    <x v="20"/>
  </r>
  <r>
    <s v="3354-OADJP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8"/>
    <s v="Yes"/>
    <s v="No"/>
    <x v="0"/>
    <x v="0"/>
    <s v="No"/>
    <s v="No"/>
    <x v="1"/>
    <s v="No"/>
    <s v="No"/>
    <x v="2"/>
    <x v="1"/>
    <x v="2"/>
    <n v="54.25"/>
    <n v="447.75"/>
    <x v="1"/>
    <x v="1"/>
    <x v="15"/>
    <n v="2237"/>
    <x v="20"/>
  </r>
  <r>
    <s v="3524-WQDSG"/>
    <n v="1"/>
    <s v="United States"/>
    <s v="California"/>
    <s v="Corte Madera"/>
    <n v="94925"/>
    <s v="37.924014, -122.511694"/>
    <n v="37.924014"/>
    <n v="-122.51169400000001"/>
    <s v="Female"/>
    <x v="0"/>
    <s v="Yes"/>
    <s v="Yes"/>
    <n v="43"/>
    <s v="Yes"/>
    <s v="Yes"/>
    <x v="1"/>
    <x v="1"/>
    <s v="No"/>
    <s v="Yes"/>
    <x v="0"/>
    <s v="Yes"/>
    <s v="Yes"/>
    <x v="0"/>
    <x v="0"/>
    <x v="2"/>
    <n v="99.3"/>
    <n v="4209.95"/>
    <x v="1"/>
    <x v="1"/>
    <x v="25"/>
    <n v="3280"/>
    <x v="20"/>
  </r>
  <r>
    <s v="0810-DHDBD"/>
    <n v="1"/>
    <s v="United States"/>
    <s v="California"/>
    <s v="Rohnert Park"/>
    <n v="94928"/>
    <s v="38.34719, -122.697822"/>
    <n v="38.347189999999998"/>
    <n v="-122.697822"/>
    <s v="Female"/>
    <x v="0"/>
    <s v="No"/>
    <s v="No"/>
    <n v="52"/>
    <s v="Yes"/>
    <s v="Yes"/>
    <x v="0"/>
    <x v="0"/>
    <s v="No"/>
    <s v="Yes"/>
    <x v="1"/>
    <s v="Yes"/>
    <s v="No"/>
    <x v="2"/>
    <x v="1"/>
    <x v="3"/>
    <n v="74"/>
    <n v="3877.65"/>
    <x v="1"/>
    <x v="1"/>
    <x v="41"/>
    <n v="5806"/>
    <x v="20"/>
  </r>
  <r>
    <s v="4026-SKKHW"/>
    <n v="1"/>
    <s v="United States"/>
    <s v="California"/>
    <s v="Dillon Beach"/>
    <n v="94929"/>
    <s v="38.24458, -122.956268"/>
    <n v="38.244579999999999"/>
    <n v="-122.95626799999999"/>
    <s v="Male"/>
    <x v="0"/>
    <s v="No"/>
    <s v="No"/>
    <n v="3"/>
    <s v="Yes"/>
    <s v="No"/>
    <x v="0"/>
    <x v="1"/>
    <s v="No"/>
    <s v="No"/>
    <x v="1"/>
    <s v="No"/>
    <s v="No"/>
    <x v="0"/>
    <x v="0"/>
    <x v="0"/>
    <n v="50.25"/>
    <n v="152.30000000000001"/>
    <x v="1"/>
    <x v="1"/>
    <x v="21"/>
    <n v="2166"/>
    <x v="20"/>
  </r>
  <r>
    <s v="2829-HYVZP"/>
    <n v="1"/>
    <s v="United States"/>
    <s v="California"/>
    <s v="Fairfax"/>
    <n v="94930"/>
    <s v="37.971751, -122.611873"/>
    <n v="37.971750999999998"/>
    <n v="-122.611873"/>
    <s v="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x v="0"/>
    <x v="0"/>
    <n v="19.8"/>
    <n v="572.20000000000005"/>
    <x v="1"/>
    <x v="1"/>
    <x v="15"/>
    <n v="5696"/>
    <x v="20"/>
  </r>
  <r>
    <s v="3845-JHAMY"/>
    <n v="1"/>
    <s v="United States"/>
    <s v="California"/>
    <s v="Inverness"/>
    <n v="94937"/>
    <s v="38.099323, -122.945723"/>
    <n v="38.099322999999998"/>
    <n v="-122.945723"/>
    <s v="Female"/>
    <x v="0"/>
    <s v="Yes"/>
    <s v="Yes"/>
    <n v="16"/>
    <s v="No"/>
    <s v="No phone service"/>
    <x v="0"/>
    <x v="1"/>
    <s v="No"/>
    <s v="No"/>
    <x v="0"/>
    <s v="No"/>
    <s v="Yes"/>
    <x v="0"/>
    <x v="0"/>
    <x v="3"/>
    <n v="35.5"/>
    <n v="552.70000000000005"/>
    <x v="1"/>
    <x v="1"/>
    <x v="50"/>
    <n v="2069"/>
    <x v="20"/>
  </r>
  <r>
    <s v="7013-PSXHK"/>
    <n v="1"/>
    <s v="United States"/>
    <s v="California"/>
    <s v="Lagunitas"/>
    <n v="94938"/>
    <s v="38.021772, -122.691744"/>
    <n v="38.021771999999999"/>
    <n v="-122.691744"/>
    <s v="Female"/>
    <x v="0"/>
    <s v="No"/>
    <s v="No"/>
    <n v="40"/>
    <s v="Yes"/>
    <s v="Yes"/>
    <x v="0"/>
    <x v="1"/>
    <s v="No"/>
    <s v="Yes"/>
    <x v="1"/>
    <s v="Yes"/>
    <s v="Yes"/>
    <x v="2"/>
    <x v="0"/>
    <x v="0"/>
    <n v="80.75"/>
    <n v="3208.65"/>
    <x v="1"/>
    <x v="1"/>
    <x v="36"/>
    <n v="2047"/>
    <x v="20"/>
  </r>
  <r>
    <s v="3486-NPGST"/>
    <n v="1"/>
    <s v="United States"/>
    <s v="California"/>
    <s v="Mill Valley"/>
    <n v="94941"/>
    <s v="37.901371, -122.572024"/>
    <n v="37.901370999999997"/>
    <n v="-122.572024"/>
    <s v="Fe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x v="1"/>
    <x v="0"/>
    <n v="19.55"/>
    <n v="620.75"/>
    <x v="1"/>
    <x v="1"/>
    <x v="71"/>
    <n v="2691"/>
    <x v="20"/>
  </r>
  <r>
    <s v="6100-FJZDG"/>
    <n v="1"/>
    <s v="United States"/>
    <s v="California"/>
    <s v="Olema"/>
    <n v="94950"/>
    <s v="38.052209, -122.775567"/>
    <n v="38.052208999999998"/>
    <n v="-122.775567"/>
    <s v="Male"/>
    <x v="0"/>
    <s v="Yes"/>
    <s v="No"/>
    <n v="26"/>
    <s v="Yes"/>
    <s v="No"/>
    <x v="2"/>
    <x v="2"/>
    <s v="No internet service"/>
    <s v="No internet service"/>
    <x v="2"/>
    <s v="No internet service"/>
    <s v="No internet service"/>
    <x v="2"/>
    <x v="0"/>
    <x v="2"/>
    <n v="20.05"/>
    <n v="505.9"/>
    <x v="1"/>
    <x v="1"/>
    <x v="56"/>
    <n v="2403"/>
    <x v="20"/>
  </r>
  <r>
    <s v="4829-ZLJTK"/>
    <n v="1"/>
    <s v="United States"/>
    <s v="California"/>
    <s v="Penngrove"/>
    <n v="94951"/>
    <s v="38.325599, -122.642352"/>
    <n v="38.325598999999997"/>
    <n v="-122.642352"/>
    <s v="Female"/>
    <x v="1"/>
    <s v="Yes"/>
    <s v="No"/>
    <n v="72"/>
    <s v="Yes"/>
    <s v="Yes"/>
    <x v="1"/>
    <x v="0"/>
    <s v="Yes"/>
    <s v="Yes"/>
    <x v="0"/>
    <s v="Yes"/>
    <s v="Yes"/>
    <x v="1"/>
    <x v="0"/>
    <x v="1"/>
    <n v="112.4"/>
    <n v="8046.85"/>
    <x v="1"/>
    <x v="1"/>
    <x v="65"/>
    <n v="6144"/>
    <x v="20"/>
  </r>
  <r>
    <s v="1730-VFMWO"/>
    <n v="1"/>
    <s v="United States"/>
    <s v="California"/>
    <s v="Petaluma"/>
    <n v="94952"/>
    <s v="38.237018, -122.77872"/>
    <n v="38.237017999999999"/>
    <n v="-122.77872000000001"/>
    <s v="Female"/>
    <x v="0"/>
    <s v="Yes"/>
    <s v="No"/>
    <n v="34"/>
    <s v="Yes"/>
    <s v="No"/>
    <x v="0"/>
    <x v="1"/>
    <s v="No"/>
    <s v="No"/>
    <x v="1"/>
    <s v="No"/>
    <s v="No"/>
    <x v="0"/>
    <x v="1"/>
    <x v="2"/>
    <n v="50.2"/>
    <n v="1815.3"/>
    <x v="1"/>
    <x v="1"/>
    <x v="61"/>
    <n v="4352"/>
    <x v="20"/>
  </r>
  <r>
    <s v="7143-BQIBA"/>
    <n v="1"/>
    <s v="United States"/>
    <s v="California"/>
    <s v="Petaluma"/>
    <n v="94954"/>
    <s v="38.235021, -122.557332"/>
    <n v="38.235021000000003"/>
    <n v="-122.557332"/>
    <s v="Male"/>
    <x v="0"/>
    <s v="No"/>
    <s v="No"/>
    <n v="10"/>
    <s v="Yes"/>
    <s v="No"/>
    <x v="0"/>
    <x v="0"/>
    <s v="No"/>
    <s v="No"/>
    <x v="1"/>
    <s v="Yes"/>
    <s v="No"/>
    <x v="0"/>
    <x v="1"/>
    <x v="2"/>
    <n v="62.25"/>
    <n v="612.95000000000005"/>
    <x v="1"/>
    <x v="1"/>
    <x v="21"/>
    <n v="3415"/>
    <x v="20"/>
  </r>
  <r>
    <s v="3800-LYTRK"/>
    <n v="1"/>
    <s v="United States"/>
    <s v="California"/>
    <s v="Point Reyes Station"/>
    <n v="94956"/>
    <s v="38.060264, -122.830646"/>
    <n v="38.060263999999997"/>
    <n v="-122.830646"/>
    <s v="Female"/>
    <x v="0"/>
    <s v="No"/>
    <s v="No"/>
    <n v="14"/>
    <s v="Yes"/>
    <s v="No"/>
    <x v="0"/>
    <x v="0"/>
    <s v="No"/>
    <s v="No"/>
    <x v="1"/>
    <s v="No"/>
    <s v="No"/>
    <x v="2"/>
    <x v="1"/>
    <x v="0"/>
    <n v="55.7"/>
    <n v="795.15"/>
    <x v="1"/>
    <x v="1"/>
    <x v="43"/>
    <n v="4978"/>
    <x v="20"/>
  </r>
  <r>
    <s v="9646-NMHXE"/>
    <n v="1"/>
    <s v="United States"/>
    <s v="California"/>
    <s v="San Geronimo"/>
    <n v="94963"/>
    <s v="38.00474, -122.663717"/>
    <n v="38.004739999999998"/>
    <n v="-122.66371700000001"/>
    <s v="Male"/>
    <x v="0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x v="1"/>
    <x v="0"/>
    <n v="19.649999999999999"/>
    <n v="973.1"/>
    <x v="1"/>
    <x v="1"/>
    <x v="7"/>
    <n v="2021"/>
    <x v="20"/>
  </r>
  <r>
    <s v="7030-NJVDP"/>
    <n v="1"/>
    <s v="United States"/>
    <s v="California"/>
    <s v="San Quentin"/>
    <n v="94964"/>
    <s v="37.942551, -122.491642"/>
    <n v="37.942551000000002"/>
    <n v="-122.491642"/>
    <s v="Male"/>
    <x v="0"/>
    <s v="Yes"/>
    <s v="No"/>
    <n v="24"/>
    <s v="Yes"/>
    <s v="No"/>
    <x v="1"/>
    <x v="0"/>
    <s v="No"/>
    <s v="No"/>
    <x v="1"/>
    <s v="No"/>
    <s v="Yes"/>
    <x v="0"/>
    <x v="0"/>
    <x v="1"/>
    <n v="89.25"/>
    <n v="2210.1999999999998"/>
    <x v="1"/>
    <x v="1"/>
    <x v="7"/>
    <n v="5436"/>
    <x v="20"/>
  </r>
  <r>
    <s v="8883-GRDWQ"/>
    <n v="1"/>
    <s v="United States"/>
    <s v="California"/>
    <s v="Stinson Beach"/>
    <n v="94970"/>
    <s v="37.921137, -122.657562"/>
    <n v="37.921137000000002"/>
    <n v="-122.657562"/>
    <s v="Male"/>
    <x v="1"/>
    <s v="No"/>
    <s v="No"/>
    <n v="20"/>
    <s v="Yes"/>
    <s v="No"/>
    <x v="0"/>
    <x v="0"/>
    <s v="No"/>
    <s v="No"/>
    <x v="1"/>
    <s v="No"/>
    <s v="No"/>
    <x v="2"/>
    <x v="1"/>
    <x v="0"/>
    <n v="54"/>
    <n v="1055.9000000000001"/>
    <x v="1"/>
    <x v="1"/>
    <x v="58"/>
    <n v="5090"/>
    <x v="20"/>
  </r>
  <r>
    <s v="7771-ZONAT"/>
    <n v="1"/>
    <s v="United States"/>
    <s v="California"/>
    <s v="Woodacre"/>
    <n v="94973"/>
    <s v="38.005839, -122.638155"/>
    <n v="38.005839000000002"/>
    <n v="-122.638155"/>
    <s v="Male"/>
    <x v="0"/>
    <s v="No"/>
    <s v="No"/>
    <n v="22"/>
    <s v="No"/>
    <s v="No phone service"/>
    <x v="0"/>
    <x v="1"/>
    <s v="No"/>
    <s v="Yes"/>
    <x v="1"/>
    <s v="Yes"/>
    <s v="Yes"/>
    <x v="1"/>
    <x v="1"/>
    <x v="2"/>
    <n v="56.75"/>
    <n v="1304.8499999999999"/>
    <x v="1"/>
    <x v="1"/>
    <x v="63"/>
    <n v="4574"/>
    <x v="20"/>
  </r>
  <r>
    <s v="2111-DWYHN"/>
    <n v="1"/>
    <s v="United States"/>
    <s v="California"/>
    <s v="Aptos"/>
    <n v="95003"/>
    <s v="37.013471, -121.877877"/>
    <n v="37.013471000000003"/>
    <n v="-121.87787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1.1"/>
    <n v="21.1"/>
    <x v="1"/>
    <x v="1"/>
    <x v="54"/>
    <n v="2810"/>
    <x v="20"/>
  </r>
  <r>
    <s v="4194-WHFCB"/>
    <n v="1"/>
    <s v="United States"/>
    <s v="California"/>
    <s v="Aromas"/>
    <n v="95004"/>
    <s v="36.878364, -121.629781"/>
    <n v="36.878363999999998"/>
    <n v="-121.62978099999999"/>
    <s v="Female"/>
    <x v="0"/>
    <s v="Yes"/>
    <s v="Yes"/>
    <n v="59"/>
    <s v="Yes"/>
    <s v="Yes"/>
    <x v="1"/>
    <x v="1"/>
    <s v="Yes"/>
    <s v="No"/>
    <x v="1"/>
    <s v="No"/>
    <s v="Yes"/>
    <x v="0"/>
    <x v="0"/>
    <x v="2"/>
    <n v="96.65"/>
    <n v="5580.8"/>
    <x v="1"/>
    <x v="1"/>
    <x v="54"/>
    <n v="5266"/>
    <x v="20"/>
  </r>
  <r>
    <s v="4121-AGSIN"/>
    <n v="1"/>
    <s v="United States"/>
    <s v="California"/>
    <s v="Ben Lomond"/>
    <n v="95005"/>
    <s v="37.078873, -122.090386"/>
    <n v="37.078873000000002"/>
    <n v="-122.090386"/>
    <s v="Female"/>
    <x v="0"/>
    <s v="Yes"/>
    <s v="No"/>
    <n v="58"/>
    <s v="Yes"/>
    <s v="Yes"/>
    <x v="2"/>
    <x v="2"/>
    <s v="No internet service"/>
    <s v="No internet service"/>
    <x v="2"/>
    <s v="No internet service"/>
    <s v="No internet service"/>
    <x v="2"/>
    <x v="0"/>
    <x v="3"/>
    <n v="24.5"/>
    <n v="1497.9"/>
    <x v="1"/>
    <x v="1"/>
    <x v="71"/>
    <n v="4455"/>
    <x v="20"/>
  </r>
  <r>
    <s v="9845-PEEKO"/>
    <n v="1"/>
    <s v="United States"/>
    <s v="California"/>
    <s v="Brookdale"/>
    <n v="95007"/>
    <s v="37.106902, -122.100006"/>
    <n v="37.106901999999998"/>
    <n v="-122.10000599999999"/>
    <s v="Female"/>
    <x v="1"/>
    <s v="No"/>
    <s v="No"/>
    <n v="59"/>
    <s v="Yes"/>
    <s v="Yes"/>
    <x v="1"/>
    <x v="1"/>
    <s v="Yes"/>
    <s v="No"/>
    <x v="0"/>
    <s v="No"/>
    <s v="No"/>
    <x v="1"/>
    <x v="0"/>
    <x v="3"/>
    <n v="79.2"/>
    <n v="4590.3500000000004"/>
    <x v="1"/>
    <x v="1"/>
    <x v="50"/>
    <n v="5400"/>
    <x v="20"/>
  </r>
  <r>
    <s v="0455-XFASS"/>
    <n v="1"/>
    <s v="United States"/>
    <s v="California"/>
    <s v="Campbell"/>
    <n v="95008"/>
    <s v="37.279689, -121.954567"/>
    <n v="37.279688999999998"/>
    <n v="-121.954567"/>
    <s v="Female"/>
    <x v="0"/>
    <s v="Yes"/>
    <s v="Yes"/>
    <n v="3"/>
    <s v="Yes"/>
    <s v="No"/>
    <x v="1"/>
    <x v="1"/>
    <s v="No"/>
    <s v="No"/>
    <x v="0"/>
    <s v="No"/>
    <s v="No"/>
    <x v="0"/>
    <x v="0"/>
    <x v="1"/>
    <n v="69.55"/>
    <n v="200.2"/>
    <x v="1"/>
    <x v="1"/>
    <x v="55"/>
    <n v="5998"/>
    <x v="20"/>
  </r>
  <r>
    <s v="0301-KOBTQ"/>
    <n v="1"/>
    <s v="United States"/>
    <s v="California"/>
    <s v="Capitola"/>
    <n v="95010"/>
    <s v="36.977025, -121.952864"/>
    <n v="36.977024999999998"/>
    <n v="-121.95286400000001"/>
    <s v="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x v="0"/>
    <x v="2"/>
    <n v="20.05"/>
    <n v="614.45000000000005"/>
    <x v="1"/>
    <x v="1"/>
    <x v="58"/>
    <n v="3398"/>
    <x v="20"/>
  </r>
  <r>
    <s v="1751-NCDLI"/>
    <n v="1"/>
    <s v="United States"/>
    <s v="California"/>
    <s v="Castroville"/>
    <n v="95012"/>
    <s v="36.784481, -121.759054"/>
    <n v="36.784481"/>
    <n v="-121.75905400000001"/>
    <s v="Male"/>
    <x v="1"/>
    <s v="Yes"/>
    <s v="No"/>
    <n v="46"/>
    <s v="Yes"/>
    <s v="Yes"/>
    <x v="1"/>
    <x v="1"/>
    <s v="No"/>
    <s v="Yes"/>
    <x v="0"/>
    <s v="Yes"/>
    <s v="Yes"/>
    <x v="0"/>
    <x v="0"/>
    <x v="1"/>
    <n v="98.85"/>
    <n v="4564.8999999999996"/>
    <x v="1"/>
    <x v="1"/>
    <x v="48"/>
    <n v="2641"/>
    <x v="20"/>
  </r>
  <r>
    <s v="4367-NUYAO"/>
    <n v="1"/>
    <s v="United States"/>
    <s v="California"/>
    <s v="Cupertino"/>
    <n v="95014"/>
    <s v="37.306612, -122.080621"/>
    <n v="37.306612000000001"/>
    <n v="-122.08062099999999"/>
    <s v="Male"/>
    <x v="0"/>
    <s v="Yes"/>
    <s v="Yes"/>
    <n v="0"/>
    <s v="Yes"/>
    <s v="Yes"/>
    <x v="2"/>
    <x v="2"/>
    <s v="No internet service"/>
    <s v="No internet service"/>
    <x v="2"/>
    <s v="No internet service"/>
    <s v="No internet service"/>
    <x v="1"/>
    <x v="1"/>
    <x v="0"/>
    <n v="25.75"/>
    <s v=" "/>
    <x v="1"/>
    <x v="1"/>
    <x v="76"/>
    <n v="4950"/>
    <x v="20"/>
  </r>
  <r>
    <s v="9170-ARBTB"/>
    <n v="1"/>
    <s v="United States"/>
    <s v="California"/>
    <s v="Felton"/>
    <n v="95018"/>
    <s v="37.089111, -122.062213"/>
    <n v="37.089111000000003"/>
    <n v="-122.062213"/>
    <s v="Female"/>
    <x v="0"/>
    <s v="Yes"/>
    <s v="No"/>
    <n v="52"/>
    <s v="Yes"/>
    <s v="No"/>
    <x v="2"/>
    <x v="2"/>
    <s v="No internet service"/>
    <s v="No internet service"/>
    <x v="2"/>
    <s v="No internet service"/>
    <s v="No internet service"/>
    <x v="2"/>
    <x v="1"/>
    <x v="3"/>
    <n v="19.600000000000001"/>
    <n v="1012.4"/>
    <x v="1"/>
    <x v="1"/>
    <x v="65"/>
    <n v="4848"/>
    <x v="20"/>
  </r>
  <r>
    <s v="7241-AJHFS"/>
    <n v="1"/>
    <s v="United States"/>
    <s v="California"/>
    <s v="Hollister"/>
    <n v="95023"/>
    <s v="36.875409, -121.279679"/>
    <n v="36.875408999999998"/>
    <n v="-121.279679"/>
    <s v="Male"/>
    <x v="0"/>
    <s v="No"/>
    <s v="No"/>
    <n v="32"/>
    <s v="Yes"/>
    <s v="Yes"/>
    <x v="1"/>
    <x v="0"/>
    <s v="No"/>
    <s v="No"/>
    <x v="1"/>
    <s v="No"/>
    <s v="No"/>
    <x v="0"/>
    <x v="1"/>
    <x v="2"/>
    <n v="87.65"/>
    <n v="2766.4"/>
    <x v="1"/>
    <x v="1"/>
    <x v="10"/>
    <n v="2426"/>
    <x v="20"/>
  </r>
  <r>
    <s v="4546-FOKWR"/>
    <n v="1"/>
    <s v="United States"/>
    <s v="California"/>
    <s v="Los Gatos"/>
    <n v="95032"/>
    <s v="37.233034, -121.947427"/>
    <n v="37.233034000000004"/>
    <n v="-121.947427"/>
    <s v="Female"/>
    <x v="0"/>
    <s v="No"/>
    <s v="No"/>
    <n v="16"/>
    <s v="Yes"/>
    <s v="Yes"/>
    <x v="1"/>
    <x v="1"/>
    <s v="No"/>
    <s v="No"/>
    <x v="0"/>
    <s v="No"/>
    <s v="No"/>
    <x v="0"/>
    <x v="0"/>
    <x v="3"/>
    <n v="74.75"/>
    <n v="1129.3499999999999"/>
    <x v="1"/>
    <x v="1"/>
    <x v="36"/>
    <n v="3574"/>
    <x v="20"/>
  </r>
  <r>
    <s v="9036-CSKBW"/>
    <n v="1"/>
    <s v="United States"/>
    <s v="California"/>
    <s v="Los Gatos"/>
    <n v="95033"/>
    <s v="37.160194, -121.945611"/>
    <n v="37.160193999999997"/>
    <n v="-121.945611"/>
    <s v="Female"/>
    <x v="0"/>
    <s v="No"/>
    <s v="No"/>
    <n v="51"/>
    <s v="Yes"/>
    <s v="Yes"/>
    <x v="1"/>
    <x v="0"/>
    <s v="Yes"/>
    <s v="Yes"/>
    <x v="0"/>
    <s v="Yes"/>
    <s v="Yes"/>
    <x v="2"/>
    <x v="1"/>
    <x v="2"/>
    <n v="107.45"/>
    <n v="5680.9"/>
    <x v="1"/>
    <x v="1"/>
    <x v="68"/>
    <n v="5446"/>
    <x v="20"/>
  </r>
  <r>
    <s v="5832-TRLPB"/>
    <n v="1"/>
    <s v="United States"/>
    <s v="California"/>
    <s v="Milpitas"/>
    <n v="95035"/>
    <s v="37.441931, -121.878502"/>
    <n v="37.441930999999997"/>
    <n v="-121.878502"/>
    <s v="Male"/>
    <x v="0"/>
    <s v="No"/>
    <s v="No"/>
    <n v="29"/>
    <s v="Yes"/>
    <s v="No"/>
    <x v="0"/>
    <x v="1"/>
    <s v="No"/>
    <s v="Yes"/>
    <x v="1"/>
    <s v="Yes"/>
    <s v="Yes"/>
    <x v="2"/>
    <x v="0"/>
    <x v="2"/>
    <n v="75.349999999999994"/>
    <n v="2243.9"/>
    <x v="1"/>
    <x v="1"/>
    <x v="7"/>
    <n v="4422"/>
    <x v="20"/>
  </r>
  <r>
    <s v="8590-YFFQO"/>
    <n v="1"/>
    <s v="United States"/>
    <s v="California"/>
    <s v="Morgan Hill"/>
    <n v="95037"/>
    <s v="37.161544, -121.649371"/>
    <n v="37.161543999999999"/>
    <n v="-121.649371"/>
    <s v="Male"/>
    <x v="0"/>
    <s v="Yes"/>
    <s v="No"/>
    <n v="70"/>
    <s v="Yes"/>
    <s v="No"/>
    <x v="0"/>
    <x v="0"/>
    <s v="Yes"/>
    <s v="Yes"/>
    <x v="1"/>
    <s v="No"/>
    <s v="No"/>
    <x v="1"/>
    <x v="1"/>
    <x v="3"/>
    <n v="64.95"/>
    <n v="4523.25"/>
    <x v="1"/>
    <x v="1"/>
    <x v="4"/>
    <n v="5669"/>
    <x v="20"/>
  </r>
  <r>
    <s v="8659-IOOPU"/>
    <n v="1"/>
    <s v="United States"/>
    <s v="California"/>
    <s v="Moss Landing"/>
    <n v="95039"/>
    <s v="36.863303, -121.781632"/>
    <n v="36.863303000000002"/>
    <n v="-121.781632"/>
    <s v="Female"/>
    <x v="0"/>
    <s v="Yes"/>
    <s v="Yes"/>
    <n v="71"/>
    <s v="Yes"/>
    <s v="Yes"/>
    <x v="1"/>
    <x v="0"/>
    <s v="No"/>
    <s v="Yes"/>
    <x v="1"/>
    <s v="No"/>
    <s v="Yes"/>
    <x v="1"/>
    <x v="1"/>
    <x v="1"/>
    <n v="100.45"/>
    <n v="7159.7"/>
    <x v="1"/>
    <x v="1"/>
    <x v="78"/>
    <n v="6171"/>
    <x v="20"/>
  </r>
  <r>
    <s v="1338-CECEE"/>
    <n v="1"/>
    <s v="United States"/>
    <s v="California"/>
    <s v="Mount Hermon"/>
    <n v="95041"/>
    <s v="37.051166, -122.056194"/>
    <n v="37.051166000000002"/>
    <n v="-122.056194"/>
    <s v="Male"/>
    <x v="0"/>
    <s v="Yes"/>
    <s v="No"/>
    <n v="41"/>
    <s v="Yes"/>
    <s v="Yes"/>
    <x v="0"/>
    <x v="1"/>
    <s v="Yes"/>
    <s v="Yes"/>
    <x v="0"/>
    <s v="Yes"/>
    <s v="No"/>
    <x v="2"/>
    <x v="1"/>
    <x v="2"/>
    <n v="68.5"/>
    <n v="2839.95"/>
    <x v="1"/>
    <x v="1"/>
    <x v="61"/>
    <n v="3877"/>
    <x v="20"/>
  </r>
  <r>
    <s v="7439-DKZTW"/>
    <n v="1"/>
    <s v="United States"/>
    <s v="California"/>
    <s v="Paicines"/>
    <n v="95043"/>
    <s v="36.525703, -120.952122"/>
    <n v="36.525703"/>
    <n v="-120.952122"/>
    <s v="Male"/>
    <x v="0"/>
    <s v="No"/>
    <s v="No"/>
    <n v="1"/>
    <s v="Yes"/>
    <s v="No"/>
    <x v="1"/>
    <x v="1"/>
    <s v="No"/>
    <s v="No"/>
    <x v="0"/>
    <s v="Yes"/>
    <s v="No"/>
    <x v="0"/>
    <x v="0"/>
    <x v="1"/>
    <n v="80.55"/>
    <n v="80.55"/>
    <x v="1"/>
    <x v="1"/>
    <x v="45"/>
    <n v="3154"/>
    <x v="20"/>
  </r>
  <r>
    <s v="4646-QZXTF"/>
    <n v="1"/>
    <s v="United States"/>
    <s v="California"/>
    <s v="San Juan Bautista"/>
    <n v="95045"/>
    <s v="36.810568, -121.503022"/>
    <n v="36.810568000000004"/>
    <n v="-121.503022"/>
    <s v="Female"/>
    <x v="0"/>
    <s v="Yes"/>
    <s v="No"/>
    <n v="7"/>
    <s v="Yes"/>
    <s v="No"/>
    <x v="0"/>
    <x v="0"/>
    <s v="No"/>
    <s v="Yes"/>
    <x v="1"/>
    <s v="Yes"/>
    <s v="Yes"/>
    <x v="0"/>
    <x v="1"/>
    <x v="2"/>
    <n v="81.25"/>
    <n v="580.1"/>
    <x v="1"/>
    <x v="1"/>
    <x v="43"/>
    <n v="5928"/>
    <x v="20"/>
  </r>
  <r>
    <s v="9742-XOKTS"/>
    <n v="1"/>
    <s v="United States"/>
    <s v="California"/>
    <s v="Santa Clara"/>
    <n v="95050"/>
    <s v="37.351214, -121.952417"/>
    <n v="37.351213999999999"/>
    <n v="-121.952417"/>
    <s v="Male"/>
    <x v="0"/>
    <s v="Yes"/>
    <s v="Yes"/>
    <n v="67"/>
    <s v="Yes"/>
    <s v="Yes"/>
    <x v="1"/>
    <x v="0"/>
    <s v="Yes"/>
    <s v="No"/>
    <x v="1"/>
    <s v="No"/>
    <s v="No"/>
    <x v="2"/>
    <x v="1"/>
    <x v="1"/>
    <n v="89.55"/>
    <n v="6038.55"/>
    <x v="1"/>
    <x v="1"/>
    <x v="15"/>
    <n v="6194"/>
    <x v="20"/>
  </r>
  <r>
    <s v="6921-OZMFH"/>
    <n v="1"/>
    <s v="United States"/>
    <s v="California"/>
    <s v="Santa Clara"/>
    <n v="95051"/>
    <s v="37.348129, -121.98469"/>
    <n v="37.348129"/>
    <n v="-121.98469"/>
    <s v="Male"/>
    <x v="0"/>
    <s v="Yes"/>
    <s v="Yes"/>
    <n v="5"/>
    <s v="Yes"/>
    <s v="Yes"/>
    <x v="0"/>
    <x v="1"/>
    <s v="No"/>
    <s v="No"/>
    <x v="1"/>
    <s v="No"/>
    <s v="No"/>
    <x v="0"/>
    <x v="0"/>
    <x v="0"/>
    <n v="55.7"/>
    <n v="259.39999999999998"/>
    <x v="1"/>
    <x v="1"/>
    <x v="74"/>
    <n v="3598"/>
    <x v="20"/>
  </r>
  <r>
    <s v="9578-FOMUK"/>
    <n v="1"/>
    <s v="United States"/>
    <s v="California"/>
    <s v="Santa Clara"/>
    <n v="95054"/>
    <s v="37.393554, -121.965114"/>
    <n v="37.393554000000002"/>
    <n v="-121.965114"/>
    <s v="Male"/>
    <x v="0"/>
    <s v="No"/>
    <s v="Yes"/>
    <n v="15"/>
    <s v="Yes"/>
    <s v="Yes"/>
    <x v="2"/>
    <x v="2"/>
    <s v="No internet service"/>
    <s v="No internet service"/>
    <x v="2"/>
    <s v="No internet service"/>
    <s v="No internet service"/>
    <x v="0"/>
    <x v="0"/>
    <x v="1"/>
    <n v="24.8"/>
    <n v="324.14999999999998"/>
    <x v="1"/>
    <x v="1"/>
    <x v="43"/>
    <n v="3965"/>
    <x v="20"/>
  </r>
  <r>
    <s v="4712-UYOOI"/>
    <n v="1"/>
    <s v="United States"/>
    <s v="California"/>
    <s v="Santa Cruz"/>
    <n v="95060"/>
    <s v="36.993451, -122.098858"/>
    <n v="36.993451"/>
    <n v="-122.09885800000001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x v="1"/>
    <x v="1"/>
    <n v="20"/>
    <n v="417.65"/>
    <x v="1"/>
    <x v="1"/>
    <x v="12"/>
    <n v="3402"/>
    <x v="20"/>
  </r>
  <r>
    <s v="7722-CVFXN"/>
    <n v="1"/>
    <s v="United States"/>
    <s v="California"/>
    <s v="Santa Cruz"/>
    <n v="95064"/>
    <s v="37.007882, -122.065975"/>
    <n v="37.007882000000002"/>
    <n v="-122.06597499999999"/>
    <s v="Male"/>
    <x v="0"/>
    <s v="Yes"/>
    <s v="Yes"/>
    <n v="54"/>
    <s v="Yes"/>
    <s v="Yes"/>
    <x v="1"/>
    <x v="1"/>
    <s v="Yes"/>
    <s v="No"/>
    <x v="1"/>
    <s v="Yes"/>
    <s v="Yes"/>
    <x v="2"/>
    <x v="0"/>
    <x v="1"/>
    <n v="105.2"/>
    <n v="5637.85"/>
    <x v="1"/>
    <x v="1"/>
    <x v="31"/>
    <n v="5546"/>
    <x v="20"/>
  </r>
  <r>
    <s v="8717-VCTXJ"/>
    <n v="1"/>
    <s v="United States"/>
    <s v="California"/>
    <s v="Santa Cruz"/>
    <n v="95065"/>
    <s v="37.031404, -121.981865"/>
    <n v="37.031404000000002"/>
    <n v="-121.981865"/>
    <s v="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x v="0"/>
    <x v="0"/>
    <n v="19.55"/>
    <n v="839.4"/>
    <x v="1"/>
    <x v="1"/>
    <x v="38"/>
    <n v="5293"/>
    <x v="20"/>
  </r>
  <r>
    <s v="7363-QTBIW"/>
    <n v="1"/>
    <s v="United States"/>
    <s v="California"/>
    <s v="Scotts Valley"/>
    <n v="95066"/>
    <s v="37.070177, -122.010077"/>
    <n v="37.070177000000001"/>
    <n v="-122.010077"/>
    <s v="Female"/>
    <x v="0"/>
    <s v="Yes"/>
    <s v="No"/>
    <n v="9"/>
    <s v="Yes"/>
    <s v="No"/>
    <x v="1"/>
    <x v="1"/>
    <s v="No"/>
    <s v="No"/>
    <x v="0"/>
    <s v="No"/>
    <s v="Yes"/>
    <x v="0"/>
    <x v="0"/>
    <x v="1"/>
    <n v="79.75"/>
    <n v="769.1"/>
    <x v="1"/>
    <x v="1"/>
    <x v="53"/>
    <n v="4654"/>
    <x v="20"/>
  </r>
  <r>
    <s v="4159-NAAIX"/>
    <n v="1"/>
    <s v="United States"/>
    <s v="California"/>
    <s v="Saratoga"/>
    <n v="95070"/>
    <s v="37.257772, -122.051824"/>
    <n v="37.257772000000003"/>
    <n v="-122.051824"/>
    <s v="Female"/>
    <x v="0"/>
    <s v="No"/>
    <s v="No"/>
    <n v="63"/>
    <s v="Yes"/>
    <s v="Yes"/>
    <x v="1"/>
    <x v="1"/>
    <s v="Yes"/>
    <s v="No"/>
    <x v="0"/>
    <s v="Yes"/>
    <s v="Yes"/>
    <x v="1"/>
    <x v="1"/>
    <x v="2"/>
    <n v="97.45"/>
    <n v="6253"/>
    <x v="1"/>
    <x v="1"/>
    <x v="1"/>
    <n v="4769"/>
    <x v="20"/>
  </r>
  <r>
    <s v="0971-QIFJK"/>
    <n v="1"/>
    <s v="United States"/>
    <s v="California"/>
    <s v="Soquel"/>
    <n v="95073"/>
    <s v="37.023669, -121.946461"/>
    <n v="37.023668999999998"/>
    <n v="-121.946461"/>
    <s v="Female"/>
    <x v="0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x v="1"/>
    <x v="2"/>
    <n v="24.25"/>
    <n v="1641.8"/>
    <x v="1"/>
    <x v="1"/>
    <x v="45"/>
    <n v="4884"/>
    <x v="20"/>
  </r>
  <r>
    <s v="9397-TZSHA"/>
    <n v="1"/>
    <s v="United States"/>
    <s v="California"/>
    <s v="Watsonville"/>
    <n v="95076"/>
    <s v="36.931654, -121.752383"/>
    <n v="36.931654000000002"/>
    <n v="-121.75238299999999"/>
    <s v="Female"/>
    <x v="0"/>
    <s v="No"/>
    <s v="No"/>
    <n v="69"/>
    <s v="Yes"/>
    <s v="Yes"/>
    <x v="2"/>
    <x v="2"/>
    <s v="No internet service"/>
    <s v="No internet service"/>
    <x v="2"/>
    <s v="No internet service"/>
    <s v="No internet service"/>
    <x v="1"/>
    <x v="1"/>
    <x v="3"/>
    <n v="24.6"/>
    <n v="1678.05"/>
    <x v="1"/>
    <x v="1"/>
    <x v="10"/>
    <n v="5294"/>
    <x v="20"/>
  </r>
  <r>
    <s v="3391-JSQEW"/>
    <n v="1"/>
    <s v="United States"/>
    <s v="California"/>
    <s v="San Jose"/>
    <n v="95110"/>
    <s v="37.34667, -121.910019"/>
    <n v="37.346670000000003"/>
    <n v="-121.91001900000001"/>
    <s v="Male"/>
    <x v="0"/>
    <s v="Yes"/>
    <s v="No"/>
    <n v="40"/>
    <s v="Yes"/>
    <s v="No"/>
    <x v="0"/>
    <x v="1"/>
    <s v="Yes"/>
    <s v="No"/>
    <x v="0"/>
    <s v="No"/>
    <s v="No"/>
    <x v="0"/>
    <x v="0"/>
    <x v="0"/>
    <n v="50.15"/>
    <n v="2058.5"/>
    <x v="1"/>
    <x v="1"/>
    <x v="29"/>
    <n v="2454"/>
    <x v="20"/>
  </r>
  <r>
    <s v="0343-QLUZP"/>
    <n v="1"/>
    <s v="United States"/>
    <s v="California"/>
    <s v="San Jose"/>
    <n v="95111"/>
    <s v="37.284265, -121.827673"/>
    <n v="37.284264999999998"/>
    <n v="-121.827673"/>
    <s v="Male"/>
    <x v="0"/>
    <s v="No"/>
    <s v="No"/>
    <n v="60"/>
    <s v="No"/>
    <s v="No phone service"/>
    <x v="0"/>
    <x v="0"/>
    <s v="Yes"/>
    <s v="Yes"/>
    <x v="0"/>
    <s v="No"/>
    <s v="No"/>
    <x v="1"/>
    <x v="1"/>
    <x v="2"/>
    <n v="39.6"/>
    <n v="2424.5"/>
    <x v="1"/>
    <x v="1"/>
    <x v="72"/>
    <n v="5544"/>
    <x v="20"/>
  </r>
  <r>
    <s v="2176-LVPNX"/>
    <n v="1"/>
    <s v="United States"/>
    <s v="California"/>
    <s v="San Jose"/>
    <n v="95113"/>
    <s v="37.333851, -121.891147"/>
    <n v="37.333851000000003"/>
    <n v="-121.891147"/>
    <s v="Female"/>
    <x v="1"/>
    <s v="No"/>
    <s v="No"/>
    <n v="71"/>
    <s v="Yes"/>
    <s v="Yes"/>
    <x v="0"/>
    <x v="0"/>
    <s v="Yes"/>
    <s v="Yes"/>
    <x v="1"/>
    <s v="Yes"/>
    <s v="Yes"/>
    <x v="1"/>
    <x v="1"/>
    <x v="0"/>
    <n v="89.85"/>
    <n v="6293.45"/>
    <x v="1"/>
    <x v="1"/>
    <x v="57"/>
    <n v="4994"/>
    <x v="20"/>
  </r>
  <r>
    <s v="3312-UUMZW"/>
    <n v="1"/>
    <s v="United States"/>
    <s v="California"/>
    <s v="San Jose"/>
    <n v="95117"/>
    <s v="37.311088, -121.961786"/>
    <n v="37.311087999999998"/>
    <n v="-121.961786"/>
    <s v="Male"/>
    <x v="0"/>
    <s v="Yes"/>
    <s v="No"/>
    <n v="32"/>
    <s v="Yes"/>
    <s v="Yes"/>
    <x v="1"/>
    <x v="1"/>
    <s v="Yes"/>
    <s v="No"/>
    <x v="0"/>
    <s v="Yes"/>
    <s v="Yes"/>
    <x v="0"/>
    <x v="0"/>
    <x v="3"/>
    <n v="98.85"/>
    <n v="3145.9"/>
    <x v="1"/>
    <x v="1"/>
    <x v="37"/>
    <n v="3981"/>
    <x v="20"/>
  </r>
  <r>
    <s v="1271-UODNO"/>
    <n v="1"/>
    <s v="United States"/>
    <s v="California"/>
    <s v="San Jose"/>
    <n v="95118"/>
    <s v="37.255479, -121.889838"/>
    <n v="37.255479000000001"/>
    <n v="-121.889838"/>
    <s v="Male"/>
    <x v="0"/>
    <s v="No"/>
    <s v="No"/>
    <n v="39"/>
    <s v="Yes"/>
    <s v="Yes"/>
    <x v="0"/>
    <x v="1"/>
    <s v="No"/>
    <s v="No"/>
    <x v="1"/>
    <s v="No"/>
    <s v="No"/>
    <x v="1"/>
    <x v="0"/>
    <x v="3"/>
    <n v="53.85"/>
    <n v="2200.6999999999998"/>
    <x v="1"/>
    <x v="1"/>
    <x v="35"/>
    <n v="2380"/>
    <x v="20"/>
  </r>
  <r>
    <s v="8461-EFQYM"/>
    <n v="1"/>
    <s v="United States"/>
    <s v="California"/>
    <s v="San Jose"/>
    <n v="95119"/>
    <s v="37.233226, -121.78809"/>
    <n v="37.233226000000002"/>
    <n v="-121.78809"/>
    <s v="Female"/>
    <x v="0"/>
    <s v="No"/>
    <s v="No"/>
    <n v="38"/>
    <s v="Yes"/>
    <s v="Yes"/>
    <x v="2"/>
    <x v="2"/>
    <s v="No internet service"/>
    <s v="No internet service"/>
    <x v="2"/>
    <s v="No internet service"/>
    <s v="No internet service"/>
    <x v="2"/>
    <x v="0"/>
    <x v="1"/>
    <n v="24.25"/>
    <n v="914.4"/>
    <x v="1"/>
    <x v="1"/>
    <x v="70"/>
    <n v="2997"/>
    <x v="20"/>
  </r>
  <r>
    <s v="6900-RBKER"/>
    <n v="1"/>
    <s v="United States"/>
    <s v="California"/>
    <s v="San Jose"/>
    <n v="95120"/>
    <s v="37.186141, -121.843554"/>
    <n v="37.186140999999999"/>
    <n v="-121.843554"/>
    <s v="Male"/>
    <x v="0"/>
    <s v="No"/>
    <s v="No"/>
    <n v="52"/>
    <s v="Yes"/>
    <s v="Yes"/>
    <x v="1"/>
    <x v="1"/>
    <s v="No"/>
    <s v="Yes"/>
    <x v="0"/>
    <s v="No"/>
    <s v="Yes"/>
    <x v="1"/>
    <x v="0"/>
    <x v="3"/>
    <n v="89.45"/>
    <n v="4577.75"/>
    <x v="1"/>
    <x v="1"/>
    <x v="42"/>
    <n v="5386"/>
    <x v="20"/>
  </r>
  <r>
    <s v="6891-JPYFF"/>
    <n v="1"/>
    <s v="United States"/>
    <s v="California"/>
    <s v="San Jose"/>
    <n v="95121"/>
    <s v="37.304681, -121.809955"/>
    <n v="37.304681000000002"/>
    <n v="-121.809955"/>
    <s v="Female"/>
    <x v="0"/>
    <s v="Yes"/>
    <s v="Yes"/>
    <n v="48"/>
    <s v="Yes"/>
    <s v="Yes"/>
    <x v="1"/>
    <x v="0"/>
    <s v="Yes"/>
    <s v="No"/>
    <x v="0"/>
    <s v="Yes"/>
    <s v="Yes"/>
    <x v="0"/>
    <x v="0"/>
    <x v="3"/>
    <n v="105.25"/>
    <n v="4997.5"/>
    <x v="1"/>
    <x v="1"/>
    <x v="35"/>
    <n v="4275"/>
    <x v="20"/>
  </r>
  <r>
    <s v="1459-QNFQT"/>
    <n v="1"/>
    <s v="United States"/>
    <s v="California"/>
    <s v="San Jose"/>
    <n v="95122"/>
    <s v="37.32886, -121.834567"/>
    <n v="37.328859999999999"/>
    <n v="-121.83456700000001"/>
    <s v="Male"/>
    <x v="0"/>
    <s v="Yes"/>
    <s v="No"/>
    <n v="70"/>
    <s v="No"/>
    <s v="No phone service"/>
    <x v="0"/>
    <x v="0"/>
    <s v="No"/>
    <s v="Yes"/>
    <x v="1"/>
    <s v="Yes"/>
    <s v="Yes"/>
    <x v="1"/>
    <x v="1"/>
    <x v="2"/>
    <n v="59.5"/>
    <n v="4144.8"/>
    <x v="1"/>
    <x v="1"/>
    <x v="36"/>
    <n v="4031"/>
    <x v="20"/>
  </r>
  <r>
    <s v="1047-NNCBF"/>
    <n v="1"/>
    <s v="United States"/>
    <s v="California"/>
    <s v="San Jose"/>
    <n v="95123"/>
    <s v="37.238758, -121.828375"/>
    <n v="37.238757999999997"/>
    <n v="-121.82837499999999"/>
    <s v="Male"/>
    <x v="0"/>
    <s v="No"/>
    <s v="No"/>
    <n v="20"/>
    <s v="Yes"/>
    <s v="No"/>
    <x v="1"/>
    <x v="1"/>
    <s v="No"/>
    <s v="No"/>
    <x v="0"/>
    <s v="No"/>
    <s v="No"/>
    <x v="0"/>
    <x v="1"/>
    <x v="3"/>
    <n v="70.55"/>
    <n v="1493.55"/>
    <x v="1"/>
    <x v="1"/>
    <x v="55"/>
    <n v="5790"/>
    <x v="20"/>
  </r>
  <r>
    <s v="3696-XRIEN"/>
    <n v="1"/>
    <s v="United States"/>
    <s v="California"/>
    <s v="San Jose"/>
    <n v="95124"/>
    <s v="37.257063, -121.923037"/>
    <n v="37.257063000000002"/>
    <n v="-121.92303699999999"/>
    <s v="Female"/>
    <x v="0"/>
    <s v="No"/>
    <s v="No"/>
    <n v="50"/>
    <s v="Yes"/>
    <s v="Yes"/>
    <x v="0"/>
    <x v="0"/>
    <s v="No"/>
    <s v="Yes"/>
    <x v="1"/>
    <s v="Yes"/>
    <s v="Yes"/>
    <x v="2"/>
    <x v="0"/>
    <x v="3"/>
    <n v="82.5"/>
    <n v="4179.1000000000004"/>
    <x v="1"/>
    <x v="1"/>
    <x v="29"/>
    <n v="5258"/>
    <x v="20"/>
  </r>
  <r>
    <s v="0074-HDKDG"/>
    <n v="1"/>
    <s v="United States"/>
    <s v="California"/>
    <s v="San Jose"/>
    <n v="95126"/>
    <s v="37.327069, -121.916819"/>
    <n v="37.327069000000002"/>
    <n v="-121.916819"/>
    <s v="Male"/>
    <x v="0"/>
    <s v="Yes"/>
    <s v="No"/>
    <n v="25"/>
    <s v="Yes"/>
    <s v="No"/>
    <x v="0"/>
    <x v="0"/>
    <s v="Yes"/>
    <s v="Yes"/>
    <x v="0"/>
    <s v="No"/>
    <s v="No"/>
    <x v="2"/>
    <x v="0"/>
    <x v="2"/>
    <n v="61.6"/>
    <n v="1611"/>
    <x v="1"/>
    <x v="1"/>
    <x v="10"/>
    <n v="3807"/>
    <x v="20"/>
  </r>
  <r>
    <s v="8791-GFXLZ"/>
    <n v="1"/>
    <s v="United States"/>
    <s v="California"/>
    <s v="San Jose"/>
    <n v="95127"/>
    <s v="37.375156, -121.795867"/>
    <n v="37.375155999999997"/>
    <n v="-121.795867"/>
    <s v="Male"/>
    <x v="0"/>
    <s v="No"/>
    <s v="No"/>
    <n v="12"/>
    <s v="Yes"/>
    <s v="No"/>
    <x v="0"/>
    <x v="1"/>
    <s v="Yes"/>
    <s v="No"/>
    <x v="0"/>
    <s v="No"/>
    <s v="No"/>
    <x v="0"/>
    <x v="0"/>
    <x v="2"/>
    <n v="49.05"/>
    <n v="593.04999999999995"/>
    <x v="1"/>
    <x v="1"/>
    <x v="12"/>
    <n v="4244"/>
    <x v="20"/>
  </r>
  <r>
    <s v="9330-DHBFL"/>
    <n v="1"/>
    <s v="United States"/>
    <s v="California"/>
    <s v="San Jose"/>
    <n v="95130"/>
    <s v="37.277592, -121.986477"/>
    <n v="37.277591999999999"/>
    <n v="-121.98647699999999"/>
    <s v="Female"/>
    <x v="0"/>
    <s v="Yes"/>
    <s v="No"/>
    <n v="23"/>
    <s v="Yes"/>
    <s v="No"/>
    <x v="0"/>
    <x v="0"/>
    <s v="Yes"/>
    <s v="Yes"/>
    <x v="1"/>
    <s v="No"/>
    <s v="No"/>
    <x v="2"/>
    <x v="0"/>
    <x v="0"/>
    <n v="66.25"/>
    <n v="1533.8"/>
    <x v="1"/>
    <x v="1"/>
    <x v="49"/>
    <n v="2072"/>
    <x v="20"/>
  </r>
  <r>
    <s v="0098-BOWSO"/>
    <n v="1"/>
    <s v="United States"/>
    <s v="California"/>
    <s v="San Jose"/>
    <n v="95131"/>
    <s v="37.387027, -121.897775"/>
    <n v="37.387027000000003"/>
    <n v="-121.897775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x v="0"/>
    <x v="1"/>
    <n v="19.399999999999999"/>
    <n v="529.79999999999995"/>
    <x v="1"/>
    <x v="1"/>
    <x v="41"/>
    <n v="3792"/>
    <x v="20"/>
  </r>
  <r>
    <s v="3452-ABWRL"/>
    <n v="1"/>
    <s v="United States"/>
    <s v="California"/>
    <s v="San Jose"/>
    <n v="95132"/>
    <s v="37.424655, -121.74841"/>
    <n v="37.424655000000001"/>
    <n v="-121.74841000000001"/>
    <s v="Male"/>
    <x v="1"/>
    <s v="No"/>
    <s v="No"/>
    <n v="47"/>
    <s v="Yes"/>
    <s v="Yes"/>
    <x v="1"/>
    <x v="1"/>
    <s v="No"/>
    <s v="No"/>
    <x v="0"/>
    <s v="Yes"/>
    <s v="No"/>
    <x v="0"/>
    <x v="0"/>
    <x v="3"/>
    <n v="86.05"/>
    <n v="3865.6"/>
    <x v="1"/>
    <x v="1"/>
    <x v="15"/>
    <n v="5527"/>
    <x v="20"/>
  </r>
  <r>
    <s v="5859-HZYLF"/>
    <n v="1"/>
    <s v="United States"/>
    <s v="California"/>
    <s v="San Jose"/>
    <n v="95133"/>
    <s v="37.371862, -121.860349"/>
    <n v="37.371862"/>
    <n v="-121.860349"/>
    <s v="Male"/>
    <x v="0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x v="0"/>
    <x v="3"/>
    <n v="19.149999999999999"/>
    <n v="515.75"/>
    <x v="1"/>
    <x v="1"/>
    <x v="40"/>
    <n v="4347"/>
    <x v="20"/>
  </r>
  <r>
    <s v="3156-QLHBO"/>
    <n v="1"/>
    <s v="United States"/>
    <s v="California"/>
    <s v="San Jose"/>
    <n v="95136"/>
    <s v="37.270938, -121.851046"/>
    <n v="37.270938000000001"/>
    <n v="-121.851046"/>
    <s v="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25"/>
    <n v="48.35"/>
    <x v="1"/>
    <x v="1"/>
    <x v="84"/>
    <n v="4725"/>
    <x v="20"/>
  </r>
  <r>
    <s v="2208-NQBCT"/>
    <n v="1"/>
    <s v="United States"/>
    <s v="California"/>
    <s v="San Jose"/>
    <n v="95138"/>
    <s v="37.246064, -121.749494"/>
    <n v="37.246063999999997"/>
    <n v="-121.749494"/>
    <s v="Female"/>
    <x v="0"/>
    <s v="Yes"/>
    <s v="Yes"/>
    <n v="26"/>
    <s v="Yes"/>
    <s v="No"/>
    <x v="1"/>
    <x v="0"/>
    <s v="Yes"/>
    <s v="No"/>
    <x v="0"/>
    <s v="No"/>
    <s v="No"/>
    <x v="0"/>
    <x v="1"/>
    <x v="1"/>
    <n v="81.95"/>
    <n v="2070.0500000000002"/>
    <x v="1"/>
    <x v="1"/>
    <x v="34"/>
    <n v="2817"/>
    <x v="20"/>
  </r>
  <r>
    <s v="1779-PWPMG"/>
    <n v="1"/>
    <s v="United States"/>
    <s v="California"/>
    <s v="San Jose"/>
    <n v="95139"/>
    <s v="37.218705, -121.762429"/>
    <n v="37.218705"/>
    <n v="-121.762429"/>
    <s v="Female"/>
    <x v="1"/>
    <s v="Yes"/>
    <s v="No"/>
    <n v="72"/>
    <s v="Yes"/>
    <s v="Yes"/>
    <x v="1"/>
    <x v="0"/>
    <s v="Yes"/>
    <s v="Yes"/>
    <x v="1"/>
    <s v="Yes"/>
    <s v="Yes"/>
    <x v="1"/>
    <x v="0"/>
    <x v="2"/>
    <n v="114.65"/>
    <n v="8333.9500000000007"/>
    <x v="1"/>
    <x v="1"/>
    <x v="56"/>
    <n v="5408"/>
    <x v="20"/>
  </r>
  <r>
    <s v="6621-NRZAK"/>
    <n v="1"/>
    <s v="United States"/>
    <s v="California"/>
    <s v="Mount Hamilton"/>
    <n v="95140"/>
    <s v="37.382909, -121.634151"/>
    <n v="37.382908999999998"/>
    <n v="-121.634151"/>
    <s v="Fe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x v="1"/>
    <x v="3"/>
    <n v="20"/>
    <n v="1209.25"/>
    <x v="1"/>
    <x v="1"/>
    <x v="62"/>
    <n v="5975"/>
    <x v="20"/>
  </r>
  <r>
    <s v="0831-JNISG"/>
    <n v="1"/>
    <s v="United States"/>
    <s v="California"/>
    <s v="San Jose"/>
    <n v="95148"/>
    <s v="37.339533, -121.777179"/>
    <n v="37.339533000000003"/>
    <n v="-121.777179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0"/>
    <n v="19.8"/>
    <n v="1396.25"/>
    <x v="1"/>
    <x v="1"/>
    <x v="58"/>
    <n v="5406"/>
    <x v="20"/>
  </r>
  <r>
    <s v="0774-IFUVM"/>
    <n v="1"/>
    <s v="United States"/>
    <s v="California"/>
    <s v="Stockton"/>
    <n v="95202"/>
    <s v="37.959706, -121.287669"/>
    <n v="37.959705999999997"/>
    <n v="-121.28766899999999"/>
    <s v="Male"/>
    <x v="0"/>
    <s v="Yes"/>
    <s v="Yes"/>
    <n v="11"/>
    <s v="Yes"/>
    <s v="Yes"/>
    <x v="0"/>
    <x v="0"/>
    <s v="No"/>
    <s v="No"/>
    <x v="0"/>
    <s v="Yes"/>
    <s v="No"/>
    <x v="0"/>
    <x v="0"/>
    <x v="2"/>
    <n v="65.150000000000006"/>
    <n v="723.35"/>
    <x v="1"/>
    <x v="1"/>
    <x v="75"/>
    <n v="5942"/>
    <x v="20"/>
  </r>
  <r>
    <s v="3082-WQRVY"/>
    <n v="1"/>
    <s v="United States"/>
    <s v="California"/>
    <s v="Stockton"/>
    <n v="95203"/>
    <s v="37.954089, -121.329761"/>
    <n v="37.954089000000003"/>
    <n v="-121.329761"/>
    <s v="Male"/>
    <x v="1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228.65"/>
    <x v="1"/>
    <x v="1"/>
    <x v="10"/>
    <n v="2962"/>
    <x v="20"/>
  </r>
  <r>
    <s v="9553-DLCLU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13"/>
    <s v="Yes"/>
    <s v="Yes"/>
    <x v="0"/>
    <x v="0"/>
    <s v="Yes"/>
    <s v="Yes"/>
    <x v="1"/>
    <s v="Yes"/>
    <s v="Yes"/>
    <x v="1"/>
    <x v="1"/>
    <x v="3"/>
    <n v="88.95"/>
    <n v="1161.75"/>
    <x v="1"/>
    <x v="1"/>
    <x v="36"/>
    <n v="5407"/>
    <x v="20"/>
  </r>
  <r>
    <s v="1641-BYBTK"/>
    <n v="1"/>
    <s v="United States"/>
    <s v="California"/>
    <s v="Stockton"/>
    <n v="95205"/>
    <s v="37.965695, -121.260051"/>
    <n v="37.965694999999997"/>
    <n v="-121.260051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x v="0"/>
    <x v="0"/>
    <n v="20.2"/>
    <n v="98.35"/>
    <x v="1"/>
    <x v="1"/>
    <x v="20"/>
    <n v="3478"/>
    <x v="20"/>
  </r>
  <r>
    <s v="2460-NGXBJ"/>
    <n v="1"/>
    <s v="United States"/>
    <s v="California"/>
    <s v="Stockton"/>
    <n v="95206"/>
    <s v="37.902422, -121.440029"/>
    <n v="37.902422000000001"/>
    <n v="-121.440029"/>
    <s v="Male"/>
    <x v="1"/>
    <s v="Yes"/>
    <s v="Yes"/>
    <n v="11"/>
    <s v="Yes"/>
    <s v="Yes"/>
    <x v="1"/>
    <x v="1"/>
    <s v="No"/>
    <s v="No"/>
    <x v="0"/>
    <s v="No"/>
    <s v="No"/>
    <x v="0"/>
    <x v="0"/>
    <x v="3"/>
    <n v="75.2"/>
    <n v="775.3"/>
    <x v="1"/>
    <x v="1"/>
    <x v="64"/>
    <n v="5193"/>
    <x v="20"/>
  </r>
  <r>
    <s v="2446-ZKVAF"/>
    <n v="1"/>
    <s v="United States"/>
    <s v="California"/>
    <s v="Stockton"/>
    <n v="95207"/>
    <s v="38.002125, -121.324979"/>
    <n v="38.002124999999999"/>
    <n v="-121.324979"/>
    <s v="Male"/>
    <x v="0"/>
    <s v="Yes"/>
    <s v="No"/>
    <n v="18"/>
    <s v="Yes"/>
    <s v="Yes"/>
    <x v="0"/>
    <x v="1"/>
    <s v="Yes"/>
    <s v="No"/>
    <x v="0"/>
    <s v="No"/>
    <s v="No"/>
    <x v="0"/>
    <x v="1"/>
    <x v="3"/>
    <n v="56.8"/>
    <n v="1074.6500000000001"/>
    <x v="1"/>
    <x v="1"/>
    <x v="55"/>
    <n v="5558"/>
    <x v="20"/>
  </r>
  <r>
    <s v="3522-CDKHF"/>
    <n v="1"/>
    <s v="United States"/>
    <s v="California"/>
    <s v="Stockton"/>
    <n v="95210"/>
    <s v="38.033219, -121.297433"/>
    <n v="38.033219000000003"/>
    <n v="-121.297433"/>
    <s v="Female"/>
    <x v="0"/>
    <s v="Yes"/>
    <s v="No"/>
    <n v="32"/>
    <s v="Yes"/>
    <s v="No"/>
    <x v="1"/>
    <x v="0"/>
    <s v="No"/>
    <s v="No"/>
    <x v="0"/>
    <s v="No"/>
    <s v="No"/>
    <x v="0"/>
    <x v="0"/>
    <x v="2"/>
    <n v="75.5"/>
    <n v="2324.6999999999998"/>
    <x v="1"/>
    <x v="1"/>
    <x v="21"/>
    <n v="3131"/>
    <x v="20"/>
  </r>
  <r>
    <s v="1430-SFQSA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29"/>
    <s v="No"/>
    <s v="No phone service"/>
    <x v="0"/>
    <x v="0"/>
    <s v="No"/>
    <s v="No"/>
    <x v="1"/>
    <s v="No"/>
    <s v="No"/>
    <x v="2"/>
    <x v="1"/>
    <x v="0"/>
    <n v="35.6"/>
    <n v="1072.5999999999999"/>
    <x v="1"/>
    <x v="1"/>
    <x v="9"/>
    <n v="3898"/>
    <x v="20"/>
  </r>
  <r>
    <s v="0411-EZJZE"/>
    <n v="1"/>
    <s v="United States"/>
    <s v="California"/>
    <s v="Stockton"/>
    <n v="95215"/>
    <s v="37.946282, -121.139499"/>
    <n v="37.946281999999997"/>
    <n v="-121.139499"/>
    <s v="Female"/>
    <x v="0"/>
    <s v="No"/>
    <s v="No"/>
    <n v="3"/>
    <s v="Yes"/>
    <s v="Yes"/>
    <x v="0"/>
    <x v="1"/>
    <s v="No"/>
    <s v="No"/>
    <x v="0"/>
    <s v="Yes"/>
    <s v="No"/>
    <x v="0"/>
    <x v="0"/>
    <x v="1"/>
    <n v="60.25"/>
    <n v="170.5"/>
    <x v="1"/>
    <x v="1"/>
    <x v="82"/>
    <n v="4830"/>
    <x v="20"/>
  </r>
  <r>
    <s v="8807-ARQET"/>
    <n v="1"/>
    <s v="United States"/>
    <s v="California"/>
    <s v="Angels Camp"/>
    <n v="95222"/>
    <s v="38.071327, -120.632221"/>
    <n v="38.071326999999997"/>
    <n v="-120.632221"/>
    <s v="Female"/>
    <x v="0"/>
    <s v="No"/>
    <s v="No"/>
    <n v="41"/>
    <s v="No"/>
    <s v="No phone service"/>
    <x v="0"/>
    <x v="1"/>
    <s v="Yes"/>
    <s v="No"/>
    <x v="0"/>
    <s v="No"/>
    <s v="Yes"/>
    <x v="0"/>
    <x v="0"/>
    <x v="1"/>
    <n v="40.35"/>
    <n v="1677.85"/>
    <x v="1"/>
    <x v="1"/>
    <x v="35"/>
    <n v="2454"/>
    <x v="20"/>
  </r>
  <r>
    <s v="8992-CEUEN"/>
    <n v="1"/>
    <s v="United States"/>
    <s v="California"/>
    <s v="Arnold"/>
    <n v="95223"/>
    <s v="38.32153, -120.236358"/>
    <n v="38.321530000000003"/>
    <n v="-120.23635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8.850000000000001"/>
    <n v="18.850000000000001"/>
    <x v="1"/>
    <x v="1"/>
    <x v="65"/>
    <n v="5084"/>
    <x v="20"/>
  </r>
  <r>
    <s v="4320-QMLLA"/>
    <n v="1"/>
    <s v="United States"/>
    <s v="California"/>
    <s v="Avery"/>
    <n v="95224"/>
    <s v="38.208336, -120.339938"/>
    <n v="38.208336000000003"/>
    <n v="-120.339938"/>
    <s v="Male"/>
    <x v="0"/>
    <s v="No"/>
    <s v="No"/>
    <n v="7"/>
    <s v="Yes"/>
    <s v="No"/>
    <x v="0"/>
    <x v="1"/>
    <s v="No"/>
    <s v="No"/>
    <x v="0"/>
    <s v="Yes"/>
    <s v="No"/>
    <x v="0"/>
    <x v="1"/>
    <x v="0"/>
    <n v="54.85"/>
    <n v="370.4"/>
    <x v="1"/>
    <x v="1"/>
    <x v="58"/>
    <n v="3481"/>
    <x v="20"/>
  </r>
  <r>
    <s v="8777-PVYGU"/>
    <n v="1"/>
    <s v="United States"/>
    <s v="California"/>
    <s v="Burson"/>
    <n v="95225"/>
    <s v="38.183918, -120.898817"/>
    <n v="38.183917999999998"/>
    <n v="-120.89881699999999"/>
    <s v="Female"/>
    <x v="0"/>
    <s v="Yes"/>
    <s v="No"/>
    <n v="52"/>
    <s v="Yes"/>
    <s v="No"/>
    <x v="0"/>
    <x v="0"/>
    <s v="No"/>
    <s v="Yes"/>
    <x v="0"/>
    <s v="Yes"/>
    <s v="No"/>
    <x v="2"/>
    <x v="0"/>
    <x v="0"/>
    <n v="64.3"/>
    <n v="3410.6"/>
    <x v="1"/>
    <x v="1"/>
    <x v="25"/>
    <n v="4405"/>
    <x v="20"/>
  </r>
  <r>
    <s v="8292-ITGYJ"/>
    <n v="1"/>
    <s v="United States"/>
    <s v="California"/>
    <s v="Campo Seco"/>
    <n v="95226"/>
    <s v="38.233879, -120.861666"/>
    <n v="38.233879000000002"/>
    <n v="-120.861666"/>
    <s v="Female"/>
    <x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x v="0"/>
    <x v="2"/>
    <n v="24.65"/>
    <n v="1138.8"/>
    <x v="1"/>
    <x v="1"/>
    <x v="1"/>
    <n v="3043"/>
    <x v="20"/>
  </r>
  <r>
    <s v="6870-ZWMNX"/>
    <n v="1"/>
    <s v="United States"/>
    <s v="California"/>
    <s v="Clements"/>
    <n v="95227"/>
    <s v="38.227285, -121.02789"/>
    <n v="38.227285000000002"/>
    <n v="-121.02789"/>
    <s v="Male"/>
    <x v="0"/>
    <s v="Yes"/>
    <s v="No"/>
    <n v="70"/>
    <s v="Yes"/>
    <s v="Yes"/>
    <x v="0"/>
    <x v="1"/>
    <s v="Yes"/>
    <s v="Yes"/>
    <x v="1"/>
    <s v="Yes"/>
    <s v="No"/>
    <x v="1"/>
    <x v="1"/>
    <x v="3"/>
    <n v="76.099999999999994"/>
    <n v="5264.25"/>
    <x v="1"/>
    <x v="1"/>
    <x v="1"/>
    <n v="5115"/>
    <x v="20"/>
  </r>
  <r>
    <s v="0621-CXBKL"/>
    <n v="1"/>
    <s v="United States"/>
    <s v="California"/>
    <s v="Copperopolis"/>
    <n v="95228"/>
    <s v="37.943954, -120.67108"/>
    <n v="37.943953999999998"/>
    <n v="-120.67108"/>
    <s v="Fe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0"/>
    <n v="18.7"/>
    <n v="1005.7"/>
    <x v="1"/>
    <x v="1"/>
    <x v="61"/>
    <n v="4116"/>
    <x v="20"/>
  </r>
  <r>
    <s v="5268-DSMNQ"/>
    <n v="1"/>
    <s v="United States"/>
    <s v="California"/>
    <s v="Farmington"/>
    <n v="95230"/>
    <s v="37.956963, -120.863055"/>
    <n v="37.956963000000002"/>
    <n v="-120.863055"/>
    <s v="Female"/>
    <x v="1"/>
    <s v="Yes"/>
    <s v="No"/>
    <n v="62"/>
    <s v="Yes"/>
    <s v="Yes"/>
    <x v="1"/>
    <x v="1"/>
    <s v="Yes"/>
    <s v="Yes"/>
    <x v="0"/>
    <s v="Yes"/>
    <s v="No"/>
    <x v="2"/>
    <x v="0"/>
    <x v="3"/>
    <n v="97.95"/>
    <n v="5936.55"/>
    <x v="1"/>
    <x v="1"/>
    <x v="80"/>
    <n v="5428"/>
    <x v="20"/>
  </r>
  <r>
    <s v="5334-JLAXU"/>
    <n v="1"/>
    <s v="United States"/>
    <s v="California"/>
    <s v="French Camp"/>
    <n v="95231"/>
    <s v="37.873283, -121.292034"/>
    <n v="37.873283000000001"/>
    <n v="-121.292034"/>
    <s v="Female"/>
    <x v="0"/>
    <s v="Yes"/>
    <s v="No"/>
    <n v="60"/>
    <s v="Yes"/>
    <s v="Yes"/>
    <x v="1"/>
    <x v="0"/>
    <s v="Yes"/>
    <s v="No"/>
    <x v="0"/>
    <s v="No"/>
    <s v="Yes"/>
    <x v="0"/>
    <x v="0"/>
    <x v="3"/>
    <n v="94.1"/>
    <n v="5475.9"/>
    <x v="1"/>
    <x v="1"/>
    <x v="53"/>
    <n v="5267"/>
    <x v="20"/>
  </r>
  <r>
    <s v="6242-MBHPK"/>
    <n v="1"/>
    <s v="United States"/>
    <s v="California"/>
    <s v="Hathaway Pines"/>
    <n v="95233"/>
    <s v="38.184914, -120.364085"/>
    <n v="38.184913999999999"/>
    <n v="-120.364085"/>
    <s v="Female"/>
    <x v="1"/>
    <s v="Yes"/>
    <s v="No"/>
    <n v="23"/>
    <s v="Yes"/>
    <s v="No"/>
    <x v="1"/>
    <x v="0"/>
    <s v="No"/>
    <s v="No"/>
    <x v="0"/>
    <s v="Yes"/>
    <s v="Yes"/>
    <x v="0"/>
    <x v="0"/>
    <x v="1"/>
    <n v="95.1"/>
    <n v="2326.0500000000002"/>
    <x v="1"/>
    <x v="1"/>
    <x v="10"/>
    <n v="4025"/>
    <x v="20"/>
  </r>
  <r>
    <s v="9359-UGBTK"/>
    <n v="1"/>
    <s v="United States"/>
    <s v="California"/>
    <s v="Lockeford"/>
    <n v="95237"/>
    <s v="38.166791, -121.14207"/>
    <n v="38.166791000000003"/>
    <n v="-121.14207"/>
    <s v="Female"/>
    <x v="0"/>
    <s v="No"/>
    <s v="No"/>
    <n v="67"/>
    <s v="Yes"/>
    <s v="No"/>
    <x v="0"/>
    <x v="0"/>
    <s v="No"/>
    <s v="Yes"/>
    <x v="1"/>
    <s v="No"/>
    <s v="Yes"/>
    <x v="2"/>
    <x v="0"/>
    <x v="2"/>
    <n v="72.349999999999994"/>
    <n v="4991.5"/>
    <x v="1"/>
    <x v="1"/>
    <x v="80"/>
    <n v="4910"/>
    <x v="20"/>
  </r>
  <r>
    <s v="4782-OSFXZ"/>
    <n v="1"/>
    <s v="United States"/>
    <s v="California"/>
    <s v="Lodi"/>
    <n v="95242"/>
    <s v="38.128087, -121.4078"/>
    <n v="38.128087000000001"/>
    <n v="-121.40779999999999"/>
    <s v="Female"/>
    <x v="1"/>
    <s v="Yes"/>
    <s v="No"/>
    <n v="71"/>
    <s v="Yes"/>
    <s v="Yes"/>
    <x v="0"/>
    <x v="0"/>
    <s v="Yes"/>
    <s v="Yes"/>
    <x v="1"/>
    <s v="No"/>
    <s v="Yes"/>
    <x v="1"/>
    <x v="0"/>
    <x v="2"/>
    <n v="82.7"/>
    <n v="5831.2"/>
    <x v="1"/>
    <x v="1"/>
    <x v="58"/>
    <n v="5089"/>
    <x v="20"/>
  </r>
  <r>
    <s v="6479-OAUSD"/>
    <n v="1"/>
    <s v="United States"/>
    <s v="California"/>
    <s v="Mokelumne Hill"/>
    <n v="95245"/>
    <s v="38.304194, -120.592431"/>
    <n v="38.304194000000003"/>
    <n v="-120.592431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x v="1"/>
    <x v="3"/>
    <n v="19.899999999999999"/>
    <n v="510.8"/>
    <x v="1"/>
    <x v="1"/>
    <x v="49"/>
    <n v="2130"/>
    <x v="20"/>
  </r>
  <r>
    <s v="7129-ACFOG"/>
    <n v="1"/>
    <s v="United States"/>
    <s v="California"/>
    <s v="Mountain Ranch"/>
    <n v="95246"/>
    <s v="38.264262, -120.515133"/>
    <n v="38.264262000000002"/>
    <n v="-120.51513300000001"/>
    <s v="Female"/>
    <x v="0"/>
    <s v="No"/>
    <s v="No"/>
    <n v="5"/>
    <s v="Yes"/>
    <s v="Yes"/>
    <x v="0"/>
    <x v="0"/>
    <s v="No"/>
    <s v="No"/>
    <x v="0"/>
    <s v="No"/>
    <s v="No"/>
    <x v="0"/>
    <x v="0"/>
    <x v="1"/>
    <n v="53.8"/>
    <n v="283.95"/>
    <x v="1"/>
    <x v="1"/>
    <x v="4"/>
    <n v="2182"/>
    <x v="20"/>
  </r>
  <r>
    <s v="4189-NAKJS"/>
    <n v="1"/>
    <s v="United States"/>
    <s v="California"/>
    <s v="Murphys"/>
    <n v="95247"/>
    <s v="38.147852, -120.440124"/>
    <n v="38.147852"/>
    <n v="-120.440124"/>
    <s v="Male"/>
    <x v="0"/>
    <s v="No"/>
    <s v="No"/>
    <n v="26"/>
    <s v="Yes"/>
    <s v="Yes"/>
    <x v="0"/>
    <x v="1"/>
    <s v="No"/>
    <s v="No"/>
    <x v="0"/>
    <s v="No"/>
    <s v="No"/>
    <x v="2"/>
    <x v="0"/>
    <x v="3"/>
    <n v="51.55"/>
    <n v="1295.4000000000001"/>
    <x v="1"/>
    <x v="1"/>
    <x v="77"/>
    <n v="3130"/>
    <x v="20"/>
  </r>
  <r>
    <s v="5562-BETPV"/>
    <n v="1"/>
    <s v="United States"/>
    <s v="California"/>
    <s v="San Andreas"/>
    <n v="95249"/>
    <s v="38.196497, -120.61689"/>
    <n v="38.196497000000001"/>
    <n v="-120.61689"/>
    <s v="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19.649999999999999"/>
    <x v="1"/>
    <x v="1"/>
    <x v="44"/>
    <n v="2539"/>
    <x v="20"/>
  </r>
  <r>
    <s v="1282-IHQAC"/>
    <n v="1"/>
    <s v="United States"/>
    <s v="California"/>
    <s v="Sheep Ranch"/>
    <n v="95250"/>
    <s v="38.244806, -120.417301"/>
    <n v="38.244805999999997"/>
    <n v="-120.41730099999999"/>
    <s v="Male"/>
    <x v="1"/>
    <s v="No"/>
    <s v="No"/>
    <n v="70"/>
    <s v="No"/>
    <s v="No phone service"/>
    <x v="0"/>
    <x v="1"/>
    <s v="Yes"/>
    <s v="Yes"/>
    <x v="0"/>
    <s v="Yes"/>
    <s v="No"/>
    <x v="2"/>
    <x v="0"/>
    <x v="3"/>
    <n v="44.05"/>
    <n v="3011.65"/>
    <x v="1"/>
    <x v="1"/>
    <x v="31"/>
    <n v="4022"/>
    <x v="20"/>
  </r>
  <r>
    <s v="9127-FHJBZ"/>
    <n v="1"/>
    <s v="United States"/>
    <s v="California"/>
    <s v="Vallecito"/>
    <n v="95251"/>
    <s v="38.055562, -120.456298"/>
    <n v="38.055562000000002"/>
    <n v="-120.456298"/>
    <s v="Male"/>
    <x v="0"/>
    <s v="Yes"/>
    <s v="Yes"/>
    <n v="72"/>
    <s v="Yes"/>
    <s v="Yes"/>
    <x v="1"/>
    <x v="0"/>
    <s v="Yes"/>
    <s v="Yes"/>
    <x v="1"/>
    <s v="Yes"/>
    <s v="Yes"/>
    <x v="1"/>
    <x v="0"/>
    <x v="1"/>
    <n v="114"/>
    <n v="8093.15"/>
    <x v="1"/>
    <x v="1"/>
    <x v="56"/>
    <n v="4558"/>
    <x v="20"/>
  </r>
  <r>
    <s v="1641-RQDAY"/>
    <n v="1"/>
    <s v="United States"/>
    <s v="California"/>
    <s v="Wallace"/>
    <n v="95254"/>
    <s v="38.192608, -120.957842"/>
    <n v="38.192608"/>
    <n v="-120.957842"/>
    <s v="Female"/>
    <x v="1"/>
    <s v="Yes"/>
    <s v="Yes"/>
    <n v="32"/>
    <s v="Yes"/>
    <s v="Yes"/>
    <x v="1"/>
    <x v="1"/>
    <s v="Yes"/>
    <s v="No"/>
    <x v="0"/>
    <s v="Yes"/>
    <s v="Yes"/>
    <x v="0"/>
    <x v="0"/>
    <x v="1"/>
    <n v="100.4"/>
    <n v="3217.65"/>
    <x v="1"/>
    <x v="1"/>
    <x v="55"/>
    <n v="4848"/>
    <x v="20"/>
  </r>
  <r>
    <s v="6994-ORCWG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14"/>
    <s v="Yes"/>
    <s v="Yes"/>
    <x v="0"/>
    <x v="1"/>
    <s v="Yes"/>
    <s v="No"/>
    <x v="0"/>
    <s v="No"/>
    <s v="No"/>
    <x v="2"/>
    <x v="0"/>
    <x v="0"/>
    <n v="54.25"/>
    <n v="773.2"/>
    <x v="1"/>
    <x v="1"/>
    <x v="81"/>
    <n v="4423"/>
    <x v="20"/>
  </r>
  <r>
    <s v="1346-UFHAX"/>
    <n v="1"/>
    <s v="United States"/>
    <s v="California"/>
    <s v="Woodbridge"/>
    <n v="95258"/>
    <s v="38.169605, -121.310964"/>
    <n v="38.169604999999997"/>
    <n v="-121.310964"/>
    <s v="Female"/>
    <x v="0"/>
    <s v="No"/>
    <s v="No"/>
    <n v="13"/>
    <s v="Yes"/>
    <s v="Yes"/>
    <x v="1"/>
    <x v="0"/>
    <s v="No"/>
    <s v="No"/>
    <x v="0"/>
    <s v="No"/>
    <s v="No"/>
    <x v="0"/>
    <x v="0"/>
    <x v="3"/>
    <n v="80"/>
    <n v="1029.3499999999999"/>
    <x v="1"/>
    <x v="1"/>
    <x v="4"/>
    <n v="5577"/>
    <x v="20"/>
  </r>
  <r>
    <s v="2933-XEUJM"/>
    <n v="1"/>
    <s v="United States"/>
    <s v="California"/>
    <s v="Ballico"/>
    <n v="95303"/>
    <s v="37.4695, -120.672724"/>
    <n v="37.469499999999996"/>
    <n v="-120.672724"/>
    <s v="Female"/>
    <x v="0"/>
    <s v="No"/>
    <s v="No"/>
    <n v="46"/>
    <s v="Yes"/>
    <s v="Yes"/>
    <x v="0"/>
    <x v="0"/>
    <s v="No"/>
    <s v="Yes"/>
    <x v="0"/>
    <s v="Yes"/>
    <s v="Yes"/>
    <x v="1"/>
    <x v="1"/>
    <x v="0"/>
    <n v="79.2"/>
    <n v="3593.8"/>
    <x v="1"/>
    <x v="1"/>
    <x v="69"/>
    <n v="2007"/>
    <x v="20"/>
  </r>
  <r>
    <s v="5461-QKNTN"/>
    <n v="1"/>
    <s v="United States"/>
    <s v="California"/>
    <s v="Catheys Valley"/>
    <n v="95306"/>
    <s v="37.394411, -120.127262"/>
    <n v="37.394410999999998"/>
    <n v="-120.127262"/>
    <s v="Male"/>
    <x v="1"/>
    <s v="Yes"/>
    <s v="No"/>
    <n v="43"/>
    <s v="Yes"/>
    <s v="Yes"/>
    <x v="1"/>
    <x v="1"/>
    <s v="Yes"/>
    <s v="No"/>
    <x v="1"/>
    <s v="Yes"/>
    <s v="No"/>
    <x v="0"/>
    <x v="0"/>
    <x v="1"/>
    <n v="94.3"/>
    <n v="3953.15"/>
    <x v="1"/>
    <x v="1"/>
    <x v="69"/>
    <n v="2040"/>
    <x v="20"/>
  </r>
  <r>
    <s v="4835-YSJMR"/>
    <n v="1"/>
    <s v="United States"/>
    <s v="California"/>
    <s v="Ceres"/>
    <n v="95307"/>
    <s v="37.553469, -120.952825"/>
    <n v="37.553469"/>
    <n v="-120.952825"/>
    <s v="Male"/>
    <x v="0"/>
    <s v="No"/>
    <s v="No"/>
    <n v="39"/>
    <s v="Yes"/>
    <s v="No"/>
    <x v="0"/>
    <x v="1"/>
    <s v="No"/>
    <s v="No"/>
    <x v="1"/>
    <s v="No"/>
    <s v="No"/>
    <x v="1"/>
    <x v="0"/>
    <x v="2"/>
    <n v="49.8"/>
    <n v="1971.15"/>
    <x v="1"/>
    <x v="1"/>
    <x v="39"/>
    <n v="2202"/>
    <x v="20"/>
  </r>
  <r>
    <s v="3164-YAXFY"/>
    <n v="1"/>
    <s v="United States"/>
    <s v="California"/>
    <s v="Coulterville"/>
    <n v="95311"/>
    <s v="37.722127, -120.110174"/>
    <n v="37.722127"/>
    <n v="-120.110174"/>
    <s v="Male"/>
    <x v="0"/>
    <s v="No"/>
    <s v="No"/>
    <n v="57"/>
    <s v="No"/>
    <s v="No phone service"/>
    <x v="0"/>
    <x v="0"/>
    <s v="No"/>
    <s v="Yes"/>
    <x v="0"/>
    <s v="Yes"/>
    <s v="Yes"/>
    <x v="0"/>
    <x v="0"/>
    <x v="1"/>
    <n v="53.75"/>
    <n v="3196"/>
    <x v="1"/>
    <x v="1"/>
    <x v="40"/>
    <n v="5594"/>
    <x v="20"/>
  </r>
  <r>
    <s v="0887-WBJVH"/>
    <n v="1"/>
    <s v="United States"/>
    <s v="California"/>
    <s v="Cressey"/>
    <n v="95312"/>
    <s v="37.420273, -120.66527"/>
    <n v="37.420273000000002"/>
    <n v="-120.66527000000001"/>
    <s v="Female"/>
    <x v="0"/>
    <s v="Yes"/>
    <s v="No"/>
    <n v="53"/>
    <s v="Yes"/>
    <s v="No"/>
    <x v="1"/>
    <x v="1"/>
    <s v="No"/>
    <s v="No"/>
    <x v="1"/>
    <s v="Yes"/>
    <s v="Yes"/>
    <x v="2"/>
    <x v="0"/>
    <x v="1"/>
    <n v="93.45"/>
    <n v="4872.2"/>
    <x v="1"/>
    <x v="1"/>
    <x v="58"/>
    <n v="4700"/>
    <x v="20"/>
  </r>
  <r>
    <s v="4660-IRIBM"/>
    <n v="1"/>
    <s v="United States"/>
    <s v="California"/>
    <s v="Crows Landing"/>
    <n v="95313"/>
    <s v="37.435664, -121.049056"/>
    <n v="37.435664000000003"/>
    <n v="-121.04905599999999"/>
    <s v="Male"/>
    <x v="0"/>
    <s v="Yes"/>
    <s v="Yes"/>
    <n v="18"/>
    <s v="Yes"/>
    <s v="No"/>
    <x v="1"/>
    <x v="0"/>
    <s v="No"/>
    <s v="Yes"/>
    <x v="0"/>
    <s v="Yes"/>
    <s v="No"/>
    <x v="0"/>
    <x v="0"/>
    <x v="0"/>
    <n v="87.9"/>
    <n v="1500.5"/>
    <x v="1"/>
    <x v="1"/>
    <x v="57"/>
    <n v="5192"/>
    <x v="20"/>
  </r>
  <r>
    <s v="7670-ZBPOQ"/>
    <n v="1"/>
    <s v="United States"/>
    <s v="California"/>
    <s v="Denair"/>
    <n v="95316"/>
    <s v="37.524721, -120.757977"/>
    <n v="37.524721"/>
    <n v="-120.757977"/>
    <s v="Female"/>
    <x v="0"/>
    <s v="Yes"/>
    <s v="No"/>
    <n v="58"/>
    <s v="Yes"/>
    <s v="Yes"/>
    <x v="0"/>
    <x v="0"/>
    <s v="No"/>
    <s v="No"/>
    <x v="1"/>
    <s v="No"/>
    <s v="No"/>
    <x v="2"/>
    <x v="0"/>
    <x v="2"/>
    <n v="61.05"/>
    <n v="3478.75"/>
    <x v="1"/>
    <x v="1"/>
    <x v="74"/>
    <n v="4411"/>
    <x v="20"/>
  </r>
  <r>
    <s v="8089-UZWLX"/>
    <n v="1"/>
    <s v="United States"/>
    <s v="California"/>
    <s v="El Nido"/>
    <n v="95317"/>
    <s v="37.127386, -120.506422"/>
    <n v="37.127386000000001"/>
    <n v="-120.506422"/>
    <s v="Female"/>
    <x v="1"/>
    <s v="No"/>
    <s v="No"/>
    <n v="71"/>
    <s v="Yes"/>
    <s v="Yes"/>
    <x v="1"/>
    <x v="1"/>
    <s v="No"/>
    <s v="Yes"/>
    <x v="0"/>
    <s v="Yes"/>
    <s v="Yes"/>
    <x v="1"/>
    <x v="1"/>
    <x v="2"/>
    <n v="104.05"/>
    <n v="7413.55"/>
    <x v="1"/>
    <x v="1"/>
    <x v="12"/>
    <n v="4113"/>
    <x v="20"/>
  </r>
  <r>
    <s v="0080-OROZO"/>
    <n v="1"/>
    <s v="United States"/>
    <s v="California"/>
    <s v="El Portal"/>
    <n v="95318"/>
    <s v="37.654551, -119.822984"/>
    <n v="37.654550999999998"/>
    <n v="-119.82298400000001"/>
    <s v="Female"/>
    <x v="0"/>
    <s v="No"/>
    <s v="No"/>
    <n v="35"/>
    <s v="Yes"/>
    <s v="No"/>
    <x v="1"/>
    <x v="1"/>
    <s v="No"/>
    <s v="Yes"/>
    <x v="1"/>
    <s v="Yes"/>
    <s v="Yes"/>
    <x v="2"/>
    <x v="0"/>
    <x v="1"/>
    <n v="99.25"/>
    <n v="3532"/>
    <x v="1"/>
    <x v="1"/>
    <x v="77"/>
    <n v="3244"/>
    <x v="20"/>
  </r>
  <r>
    <s v="3916-NRPAP"/>
    <n v="1"/>
    <s v="United States"/>
    <s v="California"/>
    <s v="Escalon"/>
    <n v="95320"/>
    <s v="37.818543, -121.006907"/>
    <n v="37.818542999999998"/>
    <n v="-121.006907"/>
    <s v="Male"/>
    <x v="0"/>
    <s v="No"/>
    <s v="No"/>
    <n v="3"/>
    <s v="Yes"/>
    <s v="No"/>
    <x v="1"/>
    <x v="1"/>
    <s v="No"/>
    <s v="Yes"/>
    <x v="0"/>
    <s v="No"/>
    <s v="Yes"/>
    <x v="0"/>
    <x v="1"/>
    <x v="3"/>
    <n v="85.7"/>
    <n v="256.75"/>
    <x v="1"/>
    <x v="1"/>
    <x v="57"/>
    <n v="5806"/>
    <x v="20"/>
  </r>
  <r>
    <s v="6807-SIWJI"/>
    <n v="1"/>
    <s v="United States"/>
    <s v="California"/>
    <s v="Groveland"/>
    <n v="95321"/>
    <s v="37.902968, -119.667544"/>
    <n v="37.902968000000001"/>
    <n v="-119.66754400000001"/>
    <s v="Male"/>
    <x v="0"/>
    <s v="No"/>
    <s v="No"/>
    <n v="38"/>
    <s v="Yes"/>
    <s v="Yes"/>
    <x v="1"/>
    <x v="0"/>
    <s v="Yes"/>
    <s v="No"/>
    <x v="0"/>
    <s v="Yes"/>
    <s v="Yes"/>
    <x v="2"/>
    <x v="0"/>
    <x v="1"/>
    <n v="104.85"/>
    <n v="3887.25"/>
    <x v="1"/>
    <x v="1"/>
    <x v="42"/>
    <n v="2709"/>
    <x v="20"/>
  </r>
  <r>
    <s v="8221-HVAYI"/>
    <n v="1"/>
    <s v="United States"/>
    <s v="California"/>
    <s v="Gustine"/>
    <n v="95322"/>
    <s v="37.147198, -121.120161"/>
    <n v="37.147198000000003"/>
    <n v="-121.120161"/>
    <s v="Male"/>
    <x v="0"/>
    <s v="Yes"/>
    <s v="No"/>
    <n v="35"/>
    <s v="Yes"/>
    <s v="Yes"/>
    <x v="0"/>
    <x v="0"/>
    <s v="Yes"/>
    <s v="Yes"/>
    <x v="1"/>
    <s v="No"/>
    <s v="No"/>
    <x v="1"/>
    <x v="0"/>
    <x v="3"/>
    <n v="69.150000000000006"/>
    <n v="2490.15"/>
    <x v="1"/>
    <x v="1"/>
    <x v="37"/>
    <n v="3945"/>
    <x v="20"/>
  </r>
  <r>
    <s v="5232-NXPAY"/>
    <n v="1"/>
    <s v="United States"/>
    <s v="California"/>
    <s v="Hilmar"/>
    <n v="95324"/>
    <s v="37.394536, -120.890747"/>
    <n v="37.394536000000002"/>
    <n v="-120.890747"/>
    <s v="Female"/>
    <x v="0"/>
    <s v="No"/>
    <s v="No"/>
    <n v="47"/>
    <s v="Yes"/>
    <s v="No"/>
    <x v="0"/>
    <x v="1"/>
    <s v="No"/>
    <s v="Yes"/>
    <x v="1"/>
    <s v="Yes"/>
    <s v="Yes"/>
    <x v="1"/>
    <x v="1"/>
    <x v="0"/>
    <n v="74.45"/>
    <n v="3510.3"/>
    <x v="1"/>
    <x v="1"/>
    <x v="63"/>
    <n v="3459"/>
    <x v="20"/>
  </r>
  <r>
    <s v="8967-SZQAS"/>
    <n v="1"/>
    <s v="United States"/>
    <s v="California"/>
    <s v="Hornitos"/>
    <n v="95325"/>
    <s v="37.479926, -120.230424"/>
    <n v="37.479925999999999"/>
    <n v="-120.230424"/>
    <s v="Female"/>
    <x v="0"/>
    <s v="No"/>
    <s v="No"/>
    <n v="14"/>
    <s v="Yes"/>
    <s v="No"/>
    <x v="0"/>
    <x v="1"/>
    <s v="Yes"/>
    <s v="No"/>
    <x v="0"/>
    <s v="No"/>
    <s v="No"/>
    <x v="0"/>
    <x v="1"/>
    <x v="1"/>
    <n v="50.45"/>
    <n v="765.45"/>
    <x v="1"/>
    <x v="1"/>
    <x v="76"/>
    <n v="3185"/>
    <x v="20"/>
  </r>
  <r>
    <s v="4468-KAZHE"/>
    <n v="1"/>
    <s v="United States"/>
    <s v="California"/>
    <s v="Hughson"/>
    <n v="95326"/>
    <s v="37.5923, -120.853288"/>
    <n v="37.592300000000002"/>
    <n v="-120.85328800000001"/>
    <s v="Female"/>
    <x v="1"/>
    <s v="Yes"/>
    <s v="No"/>
    <n v="20"/>
    <s v="Yes"/>
    <s v="No"/>
    <x v="0"/>
    <x v="1"/>
    <s v="Yes"/>
    <s v="No"/>
    <x v="0"/>
    <s v="No"/>
    <s v="Yes"/>
    <x v="0"/>
    <x v="0"/>
    <x v="1"/>
    <n v="60"/>
    <n v="1259.3499999999999"/>
    <x v="1"/>
    <x v="1"/>
    <x v="65"/>
    <n v="2399"/>
    <x v="20"/>
  </r>
  <r>
    <s v="0455-ENTCR"/>
    <n v="1"/>
    <s v="United States"/>
    <s v="California"/>
    <s v="Jamestown"/>
    <n v="95327"/>
    <s v="37.84771, -120.486589"/>
    <n v="37.847709999999999"/>
    <n v="-120.486589"/>
    <s v="Male"/>
    <x v="0"/>
    <s v="Yes"/>
    <s v="No"/>
    <n v="66"/>
    <s v="Yes"/>
    <s v="Yes"/>
    <x v="0"/>
    <x v="0"/>
    <s v="Yes"/>
    <s v="No"/>
    <x v="1"/>
    <s v="Yes"/>
    <s v="Yes"/>
    <x v="1"/>
    <x v="1"/>
    <x v="1"/>
    <n v="85.25"/>
    <n v="5538.35"/>
    <x v="1"/>
    <x v="1"/>
    <x v="46"/>
    <n v="5012"/>
    <x v="20"/>
  </r>
  <r>
    <s v="8944-AILEF"/>
    <n v="1"/>
    <s v="United States"/>
    <s v="California"/>
    <s v="Keyes"/>
    <n v="95328"/>
    <s v="37.555631, -120.911653"/>
    <n v="37.555630999999998"/>
    <n v="-120.911653"/>
    <s v="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x v="0"/>
    <x v="3"/>
    <n v="19.45"/>
    <n v="340.85"/>
    <x v="1"/>
    <x v="1"/>
    <x v="1"/>
    <n v="2483"/>
    <x v="20"/>
  </r>
  <r>
    <s v="5542-NKVRU"/>
    <n v="1"/>
    <s v="United States"/>
    <s v="California"/>
    <s v="La Grange"/>
    <n v="95329"/>
    <s v="37.666587, -120.411517"/>
    <n v="37.666587"/>
    <n v="-120.411517"/>
    <s v="Fe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x v="0"/>
    <x v="2"/>
    <n v="20.75"/>
    <n v="844.45"/>
    <x v="1"/>
    <x v="1"/>
    <x v="43"/>
    <n v="2574"/>
    <x v="20"/>
  </r>
  <r>
    <s v="7126-RBHSD"/>
    <n v="1"/>
    <s v="United States"/>
    <s v="California"/>
    <s v="Lathrop"/>
    <n v="95330"/>
    <s v="37.80821, -121.308401"/>
    <n v="37.808210000000003"/>
    <n v="-121.308401"/>
    <s v="Female"/>
    <x v="0"/>
    <s v="Yes"/>
    <s v="No"/>
    <n v="17"/>
    <s v="Yes"/>
    <s v="Yes"/>
    <x v="1"/>
    <x v="0"/>
    <s v="No"/>
    <s v="No"/>
    <x v="0"/>
    <s v="No"/>
    <s v="No"/>
    <x v="0"/>
    <x v="1"/>
    <x v="1"/>
    <n v="78.900000000000006"/>
    <n v="1348.95"/>
    <x v="1"/>
    <x v="1"/>
    <x v="46"/>
    <n v="2362"/>
    <x v="20"/>
  </r>
  <r>
    <s v="5370-IIVVL"/>
    <n v="1"/>
    <s v="United States"/>
    <s v="California"/>
    <s v="Le Grand"/>
    <n v="95333"/>
    <s v="37.249377, -120.249581"/>
    <n v="37.249377000000003"/>
    <n v="-120.24958100000001"/>
    <s v="Male"/>
    <x v="0"/>
    <s v="No"/>
    <s v="No"/>
    <n v="37"/>
    <s v="Yes"/>
    <s v="Yes"/>
    <x v="1"/>
    <x v="1"/>
    <s v="Yes"/>
    <s v="No"/>
    <x v="1"/>
    <s v="Yes"/>
    <s v="Yes"/>
    <x v="2"/>
    <x v="0"/>
    <x v="3"/>
    <n v="104.5"/>
    <n v="3778"/>
    <x v="1"/>
    <x v="1"/>
    <x v="45"/>
    <n v="4812"/>
    <x v="20"/>
  </r>
  <r>
    <s v="6789-HJBWG"/>
    <n v="1"/>
    <s v="United States"/>
    <s v="California"/>
    <s v="Livingston"/>
    <n v="95334"/>
    <s v="37.361987, -120.748394"/>
    <n v="37.361986999999999"/>
    <n v="-120.748394"/>
    <s v="Female"/>
    <x v="0"/>
    <s v="No"/>
    <s v="No"/>
    <n v="12"/>
    <s v="Yes"/>
    <s v="No"/>
    <x v="0"/>
    <x v="1"/>
    <s v="Yes"/>
    <s v="No"/>
    <x v="0"/>
    <s v="No"/>
    <s v="No"/>
    <x v="0"/>
    <x v="0"/>
    <x v="1"/>
    <n v="49.4"/>
    <n v="611.65"/>
    <x v="1"/>
    <x v="1"/>
    <x v="12"/>
    <n v="5007"/>
    <x v="20"/>
  </r>
  <r>
    <s v="9087-EYCPR"/>
    <n v="1"/>
    <s v="United States"/>
    <s v="California"/>
    <s v="Manteca"/>
    <n v="95336"/>
    <s v="37.830267, -121.201018"/>
    <n v="37.830266999999999"/>
    <n v="-121.201018"/>
    <s v="Female"/>
    <x v="0"/>
    <s v="No"/>
    <s v="No"/>
    <n v="60"/>
    <s v="Yes"/>
    <s v="Yes"/>
    <x v="2"/>
    <x v="2"/>
    <s v="No internet service"/>
    <s v="No internet service"/>
    <x v="2"/>
    <s v="No internet service"/>
    <s v="No internet service"/>
    <x v="1"/>
    <x v="1"/>
    <x v="0"/>
    <n v="25"/>
    <n v="1505.05"/>
    <x v="1"/>
    <x v="1"/>
    <x v="68"/>
    <n v="6355"/>
    <x v="20"/>
  </r>
  <r>
    <s v="6791-YBNAK"/>
    <n v="1"/>
    <s v="United States"/>
    <s v="California"/>
    <s v="Manteca"/>
    <n v="95337"/>
    <s v="37.750822, -121.238423"/>
    <n v="37.750821999999999"/>
    <n v="-121.238423"/>
    <s v="Male"/>
    <x v="0"/>
    <s v="Yes"/>
    <s v="Yes"/>
    <n v="18"/>
    <s v="No"/>
    <s v="No phone service"/>
    <x v="0"/>
    <x v="1"/>
    <s v="No"/>
    <s v="No"/>
    <x v="0"/>
    <s v="No"/>
    <s v="No"/>
    <x v="0"/>
    <x v="1"/>
    <x v="3"/>
    <n v="25.55"/>
    <n v="467.85"/>
    <x v="1"/>
    <x v="1"/>
    <x v="64"/>
    <n v="4134"/>
    <x v="20"/>
  </r>
  <r>
    <s v="6077-BDPXA"/>
    <n v="1"/>
    <s v="United States"/>
    <s v="California"/>
    <s v="Merced"/>
    <n v="95340"/>
    <s v="37.255637, -120.493537"/>
    <n v="37.255637"/>
    <n v="-120.493537"/>
    <s v="Female"/>
    <x v="0"/>
    <s v="No"/>
    <s v="No"/>
    <n v="3"/>
    <s v="Yes"/>
    <s v="No"/>
    <x v="1"/>
    <x v="1"/>
    <s v="No"/>
    <s v="No"/>
    <x v="0"/>
    <s v="No"/>
    <s v="No"/>
    <x v="0"/>
    <x v="0"/>
    <x v="1"/>
    <n v="70.150000000000006"/>
    <n v="194.2"/>
    <x v="1"/>
    <x v="1"/>
    <x v="60"/>
    <n v="2228"/>
    <x v="20"/>
  </r>
  <r>
    <s v="0013-MHZWF"/>
    <n v="1"/>
    <s v="United States"/>
    <s v="California"/>
    <s v="Midpines"/>
    <n v="95345"/>
    <s v="37.581496, -119.972762"/>
    <n v="37.581496000000001"/>
    <n v="-119.972762"/>
    <s v="Female"/>
    <x v="0"/>
    <s v="No"/>
    <s v="Yes"/>
    <n v="9"/>
    <s v="Yes"/>
    <s v="No"/>
    <x v="0"/>
    <x v="1"/>
    <s v="No"/>
    <s v="No"/>
    <x v="1"/>
    <s v="Yes"/>
    <s v="Yes"/>
    <x v="0"/>
    <x v="0"/>
    <x v="3"/>
    <n v="69.400000000000006"/>
    <n v="571.45000000000005"/>
    <x v="1"/>
    <x v="1"/>
    <x v="63"/>
    <n v="5108"/>
    <x v="20"/>
  </r>
  <r>
    <s v="8268-YDIXR"/>
    <n v="1"/>
    <s v="United States"/>
    <s v="California"/>
    <s v="Merced"/>
    <n v="95348"/>
    <s v="37.40122, -120.514191"/>
    <n v="37.401220000000002"/>
    <n v="-120.514191"/>
    <s v="Male"/>
    <x v="0"/>
    <s v="Yes"/>
    <s v="No"/>
    <n v="56"/>
    <s v="Yes"/>
    <s v="Yes"/>
    <x v="1"/>
    <x v="0"/>
    <s v="Yes"/>
    <s v="Yes"/>
    <x v="0"/>
    <s v="No"/>
    <s v="No"/>
    <x v="2"/>
    <x v="0"/>
    <x v="1"/>
    <n v="93.15"/>
    <n v="5253.95"/>
    <x v="1"/>
    <x v="1"/>
    <x v="62"/>
    <n v="4778"/>
    <x v="20"/>
  </r>
  <r>
    <s v="4291-SHSBH"/>
    <n v="1"/>
    <s v="United States"/>
    <s v="California"/>
    <s v="Modesto"/>
    <n v="95354"/>
    <s v="37.639029, -120.964772"/>
    <n v="37.639029000000001"/>
    <n v="-120.964772"/>
    <s v="Male"/>
    <x v="0"/>
    <s v="No"/>
    <s v="No"/>
    <n v="7"/>
    <s v="Yes"/>
    <s v="No"/>
    <x v="1"/>
    <x v="1"/>
    <s v="No"/>
    <s v="No"/>
    <x v="0"/>
    <s v="No"/>
    <s v="No"/>
    <x v="0"/>
    <x v="0"/>
    <x v="1"/>
    <n v="69.55"/>
    <n v="521.35"/>
    <x v="1"/>
    <x v="1"/>
    <x v="29"/>
    <n v="4704"/>
    <x v="20"/>
  </r>
  <r>
    <s v="6980-IMXXE"/>
    <n v="1"/>
    <s v="United States"/>
    <s v="California"/>
    <s v="Modesto"/>
    <n v="95355"/>
    <s v="37.672906, -120.946594"/>
    <n v="37.672905999999998"/>
    <n v="-120.946594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2"/>
    <n v="20.2"/>
    <n v="1412.65"/>
    <x v="1"/>
    <x v="1"/>
    <x v="78"/>
    <n v="5267"/>
    <x v="20"/>
  </r>
  <r>
    <s v="0040-HALCW"/>
    <n v="1"/>
    <s v="United States"/>
    <s v="California"/>
    <s v="Modesto"/>
    <n v="95358"/>
    <s v="37.612612, -121.108568"/>
    <n v="37.612611999999999"/>
    <n v="-121.10856800000001"/>
    <s v="Male"/>
    <x v="0"/>
    <s v="Yes"/>
    <s v="Yes"/>
    <n v="54"/>
    <s v="Yes"/>
    <s v="No"/>
    <x v="2"/>
    <x v="2"/>
    <s v="No internet service"/>
    <s v="No internet service"/>
    <x v="2"/>
    <s v="No internet service"/>
    <s v="No internet service"/>
    <x v="1"/>
    <x v="1"/>
    <x v="3"/>
    <n v="20.399999999999999"/>
    <n v="1090.5999999999999"/>
    <x v="1"/>
    <x v="1"/>
    <x v="67"/>
    <n v="6393"/>
    <x v="20"/>
  </r>
  <r>
    <s v="0784-GTUUK"/>
    <n v="1"/>
    <s v="United States"/>
    <s v="California"/>
    <s v="Newman"/>
    <n v="95360"/>
    <s v="37.343846, -121.039391"/>
    <n v="37.343845999999999"/>
    <n v="-121.03939099999999"/>
    <s v="Male"/>
    <x v="0"/>
    <s v="Yes"/>
    <s v="No"/>
    <n v="62"/>
    <s v="Yes"/>
    <s v="Yes"/>
    <x v="2"/>
    <x v="2"/>
    <s v="No internet service"/>
    <s v="No internet service"/>
    <x v="2"/>
    <s v="No internet service"/>
    <s v="No internet service"/>
    <x v="2"/>
    <x v="0"/>
    <x v="3"/>
    <n v="23.75"/>
    <n v="1446.8"/>
    <x v="1"/>
    <x v="1"/>
    <x v="10"/>
    <n v="4811"/>
    <x v="20"/>
  </r>
  <r>
    <s v="2294-DMMUS"/>
    <n v="1"/>
    <s v="United States"/>
    <s v="California"/>
    <s v="Patterson"/>
    <n v="95363"/>
    <s v="37.410236, -121.320337"/>
    <n v="37.410235999999998"/>
    <n v="-121.32033699999999"/>
    <s v="Female"/>
    <x v="0"/>
    <s v="Yes"/>
    <s v="Yes"/>
    <n v="62"/>
    <s v="Yes"/>
    <s v="Yes"/>
    <x v="0"/>
    <x v="1"/>
    <s v="No"/>
    <s v="No"/>
    <x v="0"/>
    <s v="Yes"/>
    <s v="Yes"/>
    <x v="0"/>
    <x v="0"/>
    <x v="3"/>
    <n v="70.45"/>
    <n v="4300.45"/>
    <x v="1"/>
    <x v="1"/>
    <x v="65"/>
    <n v="5057"/>
    <x v="20"/>
  </r>
  <r>
    <s v="0872-JCPIB"/>
    <n v="1"/>
    <s v="United States"/>
    <s v="California"/>
    <s v="Pinecrest"/>
    <n v="95364"/>
    <s v="38.224869, -119.755729"/>
    <n v="38.224868999999998"/>
    <n v="-119.755729"/>
    <s v="Male"/>
    <x v="0"/>
    <s v="No"/>
    <s v="No"/>
    <n v="17"/>
    <s v="Yes"/>
    <s v="Yes"/>
    <x v="0"/>
    <x v="0"/>
    <s v="No"/>
    <s v="No"/>
    <x v="0"/>
    <s v="No"/>
    <s v="Yes"/>
    <x v="0"/>
    <x v="1"/>
    <x v="2"/>
    <n v="65.75"/>
    <n v="1111.2"/>
    <x v="1"/>
    <x v="1"/>
    <x v="69"/>
    <n v="3921"/>
    <x v="20"/>
  </r>
  <r>
    <s v="3055-MJDSB"/>
    <n v="1"/>
    <s v="United States"/>
    <s v="California"/>
    <s v="Planada"/>
    <n v="95365"/>
    <s v="37.329725, -120.306399"/>
    <n v="37.329725000000003"/>
    <n v="-120.306399"/>
    <s v="Male"/>
    <x v="0"/>
    <s v="No"/>
    <s v="No"/>
    <n v="9"/>
    <s v="No"/>
    <s v="No phone service"/>
    <x v="0"/>
    <x v="1"/>
    <s v="No"/>
    <s v="No"/>
    <x v="0"/>
    <s v="No"/>
    <s v="No"/>
    <x v="0"/>
    <x v="0"/>
    <x v="0"/>
    <n v="24.6"/>
    <n v="190.1"/>
    <x v="1"/>
    <x v="1"/>
    <x v="52"/>
    <n v="2323"/>
    <x v="20"/>
  </r>
  <r>
    <s v="9091-WTUUY"/>
    <n v="1"/>
    <s v="United States"/>
    <s v="California"/>
    <s v="Ripon"/>
    <n v="95366"/>
    <s v="37.750778, -121.13238"/>
    <n v="37.750777999999997"/>
    <n v="-121.13238"/>
    <s v="Male"/>
    <x v="0"/>
    <s v="Yes"/>
    <s v="No"/>
    <n v="64"/>
    <s v="Yes"/>
    <s v="No"/>
    <x v="0"/>
    <x v="0"/>
    <s v="No"/>
    <s v="Yes"/>
    <x v="1"/>
    <s v="Yes"/>
    <s v="No"/>
    <x v="1"/>
    <x v="1"/>
    <x v="0"/>
    <n v="69.25"/>
    <n v="4447.75"/>
    <x v="1"/>
    <x v="1"/>
    <x v="50"/>
    <n v="4226"/>
    <x v="20"/>
  </r>
  <r>
    <s v="7115-IRDHS"/>
    <n v="1"/>
    <s v="United States"/>
    <s v="California"/>
    <s v="Sonora"/>
    <n v="95370"/>
    <s v="37.982716, -120.343732"/>
    <n v="37.982716000000003"/>
    <n v="-120.343732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4.65"/>
    <n v="1830.05"/>
    <x v="1"/>
    <x v="1"/>
    <x v="10"/>
    <n v="5065"/>
    <x v="20"/>
  </r>
  <r>
    <s v="8496-DMZUK"/>
    <n v="1"/>
    <s v="United States"/>
    <s v="California"/>
    <s v="Soulsbyville"/>
    <n v="95372"/>
    <s v="37.990574, -120.261821"/>
    <n v="37.990574000000002"/>
    <n v="-120.261821"/>
    <s v="Male"/>
    <x v="0"/>
    <s v="No"/>
    <s v="No"/>
    <n v="30"/>
    <s v="Yes"/>
    <s v="Yes"/>
    <x v="1"/>
    <x v="0"/>
    <s v="Yes"/>
    <s v="Yes"/>
    <x v="0"/>
    <s v="No"/>
    <s v="No"/>
    <x v="2"/>
    <x v="1"/>
    <x v="2"/>
    <n v="90.4"/>
    <n v="2820.65"/>
    <x v="1"/>
    <x v="1"/>
    <x v="4"/>
    <n v="3171"/>
    <x v="20"/>
  </r>
  <r>
    <s v="2040-VZIKE"/>
    <n v="1"/>
    <s v="United States"/>
    <s v="California"/>
    <s v="Stevinson"/>
    <n v="95374"/>
    <s v="37.316807, -120.855753"/>
    <n v="37.316806999999997"/>
    <n v="-120.85575300000001"/>
    <s v="Female"/>
    <x v="0"/>
    <s v="Yes"/>
    <s v="No"/>
    <n v="49"/>
    <s v="Yes"/>
    <s v="Yes"/>
    <x v="1"/>
    <x v="0"/>
    <s v="No"/>
    <s v="No"/>
    <x v="0"/>
    <s v="Yes"/>
    <s v="Yes"/>
    <x v="0"/>
    <x v="0"/>
    <x v="0"/>
    <n v="100.85"/>
    <n v="4847.3500000000004"/>
    <x v="1"/>
    <x v="1"/>
    <x v="44"/>
    <n v="5417"/>
    <x v="20"/>
  </r>
  <r>
    <s v="9068-VPWQQ"/>
    <n v="1"/>
    <s v="United States"/>
    <s v="California"/>
    <s v="Tracy"/>
    <n v="95376"/>
    <s v="37.680968, -121.446049"/>
    <n v="37.680968"/>
    <n v="-121.446049"/>
    <s v="Male"/>
    <x v="0"/>
    <s v="Yes"/>
    <s v="No"/>
    <n v="61"/>
    <s v="Yes"/>
    <s v="Yes"/>
    <x v="0"/>
    <x v="0"/>
    <s v="No"/>
    <s v="Yes"/>
    <x v="1"/>
    <s v="No"/>
    <s v="Yes"/>
    <x v="1"/>
    <x v="1"/>
    <x v="3"/>
    <n v="75.349999999999994"/>
    <n v="4729.3"/>
    <x v="1"/>
    <x v="1"/>
    <x v="42"/>
    <n v="6466"/>
    <x v="20"/>
  </r>
  <r>
    <s v="0178-SZBHO"/>
    <n v="1"/>
    <s v="United States"/>
    <s v="California"/>
    <s v="Tuolumne"/>
    <n v="95379"/>
    <s v="37.939768, -120.188002"/>
    <n v="37.939768000000001"/>
    <n v="-120.188002"/>
    <s v="Male"/>
    <x v="0"/>
    <s v="Yes"/>
    <s v="Yes"/>
    <n v="47"/>
    <s v="Yes"/>
    <s v="Yes"/>
    <x v="1"/>
    <x v="1"/>
    <s v="Yes"/>
    <s v="No"/>
    <x v="0"/>
    <s v="Yes"/>
    <s v="No"/>
    <x v="0"/>
    <x v="1"/>
    <x v="1"/>
    <n v="87.2"/>
    <n v="4017.45"/>
    <x v="1"/>
    <x v="1"/>
    <x v="21"/>
    <n v="3760"/>
    <x v="20"/>
  </r>
  <r>
    <s v="0384-RVBPI"/>
    <n v="1"/>
    <s v="United States"/>
    <s v="California"/>
    <s v="Turlock"/>
    <n v="95380"/>
    <s v="37.474396, -120.875917"/>
    <n v="37.474395999999999"/>
    <n v="-120.875917"/>
    <s v="Male"/>
    <x v="0"/>
    <s v="No"/>
    <s v="No"/>
    <n v="20"/>
    <s v="Yes"/>
    <s v="No"/>
    <x v="0"/>
    <x v="0"/>
    <s v="No"/>
    <s v="Yes"/>
    <x v="0"/>
    <s v="No"/>
    <s v="Yes"/>
    <x v="0"/>
    <x v="1"/>
    <x v="3"/>
    <n v="64.400000000000006"/>
    <n v="1398.6"/>
    <x v="1"/>
    <x v="1"/>
    <x v="24"/>
    <n v="2120"/>
    <x v="20"/>
  </r>
  <r>
    <s v="1299-AURJA"/>
    <n v="1"/>
    <s v="United States"/>
    <s v="California"/>
    <s v="Twain Harte"/>
    <n v="95383"/>
    <s v="38.107441, -120.230625"/>
    <n v="38.107441000000001"/>
    <n v="-120.230625"/>
    <s v="Fe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x v="1"/>
    <x v="2"/>
    <n v="24.7"/>
    <n v="1685.9"/>
    <x v="1"/>
    <x v="1"/>
    <x v="55"/>
    <n v="5907"/>
    <x v="20"/>
  </r>
  <r>
    <s v="4525-VZCZG"/>
    <n v="1"/>
    <s v="United States"/>
    <s v="California"/>
    <s v="Vernalis"/>
    <n v="95385"/>
    <s v="37.609095, -121.263381"/>
    <n v="37.609095000000003"/>
    <n v="-121.263381"/>
    <s v="Male"/>
    <x v="0"/>
    <s v="No"/>
    <s v="Yes"/>
    <n v="54"/>
    <s v="Yes"/>
    <s v="No"/>
    <x v="1"/>
    <x v="0"/>
    <s v="Yes"/>
    <s v="No"/>
    <x v="1"/>
    <s v="Yes"/>
    <s v="Yes"/>
    <x v="2"/>
    <x v="0"/>
    <x v="1"/>
    <n v="105.85"/>
    <n v="5826.65"/>
    <x v="1"/>
    <x v="1"/>
    <x v="42"/>
    <n v="5915"/>
    <x v="20"/>
  </r>
  <r>
    <s v="1543-LLLFT"/>
    <n v="1"/>
    <s v="United States"/>
    <s v="California"/>
    <s v="Waterford"/>
    <n v="95386"/>
    <s v="37.669516, -120.626964"/>
    <n v="37.669516000000002"/>
    <n v="-120.626964"/>
    <s v="Male"/>
    <x v="1"/>
    <s v="Yes"/>
    <s v="No"/>
    <n v="61"/>
    <s v="Yes"/>
    <s v="Yes"/>
    <x v="1"/>
    <x v="1"/>
    <s v="Yes"/>
    <s v="Yes"/>
    <x v="1"/>
    <s v="Yes"/>
    <s v="No"/>
    <x v="2"/>
    <x v="0"/>
    <x v="0"/>
    <n v="98.3"/>
    <n v="6066.55"/>
    <x v="1"/>
    <x v="1"/>
    <x v="9"/>
    <n v="5413"/>
    <x v="20"/>
  </r>
  <r>
    <s v="2788-CJQAQ"/>
    <n v="1"/>
    <s v="United States"/>
    <s v="California"/>
    <s v="Winton"/>
    <n v="95388"/>
    <s v="37.421299, -120.599587"/>
    <n v="37.421298999999998"/>
    <n v="-120.599587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x v="1"/>
    <x v="0"/>
    <n v="19.45"/>
    <n v="270.2"/>
    <x v="1"/>
    <x v="1"/>
    <x v="65"/>
    <n v="3799"/>
    <x v="20"/>
  </r>
  <r>
    <s v="0319-QZTCO"/>
    <n v="1"/>
    <s v="United States"/>
    <s v="California"/>
    <s v="Santa Rosa"/>
    <n v="95401"/>
    <s v="38.460517, -122.790335"/>
    <n v="38.460517000000003"/>
    <n v="-122.790335"/>
    <s v="Female"/>
    <x v="0"/>
    <s v="Yes"/>
    <s v="Yes"/>
    <n v="3"/>
    <s v="Yes"/>
    <s v="No"/>
    <x v="0"/>
    <x v="1"/>
    <s v="Yes"/>
    <s v="No"/>
    <x v="0"/>
    <s v="Yes"/>
    <s v="No"/>
    <x v="0"/>
    <x v="0"/>
    <x v="3"/>
    <n v="58.7"/>
    <n v="168.6"/>
    <x v="1"/>
    <x v="1"/>
    <x v="54"/>
    <n v="3654"/>
    <x v="20"/>
  </r>
  <r>
    <s v="2120-SMPEX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x v="0"/>
    <x v="0"/>
    <n v="20.149999999999999"/>
    <n v="536.35"/>
    <x v="1"/>
    <x v="1"/>
    <x v="40"/>
    <n v="3848"/>
    <x v="20"/>
  </r>
  <r>
    <s v="0096-FCPUF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30"/>
    <s v="Yes"/>
    <s v="Yes"/>
    <x v="0"/>
    <x v="0"/>
    <s v="No"/>
    <s v="No"/>
    <x v="0"/>
    <s v="No"/>
    <s v="Yes"/>
    <x v="0"/>
    <x v="0"/>
    <x v="0"/>
    <n v="64.5"/>
    <n v="1888.45"/>
    <x v="1"/>
    <x v="1"/>
    <x v="76"/>
    <n v="5039"/>
    <x v="20"/>
  </r>
  <r>
    <s v="0668-OGMHD"/>
    <n v="1"/>
    <s v="United States"/>
    <s v="California"/>
    <s v="Santa Rosa"/>
    <n v="95405"/>
    <s v="38.439696, -122.668817"/>
    <n v="38.439695999999998"/>
    <n v="-122.668817"/>
    <s v="Female"/>
    <x v="0"/>
    <s v="Yes"/>
    <s v="No"/>
    <n v="21"/>
    <s v="No"/>
    <s v="No phone service"/>
    <x v="0"/>
    <x v="0"/>
    <s v="No"/>
    <s v="No"/>
    <x v="0"/>
    <s v="No"/>
    <s v="No"/>
    <x v="0"/>
    <x v="1"/>
    <x v="1"/>
    <n v="28.5"/>
    <n v="629.35"/>
    <x v="1"/>
    <x v="1"/>
    <x v="7"/>
    <n v="3766"/>
    <x v="20"/>
  </r>
  <r>
    <s v="6507-ZJSUR"/>
    <n v="1"/>
    <s v="United States"/>
    <s v="California"/>
    <s v="Albion"/>
    <n v="95410"/>
    <s v="39.225694, -123.717354"/>
    <n v="39.225693999999997"/>
    <n v="-123.717354"/>
    <s v="Male"/>
    <x v="1"/>
    <s v="Yes"/>
    <s v="No"/>
    <n v="23"/>
    <s v="Yes"/>
    <s v="No"/>
    <x v="1"/>
    <x v="1"/>
    <s v="No"/>
    <s v="No"/>
    <x v="0"/>
    <s v="Yes"/>
    <s v="Yes"/>
    <x v="0"/>
    <x v="0"/>
    <x v="1"/>
    <n v="90.45"/>
    <n v="2117.25"/>
    <x v="1"/>
    <x v="1"/>
    <x v="68"/>
    <n v="5272"/>
    <x v="20"/>
  </r>
  <r>
    <s v="9408-HRXRK"/>
    <n v="1"/>
    <s v="United States"/>
    <s v="California"/>
    <s v="Annapolis"/>
    <n v="95412"/>
    <s v="38.731055, -123.316553"/>
    <n v="38.731054999999998"/>
    <n v="-123.316553"/>
    <s v="Female"/>
    <x v="0"/>
    <s v="Yes"/>
    <s v="Yes"/>
    <n v="45"/>
    <s v="Yes"/>
    <s v="Yes"/>
    <x v="1"/>
    <x v="0"/>
    <s v="Yes"/>
    <s v="No"/>
    <x v="0"/>
    <s v="Yes"/>
    <s v="Yes"/>
    <x v="0"/>
    <x v="0"/>
    <x v="1"/>
    <n v="105.15"/>
    <n v="4730.8999999999996"/>
    <x v="1"/>
    <x v="1"/>
    <x v="49"/>
    <n v="5915"/>
    <x v="20"/>
  </r>
  <r>
    <s v="5593-SUAOO"/>
    <n v="1"/>
    <s v="United States"/>
    <s v="California"/>
    <s v="Boonville"/>
    <n v="95415"/>
    <s v="39.025867, -123.381544"/>
    <n v="39.025866999999998"/>
    <n v="-123.38154400000001"/>
    <s v="Female"/>
    <x v="0"/>
    <s v="Yes"/>
    <s v="Yes"/>
    <n v="24"/>
    <s v="Yes"/>
    <s v="Yes"/>
    <x v="1"/>
    <x v="1"/>
    <s v="Yes"/>
    <s v="Yes"/>
    <x v="0"/>
    <s v="No"/>
    <s v="No"/>
    <x v="2"/>
    <x v="1"/>
    <x v="2"/>
    <n v="83.15"/>
    <n v="2033.05"/>
    <x v="1"/>
    <x v="1"/>
    <x v="44"/>
    <n v="2404"/>
    <x v="20"/>
  </r>
  <r>
    <s v="6766-HFKLA"/>
    <n v="1"/>
    <s v="United States"/>
    <s v="California"/>
    <s v="Cazadero"/>
    <n v="95421"/>
    <s v="38.578807, -123.19338"/>
    <n v="38.578806999999998"/>
    <n v="-123.19338"/>
    <s v="Female"/>
    <x v="0"/>
    <s v="Yes"/>
    <s v="No"/>
    <n v="56"/>
    <s v="Yes"/>
    <s v="Yes"/>
    <x v="1"/>
    <x v="1"/>
    <s v="No"/>
    <s v="Yes"/>
    <x v="1"/>
    <s v="Yes"/>
    <s v="Yes"/>
    <x v="1"/>
    <x v="1"/>
    <x v="2"/>
    <n v="103.2"/>
    <n v="5744.35"/>
    <x v="1"/>
    <x v="1"/>
    <x v="78"/>
    <n v="4534"/>
    <x v="20"/>
  </r>
  <r>
    <s v="7617-EYGLW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45"/>
    <n v="19.45"/>
    <x v="1"/>
    <x v="1"/>
    <x v="51"/>
    <n v="5820"/>
    <x v="20"/>
  </r>
  <r>
    <s v="9220-ZNKJI"/>
    <n v="1"/>
    <s v="United States"/>
    <s v="California"/>
    <s v="Cobb"/>
    <n v="95426"/>
    <s v="38.838088, -122.73203"/>
    <n v="38.838087999999999"/>
    <n v="-122.73202999999999"/>
    <s v="Female"/>
    <x v="1"/>
    <s v="Yes"/>
    <s v="No"/>
    <n v="55"/>
    <s v="Yes"/>
    <s v="No"/>
    <x v="1"/>
    <x v="1"/>
    <s v="No"/>
    <s v="Yes"/>
    <x v="1"/>
    <s v="Yes"/>
    <s v="No"/>
    <x v="1"/>
    <x v="1"/>
    <x v="3"/>
    <n v="88.8"/>
    <n v="4805.3"/>
    <x v="1"/>
    <x v="1"/>
    <x v="25"/>
    <n v="4291"/>
    <x v="20"/>
  </r>
  <r>
    <s v="2226-ICFDO"/>
    <n v="1"/>
    <s v="United States"/>
    <s v="California"/>
    <s v="Covelo"/>
    <n v="95428"/>
    <s v="39.83307, -123.178765"/>
    <n v="39.833069999999999"/>
    <n v="-123.178765"/>
    <s v="Female"/>
    <x v="0"/>
    <s v="Yes"/>
    <s v="No"/>
    <n v="72"/>
    <s v="Yes"/>
    <s v="Yes"/>
    <x v="0"/>
    <x v="0"/>
    <s v="No"/>
    <s v="Yes"/>
    <x v="1"/>
    <s v="Yes"/>
    <s v="Yes"/>
    <x v="1"/>
    <x v="0"/>
    <x v="3"/>
    <n v="85.9"/>
    <n v="6110.75"/>
    <x v="1"/>
    <x v="1"/>
    <x v="34"/>
    <n v="6361"/>
    <x v="20"/>
  </r>
  <r>
    <s v="0723-VSOBE"/>
    <n v="1"/>
    <s v="United States"/>
    <s v="California"/>
    <s v="Dos Rios"/>
    <n v="95429"/>
    <s v="39.756049, -123.358701"/>
    <n v="39.756048999999997"/>
    <n v="-123.358701"/>
    <s v="Female"/>
    <x v="1"/>
    <s v="No"/>
    <s v="No"/>
    <n v="45"/>
    <s v="No"/>
    <s v="No phone service"/>
    <x v="0"/>
    <x v="1"/>
    <s v="No"/>
    <s v="No"/>
    <x v="0"/>
    <s v="No"/>
    <s v="Yes"/>
    <x v="2"/>
    <x v="1"/>
    <x v="1"/>
    <n v="34.200000000000003"/>
    <n v="1596.6"/>
    <x v="1"/>
    <x v="1"/>
    <x v="46"/>
    <n v="5715"/>
    <x v="20"/>
  </r>
  <r>
    <s v="5529-GIBVH"/>
    <n v="1"/>
    <s v="United States"/>
    <s v="California"/>
    <s v="Duncans Mills"/>
    <n v="95430"/>
    <s v="38.445603, -123.063756"/>
    <n v="38.445602999999998"/>
    <n v="-123.063756"/>
    <s v="Fe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1046.2"/>
    <x v="1"/>
    <x v="1"/>
    <x v="9"/>
    <n v="2618"/>
    <x v="20"/>
  </r>
  <r>
    <s v="9992-UJOEL"/>
    <n v="1"/>
    <s v="United States"/>
    <s v="California"/>
    <s v="Elk"/>
    <n v="95432"/>
    <s v="39.108252, -123.645121"/>
    <n v="39.108252"/>
    <n v="-123.645121"/>
    <s v="Male"/>
    <x v="0"/>
    <s v="No"/>
    <s v="No"/>
    <n v="2"/>
    <s v="Yes"/>
    <s v="No"/>
    <x v="0"/>
    <x v="1"/>
    <s v="Yes"/>
    <s v="No"/>
    <x v="0"/>
    <s v="No"/>
    <s v="No"/>
    <x v="0"/>
    <x v="0"/>
    <x v="0"/>
    <n v="50.3"/>
    <n v="92.75"/>
    <x v="1"/>
    <x v="1"/>
    <x v="57"/>
    <n v="5870"/>
    <x v="20"/>
  </r>
  <r>
    <s v="4741-WWJQZ"/>
    <n v="1"/>
    <s v="United States"/>
    <s v="California"/>
    <s v="Forestville"/>
    <n v="95436"/>
    <s v="38.499302, -122.92444"/>
    <n v="38.499302"/>
    <n v="-122.92444"/>
    <s v="Female"/>
    <x v="0"/>
    <s v="Yes"/>
    <s v="No"/>
    <n v="2"/>
    <s v="Yes"/>
    <s v="No"/>
    <x v="1"/>
    <x v="0"/>
    <s v="No"/>
    <s v="No"/>
    <x v="1"/>
    <s v="No"/>
    <s v="No"/>
    <x v="0"/>
    <x v="0"/>
    <x v="1"/>
    <n v="80.150000000000006"/>
    <n v="194.55"/>
    <x v="1"/>
    <x v="1"/>
    <x v="60"/>
    <n v="5251"/>
    <x v="20"/>
  </r>
  <r>
    <s v="6625-UTXEW"/>
    <n v="1"/>
    <s v="United States"/>
    <s v="California"/>
    <s v="Fort Bragg"/>
    <n v="95437"/>
    <s v="39.455555, -123.683979"/>
    <n v="39.455554999999997"/>
    <n v="-123.68397899999999"/>
    <s v="Female"/>
    <x v="0"/>
    <s v="Yes"/>
    <s v="No"/>
    <n v="12"/>
    <s v="Yes"/>
    <s v="No"/>
    <x v="0"/>
    <x v="1"/>
    <s v="Yes"/>
    <s v="No"/>
    <x v="0"/>
    <s v="No"/>
    <s v="No"/>
    <x v="0"/>
    <x v="0"/>
    <x v="1"/>
    <n v="51.25"/>
    <n v="612.1"/>
    <x v="1"/>
    <x v="1"/>
    <x v="43"/>
    <n v="3097"/>
    <x v="20"/>
  </r>
  <r>
    <s v="6244-BESBM"/>
    <n v="1"/>
    <s v="United States"/>
    <s v="California"/>
    <s v="Geyserville"/>
    <n v="95441"/>
    <s v="38.731771, -123.064272"/>
    <n v="38.731771000000002"/>
    <n v="-123.064272"/>
    <s v="Male"/>
    <x v="0"/>
    <s v="Yes"/>
    <s v="Yes"/>
    <n v="69"/>
    <s v="Yes"/>
    <s v="No"/>
    <x v="1"/>
    <x v="1"/>
    <s v="No"/>
    <s v="No"/>
    <x v="1"/>
    <s v="Yes"/>
    <s v="Yes"/>
    <x v="1"/>
    <x v="0"/>
    <x v="3"/>
    <n v="95.2"/>
    <n v="6671.7"/>
    <x v="1"/>
    <x v="1"/>
    <x v="78"/>
    <n v="6166"/>
    <x v="20"/>
  </r>
  <r>
    <s v="1004-NOZNR"/>
    <n v="1"/>
    <s v="United States"/>
    <s v="California"/>
    <s v="Glen Ellen"/>
    <n v="95442"/>
    <s v="38.368744, -122.522642"/>
    <n v="38.368744"/>
    <n v="-122.522642"/>
    <s v="Male"/>
    <x v="1"/>
    <s v="No"/>
    <s v="Yes"/>
    <n v="56"/>
    <s v="Yes"/>
    <s v="No"/>
    <x v="1"/>
    <x v="0"/>
    <s v="No"/>
    <s v="No"/>
    <x v="0"/>
    <s v="Yes"/>
    <s v="Yes"/>
    <x v="2"/>
    <x v="1"/>
    <x v="3"/>
    <n v="94.8"/>
    <n v="5264.3"/>
    <x v="1"/>
    <x v="1"/>
    <x v="55"/>
    <n v="5693"/>
    <x v="20"/>
  </r>
  <r>
    <s v="1251-STYSZ"/>
    <n v="1"/>
    <s v="United States"/>
    <s v="California"/>
    <s v="Glenhaven"/>
    <n v="95443"/>
    <s v="39.045246, -122.743181"/>
    <n v="39.045245999999999"/>
    <n v="-122.74318100000001"/>
    <s v="Female"/>
    <x v="1"/>
    <s v="No"/>
    <s v="No"/>
    <n v="4"/>
    <s v="Yes"/>
    <s v="Yes"/>
    <x v="1"/>
    <x v="0"/>
    <s v="No"/>
    <s v="No"/>
    <x v="0"/>
    <s v="No"/>
    <s v="No"/>
    <x v="0"/>
    <x v="0"/>
    <x v="1"/>
    <n v="80.25"/>
    <n v="303.7"/>
    <x v="1"/>
    <x v="1"/>
    <x v="58"/>
    <n v="3828"/>
    <x v="20"/>
  </r>
  <r>
    <s v="2612-PHGOX"/>
    <n v="1"/>
    <s v="United States"/>
    <s v="California"/>
    <s v="Graton"/>
    <n v="95444"/>
    <s v="38.434362, -122.86891"/>
    <n v="38.434362"/>
    <n v="-122.86891"/>
    <s v="Male"/>
    <x v="0"/>
    <s v="Yes"/>
    <s v="No"/>
    <n v="64"/>
    <s v="Yes"/>
    <s v="Yes"/>
    <x v="0"/>
    <x v="1"/>
    <s v="Yes"/>
    <s v="Yes"/>
    <x v="1"/>
    <s v="Yes"/>
    <s v="No"/>
    <x v="1"/>
    <x v="0"/>
    <x v="2"/>
    <n v="76.099999999999994"/>
    <n v="4818.8"/>
    <x v="1"/>
    <x v="1"/>
    <x v="60"/>
    <n v="4222"/>
    <x v="20"/>
  </r>
  <r>
    <s v="8480-PPONV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62"/>
    <s v="Yes"/>
    <s v="Yes"/>
    <x v="1"/>
    <x v="0"/>
    <s v="Yes"/>
    <s v="Yes"/>
    <x v="1"/>
    <s v="Yes"/>
    <s v="Yes"/>
    <x v="1"/>
    <x v="1"/>
    <x v="2"/>
    <n v="115.55"/>
    <n v="7159.05"/>
    <x v="1"/>
    <x v="1"/>
    <x v="50"/>
    <n v="6349"/>
    <x v="20"/>
  </r>
  <r>
    <s v="8780-IHCRN"/>
    <n v="1"/>
    <s v="United States"/>
    <s v="California"/>
    <s v="Healdsburg"/>
    <n v="95448"/>
    <s v="38.618347, -122.908422"/>
    <n v="38.618347"/>
    <n v="-122.908422"/>
    <s v="Male"/>
    <x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1"/>
    <x v="1"/>
    <x v="3"/>
    <n v="24.65"/>
    <n v="1574.5"/>
    <x v="1"/>
    <x v="1"/>
    <x v="47"/>
    <n v="4392"/>
    <x v="20"/>
  </r>
  <r>
    <s v="4598-ZADCK"/>
    <n v="1"/>
    <s v="United States"/>
    <s v="California"/>
    <s v="Hopland"/>
    <n v="95449"/>
    <s v="38.93706, -123.118111"/>
    <n v="38.937060000000002"/>
    <n v="-123.118111"/>
    <s v="Female"/>
    <x v="0"/>
    <s v="No"/>
    <s v="No"/>
    <n v="53"/>
    <s v="No"/>
    <s v="No phone service"/>
    <x v="0"/>
    <x v="0"/>
    <s v="Yes"/>
    <s v="Yes"/>
    <x v="1"/>
    <s v="Yes"/>
    <s v="No"/>
    <x v="2"/>
    <x v="0"/>
    <x v="1"/>
    <n v="53.6"/>
    <n v="2879.2"/>
    <x v="1"/>
    <x v="1"/>
    <x v="64"/>
    <n v="5183"/>
    <x v="20"/>
  </r>
  <r>
    <s v="1257-SXUXQ"/>
    <n v="1"/>
    <s v="United States"/>
    <s v="California"/>
    <s v="Jenner"/>
    <n v="95450"/>
    <s v="38.505995, -123.187019"/>
    <n v="38.505994999999999"/>
    <n v="-123.18701900000001"/>
    <s v="Male"/>
    <x v="0"/>
    <s v="Yes"/>
    <s v="Yes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19.45"/>
    <n v="86.05"/>
    <x v="1"/>
    <x v="1"/>
    <x v="35"/>
    <n v="4573"/>
    <x v="20"/>
  </r>
  <r>
    <s v="9681-KYGYB"/>
    <n v="1"/>
    <s v="United States"/>
    <s v="California"/>
    <s v="Kelseyville"/>
    <n v="95451"/>
    <s v="38.93496, -122.792243"/>
    <n v="38.934959999999997"/>
    <n v="-122.792243"/>
    <s v="Male"/>
    <x v="1"/>
    <s v="Yes"/>
    <s v="No"/>
    <n v="49"/>
    <s v="Yes"/>
    <s v="Yes"/>
    <x v="1"/>
    <x v="0"/>
    <s v="Yes"/>
    <s v="Yes"/>
    <x v="0"/>
    <s v="No"/>
    <s v="No"/>
    <x v="0"/>
    <x v="0"/>
    <x v="1"/>
    <n v="88.2"/>
    <n v="4159.45"/>
    <x v="1"/>
    <x v="1"/>
    <x v="68"/>
    <n v="5987"/>
    <x v="20"/>
  </r>
  <r>
    <s v="7182-OVLBJ"/>
    <n v="1"/>
    <s v="United States"/>
    <s v="California"/>
    <s v="Kenwood"/>
    <n v="95452"/>
    <s v="38.419525, -122.521585"/>
    <n v="38.419525"/>
    <n v="-122.521585"/>
    <s v="Female"/>
    <x v="0"/>
    <s v="Yes"/>
    <s v="Yes"/>
    <n v="62"/>
    <s v="Yes"/>
    <s v="Yes"/>
    <x v="1"/>
    <x v="0"/>
    <s v="No"/>
    <s v="No"/>
    <x v="0"/>
    <s v="Yes"/>
    <s v="Yes"/>
    <x v="1"/>
    <x v="0"/>
    <x v="2"/>
    <n v="101.15"/>
    <n v="6638.35"/>
    <x v="1"/>
    <x v="1"/>
    <x v="77"/>
    <n v="5735"/>
    <x v="20"/>
  </r>
  <r>
    <s v="5095-ETBRJ"/>
    <n v="1"/>
    <s v="United States"/>
    <s v="California"/>
    <s v="Lakeport"/>
    <n v="95453"/>
    <s v="39.080469, -122.955176"/>
    <n v="39.080469000000001"/>
    <n v="-122.95517599999999"/>
    <s v="Female"/>
    <x v="0"/>
    <s v="Yes"/>
    <s v="No"/>
    <n v="55"/>
    <s v="Yes"/>
    <s v="No"/>
    <x v="0"/>
    <x v="0"/>
    <s v="Yes"/>
    <s v="No"/>
    <x v="1"/>
    <s v="No"/>
    <s v="No"/>
    <x v="1"/>
    <x v="1"/>
    <x v="0"/>
    <n v="56.8"/>
    <n v="3112.05"/>
    <x v="1"/>
    <x v="1"/>
    <x v="57"/>
    <n v="4702"/>
    <x v="20"/>
  </r>
  <r>
    <s v="7005-CYUIL"/>
    <n v="1"/>
    <s v="United States"/>
    <s v="California"/>
    <s v="Laytonville"/>
    <n v="95454"/>
    <s v="39.806141, -123.531098"/>
    <n v="39.806140999999997"/>
    <n v="-123.531098"/>
    <s v="Female"/>
    <x v="1"/>
    <s v="Yes"/>
    <s v="No"/>
    <n v="71"/>
    <s v="Yes"/>
    <s v="No"/>
    <x v="1"/>
    <x v="0"/>
    <s v="Yes"/>
    <s v="Yes"/>
    <x v="1"/>
    <s v="Yes"/>
    <s v="No"/>
    <x v="1"/>
    <x v="0"/>
    <x v="1"/>
    <n v="99.4"/>
    <n v="7168.25"/>
    <x v="1"/>
    <x v="1"/>
    <x v="56"/>
    <n v="4964"/>
    <x v="20"/>
  </r>
  <r>
    <s v="4821-WQOYN"/>
    <n v="1"/>
    <s v="United States"/>
    <s v="California"/>
    <s v="Little River"/>
    <n v="95456"/>
    <s v="39.245911, -123.77214"/>
    <n v="39.245911"/>
    <n v="-123.77213999999999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0"/>
    <x v="3"/>
    <n v="20.100000000000001"/>
    <n v="1326.25"/>
    <x v="1"/>
    <x v="1"/>
    <x v="48"/>
    <n v="4603"/>
    <x v="20"/>
  </r>
  <r>
    <s v="4730-AWNAU"/>
    <n v="1"/>
    <s v="United States"/>
    <s v="California"/>
    <s v="Lower Lake"/>
    <n v="95457"/>
    <s v="38.925545, -122.549083"/>
    <n v="38.925545"/>
    <n v="-122.549083"/>
    <s v="Male"/>
    <x v="0"/>
    <s v="Yes"/>
    <s v="No"/>
    <n v="36"/>
    <s v="No"/>
    <s v="No phone service"/>
    <x v="0"/>
    <x v="0"/>
    <s v="No"/>
    <s v="Yes"/>
    <x v="1"/>
    <s v="Yes"/>
    <s v="Yes"/>
    <x v="2"/>
    <x v="1"/>
    <x v="3"/>
    <n v="60.7"/>
    <n v="2234.5500000000002"/>
    <x v="1"/>
    <x v="1"/>
    <x v="15"/>
    <n v="3671"/>
    <x v="20"/>
  </r>
  <r>
    <s v="3452-FLHYD"/>
    <n v="1"/>
    <s v="United States"/>
    <s v="California"/>
    <s v="Lucerne"/>
    <n v="95458"/>
    <s v="39.141934, -122.770679"/>
    <n v="39.141933999999999"/>
    <n v="-122.770679"/>
    <s v="Male"/>
    <x v="0"/>
    <s v="Yes"/>
    <s v="No"/>
    <n v="25"/>
    <s v="Yes"/>
    <s v="No"/>
    <x v="2"/>
    <x v="2"/>
    <s v="No internet service"/>
    <s v="No internet service"/>
    <x v="2"/>
    <s v="No internet service"/>
    <s v="No internet service"/>
    <x v="2"/>
    <x v="0"/>
    <x v="2"/>
    <n v="20.95"/>
    <n v="495.15"/>
    <x v="1"/>
    <x v="1"/>
    <x v="7"/>
    <n v="5682"/>
    <x v="20"/>
  </r>
  <r>
    <s v="2388-LAESQ"/>
    <n v="1"/>
    <s v="United States"/>
    <s v="California"/>
    <s v="Manchester"/>
    <n v="95459"/>
    <s v="38.966713, -123.586412"/>
    <n v="38.966712999999999"/>
    <n v="-123.586412"/>
    <s v="Female"/>
    <x v="1"/>
    <s v="Yes"/>
    <s v="No"/>
    <n v="72"/>
    <s v="Yes"/>
    <s v="Yes"/>
    <x v="1"/>
    <x v="0"/>
    <s v="Yes"/>
    <s v="Yes"/>
    <x v="1"/>
    <s v="Yes"/>
    <s v="Yes"/>
    <x v="1"/>
    <x v="0"/>
    <x v="2"/>
    <n v="114.85"/>
    <n v="8317.9500000000007"/>
    <x v="1"/>
    <x v="1"/>
    <x v="60"/>
    <n v="4796"/>
    <x v="20"/>
  </r>
  <r>
    <s v="9531-NSBMR"/>
    <n v="1"/>
    <s v="United States"/>
    <s v="California"/>
    <s v="Mendocino"/>
    <n v="95460"/>
    <s v="39.305545, -123.743697"/>
    <n v="39.305545000000002"/>
    <n v="-123.743697"/>
    <s v="Fe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x v="0"/>
    <x v="2"/>
    <n v="19.25"/>
    <n v="679.8"/>
    <x v="1"/>
    <x v="1"/>
    <x v="35"/>
    <n v="4904"/>
    <x v="20"/>
  </r>
  <r>
    <s v="6260-ONULR"/>
    <n v="1"/>
    <s v="United States"/>
    <s v="California"/>
    <s v="Middletown"/>
    <n v="95461"/>
    <s v="38.787446, -122.58675"/>
    <n v="38.787446000000003"/>
    <n v="-122.58674999999999"/>
    <s v="Male"/>
    <x v="0"/>
    <s v="No"/>
    <s v="No"/>
    <n v="1"/>
    <s v="Yes"/>
    <s v="No"/>
    <x v="0"/>
    <x v="1"/>
    <s v="No"/>
    <s v="No"/>
    <x v="0"/>
    <s v="Yes"/>
    <s v="Yes"/>
    <x v="0"/>
    <x v="0"/>
    <x v="0"/>
    <n v="62.8"/>
    <n v="62.8"/>
    <x v="1"/>
    <x v="1"/>
    <x v="77"/>
    <n v="2438"/>
    <x v="20"/>
  </r>
  <r>
    <s v="4389-UEFCZ"/>
    <n v="1"/>
    <s v="United States"/>
    <s v="California"/>
    <s v="Monte Rio"/>
    <n v="95462"/>
    <s v="38.471049, -123.015549"/>
    <n v="38.471049000000001"/>
    <n v="-123.01554899999999"/>
    <s v="Female"/>
    <x v="0"/>
    <s v="Yes"/>
    <s v="No"/>
    <n v="72"/>
    <s v="Yes"/>
    <s v="Yes"/>
    <x v="1"/>
    <x v="0"/>
    <s v="No"/>
    <s v="Yes"/>
    <x v="0"/>
    <s v="Yes"/>
    <s v="Yes"/>
    <x v="1"/>
    <x v="0"/>
    <x v="1"/>
    <n v="105.5"/>
    <n v="7544"/>
    <x v="1"/>
    <x v="1"/>
    <x v="53"/>
    <n v="5551"/>
    <x v="20"/>
  </r>
  <r>
    <s v="8711-LOBKY"/>
    <n v="1"/>
    <s v="United States"/>
    <s v="California"/>
    <s v="Navarro"/>
    <n v="95463"/>
    <s v="39.182916, -123.552571"/>
    <n v="39.182915999999999"/>
    <n v="-123.552571"/>
    <s v="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x v="1"/>
    <x v="0"/>
    <n v="19.850000000000001"/>
    <n v="1188.25"/>
    <x v="1"/>
    <x v="1"/>
    <x v="55"/>
    <n v="6144"/>
    <x v="20"/>
  </r>
  <r>
    <s v="8985-OOPOS"/>
    <n v="1"/>
    <s v="United States"/>
    <s v="California"/>
    <s v="Occidental"/>
    <n v="95465"/>
    <s v="38.415003, -122.998726"/>
    <n v="38.415002999999999"/>
    <n v="-122.998726"/>
    <s v="Female"/>
    <x v="0"/>
    <s v="No"/>
    <s v="No"/>
    <n v="1"/>
    <s v="Yes"/>
    <s v="No"/>
    <x v="0"/>
    <x v="1"/>
    <s v="No"/>
    <s v="Yes"/>
    <x v="1"/>
    <s v="Yes"/>
    <s v="Yes"/>
    <x v="2"/>
    <x v="1"/>
    <x v="3"/>
    <n v="74.099999999999994"/>
    <n v="74.099999999999994"/>
    <x v="1"/>
    <x v="1"/>
    <x v="70"/>
    <n v="2900"/>
    <x v="20"/>
  </r>
  <r>
    <s v="8800-ZKRFW"/>
    <n v="1"/>
    <s v="United States"/>
    <s v="California"/>
    <s v="Philo"/>
    <n v="95466"/>
    <s v="39.094102, -123.500853"/>
    <n v="39.094101999999999"/>
    <n v="-123.50085300000001"/>
    <s v="Female"/>
    <x v="0"/>
    <s v="Yes"/>
    <s v="Yes"/>
    <n v="30"/>
    <s v="Yes"/>
    <s v="Yes"/>
    <x v="1"/>
    <x v="1"/>
    <s v="Yes"/>
    <s v="Yes"/>
    <x v="1"/>
    <s v="Yes"/>
    <s v="Yes"/>
    <x v="0"/>
    <x v="0"/>
    <x v="1"/>
    <n v="107.5"/>
    <n v="3242.5"/>
    <x v="1"/>
    <x v="1"/>
    <x v="39"/>
    <n v="3094"/>
    <x v="20"/>
  </r>
  <r>
    <s v="2616-FLVQC"/>
    <n v="1"/>
    <s v="United States"/>
    <s v="California"/>
    <s v="Point Arena"/>
    <n v="95468"/>
    <s v="38.911299, -123.609588"/>
    <n v="38.911299"/>
    <n v="-123.609588"/>
    <s v="Male"/>
    <x v="0"/>
    <s v="No"/>
    <s v="No"/>
    <n v="64"/>
    <s v="Yes"/>
    <s v="No"/>
    <x v="2"/>
    <x v="2"/>
    <s v="No internet service"/>
    <s v="No internet service"/>
    <x v="2"/>
    <s v="No internet service"/>
    <s v="No internet service"/>
    <x v="1"/>
    <x v="1"/>
    <x v="0"/>
    <n v="19.55"/>
    <n v="1240.1500000000001"/>
    <x v="1"/>
    <x v="1"/>
    <x v="36"/>
    <n v="6036"/>
    <x v="20"/>
  </r>
  <r>
    <s v="9968-FFVVH"/>
    <n v="1"/>
    <s v="United States"/>
    <s v="California"/>
    <s v="Potter Valley"/>
    <n v="95469"/>
    <s v="39.408634, -123.045516"/>
    <n v="39.408633999999999"/>
    <n v="-123.04551600000001"/>
    <s v="Male"/>
    <x v="0"/>
    <s v="No"/>
    <s v="No"/>
    <n v="63"/>
    <s v="Yes"/>
    <s v="Yes"/>
    <x v="0"/>
    <x v="0"/>
    <s v="Yes"/>
    <s v="Yes"/>
    <x v="1"/>
    <s v="No"/>
    <s v="No"/>
    <x v="2"/>
    <x v="1"/>
    <x v="2"/>
    <n v="68.8"/>
    <n v="4111.3500000000004"/>
    <x v="1"/>
    <x v="1"/>
    <x v="47"/>
    <n v="5082"/>
    <x v="20"/>
  </r>
  <r>
    <s v="3108-PCCGG"/>
    <n v="1"/>
    <s v="United States"/>
    <s v="California"/>
    <s v="Redwood Valley"/>
    <n v="95470"/>
    <s v="39.298065, -123.25211"/>
    <n v="39.298065000000001"/>
    <n v="-123.25211"/>
    <s v="Male"/>
    <x v="1"/>
    <s v="Yes"/>
    <s v="No"/>
    <n v="72"/>
    <s v="Yes"/>
    <s v="Yes"/>
    <x v="0"/>
    <x v="0"/>
    <s v="Yes"/>
    <s v="Yes"/>
    <x v="0"/>
    <s v="Yes"/>
    <s v="Yes"/>
    <x v="1"/>
    <x v="1"/>
    <x v="3"/>
    <n v="84.45"/>
    <n v="5899.85"/>
    <x v="1"/>
    <x v="1"/>
    <x v="50"/>
    <n v="5856"/>
    <x v="20"/>
  </r>
  <r>
    <s v="8390-FESFV"/>
    <n v="1"/>
    <s v="United States"/>
    <s v="California"/>
    <s v="Sebastopol"/>
    <n v="95472"/>
    <s v="38.398815, -122.861923"/>
    <n v="38.398814999999999"/>
    <n v="-122.861923"/>
    <s v="Female"/>
    <x v="0"/>
    <s v="No"/>
    <s v="No"/>
    <n v="62"/>
    <s v="Yes"/>
    <s v="Yes"/>
    <x v="0"/>
    <x v="1"/>
    <s v="Yes"/>
    <s v="Yes"/>
    <x v="1"/>
    <s v="Yes"/>
    <s v="Yes"/>
    <x v="1"/>
    <x v="1"/>
    <x v="2"/>
    <n v="84.5"/>
    <n v="5193.2"/>
    <x v="1"/>
    <x v="1"/>
    <x v="37"/>
    <n v="5466"/>
    <x v="20"/>
  </r>
  <r>
    <s v="3022-BEXHZ"/>
    <n v="1"/>
    <s v="United States"/>
    <s v="California"/>
    <s v="Sonoma"/>
    <n v="95476"/>
    <s v="38.25485, -122.461799"/>
    <n v="38.254849999999998"/>
    <n v="-122.461799"/>
    <s v="Male"/>
    <x v="0"/>
    <s v="Yes"/>
    <s v="Yes"/>
    <n v="67"/>
    <s v="Yes"/>
    <s v="Yes"/>
    <x v="1"/>
    <x v="1"/>
    <s v="Yes"/>
    <s v="Yes"/>
    <x v="1"/>
    <s v="Yes"/>
    <s v="Yes"/>
    <x v="1"/>
    <x v="0"/>
    <x v="2"/>
    <n v="111.2"/>
    <n v="7530.8"/>
    <x v="1"/>
    <x v="1"/>
    <x v="29"/>
    <n v="6060"/>
    <x v="20"/>
  </r>
  <r>
    <s v="6248-TKCQV"/>
    <n v="1"/>
    <s v="United States"/>
    <s v="California"/>
    <s v="Upper Lake"/>
    <n v="95485"/>
    <s v="39.220368, -122.907693"/>
    <n v="39.220368000000001"/>
    <n v="-122.90769299999999"/>
    <s v="Female"/>
    <x v="0"/>
    <s v="Yes"/>
    <s v="No"/>
    <n v="70"/>
    <s v="Yes"/>
    <s v="Yes"/>
    <x v="0"/>
    <x v="0"/>
    <s v="No"/>
    <s v="No"/>
    <x v="1"/>
    <s v="Yes"/>
    <s v="Yes"/>
    <x v="1"/>
    <x v="0"/>
    <x v="2"/>
    <n v="80.599999999999994"/>
    <n v="5460.2"/>
    <x v="1"/>
    <x v="1"/>
    <x v="31"/>
    <n v="5880"/>
    <x v="20"/>
  </r>
  <r>
    <s v="6729-GDNGC"/>
    <n v="1"/>
    <s v="United States"/>
    <s v="California"/>
    <s v="Westport"/>
    <n v="95488"/>
    <s v="39.724433, -123.767578"/>
    <n v="39.724432999999998"/>
    <n v="-123.767578"/>
    <s v="Female"/>
    <x v="1"/>
    <s v="No"/>
    <s v="No"/>
    <n v="20"/>
    <s v="Yes"/>
    <s v="No"/>
    <x v="1"/>
    <x v="1"/>
    <s v="No"/>
    <s v="No"/>
    <x v="0"/>
    <s v="Yes"/>
    <s v="No"/>
    <x v="0"/>
    <x v="1"/>
    <x v="2"/>
    <n v="80.7"/>
    <n v="1614.2"/>
    <x v="1"/>
    <x v="1"/>
    <x v="25"/>
    <n v="3111"/>
    <x v="20"/>
  </r>
  <r>
    <s v="6198-ZFIOJ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"/>
    <s v="Yes"/>
    <s v="Yes"/>
    <x v="1"/>
    <x v="1"/>
    <s v="No"/>
    <s v="No"/>
    <x v="0"/>
    <s v="No"/>
    <s v="No"/>
    <x v="0"/>
    <x v="1"/>
    <x v="1"/>
    <n v="75.599999999999994"/>
    <n v="402.5"/>
    <x v="1"/>
    <x v="1"/>
    <x v="36"/>
    <n v="3469"/>
    <x v="20"/>
  </r>
  <r>
    <s v="5989-OMNJE"/>
    <n v="1"/>
    <s v="United States"/>
    <s v="California"/>
    <s v="Windsor"/>
    <n v="95492"/>
    <s v="38.527297, -122.810044"/>
    <n v="38.527296999999997"/>
    <n v="-122.810044"/>
    <s v="Female"/>
    <x v="0"/>
    <s v="Yes"/>
    <s v="No"/>
    <n v="24"/>
    <s v="No"/>
    <s v="No phone service"/>
    <x v="0"/>
    <x v="0"/>
    <s v="Yes"/>
    <s v="Yes"/>
    <x v="0"/>
    <s v="Yes"/>
    <s v="Yes"/>
    <x v="2"/>
    <x v="1"/>
    <x v="1"/>
    <n v="57.6"/>
    <n v="1367.75"/>
    <x v="1"/>
    <x v="1"/>
    <x v="12"/>
    <n v="5623"/>
    <x v="20"/>
  </r>
  <r>
    <s v="1291-CUOCY"/>
    <n v="1"/>
    <s v="United States"/>
    <s v="California"/>
    <s v="Yorkville"/>
    <n v="95494"/>
    <s v="38.888351, -123.239647"/>
    <n v="38.888351"/>
    <n v="-123.23964700000001"/>
    <s v="Male"/>
    <x v="0"/>
    <s v="Yes"/>
    <s v="No"/>
    <n v="72"/>
    <s v="Yes"/>
    <s v="Yes"/>
    <x v="1"/>
    <x v="1"/>
    <s v="Yes"/>
    <s v="Yes"/>
    <x v="1"/>
    <s v="Yes"/>
    <s v="Yes"/>
    <x v="1"/>
    <x v="0"/>
    <x v="3"/>
    <n v="110.6"/>
    <n v="7962.2"/>
    <x v="1"/>
    <x v="1"/>
    <x v="51"/>
    <n v="5444"/>
    <x v="20"/>
  </r>
  <r>
    <s v="9795-SHUHB"/>
    <n v="1"/>
    <s v="United States"/>
    <s v="California"/>
    <s v="The Sea Ranch"/>
    <n v="95497"/>
    <s v="38.696659, -123.436861"/>
    <n v="38.696658999999997"/>
    <n v="-123.43686099999999"/>
    <s v="Female"/>
    <x v="0"/>
    <s v="Yes"/>
    <s v="No"/>
    <n v="66"/>
    <s v="Yes"/>
    <s v="No"/>
    <x v="0"/>
    <x v="0"/>
    <s v="Yes"/>
    <s v="No"/>
    <x v="1"/>
    <s v="No"/>
    <s v="No"/>
    <x v="1"/>
    <x v="0"/>
    <x v="3"/>
    <n v="58.2"/>
    <n v="3810.8"/>
    <x v="1"/>
    <x v="1"/>
    <x v="35"/>
    <n v="5313"/>
    <x v="20"/>
  </r>
  <r>
    <s v="3230-IUALN"/>
    <n v="1"/>
    <s v="United States"/>
    <s v="California"/>
    <s v="Eureka"/>
    <n v="95501"/>
    <s v="40.796621, -124.15428"/>
    <n v="40.796621000000002"/>
    <n v="-124.15428"/>
    <s v="Female"/>
    <x v="0"/>
    <s v="Yes"/>
    <s v="No"/>
    <n v="45"/>
    <s v="Yes"/>
    <s v="No"/>
    <x v="0"/>
    <x v="0"/>
    <s v="No"/>
    <s v="Yes"/>
    <x v="1"/>
    <s v="Yes"/>
    <s v="Yes"/>
    <x v="1"/>
    <x v="0"/>
    <x v="0"/>
    <n v="81"/>
    <n v="3533.6"/>
    <x v="1"/>
    <x v="1"/>
    <x v="62"/>
    <n v="2934"/>
    <x v="20"/>
  </r>
  <r>
    <s v="0042-RLHYP"/>
    <n v="1"/>
    <s v="United States"/>
    <s v="California"/>
    <s v="Eureka"/>
    <n v="95503"/>
    <s v="40.737431, -124.108897"/>
    <n v="40.737431000000001"/>
    <n v="-124.108897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2"/>
    <n v="19.7"/>
    <n v="1396.9"/>
    <x v="1"/>
    <x v="1"/>
    <x v="21"/>
    <n v="4131"/>
    <x v="20"/>
  </r>
  <r>
    <s v="4945-RVMTE"/>
    <n v="1"/>
    <s v="United States"/>
    <s v="California"/>
    <s v="Blocksburg"/>
    <n v="95514"/>
    <s v="40.309088, -123.668201"/>
    <n v="40.309088000000003"/>
    <n v="-123.668201"/>
    <s v="Female"/>
    <x v="0"/>
    <s v="No"/>
    <s v="No"/>
    <n v="28"/>
    <s v="Yes"/>
    <s v="No"/>
    <x v="0"/>
    <x v="1"/>
    <s v="No"/>
    <s v="Yes"/>
    <x v="0"/>
    <s v="Yes"/>
    <s v="No"/>
    <x v="0"/>
    <x v="0"/>
    <x v="2"/>
    <n v="59.55"/>
    <n v="1646.45"/>
    <x v="1"/>
    <x v="1"/>
    <x v="65"/>
    <n v="3354"/>
    <x v="20"/>
  </r>
  <r>
    <s v="1866-NXPSP"/>
    <n v="1"/>
    <s v="United States"/>
    <s v="California"/>
    <s v="Arcata"/>
    <n v="95521"/>
    <s v="40.839958, -124.003757"/>
    <n v="40.839958000000003"/>
    <n v="-124.00375699999999"/>
    <s v="Female"/>
    <x v="0"/>
    <s v="No"/>
    <s v="No"/>
    <n v="36"/>
    <s v="Yes"/>
    <s v="No"/>
    <x v="0"/>
    <x v="0"/>
    <s v="Yes"/>
    <s v="Yes"/>
    <x v="1"/>
    <s v="No"/>
    <s v="Yes"/>
    <x v="2"/>
    <x v="0"/>
    <x v="0"/>
    <n v="75.55"/>
    <n v="2680.15"/>
    <x v="1"/>
    <x v="1"/>
    <x v="49"/>
    <n v="3235"/>
    <x v="20"/>
  </r>
  <r>
    <s v="3941-XTSKM"/>
    <n v="1"/>
    <s v="United States"/>
    <s v="California"/>
    <s v="Burnt Ranch"/>
    <n v="95527"/>
    <s v="40.854512, -123.450097"/>
    <n v="40.854512"/>
    <n v="-123.450097"/>
    <s v="Male"/>
    <x v="0"/>
    <s v="Yes"/>
    <s v="No"/>
    <n v="42"/>
    <s v="No"/>
    <s v="No phone service"/>
    <x v="0"/>
    <x v="1"/>
    <s v="Yes"/>
    <s v="Yes"/>
    <x v="0"/>
    <s v="No"/>
    <s v="Yes"/>
    <x v="2"/>
    <x v="0"/>
    <x v="3"/>
    <n v="45.1"/>
    <n v="2049.0500000000002"/>
    <x v="1"/>
    <x v="1"/>
    <x v="29"/>
    <n v="3844"/>
    <x v="20"/>
  </r>
  <r>
    <s v="1661-CZBAU"/>
    <n v="1"/>
    <s v="United States"/>
    <s v="California"/>
    <s v="Carlotta"/>
    <n v="95528"/>
    <s v="40.497283, -123.93037"/>
    <n v="40.497283000000003"/>
    <n v="-123.93037"/>
    <s v="Male"/>
    <x v="0"/>
    <s v="No"/>
    <s v="No"/>
    <n v="48"/>
    <s v="Yes"/>
    <s v="Yes"/>
    <x v="0"/>
    <x v="0"/>
    <s v="No"/>
    <s v="No"/>
    <x v="1"/>
    <s v="No"/>
    <s v="Yes"/>
    <x v="2"/>
    <x v="0"/>
    <x v="2"/>
    <n v="70.95"/>
    <n v="3629.2"/>
    <x v="1"/>
    <x v="1"/>
    <x v="62"/>
    <n v="2667"/>
    <x v="20"/>
  </r>
  <r>
    <s v="5158-RIVOP"/>
    <n v="1"/>
    <s v="United States"/>
    <s v="California"/>
    <s v="Fields Landing"/>
    <n v="95537"/>
    <s v="40.726949, -124.217378"/>
    <n v="40.726948999999998"/>
    <n v="-124.217378"/>
    <s v="Fe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x v="1"/>
    <x v="3"/>
    <n v="20.9"/>
    <n v="202.3"/>
    <x v="1"/>
    <x v="1"/>
    <x v="69"/>
    <n v="5359"/>
    <x v="20"/>
  </r>
  <r>
    <s v="9788-YTFGE"/>
    <n v="1"/>
    <s v="United States"/>
    <s v="California"/>
    <s v="Fortuna"/>
    <n v="95540"/>
    <s v="40.584991, -124.121504"/>
    <n v="40.584991000000002"/>
    <n v="-124.121504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0"/>
    <x v="0"/>
    <n v="19.95"/>
    <n v="147.5"/>
    <x v="1"/>
    <x v="1"/>
    <x v="46"/>
    <n v="3331"/>
    <x v="20"/>
  </r>
  <r>
    <s v="9277-JOOMO"/>
    <n v="1"/>
    <s v="United States"/>
    <s v="California"/>
    <s v="Garberville"/>
    <n v="95542"/>
    <s v="40.057784, -123.679461"/>
    <n v="40.057783999999998"/>
    <n v="-123.679461"/>
    <s v="Female"/>
    <x v="0"/>
    <s v="No"/>
    <s v="No"/>
    <n v="3"/>
    <s v="Yes"/>
    <s v="Yes"/>
    <x v="2"/>
    <x v="2"/>
    <s v="No internet service"/>
    <s v="No internet service"/>
    <x v="2"/>
    <s v="No internet service"/>
    <s v="No internet service"/>
    <x v="0"/>
    <x v="1"/>
    <x v="0"/>
    <n v="24.6"/>
    <n v="86.35"/>
    <x v="1"/>
    <x v="1"/>
    <x v="62"/>
    <n v="5756"/>
    <x v="20"/>
  </r>
  <r>
    <s v="1907-YLNYW"/>
    <n v="1"/>
    <s v="United States"/>
    <s v="California"/>
    <s v="Gasquet"/>
    <n v="95543"/>
    <s v="41.867908, -123.794144"/>
    <n v="41.867908"/>
    <n v="-123.794144"/>
    <s v="Male"/>
    <x v="0"/>
    <s v="No"/>
    <s v="No"/>
    <n v="8"/>
    <s v="Yes"/>
    <s v="No"/>
    <x v="0"/>
    <x v="0"/>
    <s v="No"/>
    <s v="Yes"/>
    <x v="0"/>
    <s v="No"/>
    <s v="Yes"/>
    <x v="0"/>
    <x v="0"/>
    <x v="1"/>
    <n v="66.7"/>
    <n v="579"/>
    <x v="1"/>
    <x v="1"/>
    <x v="42"/>
    <n v="4490"/>
    <x v="20"/>
  </r>
  <r>
    <s v="8947-YRTDV"/>
    <n v="1"/>
    <s v="United States"/>
    <s v="California"/>
    <s v="Hoopa"/>
    <n v="95546"/>
    <s v="41.163637, -123.704841"/>
    <n v="41.163637000000001"/>
    <n v="-123.704841"/>
    <s v="Male"/>
    <x v="0"/>
    <s v="Yes"/>
    <s v="Yes"/>
    <n v="32"/>
    <s v="Yes"/>
    <s v="No"/>
    <x v="1"/>
    <x v="0"/>
    <s v="Yes"/>
    <s v="Yes"/>
    <x v="0"/>
    <s v="No"/>
    <s v="Yes"/>
    <x v="2"/>
    <x v="1"/>
    <x v="0"/>
    <n v="94.8"/>
    <n v="3131.55"/>
    <x v="1"/>
    <x v="1"/>
    <x v="54"/>
    <n v="5288"/>
    <x v="20"/>
  </r>
  <r>
    <s v="3161-ONRWK"/>
    <n v="1"/>
    <s v="United States"/>
    <s v="California"/>
    <s v="Hydesville"/>
    <n v="95547"/>
    <s v="40.557314, -124.081662"/>
    <n v="40.557313999999998"/>
    <n v="-124.08166199999999"/>
    <s v="Male"/>
    <x v="0"/>
    <s v="Yes"/>
    <s v="No"/>
    <n v="60"/>
    <s v="Yes"/>
    <s v="No"/>
    <x v="0"/>
    <x v="0"/>
    <s v="Yes"/>
    <s v="Yes"/>
    <x v="1"/>
    <s v="No"/>
    <s v="No"/>
    <x v="2"/>
    <x v="0"/>
    <x v="2"/>
    <n v="65.849999999999994"/>
    <n v="3928.3"/>
    <x v="1"/>
    <x v="1"/>
    <x v="76"/>
    <n v="4053"/>
    <x v="20"/>
  </r>
  <r>
    <s v="0114-RSRRW"/>
    <n v="1"/>
    <s v="United States"/>
    <s v="California"/>
    <s v="Klamath"/>
    <n v="95548"/>
    <s v="41.572813, -124.035011"/>
    <n v="41.572812999999996"/>
    <n v="-124.035011"/>
    <s v="Fe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2"/>
    <n v="19.95"/>
    <n v="187.75"/>
    <x v="1"/>
    <x v="1"/>
    <x v="61"/>
    <n v="3831"/>
    <x v="20"/>
  </r>
  <r>
    <s v="4565-NLZBV"/>
    <n v="1"/>
    <s v="United States"/>
    <s v="California"/>
    <s v="Kneeland"/>
    <n v="95549"/>
    <s v="40.664483, -123.865325"/>
    <n v="40.664482999999997"/>
    <n v="-123.865325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2"/>
    <n v="24.65"/>
    <n v="1710.15"/>
    <x v="1"/>
    <x v="1"/>
    <x v="75"/>
    <n v="4015"/>
    <x v="20"/>
  </r>
  <r>
    <s v="6682-VCIXC"/>
    <n v="1"/>
    <s v="United States"/>
    <s v="California"/>
    <s v="Mad River"/>
    <n v="95552"/>
    <s v="40.390301, -123.412327"/>
    <n v="40.390301000000001"/>
    <n v="-123.412327"/>
    <s v="Female"/>
    <x v="0"/>
    <s v="Yes"/>
    <s v="No"/>
    <n v="43"/>
    <s v="No"/>
    <s v="No phone service"/>
    <x v="0"/>
    <x v="0"/>
    <s v="Yes"/>
    <s v="No"/>
    <x v="1"/>
    <s v="Yes"/>
    <s v="No"/>
    <x v="2"/>
    <x v="0"/>
    <x v="2"/>
    <n v="51.25"/>
    <n v="2151.6"/>
    <x v="1"/>
    <x v="1"/>
    <x v="38"/>
    <n v="5656"/>
    <x v="20"/>
  </r>
  <r>
    <s v="6475-VHUIZ"/>
    <n v="1"/>
    <s v="United States"/>
    <s v="California"/>
    <s v="Myers Flat"/>
    <n v="95554"/>
    <s v="40.267158, -123.805913"/>
    <n v="40.267158000000002"/>
    <n v="-123.805913"/>
    <s v="Female"/>
    <x v="0"/>
    <s v="Yes"/>
    <s v="No"/>
    <n v="23"/>
    <s v="Yes"/>
    <s v="No"/>
    <x v="0"/>
    <x v="1"/>
    <s v="No"/>
    <s v="Yes"/>
    <x v="1"/>
    <s v="No"/>
    <s v="No"/>
    <x v="0"/>
    <x v="1"/>
    <x v="1"/>
    <n v="54.25"/>
    <n v="1221.55"/>
    <x v="1"/>
    <x v="1"/>
    <x v="52"/>
    <n v="5140"/>
    <x v="20"/>
  </r>
  <r>
    <s v="3910-MRQOY"/>
    <n v="1"/>
    <s v="United States"/>
    <s v="California"/>
    <s v="Orick"/>
    <n v="95555"/>
    <s v="41.336354, -124.044354"/>
    <n v="41.336354"/>
    <n v="-124.044354"/>
    <s v="Fe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19.399999999999999"/>
    <n v="1496.45"/>
    <x v="1"/>
    <x v="1"/>
    <x v="35"/>
    <n v="5398"/>
    <x v="20"/>
  </r>
  <r>
    <s v="0661-WCQNQ"/>
    <n v="1"/>
    <s v="United States"/>
    <s v="California"/>
    <s v="Orleans"/>
    <n v="95556"/>
    <s v="41.269521, -123.546958"/>
    <n v="41.269520999999997"/>
    <n v="-123.546958"/>
    <s v="Male"/>
    <x v="0"/>
    <s v="Yes"/>
    <s v="No"/>
    <n v="22"/>
    <s v="Yes"/>
    <s v="No"/>
    <x v="0"/>
    <x v="0"/>
    <s v="No"/>
    <s v="No"/>
    <x v="1"/>
    <s v="No"/>
    <s v="No"/>
    <x v="2"/>
    <x v="0"/>
    <x v="3"/>
    <n v="56.25"/>
    <n v="1292.2"/>
    <x v="1"/>
    <x v="1"/>
    <x v="64"/>
    <n v="3733"/>
    <x v="20"/>
  </r>
  <r>
    <s v="7537-RBWEA"/>
    <n v="1"/>
    <s v="United States"/>
    <s v="California"/>
    <s v="Petrolia"/>
    <n v="95558"/>
    <s v="40.274302, -124.210902"/>
    <n v="40.274301999999999"/>
    <n v="-124.210902"/>
    <s v="Female"/>
    <x v="0"/>
    <s v="No"/>
    <s v="No"/>
    <n v="1"/>
    <s v="No"/>
    <s v="No phone service"/>
    <x v="0"/>
    <x v="1"/>
    <s v="No"/>
    <s v="No"/>
    <x v="0"/>
    <s v="No"/>
    <s v="No"/>
    <x v="0"/>
    <x v="0"/>
    <x v="0"/>
    <n v="25.15"/>
    <n v="25.15"/>
    <x v="1"/>
    <x v="1"/>
    <x v="84"/>
    <n v="3513"/>
    <x v="20"/>
  </r>
  <r>
    <s v="4656-CAURT"/>
    <n v="1"/>
    <s v="United States"/>
    <s v="California"/>
    <s v="Phillipsville"/>
    <n v="95559"/>
    <s v="40.184094, -123.745487"/>
    <n v="40.184094000000002"/>
    <n v="-123.745487"/>
    <s v="Male"/>
    <x v="0"/>
    <s v="No"/>
    <s v="No"/>
    <n v="69"/>
    <s v="Yes"/>
    <s v="Yes"/>
    <x v="2"/>
    <x v="2"/>
    <s v="No internet service"/>
    <s v="No internet service"/>
    <x v="2"/>
    <s v="No internet service"/>
    <s v="No internet service"/>
    <x v="1"/>
    <x v="1"/>
    <x v="2"/>
    <n v="23.95"/>
    <n v="1713.1"/>
    <x v="1"/>
    <x v="1"/>
    <x v="82"/>
    <n v="6059"/>
    <x v="20"/>
  </r>
  <r>
    <s v="0121-SNYRK"/>
    <n v="1"/>
    <s v="United States"/>
    <s v="California"/>
    <s v="Redway"/>
    <n v="95560"/>
    <s v="40.142256, -123.852927"/>
    <n v="40.142256000000003"/>
    <n v="-123.85292699999999"/>
    <s v="Male"/>
    <x v="0"/>
    <s v="No"/>
    <s v="No"/>
    <n v="50"/>
    <s v="No"/>
    <s v="No phone service"/>
    <x v="0"/>
    <x v="0"/>
    <s v="No"/>
    <s v="No"/>
    <x v="1"/>
    <s v="No"/>
    <s v="No"/>
    <x v="2"/>
    <x v="0"/>
    <x v="0"/>
    <n v="35.4"/>
    <n v="1748.9"/>
    <x v="1"/>
    <x v="1"/>
    <x v="77"/>
    <n v="5052"/>
    <x v="20"/>
  </r>
  <r>
    <s v="3733-LSYCE"/>
    <n v="1"/>
    <s v="United States"/>
    <s v="California"/>
    <s v="Samoa"/>
    <n v="95564"/>
    <s v="40.809636, -124.189977"/>
    <n v="40.809635999999998"/>
    <n v="-124.189977"/>
    <s v="Female"/>
    <x v="0"/>
    <s v="Yes"/>
    <s v="No"/>
    <n v="15"/>
    <s v="Yes"/>
    <s v="No"/>
    <x v="1"/>
    <x v="1"/>
    <s v="Yes"/>
    <s v="No"/>
    <x v="0"/>
    <s v="No"/>
    <s v="No"/>
    <x v="0"/>
    <x v="1"/>
    <x v="2"/>
    <n v="75.349999999999994"/>
    <n v="1114.55"/>
    <x v="1"/>
    <x v="1"/>
    <x v="1"/>
    <n v="4891"/>
    <x v="20"/>
  </r>
  <r>
    <s v="6265-FRMTQ"/>
    <n v="1"/>
    <s v="United States"/>
    <s v="California"/>
    <s v="Scotia"/>
    <n v="95565"/>
    <s v="40.440636, -124.098739"/>
    <n v="40.440635999999998"/>
    <n v="-124.09873899999999"/>
    <s v="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x v="1"/>
    <x v="2"/>
    <n v="20.399999999999999"/>
    <n v="609.1"/>
    <x v="1"/>
    <x v="1"/>
    <x v="56"/>
    <n v="5363"/>
    <x v="20"/>
  </r>
  <r>
    <s v="1371-DWPAZ"/>
    <n v="1"/>
    <s v="United States"/>
    <s v="California"/>
    <s v="Redcrest"/>
    <n v="95569"/>
    <s v="40.363446, -123.835041"/>
    <n v="40.363446000000003"/>
    <n v="-123.835041"/>
    <s v="Female"/>
    <x v="0"/>
    <s v="Yes"/>
    <s v="No"/>
    <n v="0"/>
    <s v="No"/>
    <s v="No phone service"/>
    <x v="0"/>
    <x v="0"/>
    <s v="Yes"/>
    <s v="Yes"/>
    <x v="1"/>
    <s v="Yes"/>
    <s v="No"/>
    <x v="1"/>
    <x v="1"/>
    <x v="3"/>
    <n v="56.05"/>
    <s v=" "/>
    <x v="1"/>
    <x v="1"/>
    <x v="59"/>
    <n v="4740"/>
    <x v="20"/>
  </r>
  <r>
    <s v="2017-CCBLH"/>
    <n v="1"/>
    <s v="United States"/>
    <s v="California"/>
    <s v="Weott"/>
    <n v="95571"/>
    <s v="40.310119, -123.909449"/>
    <n v="40.310119"/>
    <n v="-123.909449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20"/>
    <n v="141.6"/>
    <x v="1"/>
    <x v="1"/>
    <x v="29"/>
    <n v="3087"/>
    <x v="20"/>
  </r>
  <r>
    <s v="7690-KPNCU"/>
    <n v="1"/>
    <s v="United States"/>
    <s v="California"/>
    <s v="Willow Creek"/>
    <n v="95573"/>
    <s v="40.949012, -123.655847"/>
    <n v="40.949012000000003"/>
    <n v="-123.65584699999999"/>
    <s v="Male"/>
    <x v="0"/>
    <s v="Yes"/>
    <s v="No"/>
    <n v="64"/>
    <s v="Yes"/>
    <s v="No"/>
    <x v="0"/>
    <x v="0"/>
    <s v="No"/>
    <s v="Yes"/>
    <x v="0"/>
    <s v="Yes"/>
    <s v="Yes"/>
    <x v="2"/>
    <x v="0"/>
    <x v="3"/>
    <n v="73.05"/>
    <n v="4688.6499999999996"/>
    <x v="1"/>
    <x v="1"/>
    <x v="64"/>
    <n v="4515"/>
    <x v="20"/>
  </r>
  <r>
    <s v="0536-BGFMZ"/>
    <n v="1"/>
    <s v="United States"/>
    <s v="California"/>
    <s v="Leggett"/>
    <n v="95585"/>
    <s v="39.873371, -123.741474"/>
    <n v="39.873370999999999"/>
    <n v="-123.741474"/>
    <s v="Female"/>
    <x v="0"/>
    <s v="Yes"/>
    <s v="No"/>
    <n v="28"/>
    <s v="Yes"/>
    <s v="No"/>
    <x v="2"/>
    <x v="2"/>
    <s v="No internet service"/>
    <s v="No internet service"/>
    <x v="2"/>
    <s v="No internet service"/>
    <s v="No internet service"/>
    <x v="0"/>
    <x v="1"/>
    <x v="0"/>
    <n v="20.5"/>
    <n v="563.04999999999995"/>
    <x v="1"/>
    <x v="1"/>
    <x v="48"/>
    <n v="5145"/>
    <x v="20"/>
  </r>
  <r>
    <s v="2293-IJWPS"/>
    <n v="1"/>
    <s v="United States"/>
    <s v="California"/>
    <s v="Piercy"/>
    <n v="95587"/>
    <s v="39.955587, -123.681175"/>
    <n v="39.955587000000001"/>
    <n v="-123.681175"/>
    <s v="Female"/>
    <x v="0"/>
    <s v="Yes"/>
    <s v="No"/>
    <n v="57"/>
    <s v="Yes"/>
    <s v="Yes"/>
    <x v="1"/>
    <x v="1"/>
    <s v="No"/>
    <s v="Yes"/>
    <x v="0"/>
    <s v="Yes"/>
    <s v="Yes"/>
    <x v="2"/>
    <x v="0"/>
    <x v="3"/>
    <n v="100.75"/>
    <n v="5985"/>
    <x v="1"/>
    <x v="1"/>
    <x v="82"/>
    <n v="6354"/>
    <x v="20"/>
  </r>
  <r>
    <s v="5469-NUJUR"/>
    <n v="1"/>
    <s v="United States"/>
    <s v="California"/>
    <s v="Zenia"/>
    <n v="95595"/>
    <s v="40.170357, -123.417298"/>
    <n v="40.170357000000003"/>
    <n v="-123.417298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x v="0"/>
    <x v="0"/>
    <n v="19.95"/>
    <n v="373.5"/>
    <x v="1"/>
    <x v="1"/>
    <x v="80"/>
    <n v="2831"/>
    <x v="20"/>
  </r>
  <r>
    <s v="2625-TRCZQ"/>
    <n v="1"/>
    <s v="United States"/>
    <s v="California"/>
    <s v="Auburn"/>
    <n v="95602"/>
    <s v="38.99003, -121.114408"/>
    <n v="38.990029999999997"/>
    <n v="-121.114408"/>
    <s v="Female"/>
    <x v="0"/>
    <s v="Yes"/>
    <s v="No"/>
    <n v="51"/>
    <s v="No"/>
    <s v="No phone service"/>
    <x v="0"/>
    <x v="1"/>
    <s v="Yes"/>
    <s v="No"/>
    <x v="0"/>
    <s v="Yes"/>
    <s v="Yes"/>
    <x v="0"/>
    <x v="0"/>
    <x v="1"/>
    <n v="49.65"/>
    <n v="2553.35"/>
    <x v="1"/>
    <x v="1"/>
    <x v="59"/>
    <n v="5528"/>
    <x v="20"/>
  </r>
  <r>
    <s v="4102-HLENU"/>
    <n v="1"/>
    <s v="United States"/>
    <s v="California"/>
    <s v="Auburn"/>
    <n v="95603"/>
    <s v="38.912881, -121.082766"/>
    <n v="38.912880999999999"/>
    <n v="-121.08276600000001"/>
    <s v="Female"/>
    <x v="0"/>
    <s v="Yes"/>
    <s v="No"/>
    <n v="67"/>
    <s v="Yes"/>
    <s v="Yes"/>
    <x v="0"/>
    <x v="0"/>
    <s v="Yes"/>
    <s v="Yes"/>
    <x v="0"/>
    <s v="No"/>
    <s v="No"/>
    <x v="1"/>
    <x v="1"/>
    <x v="0"/>
    <n v="65.650000000000006"/>
    <n v="4322.8500000000004"/>
    <x v="1"/>
    <x v="1"/>
    <x v="58"/>
    <n v="5441"/>
    <x v="20"/>
  </r>
  <r>
    <s v="7266-GSSJX"/>
    <n v="1"/>
    <s v="United States"/>
    <s v="California"/>
    <s v="West Sacramento"/>
    <n v="95605"/>
    <s v="38.592745, -121.540036"/>
    <n v="38.592745000000001"/>
    <n v="-121.540036"/>
    <s v="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x v="0"/>
    <x v="1"/>
    <n v="20.45"/>
    <n v="250.8"/>
    <x v="1"/>
    <x v="1"/>
    <x v="64"/>
    <n v="2606"/>
    <x v="20"/>
  </r>
  <r>
    <s v="7722-VJRQD"/>
    <n v="1"/>
    <s v="United States"/>
    <s v="California"/>
    <s v="Brooks"/>
    <n v="95606"/>
    <s v="38.809804, -122.241383"/>
    <n v="38.809804"/>
    <n v="-122.241383"/>
    <s v="Male"/>
    <x v="0"/>
    <s v="Yes"/>
    <s v="No"/>
    <n v="72"/>
    <s v="No"/>
    <s v="No phone service"/>
    <x v="0"/>
    <x v="0"/>
    <s v="No"/>
    <s v="Yes"/>
    <x v="1"/>
    <s v="Yes"/>
    <s v="Yes"/>
    <x v="1"/>
    <x v="1"/>
    <x v="2"/>
    <n v="60.95"/>
    <n v="4549.05"/>
    <x v="1"/>
    <x v="1"/>
    <x v="45"/>
    <n v="4147"/>
    <x v="20"/>
  </r>
  <r>
    <s v="7073-QETQY"/>
    <n v="1"/>
    <s v="United States"/>
    <s v="California"/>
    <s v="Capay"/>
    <n v="95607"/>
    <s v="38.681651, -122.130569"/>
    <n v="38.681651000000002"/>
    <n v="-122.13056899999999"/>
    <s v="Male"/>
    <x v="0"/>
    <s v="Yes"/>
    <s v="No"/>
    <n v="66"/>
    <s v="Yes"/>
    <s v="No"/>
    <x v="2"/>
    <x v="2"/>
    <s v="No internet service"/>
    <s v="No internet service"/>
    <x v="2"/>
    <s v="No internet service"/>
    <s v="No internet service"/>
    <x v="2"/>
    <x v="0"/>
    <x v="1"/>
    <n v="20.350000000000001"/>
    <n v="1359.5"/>
    <x v="1"/>
    <x v="1"/>
    <x v="49"/>
    <n v="4845"/>
    <x v="20"/>
  </r>
  <r>
    <s v="5624-RYAMH"/>
    <n v="1"/>
    <s v="United States"/>
    <s v="California"/>
    <s v="Citrus Heights"/>
    <n v="95610"/>
    <s v="38.69508, -121.271616"/>
    <n v="38.695079999999997"/>
    <n v="-121.271615999999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0"/>
    <x v="1"/>
    <n v="19.5"/>
    <n v="178.85"/>
    <x v="1"/>
    <x v="1"/>
    <x v="51"/>
    <n v="4283"/>
    <x v="20"/>
  </r>
  <r>
    <s v="0196-JTUQI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9"/>
    <s v="Yes"/>
    <s v="Yes"/>
    <x v="1"/>
    <x v="1"/>
    <s v="No"/>
    <s v="No"/>
    <x v="0"/>
    <s v="No"/>
    <s v="No"/>
    <x v="0"/>
    <x v="0"/>
    <x v="3"/>
    <n v="75.2"/>
    <n v="633.85"/>
    <x v="1"/>
    <x v="1"/>
    <x v="31"/>
    <n v="5841"/>
    <x v="20"/>
  </r>
  <r>
    <s v="7130-YXBRO"/>
    <n v="1"/>
    <s v="United States"/>
    <s v="California"/>
    <s v="Cool"/>
    <n v="95614"/>
    <s v="38.880622, -120.973865"/>
    <n v="38.880622000000002"/>
    <n v="-120.973865"/>
    <s v="Male"/>
    <x v="0"/>
    <s v="Yes"/>
    <s v="No"/>
    <n v="48"/>
    <s v="Yes"/>
    <s v="Yes"/>
    <x v="1"/>
    <x v="0"/>
    <s v="Yes"/>
    <s v="Yes"/>
    <x v="0"/>
    <s v="Yes"/>
    <s v="Yes"/>
    <x v="0"/>
    <x v="0"/>
    <x v="2"/>
    <n v="111.45"/>
    <n v="5315.1"/>
    <x v="1"/>
    <x v="1"/>
    <x v="9"/>
    <n v="2319"/>
    <x v="20"/>
  </r>
  <r>
    <s v="9272-LSVYH"/>
    <n v="1"/>
    <s v="United States"/>
    <s v="California"/>
    <s v="Courtland"/>
    <n v="95615"/>
    <s v="38.311609, -121.554034"/>
    <n v="38.311608999999997"/>
    <n v="-121.554034"/>
    <s v="Male"/>
    <x v="0"/>
    <s v="No"/>
    <s v="No"/>
    <n v="10"/>
    <s v="Yes"/>
    <s v="No"/>
    <x v="1"/>
    <x v="1"/>
    <s v="No"/>
    <s v="No"/>
    <x v="0"/>
    <s v="No"/>
    <s v="No"/>
    <x v="0"/>
    <x v="1"/>
    <x v="0"/>
    <n v="70.150000000000006"/>
    <n v="735.5"/>
    <x v="1"/>
    <x v="1"/>
    <x v="4"/>
    <n v="3963"/>
    <x v="20"/>
  </r>
  <r>
    <s v="3084-DOWLE"/>
    <n v="1"/>
    <s v="United States"/>
    <s v="California"/>
    <s v="Citrus Heights"/>
    <n v="95621"/>
    <s v="38.69549, -121.307864"/>
    <n v="38.695489999999999"/>
    <n v="-121.307864"/>
    <s v="Female"/>
    <x v="0"/>
    <s v="Yes"/>
    <s v="No"/>
    <n v="72"/>
    <s v="Yes"/>
    <s v="Yes"/>
    <x v="0"/>
    <x v="0"/>
    <s v="Yes"/>
    <s v="Yes"/>
    <x v="1"/>
    <s v="Yes"/>
    <s v="Yes"/>
    <x v="1"/>
    <x v="1"/>
    <x v="2"/>
    <n v="92"/>
    <n v="6474.4"/>
    <x v="1"/>
    <x v="1"/>
    <x v="75"/>
    <n v="6434"/>
    <x v="20"/>
  </r>
  <r>
    <s v="1084-MNSMJ"/>
    <n v="1"/>
    <s v="United States"/>
    <s v="California"/>
    <s v="El Dorado"/>
    <n v="95623"/>
    <s v="38.63153, -120.842609"/>
    <n v="38.631529999999998"/>
    <n v="-120.842609"/>
    <s v="Female"/>
    <x v="0"/>
    <s v="Yes"/>
    <s v="No"/>
    <n v="51"/>
    <s v="Yes"/>
    <s v="No"/>
    <x v="0"/>
    <x v="0"/>
    <s v="Yes"/>
    <s v="Yes"/>
    <x v="1"/>
    <s v="Yes"/>
    <s v="Yes"/>
    <x v="1"/>
    <x v="1"/>
    <x v="3"/>
    <n v="85.5"/>
    <n v="4421.95"/>
    <x v="1"/>
    <x v="1"/>
    <x v="38"/>
    <n v="6261"/>
    <x v="20"/>
  </r>
  <r>
    <s v="4238-HFHSN"/>
    <n v="1"/>
    <s v="United States"/>
    <s v="California"/>
    <s v="Elverta"/>
    <n v="95626"/>
    <s v="38.734997, -121.463719"/>
    <n v="38.734997"/>
    <n v="-121.463719"/>
    <s v="Male"/>
    <x v="1"/>
    <s v="Yes"/>
    <s v="No"/>
    <n v="61"/>
    <s v="Yes"/>
    <s v="Yes"/>
    <x v="1"/>
    <x v="1"/>
    <s v="Yes"/>
    <s v="No"/>
    <x v="0"/>
    <s v="No"/>
    <s v="No"/>
    <x v="0"/>
    <x v="0"/>
    <x v="1"/>
    <n v="82.15"/>
    <n v="4904.8500000000004"/>
    <x v="1"/>
    <x v="1"/>
    <x v="57"/>
    <n v="4250"/>
    <x v="20"/>
  </r>
  <r>
    <s v="6250-CGGUN"/>
    <n v="1"/>
    <s v="United States"/>
    <s v="California"/>
    <s v="Esparto"/>
    <n v="95627"/>
    <s v="38.834469, -122.127193"/>
    <n v="38.834468999999999"/>
    <n v="-122.12719300000001"/>
    <s v="Male"/>
    <x v="0"/>
    <s v="No"/>
    <s v="No"/>
    <n v="54"/>
    <s v="Yes"/>
    <s v="No"/>
    <x v="1"/>
    <x v="0"/>
    <s v="No"/>
    <s v="Yes"/>
    <x v="1"/>
    <s v="No"/>
    <s v="No"/>
    <x v="2"/>
    <x v="1"/>
    <x v="1"/>
    <n v="84.4"/>
    <n v="4484.05"/>
    <x v="1"/>
    <x v="1"/>
    <x v="82"/>
    <n v="4154"/>
    <x v="20"/>
  </r>
  <r>
    <s v="5478-JJVZK"/>
    <n v="1"/>
    <s v="United States"/>
    <s v="California"/>
    <s v="Fair Oaks"/>
    <n v="95628"/>
    <s v="38.652065, -121.25441"/>
    <n v="38.652065"/>
    <n v="-121.25440999999999"/>
    <s v="Female"/>
    <x v="0"/>
    <s v="No"/>
    <s v="No"/>
    <n v="33"/>
    <s v="Yes"/>
    <s v="Yes"/>
    <x v="0"/>
    <x v="0"/>
    <s v="Yes"/>
    <s v="No"/>
    <x v="0"/>
    <s v="No"/>
    <s v="No"/>
    <x v="0"/>
    <x v="0"/>
    <x v="0"/>
    <n v="60.9"/>
    <n v="2033.85"/>
    <x v="1"/>
    <x v="1"/>
    <x v="77"/>
    <n v="3009"/>
    <x v="20"/>
  </r>
  <r>
    <s v="7596-IIWYC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x v="0"/>
    <x v="2"/>
    <n v="20.25"/>
    <n v="538.20000000000005"/>
    <x v="1"/>
    <x v="1"/>
    <x v="35"/>
    <n v="5250"/>
    <x v="20"/>
  </r>
  <r>
    <s v="9793-WECQC"/>
    <n v="1"/>
    <s v="United States"/>
    <s v="California"/>
    <s v="Foresthill"/>
    <n v="95631"/>
    <s v="39.031876, -120.811141"/>
    <n v="39.031875999999997"/>
    <n v="-120.81114100000001"/>
    <s v="Male"/>
    <x v="0"/>
    <s v="No"/>
    <s v="No"/>
    <n v="23"/>
    <s v="Yes"/>
    <s v="No"/>
    <x v="1"/>
    <x v="1"/>
    <s v="Yes"/>
    <s v="No"/>
    <x v="0"/>
    <s v="Yes"/>
    <s v="Yes"/>
    <x v="0"/>
    <x v="1"/>
    <x v="0"/>
    <n v="95.3"/>
    <n v="2192.9"/>
    <x v="1"/>
    <x v="1"/>
    <x v="31"/>
    <n v="5029"/>
    <x v="20"/>
  </r>
  <r>
    <s v="4291-HPAXL"/>
    <n v="1"/>
    <s v="United States"/>
    <s v="California"/>
    <s v="Galt"/>
    <n v="95632"/>
    <s v="38.274451, -121.259201"/>
    <n v="38.274450999999999"/>
    <n v="-121.259201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19.850000000000001"/>
    <x v="1"/>
    <x v="1"/>
    <x v="20"/>
    <n v="4840"/>
    <x v="20"/>
  </r>
  <r>
    <s v="8999-YPYBV"/>
    <n v="1"/>
    <s v="United States"/>
    <s v="California"/>
    <s v="Garden Valley"/>
    <n v="95633"/>
    <s v="38.852544, -120.837669"/>
    <n v="38.852544000000002"/>
    <n v="-120.83766900000001"/>
    <s v="Male"/>
    <x v="0"/>
    <s v="Yes"/>
    <s v="No"/>
    <n v="45"/>
    <s v="Yes"/>
    <s v="No"/>
    <x v="0"/>
    <x v="0"/>
    <s v="Yes"/>
    <s v="Yes"/>
    <x v="1"/>
    <s v="Yes"/>
    <s v="Yes"/>
    <x v="1"/>
    <x v="0"/>
    <x v="0"/>
    <n v="84.35"/>
    <n v="3858.05"/>
    <x v="1"/>
    <x v="1"/>
    <x v="42"/>
    <n v="3403"/>
    <x v="20"/>
  </r>
  <r>
    <s v="1839-FBNFR"/>
    <n v="1"/>
    <s v="United States"/>
    <s v="California"/>
    <s v="Georgetown"/>
    <n v="95634"/>
    <s v="38.9386, -120.785514"/>
    <n v="38.938600000000001"/>
    <n v="-120.78551400000001"/>
    <s v="Female"/>
    <x v="0"/>
    <s v="Yes"/>
    <s v="Yes"/>
    <n v="39"/>
    <s v="Yes"/>
    <s v="No"/>
    <x v="2"/>
    <x v="2"/>
    <s v="No internet service"/>
    <s v="No internet service"/>
    <x v="2"/>
    <s v="No internet service"/>
    <s v="No internet service"/>
    <x v="1"/>
    <x v="0"/>
    <x v="2"/>
    <n v="19.850000000000001"/>
    <n v="854.8"/>
    <x v="1"/>
    <x v="1"/>
    <x v="34"/>
    <n v="3032"/>
    <x v="20"/>
  </r>
  <r>
    <s v="3071-MVJCD"/>
    <n v="1"/>
    <s v="United States"/>
    <s v="California"/>
    <s v="Grizzly Flats"/>
    <n v="95636"/>
    <s v="38.636102, -120.522149"/>
    <n v="38.636102000000001"/>
    <n v="-120.522149"/>
    <s v="Male"/>
    <x v="0"/>
    <s v="Yes"/>
    <s v="No"/>
    <n v="72"/>
    <s v="Yes"/>
    <s v="Yes"/>
    <x v="0"/>
    <x v="0"/>
    <s v="Yes"/>
    <s v="Yes"/>
    <x v="1"/>
    <s v="Yes"/>
    <s v="No"/>
    <x v="1"/>
    <x v="1"/>
    <x v="2"/>
    <n v="82.3"/>
    <n v="5815.15"/>
    <x v="1"/>
    <x v="1"/>
    <x v="67"/>
    <n v="4162"/>
    <x v="20"/>
  </r>
  <r>
    <s v="1697-BCSHV"/>
    <n v="1"/>
    <s v="United States"/>
    <s v="California"/>
    <s v="Guinda"/>
    <n v="95637"/>
    <s v="38.830739, -122.196202"/>
    <n v="38.830739000000001"/>
    <n v="-122.196202"/>
    <s v="Female"/>
    <x v="0"/>
    <s v="Yes"/>
    <s v="Yes"/>
    <n v="58"/>
    <s v="Yes"/>
    <s v="Yes"/>
    <x v="0"/>
    <x v="1"/>
    <s v="Yes"/>
    <s v="No"/>
    <x v="0"/>
    <s v="Yes"/>
    <s v="No"/>
    <x v="0"/>
    <x v="0"/>
    <x v="2"/>
    <n v="66.8"/>
    <n v="3970.4"/>
    <x v="1"/>
    <x v="1"/>
    <x v="12"/>
    <n v="6433"/>
    <x v="20"/>
  </r>
  <r>
    <s v="0562-KBDVM"/>
    <n v="1"/>
    <s v="United States"/>
    <s v="California"/>
    <s v="Herald"/>
    <n v="95638"/>
    <s v="38.313447, -121.123886"/>
    <n v="38.313446999999996"/>
    <n v="-121.123886"/>
    <s v="Female"/>
    <x v="0"/>
    <s v="No"/>
    <s v="No"/>
    <n v="70"/>
    <s v="No"/>
    <s v="No phone service"/>
    <x v="0"/>
    <x v="0"/>
    <s v="Yes"/>
    <s v="Yes"/>
    <x v="1"/>
    <s v="No"/>
    <s v="No"/>
    <x v="1"/>
    <x v="0"/>
    <x v="2"/>
    <n v="44.6"/>
    <n v="3058.15"/>
    <x v="1"/>
    <x v="1"/>
    <x v="60"/>
    <n v="4442"/>
    <x v="20"/>
  </r>
  <r>
    <s v="1131-SUEKT"/>
    <n v="1"/>
    <s v="United States"/>
    <s v="California"/>
    <s v="Hood"/>
    <n v="95639"/>
    <s v="38.375325, -121.507935"/>
    <n v="38.375324999999997"/>
    <n v="-121.507935"/>
    <s v="Male"/>
    <x v="0"/>
    <s v="Yes"/>
    <s v="Yes"/>
    <n v="61"/>
    <s v="Yes"/>
    <s v="No"/>
    <x v="1"/>
    <x v="1"/>
    <s v="Yes"/>
    <s v="No"/>
    <x v="1"/>
    <s v="Yes"/>
    <s v="Yes"/>
    <x v="2"/>
    <x v="0"/>
    <x v="2"/>
    <n v="98.45"/>
    <n v="6145.2"/>
    <x v="1"/>
    <x v="1"/>
    <x v="51"/>
    <n v="4000"/>
    <x v="20"/>
  </r>
  <r>
    <s v="3717-OEAUQ"/>
    <n v="1"/>
    <s v="United States"/>
    <s v="California"/>
    <s v="Ione"/>
    <n v="95640"/>
    <s v="38.33788, -120.954202"/>
    <n v="38.337879999999998"/>
    <n v="-120.954202"/>
    <s v="Male"/>
    <x v="0"/>
    <s v="No"/>
    <s v="No"/>
    <n v="2"/>
    <s v="Yes"/>
    <s v="No"/>
    <x v="1"/>
    <x v="1"/>
    <s v="No"/>
    <s v="No"/>
    <x v="0"/>
    <s v="No"/>
    <s v="No"/>
    <x v="0"/>
    <x v="1"/>
    <x v="0"/>
    <n v="70.7"/>
    <n v="129.19999999999999"/>
    <x v="1"/>
    <x v="1"/>
    <x v="46"/>
    <n v="2388"/>
    <x v="20"/>
  </r>
  <r>
    <s v="4538-WNTMJ"/>
    <n v="1"/>
    <s v="United States"/>
    <s v="California"/>
    <s v="Isleton"/>
    <n v="95641"/>
    <s v="38.154823, -121.601358"/>
    <n v="38.154823"/>
    <n v="-121.601358"/>
    <s v="Female"/>
    <x v="0"/>
    <s v="Yes"/>
    <s v="No"/>
    <n v="46"/>
    <s v="Yes"/>
    <s v="Yes"/>
    <x v="2"/>
    <x v="2"/>
    <s v="No internet service"/>
    <s v="No internet service"/>
    <x v="2"/>
    <s v="No internet service"/>
    <s v="No internet service"/>
    <x v="2"/>
    <x v="1"/>
    <x v="0"/>
    <n v="24.95"/>
    <n v="1165.9000000000001"/>
    <x v="1"/>
    <x v="1"/>
    <x v="40"/>
    <n v="3979"/>
    <x v="20"/>
  </r>
  <r>
    <s v="9432-RUVSL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48"/>
    <s v="Yes"/>
    <s v="No"/>
    <x v="1"/>
    <x v="0"/>
    <s v="No"/>
    <s v="Yes"/>
    <x v="1"/>
    <s v="Yes"/>
    <s v="Yes"/>
    <x v="1"/>
    <x v="0"/>
    <x v="3"/>
    <n v="102.5"/>
    <n v="4904.25"/>
    <x v="1"/>
    <x v="1"/>
    <x v="20"/>
    <n v="3262"/>
    <x v="20"/>
  </r>
  <r>
    <s v="8060-HIWJJ"/>
    <n v="1"/>
    <s v="United States"/>
    <s v="California"/>
    <s v="Lincoln"/>
    <n v="95648"/>
    <s v="38.922812, -121.312005"/>
    <n v="38.922812"/>
    <n v="-121.312005"/>
    <s v="Male"/>
    <x v="0"/>
    <s v="No"/>
    <s v="No"/>
    <n v="64"/>
    <s v="Yes"/>
    <s v="Yes"/>
    <x v="0"/>
    <x v="1"/>
    <s v="Yes"/>
    <s v="Yes"/>
    <x v="1"/>
    <s v="Yes"/>
    <s v="Yes"/>
    <x v="1"/>
    <x v="1"/>
    <x v="3"/>
    <n v="86.55"/>
    <n v="5632.55"/>
    <x v="1"/>
    <x v="1"/>
    <x v="43"/>
    <n v="4934"/>
    <x v="20"/>
  </r>
  <r>
    <s v="7684-XSZIY"/>
    <n v="1"/>
    <s v="United States"/>
    <s v="California"/>
    <s v="Loomis"/>
    <n v="95650"/>
    <s v="38.809175, -121.171375"/>
    <n v="38.809175000000003"/>
    <n v="-121.171375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4.3"/>
    <n v="1643.25"/>
    <x v="1"/>
    <x v="1"/>
    <x v="38"/>
    <n v="5160"/>
    <x v="20"/>
  </r>
  <r>
    <s v="9089-UOWJG"/>
    <n v="1"/>
    <s v="United States"/>
    <s v="California"/>
    <s v="Lotus"/>
    <n v="95651"/>
    <s v="38.815515, -120.916997"/>
    <n v="38.815514999999998"/>
    <n v="-120.91699699999999"/>
    <s v="Female"/>
    <x v="0"/>
    <s v="Yes"/>
    <s v="Yes"/>
    <n v="12"/>
    <s v="Yes"/>
    <s v="No"/>
    <x v="0"/>
    <x v="1"/>
    <s v="No"/>
    <s v="Yes"/>
    <x v="0"/>
    <s v="Yes"/>
    <s v="No"/>
    <x v="0"/>
    <x v="0"/>
    <x v="3"/>
    <n v="58.35"/>
    <n v="740.55"/>
    <x v="1"/>
    <x v="1"/>
    <x v="56"/>
    <n v="5068"/>
    <x v="20"/>
  </r>
  <r>
    <s v="8039-ACLPL"/>
    <n v="1"/>
    <s v="United States"/>
    <s v="California"/>
    <s v="Mather"/>
    <n v="95655"/>
    <s v="38.549822, -121.266725"/>
    <n v="38.549821999999999"/>
    <n v="-121.26672499999999"/>
    <s v="Female"/>
    <x v="0"/>
    <s v="Yes"/>
    <s v="No"/>
    <n v="72"/>
    <s v="Yes"/>
    <s v="No"/>
    <x v="0"/>
    <x v="0"/>
    <s v="Yes"/>
    <s v="Yes"/>
    <x v="0"/>
    <s v="No"/>
    <s v="Yes"/>
    <x v="1"/>
    <x v="1"/>
    <x v="3"/>
    <n v="68.75"/>
    <n v="4888.2"/>
    <x v="1"/>
    <x v="1"/>
    <x v="54"/>
    <n v="4505"/>
    <x v="20"/>
  </r>
  <r>
    <s v="9885-AIBVB"/>
    <n v="1"/>
    <s v="United States"/>
    <s v="California"/>
    <s v="Newcastle"/>
    <n v="95658"/>
    <s v="38.883224, -121.15918"/>
    <n v="38.883223999999998"/>
    <n v="-121.15918000000001"/>
    <s v="Male"/>
    <x v="0"/>
    <s v="Yes"/>
    <s v="No"/>
    <n v="29"/>
    <s v="Yes"/>
    <s v="Yes"/>
    <x v="1"/>
    <x v="1"/>
    <s v="Yes"/>
    <s v="Yes"/>
    <x v="0"/>
    <s v="No"/>
    <s v="No"/>
    <x v="0"/>
    <x v="0"/>
    <x v="1"/>
    <n v="85.8"/>
    <n v="2440.25"/>
    <x v="1"/>
    <x v="1"/>
    <x v="12"/>
    <n v="2568"/>
    <x v="20"/>
  </r>
  <r>
    <s v="1934-MKPXS"/>
    <n v="1"/>
    <s v="United States"/>
    <s v="California"/>
    <s v="Nicolaus"/>
    <n v="95659"/>
    <s v="38.788898, -121.608624"/>
    <n v="38.788898000000003"/>
    <n v="-121.60862400000001"/>
    <s v="Male"/>
    <x v="0"/>
    <s v="Yes"/>
    <s v="No"/>
    <n v="33"/>
    <s v="Yes"/>
    <s v="No"/>
    <x v="2"/>
    <x v="2"/>
    <s v="No internet service"/>
    <s v="No internet service"/>
    <x v="2"/>
    <s v="No internet service"/>
    <s v="No internet service"/>
    <x v="2"/>
    <x v="1"/>
    <x v="3"/>
    <n v="20.100000000000001"/>
    <n v="620.54999999999995"/>
    <x v="1"/>
    <x v="1"/>
    <x v="55"/>
    <n v="3636"/>
    <x v="20"/>
  </r>
  <r>
    <s v="2592-YKDIF"/>
    <n v="1"/>
    <s v="United States"/>
    <s v="California"/>
    <s v="North Highlands"/>
    <n v="95660"/>
    <s v="38.671295, -121.388251"/>
    <n v="38.671295000000001"/>
    <n v="-121.38825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20.350000000000001"/>
    <x v="1"/>
    <x v="1"/>
    <x v="34"/>
    <n v="5774"/>
    <x v="20"/>
  </r>
  <r>
    <s v="2272-JKMSI"/>
    <n v="1"/>
    <s v="United States"/>
    <s v="California"/>
    <s v="Roseville"/>
    <n v="95661"/>
    <s v="38.736685, -121.251984"/>
    <n v="38.736685000000001"/>
    <n v="-121.25198399999999"/>
    <s v="Female"/>
    <x v="0"/>
    <s v="Yes"/>
    <s v="Yes"/>
    <n v="62"/>
    <s v="Yes"/>
    <s v="Yes"/>
    <x v="1"/>
    <x v="1"/>
    <s v="Yes"/>
    <s v="Yes"/>
    <x v="1"/>
    <s v="Yes"/>
    <s v="Yes"/>
    <x v="2"/>
    <x v="0"/>
    <x v="1"/>
    <n v="110.8"/>
    <n v="6840.95"/>
    <x v="1"/>
    <x v="1"/>
    <x v="52"/>
    <n v="4306"/>
    <x v="20"/>
  </r>
  <r>
    <s v="8714-CTZJW"/>
    <n v="1"/>
    <s v="United States"/>
    <s v="California"/>
    <s v="Pilot Hill"/>
    <n v="95664"/>
    <s v="38.803731, -121.043799"/>
    <n v="38.803730999999999"/>
    <n v="-121.04379900000001"/>
    <s v="Female"/>
    <x v="0"/>
    <s v="No"/>
    <s v="No"/>
    <n v="4"/>
    <s v="Yes"/>
    <s v="No"/>
    <x v="1"/>
    <x v="1"/>
    <s v="No"/>
    <s v="Yes"/>
    <x v="0"/>
    <s v="No"/>
    <s v="Yes"/>
    <x v="0"/>
    <x v="0"/>
    <x v="3"/>
    <n v="82.85"/>
    <n v="319.60000000000002"/>
    <x v="1"/>
    <x v="1"/>
    <x v="24"/>
    <n v="3154"/>
    <x v="20"/>
  </r>
  <r>
    <s v="3569-EDBPQ"/>
    <n v="1"/>
    <s v="United States"/>
    <s v="California"/>
    <s v="Pine Grove"/>
    <n v="95665"/>
    <s v="38.400264, -120.641274"/>
    <n v="38.400264"/>
    <n v="-120.641274"/>
    <s v="Female"/>
    <x v="0"/>
    <s v="No"/>
    <s v="No"/>
    <n v="24"/>
    <s v="Yes"/>
    <s v="Yes"/>
    <x v="1"/>
    <x v="0"/>
    <s v="No"/>
    <s v="No"/>
    <x v="1"/>
    <s v="No"/>
    <s v="No"/>
    <x v="0"/>
    <x v="0"/>
    <x v="1"/>
    <n v="84.35"/>
    <n v="1938.05"/>
    <x v="1"/>
    <x v="1"/>
    <x v="82"/>
    <n v="2198"/>
    <x v="20"/>
  </r>
  <r>
    <s v="3131-NWVFJ"/>
    <n v="1"/>
    <s v="United States"/>
    <s v="California"/>
    <s v="Pioneer"/>
    <n v="95666"/>
    <s v="38.546999, -120.271114"/>
    <n v="38.546999"/>
    <n v="-120.271114"/>
    <s v="Female"/>
    <x v="0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x v="1"/>
    <x v="0"/>
    <n v="19.55"/>
    <n v="294.5"/>
    <x v="1"/>
    <x v="1"/>
    <x v="71"/>
    <n v="5620"/>
    <x v="20"/>
  </r>
  <r>
    <s v="7521-YXVZY"/>
    <n v="1"/>
    <s v="United States"/>
    <s v="California"/>
    <s v="Placerville"/>
    <n v="95667"/>
    <s v="38.733714, -120.795213"/>
    <n v="38.733713999999999"/>
    <n v="-120.795213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58.3"/>
    <x v="1"/>
    <x v="1"/>
    <x v="7"/>
    <n v="4430"/>
    <x v="20"/>
  </r>
  <r>
    <s v="2373-NTKOD"/>
    <n v="1"/>
    <s v="United States"/>
    <s v="California"/>
    <s v="Rancho Cordova"/>
    <n v="95670"/>
    <s v="38.602723, -121.279913"/>
    <n v="38.602722999999997"/>
    <n v="-121.27991299999999"/>
    <s v="Male"/>
    <x v="0"/>
    <s v="No"/>
    <s v="No"/>
    <n v="8"/>
    <s v="Yes"/>
    <s v="No"/>
    <x v="0"/>
    <x v="1"/>
    <s v="No"/>
    <s v="No"/>
    <x v="0"/>
    <s v="Yes"/>
    <s v="Yes"/>
    <x v="0"/>
    <x v="0"/>
    <x v="1"/>
    <n v="66.25"/>
    <n v="546.45000000000005"/>
    <x v="1"/>
    <x v="1"/>
    <x v="67"/>
    <n v="3026"/>
    <x v="20"/>
  </r>
  <r>
    <s v="1970-KKFWL"/>
    <n v="1"/>
    <s v="United States"/>
    <s v="California"/>
    <s v="Rescue"/>
    <n v="95672"/>
    <s v="38.724322, -120.991237"/>
    <n v="38.724322000000001"/>
    <n v="-120.991237"/>
    <s v="Female"/>
    <x v="0"/>
    <s v="No"/>
    <s v="No"/>
    <n v="35"/>
    <s v="Yes"/>
    <s v="Yes"/>
    <x v="2"/>
    <x v="2"/>
    <s v="No internet service"/>
    <s v="No internet service"/>
    <x v="2"/>
    <s v="No internet service"/>
    <s v="No internet service"/>
    <x v="1"/>
    <x v="1"/>
    <x v="2"/>
    <n v="23.3"/>
    <n v="797.1"/>
    <x v="1"/>
    <x v="1"/>
    <x v="4"/>
    <n v="2416"/>
    <x v="20"/>
  </r>
  <r>
    <s v="9337-SRRNI"/>
    <n v="1"/>
    <s v="United States"/>
    <s v="California"/>
    <s v="Rio Oso"/>
    <n v="95674"/>
    <s v="38.954144, -121.482536"/>
    <n v="38.954143999999999"/>
    <n v="-121.482536"/>
    <s v="Male"/>
    <x v="0"/>
    <s v="No"/>
    <s v="Yes"/>
    <n v="66"/>
    <s v="Yes"/>
    <s v="Yes"/>
    <x v="2"/>
    <x v="2"/>
    <s v="No internet service"/>
    <s v="No internet service"/>
    <x v="2"/>
    <s v="No internet service"/>
    <s v="No internet service"/>
    <x v="1"/>
    <x v="0"/>
    <x v="3"/>
    <n v="25.3"/>
    <n v="1673.8"/>
    <x v="1"/>
    <x v="1"/>
    <x v="62"/>
    <n v="6019"/>
    <x v="20"/>
  </r>
  <r>
    <s v="0895-UADGO"/>
    <n v="1"/>
    <s v="United States"/>
    <s v="California"/>
    <s v="River Pines"/>
    <n v="95675"/>
    <s v="38.545775, -120.743325"/>
    <n v="38.545774999999999"/>
    <n v="-120.743325"/>
    <s v="Male"/>
    <x v="0"/>
    <s v="No"/>
    <s v="No"/>
    <n v="8"/>
    <s v="No"/>
    <s v="No phone service"/>
    <x v="0"/>
    <x v="0"/>
    <s v="No"/>
    <s v="No"/>
    <x v="1"/>
    <s v="No"/>
    <s v="Yes"/>
    <x v="1"/>
    <x v="0"/>
    <x v="0"/>
    <n v="44.55"/>
    <n v="343.45"/>
    <x v="1"/>
    <x v="1"/>
    <x v="10"/>
    <n v="5489"/>
    <x v="20"/>
  </r>
  <r>
    <s v="5678-VFNEQ"/>
    <n v="1"/>
    <s v="United States"/>
    <s v="California"/>
    <s v="Rocklin"/>
    <n v="95677"/>
    <s v="38.7904, -121.236973"/>
    <n v="38.790399999999998"/>
    <n v="-121.23697300000001"/>
    <s v="Female"/>
    <x v="0"/>
    <s v="Yes"/>
    <s v="No"/>
    <n v="71"/>
    <s v="Yes"/>
    <s v="Yes"/>
    <x v="1"/>
    <x v="0"/>
    <s v="No"/>
    <s v="Yes"/>
    <x v="0"/>
    <s v="Yes"/>
    <s v="Yes"/>
    <x v="2"/>
    <x v="0"/>
    <x v="3"/>
    <n v="104.1"/>
    <n v="7412.25"/>
    <x v="1"/>
    <x v="1"/>
    <x v="84"/>
    <n v="4695"/>
    <x v="20"/>
  </r>
  <r>
    <s v="5977-CKHON"/>
    <n v="1"/>
    <s v="United States"/>
    <s v="California"/>
    <s v="Roseville"/>
    <n v="95678"/>
    <s v="38.759751, -121.288545"/>
    <n v="38.759751000000001"/>
    <n v="-121.288545"/>
    <s v="Female"/>
    <x v="0"/>
    <s v="Yes"/>
    <s v="Yes"/>
    <n v="43"/>
    <s v="Yes"/>
    <s v="Yes"/>
    <x v="1"/>
    <x v="1"/>
    <s v="No"/>
    <s v="Yes"/>
    <x v="0"/>
    <s v="No"/>
    <s v="Yes"/>
    <x v="0"/>
    <x v="0"/>
    <x v="2"/>
    <n v="92.55"/>
    <n v="4039"/>
    <x v="1"/>
    <x v="1"/>
    <x v="65"/>
    <n v="3853"/>
    <x v="20"/>
  </r>
  <r>
    <s v="2692-BUCFV"/>
    <n v="1"/>
    <s v="United States"/>
    <s v="California"/>
    <s v="Shingle Springs"/>
    <n v="95682"/>
    <s v="38.598936, -120.963092"/>
    <n v="38.598936000000002"/>
    <n v="-120.963092"/>
    <s v="Male"/>
    <x v="1"/>
    <s v="No"/>
    <s v="No"/>
    <n v="29"/>
    <s v="Yes"/>
    <s v="No"/>
    <x v="1"/>
    <x v="1"/>
    <s v="Yes"/>
    <s v="Yes"/>
    <x v="0"/>
    <s v="Yes"/>
    <s v="Yes"/>
    <x v="0"/>
    <x v="0"/>
    <x v="2"/>
    <n v="101.45"/>
    <n v="2948.6"/>
    <x v="1"/>
    <x v="1"/>
    <x v="21"/>
    <n v="5285"/>
    <x v="20"/>
  </r>
  <r>
    <s v="1830-GGFNM"/>
    <n v="1"/>
    <s v="United States"/>
    <s v="California"/>
    <s v="Somerset"/>
    <n v="95684"/>
    <s v="38.606703, -120.586659"/>
    <n v="38.606703000000003"/>
    <n v="-120.586659"/>
    <s v="Male"/>
    <x v="0"/>
    <s v="Yes"/>
    <s v="Yes"/>
    <n v="65"/>
    <s v="Yes"/>
    <s v="Yes"/>
    <x v="1"/>
    <x v="0"/>
    <s v="Yes"/>
    <s v="Yes"/>
    <x v="1"/>
    <s v="No"/>
    <s v="No"/>
    <x v="1"/>
    <x v="1"/>
    <x v="3"/>
    <n v="94.55"/>
    <n v="6078.75"/>
    <x v="1"/>
    <x v="1"/>
    <x v="77"/>
    <n v="4603"/>
    <x v="20"/>
  </r>
  <r>
    <s v="5302-BDJNT"/>
    <n v="1"/>
    <s v="United States"/>
    <s v="California"/>
    <s v="Sutter Creek"/>
    <n v="95685"/>
    <s v="38.432145, -120.77069"/>
    <n v="38.432144999999998"/>
    <n v="-120.77069"/>
    <s v="Male"/>
    <x v="0"/>
    <s v="No"/>
    <s v="No"/>
    <n v="35"/>
    <s v="Yes"/>
    <s v="Yes"/>
    <x v="1"/>
    <x v="1"/>
    <s v="No"/>
    <s v="Yes"/>
    <x v="1"/>
    <s v="Yes"/>
    <s v="No"/>
    <x v="0"/>
    <x v="1"/>
    <x v="1"/>
    <n v="95.5"/>
    <n v="3418.2"/>
    <x v="1"/>
    <x v="1"/>
    <x v="36"/>
    <n v="3715"/>
    <x v="20"/>
  </r>
  <r>
    <s v="5223-UZAVK"/>
    <n v="1"/>
    <s v="United States"/>
    <s v="California"/>
    <s v="Thornton"/>
    <n v="95686"/>
    <s v="38.157794, -121.520223"/>
    <n v="38.157794000000003"/>
    <n v="-121.520223"/>
    <s v="Male"/>
    <x v="0"/>
    <s v="No"/>
    <s v="No"/>
    <n v="64"/>
    <s v="Yes"/>
    <s v="No"/>
    <x v="1"/>
    <x v="0"/>
    <s v="Yes"/>
    <s v="No"/>
    <x v="0"/>
    <s v="Yes"/>
    <s v="Yes"/>
    <x v="2"/>
    <x v="0"/>
    <x v="3"/>
    <n v="100.3"/>
    <n v="6603.8"/>
    <x v="1"/>
    <x v="1"/>
    <x v="7"/>
    <n v="4986"/>
    <x v="20"/>
  </r>
  <r>
    <s v="4859-ZSRDZ"/>
    <n v="1"/>
    <s v="United States"/>
    <s v="California"/>
    <s v="Vacaville"/>
    <n v="95687"/>
    <s v="38.333133, -121.920151"/>
    <n v="38.333132999999997"/>
    <n v="-121.920151"/>
    <s v="Female"/>
    <x v="0"/>
    <s v="Yes"/>
    <s v="No"/>
    <n v="58"/>
    <s v="No"/>
    <s v="No phone service"/>
    <x v="0"/>
    <x v="1"/>
    <s v="No"/>
    <s v="Yes"/>
    <x v="1"/>
    <s v="Yes"/>
    <s v="Yes"/>
    <x v="1"/>
    <x v="0"/>
    <x v="3"/>
    <n v="55.5"/>
    <n v="3166.9"/>
    <x v="1"/>
    <x v="1"/>
    <x v="15"/>
    <n v="4080"/>
    <x v="20"/>
  </r>
  <r>
    <s v="5651-WYIPH"/>
    <n v="1"/>
    <s v="United States"/>
    <s v="California"/>
    <s v="Vacaville"/>
    <n v="95688"/>
    <s v="38.419088, -122.024568"/>
    <n v="38.419088000000002"/>
    <n v="-122.024568"/>
    <s v="Female"/>
    <x v="1"/>
    <s v="No"/>
    <s v="No"/>
    <n v="18"/>
    <s v="Yes"/>
    <s v="No"/>
    <x v="0"/>
    <x v="1"/>
    <s v="Yes"/>
    <s v="No"/>
    <x v="0"/>
    <s v="No"/>
    <s v="No"/>
    <x v="0"/>
    <x v="0"/>
    <x v="3"/>
    <n v="49.85"/>
    <n v="865.75"/>
    <x v="1"/>
    <x v="1"/>
    <x v="29"/>
    <n v="3283"/>
    <x v="20"/>
  </r>
  <r>
    <s v="9350-VLHMB"/>
    <n v="1"/>
    <s v="United States"/>
    <s v="California"/>
    <s v="Volcano"/>
    <n v="95689"/>
    <s v="38.481902, -120.603668"/>
    <n v="38.481901999999998"/>
    <n v="-120.603668"/>
    <s v="Male"/>
    <x v="0"/>
    <s v="Yes"/>
    <s v="Yes"/>
    <n v="67"/>
    <s v="Yes"/>
    <s v="Yes"/>
    <x v="1"/>
    <x v="1"/>
    <s v="Yes"/>
    <s v="No"/>
    <x v="0"/>
    <s v="No"/>
    <s v="Yes"/>
    <x v="0"/>
    <x v="0"/>
    <x v="2"/>
    <n v="89.55"/>
    <n v="6373.1"/>
    <x v="1"/>
    <x v="1"/>
    <x v="84"/>
    <n v="6111"/>
    <x v="20"/>
  </r>
  <r>
    <s v="3498-LZGQZ"/>
    <n v="1"/>
    <s v="United States"/>
    <s v="California"/>
    <s v="Walnut Grove"/>
    <n v="95690"/>
    <s v="38.240419, -121.587535"/>
    <n v="38.240419000000003"/>
    <n v="-121.587535"/>
    <s v="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x v="0"/>
    <x v="0"/>
    <n v="19.149999999999999"/>
    <n v="1177.05"/>
    <x v="1"/>
    <x v="1"/>
    <x v="46"/>
    <n v="6373"/>
    <x v="20"/>
  </r>
  <r>
    <s v="8785-CJSHH"/>
    <n v="1"/>
    <s v="United States"/>
    <s v="California"/>
    <s v="West Sacramento"/>
    <n v="95691"/>
    <s v="38.627951, -121.593287"/>
    <n v="38.627951000000003"/>
    <n v="-121.593287"/>
    <s v="Female"/>
    <x v="0"/>
    <s v="Yes"/>
    <s v="No"/>
    <n v="60"/>
    <s v="Yes"/>
    <s v="Yes"/>
    <x v="1"/>
    <x v="1"/>
    <s v="Yes"/>
    <s v="No"/>
    <x v="0"/>
    <s v="Yes"/>
    <s v="Yes"/>
    <x v="0"/>
    <x v="0"/>
    <x v="1"/>
    <n v="99.8"/>
    <n v="5985.75"/>
    <x v="1"/>
    <x v="1"/>
    <x v="46"/>
    <n v="6213"/>
    <x v="20"/>
  </r>
  <r>
    <s v="3870-SPZSI"/>
    <n v="1"/>
    <s v="United States"/>
    <s v="California"/>
    <s v="Wilton"/>
    <n v="95693"/>
    <s v="38.392559, -121.225093"/>
    <n v="38.392558999999999"/>
    <n v="-121.225093"/>
    <s v="Female"/>
    <x v="0"/>
    <s v="Yes"/>
    <s v="Yes"/>
    <n v="70"/>
    <s v="Yes"/>
    <s v="Yes"/>
    <x v="1"/>
    <x v="0"/>
    <s v="Yes"/>
    <s v="Yes"/>
    <x v="1"/>
    <s v="Yes"/>
    <s v="Yes"/>
    <x v="1"/>
    <x v="0"/>
    <x v="3"/>
    <n v="113.05"/>
    <n v="7869.05"/>
    <x v="1"/>
    <x v="1"/>
    <x v="61"/>
    <n v="4203"/>
    <x v="20"/>
  </r>
  <r>
    <s v="7560-QRBXH"/>
    <n v="1"/>
    <s v="United States"/>
    <s v="California"/>
    <s v="Woodland"/>
    <n v="95695"/>
    <s v="38.71967, -121.862416"/>
    <n v="38.719670000000001"/>
    <n v="-121.862416"/>
    <s v="Fe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x v="1"/>
    <x v="0"/>
    <n v="19.95"/>
    <n v="936.7"/>
    <x v="1"/>
    <x v="1"/>
    <x v="45"/>
    <n v="3396"/>
    <x v="20"/>
  </r>
  <r>
    <s v="7077-XJMET"/>
    <n v="1"/>
    <s v="United States"/>
    <s v="California"/>
    <s v="Alta"/>
    <n v="95701"/>
    <s v="39.218096, -120.79153"/>
    <n v="39.218096000000003"/>
    <n v="-120.79152999999999"/>
    <s v="Male"/>
    <x v="0"/>
    <s v="Yes"/>
    <s v="No"/>
    <n v="12"/>
    <s v="Yes"/>
    <s v="No"/>
    <x v="0"/>
    <x v="1"/>
    <s v="No"/>
    <s v="Yes"/>
    <x v="1"/>
    <s v="Yes"/>
    <s v="Yes"/>
    <x v="0"/>
    <x v="0"/>
    <x v="1"/>
    <n v="74.150000000000006"/>
    <n v="741.4"/>
    <x v="1"/>
    <x v="1"/>
    <x v="54"/>
    <n v="5426"/>
    <x v="20"/>
  </r>
  <r>
    <s v="8752-GHJFU"/>
    <n v="1"/>
    <s v="United States"/>
    <s v="California"/>
    <s v="Applegate"/>
    <n v="95703"/>
    <s v="38.983388, -120.988814"/>
    <n v="38.983387999999998"/>
    <n v="-120.988814"/>
    <s v="Male"/>
    <x v="1"/>
    <s v="Yes"/>
    <s v="No"/>
    <n v="71"/>
    <s v="Yes"/>
    <s v="Yes"/>
    <x v="1"/>
    <x v="0"/>
    <s v="Yes"/>
    <s v="Yes"/>
    <x v="1"/>
    <s v="No"/>
    <s v="No"/>
    <x v="2"/>
    <x v="0"/>
    <x v="1"/>
    <n v="92"/>
    <n v="6585.2"/>
    <x v="1"/>
    <x v="1"/>
    <x v="10"/>
    <n v="4322"/>
    <x v="20"/>
  </r>
  <r>
    <s v="6896-SRVYQ"/>
    <n v="1"/>
    <s v="United States"/>
    <s v="California"/>
    <s v="Camino"/>
    <n v="95709"/>
    <s v="38.748316, -120.675512"/>
    <n v="38.748316000000003"/>
    <n v="-120.675512"/>
    <s v="Male"/>
    <x v="1"/>
    <s v="No"/>
    <s v="No"/>
    <n v="44"/>
    <s v="Yes"/>
    <s v="No"/>
    <x v="1"/>
    <x v="1"/>
    <s v="No"/>
    <s v="Yes"/>
    <x v="0"/>
    <s v="No"/>
    <s v="No"/>
    <x v="0"/>
    <x v="1"/>
    <x v="1"/>
    <n v="73.849999999999994"/>
    <n v="3122.4"/>
    <x v="1"/>
    <x v="1"/>
    <x v="76"/>
    <n v="4374"/>
    <x v="20"/>
  </r>
  <r>
    <s v="4652-ODEVH"/>
    <n v="1"/>
    <s v="United States"/>
    <s v="California"/>
    <s v="Dutch Flat"/>
    <n v="95714"/>
    <s v="39.197215, -120.83679"/>
    <n v="39.197215"/>
    <n v="-120.83678999999999"/>
    <s v="Male"/>
    <x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x v="1"/>
    <x v="0"/>
    <n v="24.45"/>
    <n v="1088.25"/>
    <x v="1"/>
    <x v="1"/>
    <x v="43"/>
    <n v="3586"/>
    <x v="20"/>
  </r>
  <r>
    <s v="6510-UPNKS"/>
    <n v="1"/>
    <s v="United States"/>
    <s v="California"/>
    <s v="Emigrant Gap"/>
    <n v="95715"/>
    <s v="39.23754, -120.720196"/>
    <n v="39.237540000000003"/>
    <n v="-120.720196"/>
    <s v="Female"/>
    <x v="0"/>
    <s v="No"/>
    <s v="No"/>
    <n v="23"/>
    <s v="Yes"/>
    <s v="Yes"/>
    <x v="2"/>
    <x v="2"/>
    <s v="No internet service"/>
    <s v="No internet service"/>
    <x v="2"/>
    <s v="No internet service"/>
    <s v="No internet service"/>
    <x v="2"/>
    <x v="1"/>
    <x v="3"/>
    <n v="24.8"/>
    <n v="615.35"/>
    <x v="1"/>
    <x v="1"/>
    <x v="74"/>
    <n v="4402"/>
    <x v="20"/>
  </r>
  <r>
    <s v="6718-BDGHG"/>
    <n v="1"/>
    <s v="United States"/>
    <s v="California"/>
    <s v="Gold Run"/>
    <n v="95717"/>
    <s v="39.170376, -120.838404"/>
    <n v="39.170375999999997"/>
    <n v="-120.838404"/>
    <s v="Female"/>
    <x v="0"/>
    <s v="Yes"/>
    <s v="No"/>
    <n v="43"/>
    <s v="Yes"/>
    <s v="Yes"/>
    <x v="0"/>
    <x v="1"/>
    <s v="No"/>
    <s v="No"/>
    <x v="1"/>
    <s v="Yes"/>
    <s v="No"/>
    <x v="2"/>
    <x v="0"/>
    <x v="2"/>
    <n v="64.849999999999994"/>
    <n v="2908.2"/>
    <x v="1"/>
    <x v="1"/>
    <x v="34"/>
    <n v="4000"/>
    <x v="20"/>
  </r>
  <r>
    <s v="9046-DQMTP"/>
    <n v="1"/>
    <s v="United States"/>
    <s v="California"/>
    <s v="Kyburz"/>
    <n v="95720"/>
    <s v="38.766036, -120.209673"/>
    <n v="38.766036"/>
    <n v="-120.209673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x v="1"/>
    <x v="2"/>
    <n v="20.75"/>
    <n v="739.9"/>
    <x v="1"/>
    <x v="1"/>
    <x v="20"/>
    <n v="5876"/>
    <x v="20"/>
  </r>
  <r>
    <s v="6439-LAJXL"/>
    <n v="1"/>
    <s v="United States"/>
    <s v="California"/>
    <s v="Echo Lake"/>
    <n v="95721"/>
    <s v="38.851842, -120.076204"/>
    <n v="38.851841999999998"/>
    <n v="-120.076204"/>
    <s v="Male"/>
    <x v="0"/>
    <s v="Yes"/>
    <s v="No"/>
    <n v="9"/>
    <s v="Yes"/>
    <s v="No"/>
    <x v="0"/>
    <x v="0"/>
    <s v="Yes"/>
    <s v="No"/>
    <x v="1"/>
    <s v="Yes"/>
    <s v="No"/>
    <x v="0"/>
    <x v="0"/>
    <x v="0"/>
    <n v="68.95"/>
    <n v="593.85"/>
    <x v="1"/>
    <x v="1"/>
    <x v="56"/>
    <n v="2452"/>
    <x v="20"/>
  </r>
  <r>
    <s v="9052-VKDUW"/>
    <n v="1"/>
    <s v="United States"/>
    <s v="California"/>
    <s v="Pollock Pines"/>
    <n v="95726"/>
    <s v="38.733908, -120.453416"/>
    <n v="38.733908"/>
    <n v="-120.453416"/>
    <s v="Female"/>
    <x v="1"/>
    <s v="Yes"/>
    <s v="No"/>
    <n v="65"/>
    <s v="Yes"/>
    <s v="Yes"/>
    <x v="1"/>
    <x v="0"/>
    <s v="Yes"/>
    <s v="Yes"/>
    <x v="0"/>
    <s v="Yes"/>
    <s v="Yes"/>
    <x v="0"/>
    <x v="0"/>
    <x v="3"/>
    <n v="109.4"/>
    <n v="7227.45"/>
    <x v="1"/>
    <x v="1"/>
    <x v="41"/>
    <n v="4452"/>
    <x v="20"/>
  </r>
  <r>
    <s v="1666-JZPZT"/>
    <n v="1"/>
    <s v="United States"/>
    <s v="California"/>
    <s v="Twin Bridges"/>
    <n v="95735"/>
    <s v="38.805481, -120.13287"/>
    <n v="38.805481"/>
    <n v="-120.13287"/>
    <s v="Male"/>
    <x v="0"/>
    <s v="No"/>
    <s v="No"/>
    <n v="27"/>
    <s v="Yes"/>
    <s v="Yes"/>
    <x v="0"/>
    <x v="1"/>
    <s v="No"/>
    <s v="No"/>
    <x v="0"/>
    <s v="No"/>
    <s v="No"/>
    <x v="0"/>
    <x v="1"/>
    <x v="0"/>
    <n v="49"/>
    <n v="1291.3499999999999"/>
    <x v="1"/>
    <x v="1"/>
    <x v="39"/>
    <n v="5428"/>
    <x v="20"/>
  </r>
  <r>
    <s v="5777-KJIRB"/>
    <n v="1"/>
    <s v="United States"/>
    <s v="California"/>
    <s v="Weimar"/>
    <n v="95736"/>
    <s v="39.00978, -120.978273"/>
    <n v="39.009779999999999"/>
    <n v="-120.978273"/>
    <s v="Female"/>
    <x v="0"/>
    <s v="No"/>
    <s v="No"/>
    <n v="40"/>
    <s v="Yes"/>
    <s v="No"/>
    <x v="0"/>
    <x v="1"/>
    <s v="No"/>
    <s v="Yes"/>
    <x v="0"/>
    <s v="No"/>
    <s v="No"/>
    <x v="2"/>
    <x v="0"/>
    <x v="0"/>
    <n v="50.25"/>
    <n v="2023.55"/>
    <x v="1"/>
    <x v="1"/>
    <x v="50"/>
    <n v="2449"/>
    <x v="20"/>
  </r>
  <r>
    <s v="7677-SJJJK"/>
    <n v="1"/>
    <s v="United States"/>
    <s v="California"/>
    <s v="Granite Bay"/>
    <n v="95746"/>
    <s v="38.749466, -121.184196"/>
    <n v="38.749465999999998"/>
    <n v="-121.184196"/>
    <s v="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2"/>
    <x v="1"/>
    <x v="3"/>
    <n v="19.899999999999999"/>
    <n v="153.94999999999999"/>
    <x v="1"/>
    <x v="1"/>
    <x v="56"/>
    <n v="3152"/>
    <x v="20"/>
  </r>
  <r>
    <s v="2480-EJWYP"/>
    <n v="1"/>
    <s v="United States"/>
    <s v="California"/>
    <s v="Roseville"/>
    <n v="95747"/>
    <s v="38.784329, -121.373245"/>
    <n v="38.784329"/>
    <n v="-121.373245"/>
    <s v="Female"/>
    <x v="1"/>
    <s v="Yes"/>
    <s v="No"/>
    <n v="58"/>
    <s v="Yes"/>
    <s v="Yes"/>
    <x v="1"/>
    <x v="1"/>
    <s v="Yes"/>
    <s v="No"/>
    <x v="0"/>
    <s v="Yes"/>
    <s v="Yes"/>
    <x v="2"/>
    <x v="0"/>
    <x v="2"/>
    <n v="97.8"/>
    <n v="5458.8"/>
    <x v="1"/>
    <x v="1"/>
    <x v="70"/>
    <n v="6019"/>
    <x v="20"/>
  </r>
  <r>
    <s v="3253-HKOKL"/>
    <n v="1"/>
    <s v="United States"/>
    <s v="California"/>
    <s v="Elk Grove"/>
    <n v="95758"/>
    <s v="38.35363, -121.44195"/>
    <n v="38.353630000000003"/>
    <n v="-121.44195000000001"/>
    <s v="Female"/>
    <x v="0"/>
    <s v="Yes"/>
    <s v="Yes"/>
    <n v="52"/>
    <s v="Yes"/>
    <s v="No"/>
    <x v="1"/>
    <x v="0"/>
    <s v="No"/>
    <s v="Yes"/>
    <x v="0"/>
    <s v="Yes"/>
    <s v="Yes"/>
    <x v="2"/>
    <x v="1"/>
    <x v="1"/>
    <n v="100.3"/>
    <n v="5244.45"/>
    <x v="1"/>
    <x v="1"/>
    <x v="56"/>
    <n v="4811"/>
    <x v="20"/>
  </r>
  <r>
    <s v="7055-HNEOJ"/>
    <n v="1"/>
    <s v="United States"/>
    <s v="California"/>
    <s v="El Dorado Hills"/>
    <n v="95762"/>
    <s v="38.684437, -121.055634"/>
    <n v="38.684437000000003"/>
    <n v="-121.055634"/>
    <s v="Male"/>
    <x v="0"/>
    <s v="Yes"/>
    <s v="No"/>
    <n v="3"/>
    <s v="Yes"/>
    <s v="No"/>
    <x v="0"/>
    <x v="1"/>
    <s v="No"/>
    <s v="Yes"/>
    <x v="1"/>
    <s v="No"/>
    <s v="No"/>
    <x v="0"/>
    <x v="0"/>
    <x v="0"/>
    <n v="55.8"/>
    <n v="154.55000000000001"/>
    <x v="1"/>
    <x v="1"/>
    <x v="76"/>
    <n v="2662"/>
    <x v="20"/>
  </r>
  <r>
    <s v="5514-YQENT"/>
    <n v="1"/>
    <s v="United States"/>
    <s v="California"/>
    <s v="Rocklin"/>
    <n v="95765"/>
    <s v="38.823278, -121.281856"/>
    <n v="38.823278000000002"/>
    <n v="-121.281856"/>
    <s v="Male"/>
    <x v="0"/>
    <s v="No"/>
    <s v="Yes"/>
    <n v="41"/>
    <s v="Yes"/>
    <s v="No"/>
    <x v="1"/>
    <x v="0"/>
    <s v="Yes"/>
    <s v="Yes"/>
    <x v="1"/>
    <s v="Yes"/>
    <s v="Yes"/>
    <x v="1"/>
    <x v="0"/>
    <x v="1"/>
    <n v="111.15"/>
    <n v="4507.1499999999996"/>
    <x v="1"/>
    <x v="1"/>
    <x v="72"/>
    <n v="5038"/>
    <x v="20"/>
  </r>
  <r>
    <s v="3211-AAPKX"/>
    <n v="1"/>
    <s v="United States"/>
    <s v="California"/>
    <s v="Woodland"/>
    <n v="95776"/>
    <s v="38.694081, -121.694431"/>
    <n v="38.694080999999997"/>
    <n v="-121.69443099999999"/>
    <s v="Male"/>
    <x v="0"/>
    <s v="No"/>
    <s v="No"/>
    <n v="20"/>
    <s v="Yes"/>
    <s v="Yes"/>
    <x v="1"/>
    <x v="1"/>
    <s v="No"/>
    <s v="No"/>
    <x v="1"/>
    <s v="Yes"/>
    <s v="Yes"/>
    <x v="0"/>
    <x v="0"/>
    <x v="0"/>
    <n v="98.55"/>
    <n v="2031.95"/>
    <x v="1"/>
    <x v="1"/>
    <x v="75"/>
    <n v="3300"/>
    <x v="20"/>
  </r>
  <r>
    <s v="8445-DNBAE"/>
    <n v="1"/>
    <s v="United States"/>
    <s v="California"/>
    <s v="Sacramento"/>
    <n v="95814"/>
    <s v="38.584505, -121.491956"/>
    <n v="38.584505"/>
    <n v="-121.491956"/>
    <s v="Male"/>
    <x v="0"/>
    <s v="No"/>
    <s v="Yes"/>
    <n v="1"/>
    <s v="Yes"/>
    <s v="Yes"/>
    <x v="0"/>
    <x v="1"/>
    <s v="No"/>
    <s v="No"/>
    <x v="0"/>
    <s v="No"/>
    <s v="No"/>
    <x v="0"/>
    <x v="0"/>
    <x v="1"/>
    <n v="50.05"/>
    <n v="50.05"/>
    <x v="1"/>
    <x v="1"/>
    <x v="37"/>
    <n v="5523"/>
    <x v="20"/>
  </r>
  <r>
    <s v="2958-NHPPS"/>
    <n v="1"/>
    <s v="United States"/>
    <s v="California"/>
    <s v="Sacramento"/>
    <n v="95816"/>
    <s v="38.574856, -121.46504"/>
    <n v="38.574855999999997"/>
    <n v="-121.46504"/>
    <s v="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x v="1"/>
    <x v="1"/>
    <n v="20.85"/>
    <n v="473.9"/>
    <x v="1"/>
    <x v="1"/>
    <x v="44"/>
    <n v="4263"/>
    <x v="20"/>
  </r>
  <r>
    <s v="6806-YDEUL"/>
    <n v="1"/>
    <s v="United States"/>
    <s v="California"/>
    <s v="Sacramento"/>
    <n v="95817"/>
    <s v="38.550722, -121.457314"/>
    <n v="38.550722"/>
    <n v="-121.457314"/>
    <s v="Female"/>
    <x v="1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2"/>
    <n v="19.5"/>
    <n v="106.8"/>
    <x v="1"/>
    <x v="1"/>
    <x v="7"/>
    <n v="3288"/>
    <x v="20"/>
  </r>
  <r>
    <s v="1735-XMJVH"/>
    <n v="1"/>
    <s v="United States"/>
    <s v="California"/>
    <s v="Sacramento"/>
    <n v="95818"/>
    <s v="38.556306, -121.495817"/>
    <n v="38.556305999999999"/>
    <n v="-121.495817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x v="0"/>
    <x v="0"/>
    <n v="19.350000000000001"/>
    <n v="152.6"/>
    <x v="1"/>
    <x v="1"/>
    <x v="40"/>
    <n v="5416"/>
    <x v="20"/>
  </r>
  <r>
    <s v="6890-PFRQX"/>
    <n v="1"/>
    <s v="United States"/>
    <s v="California"/>
    <s v="Sacramento"/>
    <n v="95819"/>
    <s v="38.567594, -121.437507"/>
    <n v="38.567594"/>
    <n v="-121.437507"/>
    <s v="Male"/>
    <x v="0"/>
    <s v="No"/>
    <s v="No"/>
    <n v="18"/>
    <s v="Yes"/>
    <s v="Yes"/>
    <x v="0"/>
    <x v="0"/>
    <s v="No"/>
    <s v="Yes"/>
    <x v="0"/>
    <s v="Yes"/>
    <s v="No"/>
    <x v="0"/>
    <x v="1"/>
    <x v="0"/>
    <n v="69.5"/>
    <n v="1199.4000000000001"/>
    <x v="1"/>
    <x v="1"/>
    <x v="68"/>
    <n v="4466"/>
    <x v="20"/>
  </r>
  <r>
    <s v="0222-CNVPT"/>
    <n v="1"/>
    <s v="United States"/>
    <s v="California"/>
    <s v="Sacramento"/>
    <n v="95820"/>
    <s v="38.53508, -121.444144"/>
    <n v="38.535080000000001"/>
    <n v="-121.44414399999999"/>
    <s v="Male"/>
    <x v="1"/>
    <s v="No"/>
    <s v="No"/>
    <n v="52"/>
    <s v="No"/>
    <s v="No phone service"/>
    <x v="0"/>
    <x v="0"/>
    <s v="No"/>
    <s v="No"/>
    <x v="0"/>
    <s v="Yes"/>
    <s v="Yes"/>
    <x v="0"/>
    <x v="0"/>
    <x v="3"/>
    <n v="48.8"/>
    <n v="2555.0500000000002"/>
    <x v="1"/>
    <x v="1"/>
    <x v="1"/>
    <n v="4865"/>
    <x v="20"/>
  </r>
  <r>
    <s v="5899-OUVKV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31"/>
    <s v="Yes"/>
    <s v="No"/>
    <x v="1"/>
    <x v="1"/>
    <s v="Yes"/>
    <s v="No"/>
    <x v="0"/>
    <s v="Yes"/>
    <s v="Yes"/>
    <x v="0"/>
    <x v="0"/>
    <x v="1"/>
    <n v="94.5"/>
    <n v="2979.2"/>
    <x v="1"/>
    <x v="1"/>
    <x v="75"/>
    <n v="3949"/>
    <x v="20"/>
  </r>
  <r>
    <s v="8681-ICONS"/>
    <n v="1"/>
    <s v="United States"/>
    <s v="California"/>
    <s v="Sacramento"/>
    <n v="95822"/>
    <s v="38.512569, -121.495184"/>
    <n v="38.512568999999999"/>
    <n v="-121.49518399999999"/>
    <s v="Male"/>
    <x v="0"/>
    <s v="Yes"/>
    <s v="Yes"/>
    <n v="29"/>
    <s v="Yes"/>
    <s v="No"/>
    <x v="2"/>
    <x v="2"/>
    <s v="No internet service"/>
    <s v="No internet service"/>
    <x v="2"/>
    <s v="No internet service"/>
    <s v="No internet service"/>
    <x v="0"/>
    <x v="0"/>
    <x v="0"/>
    <n v="20.65"/>
    <n v="654.85"/>
    <x v="1"/>
    <x v="1"/>
    <x v="34"/>
    <n v="4667"/>
    <x v="20"/>
  </r>
  <r>
    <s v="1621-YNCJH"/>
    <n v="1"/>
    <s v="United States"/>
    <s v="California"/>
    <s v="Sacramento"/>
    <n v="95823"/>
    <s v="38.475465, -121.443625"/>
    <n v="38.475465"/>
    <n v="-121.443625"/>
    <s v="Female"/>
    <x v="0"/>
    <s v="Yes"/>
    <s v="No"/>
    <n v="36"/>
    <s v="Yes"/>
    <s v="Yes"/>
    <x v="1"/>
    <x v="0"/>
    <s v="Yes"/>
    <s v="Yes"/>
    <x v="1"/>
    <s v="No"/>
    <s v="Yes"/>
    <x v="1"/>
    <x v="0"/>
    <x v="3"/>
    <n v="106.05"/>
    <n v="3834.4"/>
    <x v="1"/>
    <x v="1"/>
    <x v="50"/>
    <n v="4505"/>
    <x v="20"/>
  </r>
  <r>
    <s v="6362-QHAFM"/>
    <n v="1"/>
    <s v="United States"/>
    <s v="California"/>
    <s v="Sacramento"/>
    <n v="95825"/>
    <s v="38.590035, -121.412455"/>
    <n v="38.590035"/>
    <n v="-121.41245499999999"/>
    <s v="Male"/>
    <x v="0"/>
    <s v="Yes"/>
    <s v="No"/>
    <n v="42"/>
    <s v="Yes"/>
    <s v="Yes"/>
    <x v="1"/>
    <x v="1"/>
    <s v="No"/>
    <s v="Yes"/>
    <x v="1"/>
    <s v="Yes"/>
    <s v="Yes"/>
    <x v="2"/>
    <x v="0"/>
    <x v="1"/>
    <n v="108.3"/>
    <n v="4586.1499999999996"/>
    <x v="1"/>
    <x v="1"/>
    <x v="69"/>
    <n v="5106"/>
    <x v="20"/>
  </r>
  <r>
    <s v="3070-BDOQC"/>
    <n v="1"/>
    <s v="United States"/>
    <s v="California"/>
    <s v="Sacramento"/>
    <n v="95827"/>
    <s v="38.549185, -121.328386"/>
    <n v="38.549185000000001"/>
    <n v="-121.32838599999999"/>
    <s v="Female"/>
    <x v="0"/>
    <s v="No"/>
    <s v="No"/>
    <n v="60"/>
    <s v="Yes"/>
    <s v="No"/>
    <x v="1"/>
    <x v="1"/>
    <s v="Yes"/>
    <s v="Yes"/>
    <x v="0"/>
    <s v="Yes"/>
    <s v="Yes"/>
    <x v="1"/>
    <x v="0"/>
    <x v="1"/>
    <n v="99.65"/>
    <n v="5941.05"/>
    <x v="1"/>
    <x v="1"/>
    <x v="48"/>
    <n v="4616"/>
    <x v="20"/>
  </r>
  <r>
    <s v="6234-PFPXL"/>
    <n v="1"/>
    <s v="United States"/>
    <s v="California"/>
    <s v="Sacramento"/>
    <n v="95829"/>
    <s v="38.486502, -121.334051"/>
    <n v="38.486502000000002"/>
    <n v="-121.334051"/>
    <s v="Male"/>
    <x v="0"/>
    <s v="Yes"/>
    <s v="No"/>
    <n v="22"/>
    <s v="Yes"/>
    <s v="Yes"/>
    <x v="1"/>
    <x v="0"/>
    <s v="No"/>
    <s v="No"/>
    <x v="1"/>
    <s v="Yes"/>
    <s v="No"/>
    <x v="0"/>
    <x v="1"/>
    <x v="3"/>
    <n v="95.9"/>
    <n v="2234.9499999999998"/>
    <x v="1"/>
    <x v="1"/>
    <x v="62"/>
    <n v="3207"/>
    <x v="20"/>
  </r>
  <r>
    <s v="9824-QCJPK"/>
    <n v="1"/>
    <s v="United States"/>
    <s v="California"/>
    <s v="Sacramento"/>
    <n v="95830"/>
    <s v="38.490508, -121.284171"/>
    <n v="38.490507999999998"/>
    <n v="-121.284171"/>
    <s v="Male"/>
    <x v="0"/>
    <s v="Yes"/>
    <s v="No"/>
    <n v="36"/>
    <s v="Yes"/>
    <s v="No"/>
    <x v="2"/>
    <x v="2"/>
    <s v="No internet service"/>
    <s v="No internet service"/>
    <x v="2"/>
    <s v="No internet service"/>
    <s v="No internet service"/>
    <x v="2"/>
    <x v="1"/>
    <x v="0"/>
    <n v="20"/>
    <n v="666.75"/>
    <x v="1"/>
    <x v="1"/>
    <x v="67"/>
    <n v="4175"/>
    <x v="20"/>
  </r>
  <r>
    <s v="4283-IVYCI"/>
    <n v="1"/>
    <s v="United States"/>
    <s v="California"/>
    <s v="Sacramento"/>
    <n v="95832"/>
    <s v="38.445939, -121.496855"/>
    <n v="38.445939000000003"/>
    <n v="-121.496855"/>
    <s v="Male"/>
    <x v="0"/>
    <s v="No"/>
    <s v="No"/>
    <n v="9"/>
    <s v="Yes"/>
    <s v="No"/>
    <x v="0"/>
    <x v="0"/>
    <s v="No"/>
    <s v="No"/>
    <x v="1"/>
    <s v="No"/>
    <s v="Yes"/>
    <x v="0"/>
    <x v="1"/>
    <x v="0"/>
    <n v="64.95"/>
    <n v="547.79999999999995"/>
    <x v="1"/>
    <x v="1"/>
    <x v="10"/>
    <n v="3013"/>
    <x v="20"/>
  </r>
  <r>
    <s v="1866-OBPNR"/>
    <n v="1"/>
    <s v="United States"/>
    <s v="California"/>
    <s v="Sacramento"/>
    <n v="95833"/>
    <s v="38.619049, -121.517552"/>
    <n v="38.619048999999997"/>
    <n v="-121.51755199999999"/>
    <s v="Male"/>
    <x v="0"/>
    <s v="Yes"/>
    <s v="Yes"/>
    <n v="1"/>
    <s v="Yes"/>
    <s v="No"/>
    <x v="1"/>
    <x v="1"/>
    <s v="Yes"/>
    <s v="No"/>
    <x v="0"/>
    <s v="No"/>
    <s v="No"/>
    <x v="0"/>
    <x v="1"/>
    <x v="3"/>
    <n v="74.599999999999994"/>
    <n v="74.599999999999994"/>
    <x v="1"/>
    <x v="1"/>
    <x v="49"/>
    <n v="5494"/>
    <x v="20"/>
  </r>
  <r>
    <s v="8205-MQUGY"/>
    <n v="1"/>
    <s v="United States"/>
    <s v="California"/>
    <s v="Sacramento"/>
    <n v="95834"/>
    <s v="38.646209, -121.52446"/>
    <n v="38.646208999999999"/>
    <n v="-121.52446"/>
    <s v="Male"/>
    <x v="0"/>
    <s v="Yes"/>
    <s v="Yes"/>
    <n v="12"/>
    <s v="Yes"/>
    <s v="No"/>
    <x v="0"/>
    <x v="0"/>
    <s v="No"/>
    <s v="No"/>
    <x v="0"/>
    <s v="No"/>
    <s v="No"/>
    <x v="0"/>
    <x v="0"/>
    <x v="1"/>
    <n v="49.2"/>
    <n v="571.15"/>
    <x v="1"/>
    <x v="1"/>
    <x v="65"/>
    <n v="3582"/>
    <x v="20"/>
  </r>
  <r>
    <s v="8970-ANWXO"/>
    <n v="1"/>
    <s v="United States"/>
    <s v="California"/>
    <s v="Sacramento"/>
    <n v="95835"/>
    <s v="38.685069, -121.543709"/>
    <n v="38.685068999999999"/>
    <n v="-121.54370900000001"/>
    <s v="Female"/>
    <x v="0"/>
    <s v="No"/>
    <s v="No"/>
    <n v="23"/>
    <s v="Yes"/>
    <s v="Yes"/>
    <x v="0"/>
    <x v="1"/>
    <s v="No"/>
    <s v="No"/>
    <x v="1"/>
    <s v="Yes"/>
    <s v="Yes"/>
    <x v="2"/>
    <x v="0"/>
    <x v="0"/>
    <n v="73.75"/>
    <n v="1756.6"/>
    <x v="1"/>
    <x v="1"/>
    <x v="64"/>
    <n v="3483"/>
    <x v="20"/>
  </r>
  <r>
    <s v="9480-BQJEI"/>
    <n v="1"/>
    <s v="United States"/>
    <s v="California"/>
    <s v="Sacramento"/>
    <n v="95837"/>
    <s v="38.691607, -121.602284"/>
    <n v="38.691606999999998"/>
    <n v="-121.602284"/>
    <s v="Male"/>
    <x v="0"/>
    <s v="No"/>
    <s v="No"/>
    <n v="62"/>
    <s v="Yes"/>
    <s v="Yes"/>
    <x v="1"/>
    <x v="0"/>
    <s v="Yes"/>
    <s v="No"/>
    <x v="0"/>
    <s v="No"/>
    <s v="Yes"/>
    <x v="2"/>
    <x v="0"/>
    <x v="2"/>
    <n v="92.3"/>
    <n v="5731.45"/>
    <x v="1"/>
    <x v="1"/>
    <x v="40"/>
    <n v="6468"/>
    <x v="20"/>
  </r>
  <r>
    <s v="6979-TNDEU"/>
    <n v="1"/>
    <s v="United States"/>
    <s v="California"/>
    <s v="Sacramento"/>
    <n v="95841"/>
    <s v="38.660442, -121.346321"/>
    <n v="38.660442000000003"/>
    <n v="-121.346321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x v="1"/>
    <x v="0"/>
    <n v="19.2"/>
    <n v="156.85"/>
    <x v="1"/>
    <x v="1"/>
    <x v="75"/>
    <n v="2879"/>
    <x v="20"/>
  </r>
  <r>
    <s v="9777-WJJPR"/>
    <n v="1"/>
    <s v="United States"/>
    <s v="California"/>
    <s v="Sacramento"/>
    <n v="95842"/>
    <s v="38.687367, -121.34848"/>
    <n v="38.687367000000002"/>
    <n v="-121.34848"/>
    <s v="Male"/>
    <x v="0"/>
    <s v="Yes"/>
    <s v="No"/>
    <n v="31"/>
    <s v="Yes"/>
    <s v="Yes"/>
    <x v="1"/>
    <x v="1"/>
    <s v="No"/>
    <s v="Yes"/>
    <x v="0"/>
    <s v="Yes"/>
    <s v="No"/>
    <x v="0"/>
    <x v="1"/>
    <x v="3"/>
    <n v="88.65"/>
    <n v="2683.2"/>
    <x v="1"/>
    <x v="1"/>
    <x v="76"/>
    <n v="4821"/>
    <x v="20"/>
  </r>
  <r>
    <s v="9495-SKLKD"/>
    <n v="1"/>
    <s v="United States"/>
    <s v="California"/>
    <s v="Marysville"/>
    <n v="95901"/>
    <s v="39.19514, -121.503883"/>
    <n v="39.195140000000002"/>
    <n v="-121.503883"/>
    <s v="Male"/>
    <x v="0"/>
    <s v="Yes"/>
    <s v="Yes"/>
    <n v="45"/>
    <s v="Yes"/>
    <s v="Yes"/>
    <x v="1"/>
    <x v="1"/>
    <s v="Yes"/>
    <s v="Yes"/>
    <x v="0"/>
    <s v="No"/>
    <s v="Yes"/>
    <x v="0"/>
    <x v="0"/>
    <x v="2"/>
    <n v="95.95"/>
    <n v="4456.6499999999996"/>
    <x v="1"/>
    <x v="1"/>
    <x v="69"/>
    <n v="5322"/>
    <x v="20"/>
  </r>
  <r>
    <s v="6048-UWKAL"/>
    <n v="1"/>
    <s v="United States"/>
    <s v="California"/>
    <s v="Beale Afb"/>
    <n v="95903"/>
    <s v="39.125311, -121.392283"/>
    <n v="39.125311000000004"/>
    <n v="-121.39228300000001"/>
    <s v="Female"/>
    <x v="1"/>
    <s v="Yes"/>
    <s v="No"/>
    <n v="69"/>
    <s v="Yes"/>
    <s v="Yes"/>
    <x v="1"/>
    <x v="1"/>
    <s v="Yes"/>
    <s v="No"/>
    <x v="1"/>
    <s v="Yes"/>
    <s v="Yes"/>
    <x v="1"/>
    <x v="1"/>
    <x v="3"/>
    <n v="105.4"/>
    <n v="6998.95"/>
    <x v="1"/>
    <x v="1"/>
    <x v="84"/>
    <n v="5467"/>
    <x v="20"/>
  </r>
  <r>
    <s v="5067-DGXLL"/>
    <n v="1"/>
    <s v="United States"/>
    <s v="California"/>
    <s v="Alleghany"/>
    <n v="95910"/>
    <s v="39.467828, -120.841386"/>
    <n v="39.467827999999997"/>
    <n v="-120.841386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36.799999999999997"/>
    <x v="1"/>
    <x v="1"/>
    <x v="55"/>
    <n v="5736"/>
    <x v="20"/>
  </r>
  <r>
    <s v="6281-FKEWS"/>
    <n v="1"/>
    <s v="United States"/>
    <s v="California"/>
    <s v="Berry Creek"/>
    <n v="95916"/>
    <s v="39.657228, -121.37778"/>
    <n v="39.657228000000003"/>
    <n v="-121.37778"/>
    <s v="Female"/>
    <x v="0"/>
    <s v="No"/>
    <s v="No"/>
    <n v="44"/>
    <s v="No"/>
    <s v="No phone service"/>
    <x v="0"/>
    <x v="1"/>
    <s v="No"/>
    <s v="Yes"/>
    <x v="0"/>
    <s v="Yes"/>
    <s v="Yes"/>
    <x v="2"/>
    <x v="0"/>
    <x v="1"/>
    <n v="49.05"/>
    <n v="2265"/>
    <x v="1"/>
    <x v="1"/>
    <x v="31"/>
    <n v="3910"/>
    <x v="20"/>
  </r>
  <r>
    <s v="8898-KASCD"/>
    <n v="1"/>
    <s v="United States"/>
    <s v="California"/>
    <s v="Biggs"/>
    <n v="95917"/>
    <s v="39.457388, -121.818201"/>
    <n v="39.457388000000002"/>
    <n v="-121.818201"/>
    <s v="Male"/>
    <x v="0"/>
    <s v="No"/>
    <s v="No"/>
    <n v="39"/>
    <s v="No"/>
    <s v="No phone service"/>
    <x v="0"/>
    <x v="1"/>
    <s v="No"/>
    <s v="Yes"/>
    <x v="1"/>
    <s v="No"/>
    <s v="No"/>
    <x v="2"/>
    <x v="1"/>
    <x v="0"/>
    <n v="35.549999999999997"/>
    <n v="1309.1500000000001"/>
    <x v="1"/>
    <x v="1"/>
    <x v="21"/>
    <n v="3752"/>
    <x v="20"/>
  </r>
  <r>
    <s v="9242-TKFSV"/>
    <n v="1"/>
    <s v="United States"/>
    <s v="California"/>
    <s v="Browns Valley"/>
    <n v="95918"/>
    <s v="39.292334, -121.320597"/>
    <n v="39.292333999999997"/>
    <n v="-121.32059700000001"/>
    <s v="Male"/>
    <x v="0"/>
    <s v="Yes"/>
    <s v="No"/>
    <n v="72"/>
    <s v="No"/>
    <s v="No phone service"/>
    <x v="0"/>
    <x v="0"/>
    <s v="Yes"/>
    <s v="Yes"/>
    <x v="1"/>
    <s v="Yes"/>
    <s v="Yes"/>
    <x v="1"/>
    <x v="0"/>
    <x v="3"/>
    <n v="65.099999999999994"/>
    <n v="4754.3"/>
    <x v="1"/>
    <x v="1"/>
    <x v="59"/>
    <n v="4969"/>
    <x v="20"/>
  </r>
  <r>
    <s v="9290-SHCMB"/>
    <n v="1"/>
    <s v="United States"/>
    <s v="California"/>
    <s v="Brownsville"/>
    <n v="95919"/>
    <s v="39.440687, -121.263583"/>
    <n v="39.440686999999997"/>
    <n v="-121.263583"/>
    <s v="Female"/>
    <x v="1"/>
    <s v="No"/>
    <s v="No"/>
    <n v="13"/>
    <s v="Yes"/>
    <s v="No"/>
    <x v="1"/>
    <x v="1"/>
    <s v="No"/>
    <s v="Yes"/>
    <x v="0"/>
    <s v="Yes"/>
    <s v="Yes"/>
    <x v="0"/>
    <x v="0"/>
    <x v="1"/>
    <n v="96.85"/>
    <n v="1235.55"/>
    <x v="1"/>
    <x v="1"/>
    <x v="64"/>
    <n v="3098"/>
    <x v="20"/>
  </r>
  <r>
    <s v="0743-HNPFG"/>
    <n v="1"/>
    <s v="United States"/>
    <s v="California"/>
    <s v="Butte City"/>
    <n v="95920"/>
    <s v="39.449794, -121.936372"/>
    <n v="39.449793999999997"/>
    <n v="-121.93637200000001"/>
    <s v="Female"/>
    <x v="0"/>
    <s v="Yes"/>
    <s v="No"/>
    <n v="51"/>
    <s v="Yes"/>
    <s v="No"/>
    <x v="0"/>
    <x v="0"/>
    <s v="Yes"/>
    <s v="No"/>
    <x v="1"/>
    <s v="No"/>
    <s v="Yes"/>
    <x v="2"/>
    <x v="0"/>
    <x v="3"/>
    <n v="69.75"/>
    <n v="3562.5"/>
    <x v="1"/>
    <x v="1"/>
    <x v="80"/>
    <n v="5628"/>
    <x v="20"/>
  </r>
  <r>
    <s v="2277-BKJKN"/>
    <n v="1"/>
    <s v="United States"/>
    <s v="California"/>
    <s v="Camptonville"/>
    <n v="95922"/>
    <s v="39.432127, -121.099287"/>
    <n v="39.432127000000001"/>
    <n v="-121.099287"/>
    <s v="Female"/>
    <x v="1"/>
    <s v="Yes"/>
    <s v="No"/>
    <n v="71"/>
    <s v="Yes"/>
    <s v="No"/>
    <x v="1"/>
    <x v="1"/>
    <s v="Yes"/>
    <s v="Yes"/>
    <x v="0"/>
    <s v="Yes"/>
    <s v="Yes"/>
    <x v="1"/>
    <x v="0"/>
    <x v="1"/>
    <n v="99.2"/>
    <n v="7213.75"/>
    <x v="1"/>
    <x v="1"/>
    <x v="70"/>
    <n v="4951"/>
    <x v="20"/>
  </r>
  <r>
    <s v="5035-PGZXH"/>
    <n v="1"/>
    <s v="United States"/>
    <s v="California"/>
    <s v="Chico"/>
    <n v="95926"/>
    <s v="39.745712, -121.84333"/>
    <n v="39.745711999999997"/>
    <n v="-121.84332999999999"/>
    <s v="Female"/>
    <x v="0"/>
    <s v="No"/>
    <s v="No"/>
    <n v="56"/>
    <s v="Yes"/>
    <s v="Yes"/>
    <x v="1"/>
    <x v="1"/>
    <s v="Yes"/>
    <s v="Yes"/>
    <x v="0"/>
    <s v="Yes"/>
    <s v="Yes"/>
    <x v="2"/>
    <x v="0"/>
    <x v="1"/>
    <n v="106.8"/>
    <n v="5914.4"/>
    <x v="1"/>
    <x v="1"/>
    <x v="52"/>
    <n v="6161"/>
    <x v="20"/>
  </r>
  <r>
    <s v="8695-WDYEA"/>
    <n v="1"/>
    <s v="United States"/>
    <s v="California"/>
    <s v="Chico"/>
    <n v="95928"/>
    <s v="39.681488, -121.83721"/>
    <n v="39.681488000000002"/>
    <n v="-121.83721"/>
    <s v="Male"/>
    <x v="0"/>
    <s v="No"/>
    <s v="No"/>
    <n v="1"/>
    <s v="Yes"/>
    <s v="No"/>
    <x v="0"/>
    <x v="0"/>
    <s v="No"/>
    <s v="No"/>
    <x v="0"/>
    <s v="No"/>
    <s v="No"/>
    <x v="0"/>
    <x v="1"/>
    <x v="0"/>
    <n v="51.25"/>
    <n v="51.25"/>
    <x v="1"/>
    <x v="1"/>
    <x v="43"/>
    <n v="4483"/>
    <x v="20"/>
  </r>
  <r>
    <s v="6543-JXSOO"/>
    <n v="1"/>
    <s v="United States"/>
    <s v="California"/>
    <s v="Clipper Mills"/>
    <n v="95930"/>
    <s v="39.562239, -121.14836"/>
    <n v="39.562238999999998"/>
    <n v="-121.14836"/>
    <s v="Female"/>
    <x v="0"/>
    <s v="Yes"/>
    <s v="No"/>
    <n v="23"/>
    <s v="Yes"/>
    <s v="No"/>
    <x v="0"/>
    <x v="0"/>
    <s v="Yes"/>
    <s v="No"/>
    <x v="1"/>
    <s v="No"/>
    <s v="No"/>
    <x v="2"/>
    <x v="0"/>
    <x v="0"/>
    <n v="57.75"/>
    <n v="1282.8499999999999"/>
    <x v="1"/>
    <x v="1"/>
    <x v="49"/>
    <n v="3794"/>
    <x v="20"/>
  </r>
  <r>
    <s v="8016-ZMGMO"/>
    <n v="1"/>
    <s v="United States"/>
    <s v="California"/>
    <s v="Colusa"/>
    <n v="95932"/>
    <s v="39.273096, -122.050763"/>
    <n v="39.273096000000002"/>
    <n v="-122.050763"/>
    <s v="Female"/>
    <x v="1"/>
    <s v="Yes"/>
    <s v="No"/>
    <n v="66"/>
    <s v="Yes"/>
    <s v="Yes"/>
    <x v="0"/>
    <x v="1"/>
    <s v="Yes"/>
    <s v="Yes"/>
    <x v="0"/>
    <s v="Yes"/>
    <s v="No"/>
    <x v="2"/>
    <x v="0"/>
    <x v="2"/>
    <n v="70.849999999999994"/>
    <n v="4738.8500000000004"/>
    <x v="1"/>
    <x v="1"/>
    <x v="65"/>
    <n v="5572"/>
    <x v="20"/>
  </r>
  <r>
    <s v="8605-ITULD"/>
    <n v="1"/>
    <s v="United States"/>
    <s v="California"/>
    <s v="Crescent Mills"/>
    <n v="95934"/>
    <s v="40.080342, -120.957805"/>
    <n v="40.080342000000002"/>
    <n v="-120.957804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9.55"/>
    <x v="1"/>
    <x v="1"/>
    <x v="82"/>
    <n v="5750"/>
    <x v="20"/>
  </r>
  <r>
    <s v="6416-YJTTB"/>
    <n v="1"/>
    <s v="United States"/>
    <s v="California"/>
    <s v="Downieville"/>
    <n v="95936"/>
    <s v="39.578792, -120.780786"/>
    <n v="39.578792"/>
    <n v="-120.78078600000001"/>
    <s v="Male"/>
    <x v="0"/>
    <s v="No"/>
    <s v="No"/>
    <n v="11"/>
    <s v="Yes"/>
    <s v="No"/>
    <x v="1"/>
    <x v="0"/>
    <s v="No"/>
    <s v="Yes"/>
    <x v="0"/>
    <s v="No"/>
    <s v="No"/>
    <x v="0"/>
    <x v="0"/>
    <x v="2"/>
    <n v="79.5"/>
    <n v="795.65"/>
    <x v="1"/>
    <x v="1"/>
    <x v="43"/>
    <n v="2278"/>
    <x v="20"/>
  </r>
  <r>
    <s v="4472-VESGY"/>
    <n v="1"/>
    <s v="United States"/>
    <s v="California"/>
    <s v="Durham"/>
    <n v="95938"/>
    <s v="39.607831, -121.777959"/>
    <n v="39.607830999999997"/>
    <n v="-121.777959"/>
    <s v="Female"/>
    <x v="0"/>
    <s v="Yes"/>
    <s v="Yes"/>
    <n v="52"/>
    <s v="Yes"/>
    <s v="Yes"/>
    <x v="1"/>
    <x v="0"/>
    <s v="Yes"/>
    <s v="Yes"/>
    <x v="0"/>
    <s v="No"/>
    <s v="Yes"/>
    <x v="0"/>
    <x v="1"/>
    <x v="2"/>
    <n v="98.15"/>
    <n v="4993.3999999999996"/>
    <x v="1"/>
    <x v="1"/>
    <x v="76"/>
    <n v="5123"/>
    <x v="20"/>
  </r>
  <r>
    <s v="3195-TQDZX"/>
    <n v="1"/>
    <s v="United States"/>
    <s v="California"/>
    <s v="Elk Creek"/>
    <n v="95939"/>
    <s v="39.53222, -122.594879"/>
    <n v="39.532220000000002"/>
    <n v="-122.59487900000001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1"/>
    <n v="20.25"/>
    <n v="61.45"/>
    <x v="1"/>
    <x v="1"/>
    <x v="75"/>
    <n v="4050"/>
    <x v="20"/>
  </r>
  <r>
    <s v="3128-YOVTD"/>
    <n v="1"/>
    <s v="United States"/>
    <s v="California"/>
    <s v="Forbestown"/>
    <n v="95941"/>
    <s v="39.531028, -121.24807"/>
    <n v="39.531027999999999"/>
    <n v="-121.24807"/>
    <s v="Female"/>
    <x v="0"/>
    <s v="Yes"/>
    <s v="Yes"/>
    <n v="51"/>
    <s v="Yes"/>
    <s v="No"/>
    <x v="1"/>
    <x v="0"/>
    <s v="Yes"/>
    <s v="No"/>
    <x v="0"/>
    <s v="No"/>
    <s v="No"/>
    <x v="0"/>
    <x v="0"/>
    <x v="2"/>
    <n v="79.150000000000006"/>
    <n v="4018.55"/>
    <x v="1"/>
    <x v="1"/>
    <x v="51"/>
    <n v="6321"/>
    <x v="20"/>
  </r>
  <r>
    <s v="1728-CXQBE"/>
    <n v="1"/>
    <s v="United States"/>
    <s v="California"/>
    <s v="Glenn"/>
    <n v="95943"/>
    <s v="39.597975, -122.032248"/>
    <n v="39.597974999999998"/>
    <n v="-122.032248"/>
    <s v="Male"/>
    <x v="1"/>
    <s v="Yes"/>
    <s v="No"/>
    <n v="64"/>
    <s v="Yes"/>
    <s v="Yes"/>
    <x v="1"/>
    <x v="1"/>
    <s v="Yes"/>
    <s v="Yes"/>
    <x v="0"/>
    <s v="No"/>
    <s v="Yes"/>
    <x v="0"/>
    <x v="0"/>
    <x v="1"/>
    <n v="94.25"/>
    <n v="6081.4"/>
    <x v="1"/>
    <x v="1"/>
    <x v="69"/>
    <n v="6020"/>
    <x v="20"/>
  </r>
  <r>
    <s v="7041-TXQJH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37"/>
    <s v="No"/>
    <s v="No phone service"/>
    <x v="0"/>
    <x v="1"/>
    <s v="No"/>
    <s v="Yes"/>
    <x v="0"/>
    <s v="No"/>
    <s v="Yes"/>
    <x v="0"/>
    <x v="0"/>
    <x v="3"/>
    <n v="40.200000000000003"/>
    <n v="1478.85"/>
    <x v="1"/>
    <x v="1"/>
    <x v="58"/>
    <n v="5924"/>
    <x v="20"/>
  </r>
  <r>
    <s v="5014-GSOUQ"/>
    <n v="1"/>
    <s v="United States"/>
    <s v="California"/>
    <s v="Grass Valley"/>
    <n v="95945"/>
    <s v="39.194539, -120.988066"/>
    <n v="39.194538999999999"/>
    <n v="-120.988066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x v="1"/>
    <x v="0"/>
    <n v="19.95"/>
    <n v="243.65"/>
    <x v="1"/>
    <x v="1"/>
    <x v="69"/>
    <n v="2884"/>
    <x v="20"/>
  </r>
  <r>
    <s v="5724-BIDBU"/>
    <n v="1"/>
    <s v="United States"/>
    <s v="California"/>
    <s v="Penn Valley"/>
    <n v="95946"/>
    <s v="39.203817, -121.19584"/>
    <n v="39.203817000000001"/>
    <n v="-121.19584"/>
    <s v="Male"/>
    <x v="0"/>
    <s v="Yes"/>
    <s v="No"/>
    <n v="49"/>
    <s v="Yes"/>
    <s v="Yes"/>
    <x v="0"/>
    <x v="0"/>
    <s v="No"/>
    <s v="No"/>
    <x v="0"/>
    <s v="No"/>
    <s v="No"/>
    <x v="2"/>
    <x v="0"/>
    <x v="1"/>
    <n v="55.35"/>
    <n v="2633.95"/>
    <x v="1"/>
    <x v="1"/>
    <x v="60"/>
    <n v="5601"/>
    <x v="20"/>
  </r>
  <r>
    <s v="0481-SUMCB"/>
    <n v="1"/>
    <s v="United States"/>
    <s v="California"/>
    <s v="Greenville"/>
    <n v="95947"/>
    <s v="40.160386, -120.835428"/>
    <n v="40.160386000000003"/>
    <n v="-120.83542799999999"/>
    <s v="Female"/>
    <x v="1"/>
    <s v="No"/>
    <s v="No"/>
    <n v="45"/>
    <s v="Yes"/>
    <s v="Yes"/>
    <x v="1"/>
    <x v="1"/>
    <s v="No"/>
    <s v="Yes"/>
    <x v="0"/>
    <s v="Yes"/>
    <s v="Yes"/>
    <x v="2"/>
    <x v="0"/>
    <x v="2"/>
    <n v="102.15"/>
    <n v="4735.3500000000004"/>
    <x v="1"/>
    <x v="1"/>
    <x v="15"/>
    <n v="5391"/>
    <x v="20"/>
  </r>
  <r>
    <s v="1769-GRUIK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18"/>
    <s v="Yes"/>
    <s v="No"/>
    <x v="1"/>
    <x v="1"/>
    <s v="No"/>
    <s v="No"/>
    <x v="0"/>
    <s v="No"/>
    <s v="No"/>
    <x v="0"/>
    <x v="0"/>
    <x v="1"/>
    <n v="71.099999999999994"/>
    <n v="1247.75"/>
    <x v="1"/>
    <x v="1"/>
    <x v="64"/>
    <n v="4911"/>
    <x v="20"/>
  </r>
  <r>
    <s v="8819-WFGGJ"/>
    <n v="1"/>
    <s v="United States"/>
    <s v="California"/>
    <s v="Grimes"/>
    <n v="95950"/>
    <s v="39.033058, -121.895718"/>
    <n v="39.033057999999997"/>
    <n v="-121.895718"/>
    <s v="Male"/>
    <x v="0"/>
    <s v="Yes"/>
    <s v="No"/>
    <n v="68"/>
    <s v="No"/>
    <s v="No phone service"/>
    <x v="0"/>
    <x v="0"/>
    <s v="No"/>
    <s v="Yes"/>
    <x v="0"/>
    <s v="Yes"/>
    <s v="Yes"/>
    <x v="1"/>
    <x v="0"/>
    <x v="2"/>
    <n v="54.1"/>
    <n v="3794.5"/>
    <x v="1"/>
    <x v="1"/>
    <x v="59"/>
    <n v="4601"/>
    <x v="20"/>
  </r>
  <r>
    <s v="7427-AUFPY"/>
    <n v="1"/>
    <s v="United States"/>
    <s v="California"/>
    <s v="Hamilton City"/>
    <n v="95951"/>
    <s v="39.732767, -122.042298"/>
    <n v="39.732767000000003"/>
    <n v="-122.042298"/>
    <s v="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x v="1"/>
    <x v="3"/>
    <n v="19.649999999999999"/>
    <n v="1008.7"/>
    <x v="1"/>
    <x v="1"/>
    <x v="12"/>
    <n v="5708"/>
    <x v="20"/>
  </r>
  <r>
    <s v="2811-POVEX"/>
    <n v="1"/>
    <s v="United States"/>
    <s v="California"/>
    <s v="Live Oak"/>
    <n v="95953"/>
    <s v="39.258746, -121.77697"/>
    <n v="39.258746000000002"/>
    <n v="-121.77697000000001"/>
    <s v="Female"/>
    <x v="1"/>
    <s v="Yes"/>
    <s v="Yes"/>
    <n v="23"/>
    <s v="Yes"/>
    <s v="No"/>
    <x v="1"/>
    <x v="1"/>
    <s v="Yes"/>
    <s v="Yes"/>
    <x v="0"/>
    <s v="No"/>
    <s v="Yes"/>
    <x v="0"/>
    <x v="0"/>
    <x v="2"/>
    <n v="88.45"/>
    <n v="2130.5500000000002"/>
    <x v="1"/>
    <x v="1"/>
    <x v="12"/>
    <n v="3937"/>
    <x v="20"/>
  </r>
  <r>
    <s v="7898-PDWQE"/>
    <n v="1"/>
    <s v="United States"/>
    <s v="California"/>
    <s v="Maxwell"/>
    <n v="95955"/>
    <s v="39.281194, -122.226568"/>
    <n v="39.281193999999999"/>
    <n v="-122.226568"/>
    <s v="Male"/>
    <x v="0"/>
    <s v="Yes"/>
    <s v="No"/>
    <n v="71"/>
    <s v="Yes"/>
    <s v="Yes"/>
    <x v="0"/>
    <x v="0"/>
    <s v="Yes"/>
    <s v="Yes"/>
    <x v="1"/>
    <s v="No"/>
    <s v="Yes"/>
    <x v="1"/>
    <x v="1"/>
    <x v="3"/>
    <n v="80.400000000000006"/>
    <n v="5727.15"/>
    <x v="1"/>
    <x v="1"/>
    <x v="58"/>
    <n v="5228"/>
    <x v="20"/>
  </r>
  <r>
    <s v="9972-EWRJS"/>
    <n v="1"/>
    <s v="United States"/>
    <s v="California"/>
    <s v="Meadow Valley"/>
    <n v="95956"/>
    <s v="39.937017, -121.058043"/>
    <n v="39.937016999999997"/>
    <n v="-121.058043"/>
    <s v="Female"/>
    <x v="0"/>
    <s v="Yes"/>
    <s v="Yes"/>
    <n v="67"/>
    <s v="Yes"/>
    <s v="No"/>
    <x v="2"/>
    <x v="2"/>
    <s v="No internet service"/>
    <s v="No internet service"/>
    <x v="2"/>
    <s v="No internet service"/>
    <s v="No internet service"/>
    <x v="1"/>
    <x v="0"/>
    <x v="2"/>
    <n v="19.25"/>
    <n v="1372.9"/>
    <x v="1"/>
    <x v="1"/>
    <x v="37"/>
    <n v="5154"/>
    <x v="20"/>
  </r>
  <r>
    <s v="9314-IJWSQ"/>
    <n v="1"/>
    <s v="United States"/>
    <s v="California"/>
    <s v="Meridian"/>
    <n v="95957"/>
    <s v="39.068071, -121.832638"/>
    <n v="39.068071000000003"/>
    <n v="-121.832638"/>
    <s v="Female"/>
    <x v="0"/>
    <s v="Yes"/>
    <s v="Yes"/>
    <n v="14"/>
    <s v="Yes"/>
    <s v="Yes"/>
    <x v="1"/>
    <x v="1"/>
    <s v="No"/>
    <s v="No"/>
    <x v="0"/>
    <s v="Yes"/>
    <s v="No"/>
    <x v="0"/>
    <x v="0"/>
    <x v="1"/>
    <n v="84.8"/>
    <n v="1203.9000000000001"/>
    <x v="1"/>
    <x v="1"/>
    <x v="24"/>
    <n v="2452"/>
    <x v="20"/>
  </r>
  <r>
    <s v="5799-JRCZO"/>
    <n v="1"/>
    <s v="United States"/>
    <s v="California"/>
    <s v="North San Juan"/>
    <n v="95960"/>
    <s v="39.423046, -120.984472"/>
    <n v="39.423045999999999"/>
    <n v="-120.984472"/>
    <s v="Female"/>
    <x v="0"/>
    <s v="No"/>
    <s v="Yes"/>
    <n v="63"/>
    <s v="Yes"/>
    <s v="No"/>
    <x v="2"/>
    <x v="2"/>
    <s v="No internet service"/>
    <s v="No internet service"/>
    <x v="2"/>
    <s v="No internet service"/>
    <s v="No internet service"/>
    <x v="1"/>
    <x v="1"/>
    <x v="3"/>
    <n v="19.5"/>
    <n v="1215.0999999999999"/>
    <x v="1"/>
    <x v="1"/>
    <x v="81"/>
    <n v="4370"/>
    <x v="20"/>
  </r>
  <r>
    <s v="1921-KYSAY"/>
    <n v="1"/>
    <s v="United States"/>
    <s v="California"/>
    <s v="Olivehurst"/>
    <n v="95961"/>
    <s v="39.082568, -121.55325"/>
    <n v="39.082568000000002"/>
    <n v="-121.55325000000001"/>
    <s v="Female"/>
    <x v="0"/>
    <s v="No"/>
    <s v="No"/>
    <n v="41"/>
    <s v="Yes"/>
    <s v="Yes"/>
    <x v="0"/>
    <x v="1"/>
    <s v="No"/>
    <s v="Yes"/>
    <x v="1"/>
    <s v="No"/>
    <s v="Yes"/>
    <x v="2"/>
    <x v="0"/>
    <x v="1"/>
    <n v="68.599999999999994"/>
    <n v="2877.05"/>
    <x v="1"/>
    <x v="1"/>
    <x v="78"/>
    <n v="4572"/>
    <x v="20"/>
  </r>
  <r>
    <s v="6198-RTPMF"/>
    <n v="1"/>
    <s v="United States"/>
    <s v="California"/>
    <s v="Oregon House"/>
    <n v="95962"/>
    <s v="39.342587, -121.249833"/>
    <n v="39.342587000000002"/>
    <n v="-121.249833"/>
    <s v="Female"/>
    <x v="0"/>
    <s v="Yes"/>
    <s v="No"/>
    <n v="17"/>
    <s v="Yes"/>
    <s v="Yes"/>
    <x v="1"/>
    <x v="1"/>
    <s v="No"/>
    <s v="No"/>
    <x v="0"/>
    <s v="Yes"/>
    <s v="Yes"/>
    <x v="0"/>
    <x v="1"/>
    <x v="1"/>
    <n v="92.6"/>
    <n v="1579.7"/>
    <x v="1"/>
    <x v="1"/>
    <x v="72"/>
    <n v="4756"/>
    <x v="20"/>
  </r>
  <r>
    <s v="2924-KHUVI"/>
    <n v="1"/>
    <s v="United States"/>
    <s v="California"/>
    <s v="Orland"/>
    <n v="95963"/>
    <s v="39.748037, -122.302169"/>
    <n v="39.748036999999997"/>
    <n v="-122.30216900000001"/>
    <s v="Male"/>
    <x v="0"/>
    <s v="Yes"/>
    <s v="No"/>
    <n v="56"/>
    <s v="Yes"/>
    <s v="Yes"/>
    <x v="1"/>
    <x v="0"/>
    <s v="No"/>
    <s v="No"/>
    <x v="0"/>
    <s v="Yes"/>
    <s v="Yes"/>
    <x v="2"/>
    <x v="0"/>
    <x v="1"/>
    <n v="100.55"/>
    <n v="5514.95"/>
    <x v="1"/>
    <x v="1"/>
    <x v="37"/>
    <n v="4847"/>
    <x v="20"/>
  </r>
  <r>
    <s v="1925-GMVBW"/>
    <n v="1"/>
    <s v="United States"/>
    <s v="California"/>
    <s v="Oroville"/>
    <n v="95965"/>
    <s v="39.624561, -121.552866"/>
    <n v="39.624561"/>
    <n v="-121.55286599999999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3"/>
    <n v="20.55"/>
    <n v="96.1"/>
    <x v="1"/>
    <x v="1"/>
    <x v="70"/>
    <n v="5967"/>
    <x v="20"/>
  </r>
  <r>
    <s v="6184-DYUOB"/>
    <n v="1"/>
    <s v="United States"/>
    <s v="California"/>
    <s v="Palermo"/>
    <n v="95968"/>
    <s v="39.435756, -121.552071"/>
    <n v="39.435755999999998"/>
    <n v="-121.552071"/>
    <s v="Fe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19.600000000000001"/>
    <n v="55.25"/>
    <x v="1"/>
    <x v="1"/>
    <x v="56"/>
    <n v="2941"/>
    <x v="20"/>
  </r>
  <r>
    <s v="9207-ZPANB"/>
    <n v="1"/>
    <s v="United States"/>
    <s v="California"/>
    <s v="Paradise"/>
    <n v="95969"/>
    <s v="39.69676, -121.644379"/>
    <n v="39.696759999999998"/>
    <n v="-121.644379"/>
    <s v="Male"/>
    <x v="0"/>
    <s v="No"/>
    <s v="No"/>
    <n v="37"/>
    <s v="Yes"/>
    <s v="Yes"/>
    <x v="0"/>
    <x v="0"/>
    <s v="Yes"/>
    <s v="Yes"/>
    <x v="1"/>
    <s v="No"/>
    <s v="No"/>
    <x v="2"/>
    <x v="1"/>
    <x v="1"/>
    <n v="67.45"/>
    <n v="2443.3000000000002"/>
    <x v="1"/>
    <x v="1"/>
    <x v="65"/>
    <n v="5042"/>
    <x v="20"/>
  </r>
  <r>
    <s v="9327-QSDED"/>
    <n v="1"/>
    <s v="United States"/>
    <s v="California"/>
    <s v="Quincy"/>
    <n v="95971"/>
    <s v="39.971228, -121.041166"/>
    <n v="39.971228000000004"/>
    <n v="-121.041166"/>
    <s v="Male"/>
    <x v="0"/>
    <s v="No"/>
    <s v="No"/>
    <n v="8"/>
    <s v="Yes"/>
    <s v="No"/>
    <x v="0"/>
    <x v="1"/>
    <s v="No"/>
    <s v="No"/>
    <x v="0"/>
    <s v="No"/>
    <s v="No"/>
    <x v="0"/>
    <x v="1"/>
    <x v="0"/>
    <n v="43.55"/>
    <n v="335.4"/>
    <x v="1"/>
    <x v="1"/>
    <x v="67"/>
    <n v="3266"/>
    <x v="20"/>
  </r>
  <r>
    <s v="1656-DRSMG"/>
    <n v="1"/>
    <s v="United States"/>
    <s v="California"/>
    <s v="Chico"/>
    <n v="95973"/>
    <s v="39.903272, -121.843567"/>
    <n v="39.903272000000001"/>
    <n v="-121.84356699999999"/>
    <s v="Female"/>
    <x v="0"/>
    <s v="No"/>
    <s v="No"/>
    <n v="63"/>
    <s v="Yes"/>
    <s v="Yes"/>
    <x v="1"/>
    <x v="1"/>
    <s v="Yes"/>
    <s v="Yes"/>
    <x v="1"/>
    <s v="Yes"/>
    <s v="Yes"/>
    <x v="0"/>
    <x v="0"/>
    <x v="3"/>
    <n v="109.85"/>
    <n v="7002.95"/>
    <x v="1"/>
    <x v="1"/>
    <x v="10"/>
    <n v="5775"/>
    <x v="20"/>
  </r>
  <r>
    <s v="3012-VFFMN"/>
    <n v="1"/>
    <s v="United States"/>
    <s v="California"/>
    <s v="Richvale"/>
    <n v="95974"/>
    <s v="39.495768, -121.747472"/>
    <n v="39.495767999999998"/>
    <n v="-121.747472"/>
    <s v="Fe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65"/>
    <n v="158.94999999999999"/>
    <x v="1"/>
    <x v="1"/>
    <x v="9"/>
    <n v="4058"/>
    <x v="20"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x v="0"/>
    <s v="No"/>
    <s v="No"/>
    <n v="3"/>
    <s v="Yes"/>
    <s v="No"/>
    <x v="1"/>
    <x v="1"/>
    <s v="Yes"/>
    <s v="No"/>
    <x v="0"/>
    <s v="Yes"/>
    <s v="Yes"/>
    <x v="0"/>
    <x v="1"/>
    <x v="1"/>
    <n v="95.4"/>
    <n v="293.14999999999998"/>
    <x v="1"/>
    <x v="1"/>
    <x v="12"/>
    <n v="2813"/>
    <x v="20"/>
  </r>
  <r>
    <s v="0640-YJTPY"/>
    <n v="1"/>
    <s v="United States"/>
    <s v="California"/>
    <s v="Smartville"/>
    <n v="95977"/>
    <s v="39.176595, -121.291692"/>
    <n v="39.176594999999999"/>
    <n v="-121.291692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21"/>
    <n v="1493.75"/>
    <x v="1"/>
    <x v="1"/>
    <x v="29"/>
    <n v="4974"/>
    <x v="20"/>
  </r>
  <r>
    <s v="8096-LOIST"/>
    <n v="1"/>
    <s v="United States"/>
    <s v="California"/>
    <s v="Stirling City"/>
    <n v="95978"/>
    <s v="39.904002, -121.527823"/>
    <n v="39.904001999999998"/>
    <n v="-121.527823"/>
    <s v="Female"/>
    <x v="0"/>
    <s v="No"/>
    <s v="No"/>
    <n v="19"/>
    <s v="Yes"/>
    <s v="No"/>
    <x v="0"/>
    <x v="1"/>
    <s v="No"/>
    <s v="No"/>
    <x v="0"/>
    <s v="No"/>
    <s v="Yes"/>
    <x v="0"/>
    <x v="0"/>
    <x v="1"/>
    <n v="56.2"/>
    <n v="1093.4000000000001"/>
    <x v="1"/>
    <x v="1"/>
    <x v="46"/>
    <n v="3384"/>
    <x v="20"/>
  </r>
  <r>
    <s v="9764-REAFF"/>
    <n v="1"/>
    <s v="United States"/>
    <s v="California"/>
    <s v="Stonyford"/>
    <n v="95979"/>
    <s v="39.288127, -122.415841"/>
    <n v="39.288127000000003"/>
    <n v="-122.415841"/>
    <s v="Female"/>
    <x v="0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x v="1"/>
    <x v="2"/>
    <n v="18.399999999999999"/>
    <n v="1057.8499999999999"/>
    <x v="1"/>
    <x v="1"/>
    <x v="58"/>
    <n v="4375"/>
    <x v="20"/>
  </r>
  <r>
    <s v="7107-UBYKY"/>
    <n v="1"/>
    <s v="United States"/>
    <s v="California"/>
    <s v="Sutter"/>
    <n v="95982"/>
    <s v="39.172777, -121.805845"/>
    <n v="39.172777000000004"/>
    <n v="-121.80584500000001"/>
    <s v="Fe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0"/>
    <x v="0"/>
    <x v="1"/>
    <n v="25.75"/>
    <n v="882.55"/>
    <x v="1"/>
    <x v="1"/>
    <x v="52"/>
    <n v="4194"/>
    <x v="20"/>
  </r>
  <r>
    <s v="4881-GQJTW"/>
    <n v="1"/>
    <s v="United States"/>
    <s v="California"/>
    <s v="Taylorsville"/>
    <n v="95983"/>
    <s v="40.053684, -120.743116"/>
    <n v="40.053683999999997"/>
    <n v="-120.743116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x v="1"/>
    <x v="3"/>
    <n v="19.600000000000001"/>
    <n v="300.39999999999998"/>
    <x v="1"/>
    <x v="1"/>
    <x v="47"/>
    <n v="2847"/>
    <x v="20"/>
  </r>
  <r>
    <s v="7876-DNYAP"/>
    <n v="1"/>
    <s v="United States"/>
    <s v="California"/>
    <s v="Washington"/>
    <n v="95986"/>
    <s v="39.34128, -120.786867"/>
    <n v="39.341279999999998"/>
    <n v="-120.786867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3"/>
    <n v="19.8"/>
    <n v="1436.95"/>
    <x v="1"/>
    <x v="1"/>
    <x v="77"/>
    <n v="5423"/>
    <x v="20"/>
  </r>
  <r>
    <s v="7905-NJMXS"/>
    <n v="1"/>
    <s v="United States"/>
    <s v="California"/>
    <s v="Williams"/>
    <n v="95987"/>
    <s v="39.117537, -122.284654"/>
    <n v="39.117536999999999"/>
    <n v="-122.284654"/>
    <s v="Male"/>
    <x v="1"/>
    <s v="Yes"/>
    <s v="No"/>
    <n v="7"/>
    <s v="Yes"/>
    <s v="Yes"/>
    <x v="0"/>
    <x v="0"/>
    <s v="Yes"/>
    <s v="No"/>
    <x v="1"/>
    <s v="No"/>
    <s v="No"/>
    <x v="0"/>
    <x v="1"/>
    <x v="1"/>
    <n v="64.2"/>
    <n v="475"/>
    <x v="1"/>
    <x v="1"/>
    <x v="9"/>
    <n v="5116"/>
    <x v="20"/>
  </r>
  <r>
    <s v="2882-WDTBA"/>
    <n v="1"/>
    <s v="United States"/>
    <s v="California"/>
    <s v="Willows"/>
    <n v="95988"/>
    <s v="39.493991, -122.286363"/>
    <n v="39.493991000000001"/>
    <n v="-122.28636299999999"/>
    <s v="Male"/>
    <x v="0"/>
    <s v="Yes"/>
    <s v="No"/>
    <n v="69"/>
    <s v="Yes"/>
    <s v="No"/>
    <x v="0"/>
    <x v="0"/>
    <s v="Yes"/>
    <s v="Yes"/>
    <x v="1"/>
    <s v="Yes"/>
    <s v="No"/>
    <x v="1"/>
    <x v="0"/>
    <x v="2"/>
    <n v="75.75"/>
    <n v="5388.15"/>
    <x v="1"/>
    <x v="1"/>
    <x v="20"/>
    <n v="5839"/>
    <x v="20"/>
  </r>
  <r>
    <s v="2091-GPPIQ"/>
    <n v="1"/>
    <s v="United States"/>
    <s v="California"/>
    <s v="Yuba City"/>
    <n v="95991"/>
    <s v="39.02741, -121.614982"/>
    <n v="39.027410000000003"/>
    <n v="-121.614982"/>
    <s v="Female"/>
    <x v="0"/>
    <s v="Yes"/>
    <s v="No"/>
    <n v="72"/>
    <s v="Yes"/>
    <s v="Yes"/>
    <x v="0"/>
    <x v="1"/>
    <s v="Yes"/>
    <s v="No"/>
    <x v="1"/>
    <s v="Yes"/>
    <s v="Yes"/>
    <x v="1"/>
    <x v="0"/>
    <x v="1"/>
    <n v="78.95"/>
    <n v="5730.15"/>
    <x v="1"/>
    <x v="1"/>
    <x v="21"/>
    <n v="5050"/>
    <x v="20"/>
  </r>
  <r>
    <s v="5071-FBJFS"/>
    <n v="1"/>
    <s v="United States"/>
    <s v="California"/>
    <s v="Redding"/>
    <n v="96001"/>
    <s v="40.587919, -122.464732"/>
    <n v="40.587918999999999"/>
    <n v="-122.464732"/>
    <s v="Female"/>
    <x v="0"/>
    <s v="Yes"/>
    <s v="Yes"/>
    <n v="4"/>
    <s v="Yes"/>
    <s v="No"/>
    <x v="0"/>
    <x v="0"/>
    <s v="No"/>
    <s v="No"/>
    <x v="0"/>
    <s v="No"/>
    <s v="No"/>
    <x v="0"/>
    <x v="1"/>
    <x v="1"/>
    <n v="50.3"/>
    <n v="217.1"/>
    <x v="1"/>
    <x v="1"/>
    <x v="25"/>
    <n v="3147"/>
    <x v="20"/>
  </r>
  <r>
    <s v="2796-UUZZO"/>
    <n v="1"/>
    <s v="United States"/>
    <s v="California"/>
    <s v="Redding"/>
    <n v="96002"/>
    <s v="40.527834, -122.318749"/>
    <n v="40.527833999999999"/>
    <n v="-122.318749"/>
    <s v="Male"/>
    <x v="0"/>
    <s v="Yes"/>
    <s v="Yes"/>
    <n v="63"/>
    <s v="Yes"/>
    <s v="No"/>
    <x v="1"/>
    <x v="1"/>
    <s v="Yes"/>
    <s v="Yes"/>
    <x v="0"/>
    <s v="No"/>
    <s v="No"/>
    <x v="0"/>
    <x v="0"/>
    <x v="3"/>
    <n v="80.3"/>
    <n v="4896.3500000000004"/>
    <x v="1"/>
    <x v="1"/>
    <x v="10"/>
    <n v="5157"/>
    <x v="20"/>
  </r>
  <r>
    <s v="2429-AYKKO"/>
    <n v="1"/>
    <s v="United States"/>
    <s v="California"/>
    <s v="Redding"/>
    <n v="96003"/>
    <s v="40.677649, -122.29467"/>
    <n v="40.677649000000002"/>
    <n v="-122.29467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19.850000000000001"/>
    <n v="1434.1"/>
    <x v="1"/>
    <x v="1"/>
    <x v="49"/>
    <n v="4790"/>
    <x v="20"/>
  </r>
  <r>
    <s v="9798-OPFEM"/>
    <n v="1"/>
    <s v="United States"/>
    <s v="California"/>
    <s v="Adin"/>
    <n v="96006"/>
    <s v="41.171578, -120.913161"/>
    <n v="41.171577999999997"/>
    <n v="-120.913161"/>
    <s v="Fe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x v="0"/>
    <x v="1"/>
    <n v="21.1"/>
    <n v="937.1"/>
    <x v="1"/>
    <x v="1"/>
    <x v="65"/>
    <n v="4791"/>
    <x v="20"/>
  </r>
  <r>
    <s v="3794-NFNCH"/>
    <n v="1"/>
    <s v="United States"/>
    <s v="California"/>
    <s v="Bella Vista"/>
    <n v="96008"/>
    <s v="40.722733, -122.109666"/>
    <n v="40.722732999999998"/>
    <n v="-122.109666"/>
    <s v="Male"/>
    <x v="0"/>
    <s v="Yes"/>
    <s v="No"/>
    <n v="30"/>
    <s v="Yes"/>
    <s v="No"/>
    <x v="0"/>
    <x v="1"/>
    <s v="No"/>
    <s v="Yes"/>
    <x v="0"/>
    <s v="No"/>
    <s v="No"/>
    <x v="0"/>
    <x v="0"/>
    <x v="0"/>
    <n v="50"/>
    <n v="1474.9"/>
    <x v="1"/>
    <x v="1"/>
    <x v="56"/>
    <n v="4715"/>
    <x v="20"/>
  </r>
  <r>
    <s v="5193-QLVZB"/>
    <n v="1"/>
    <s v="United States"/>
    <s v="California"/>
    <s v="Bieber"/>
    <n v="96009"/>
    <s v="41.083464, -121.107929"/>
    <n v="41.083463999999999"/>
    <n v="-121.107929"/>
    <s v="Male"/>
    <x v="0"/>
    <s v="No"/>
    <s v="No"/>
    <n v="63"/>
    <s v="Yes"/>
    <s v="Yes"/>
    <x v="1"/>
    <x v="1"/>
    <s v="Yes"/>
    <s v="Yes"/>
    <x v="0"/>
    <s v="Yes"/>
    <s v="Yes"/>
    <x v="1"/>
    <x v="0"/>
    <x v="2"/>
    <n v="104.75"/>
    <n v="6536.5"/>
    <x v="1"/>
    <x v="1"/>
    <x v="59"/>
    <n v="5882"/>
    <x v="20"/>
  </r>
  <r>
    <s v="7114-AEOZE"/>
    <n v="1"/>
    <s v="United States"/>
    <s v="California"/>
    <s v="Big Bar"/>
    <n v="96010"/>
    <s v="40.775272, -123.287414"/>
    <n v="40.775272000000001"/>
    <n v="-123.287414"/>
    <s v="Female"/>
    <x v="0"/>
    <s v="No"/>
    <s v="No"/>
    <n v="60"/>
    <s v="Yes"/>
    <s v="No"/>
    <x v="2"/>
    <x v="2"/>
    <s v="No internet service"/>
    <s v="No internet service"/>
    <x v="2"/>
    <s v="No internet service"/>
    <s v="No internet service"/>
    <x v="1"/>
    <x v="1"/>
    <x v="2"/>
    <n v="19.850000000000001"/>
    <n v="1128.0999999999999"/>
    <x v="1"/>
    <x v="1"/>
    <x v="40"/>
    <n v="6213"/>
    <x v="20"/>
  </r>
  <r>
    <s v="5522-NYKPB"/>
    <n v="1"/>
    <s v="United States"/>
    <s v="California"/>
    <s v="Burney"/>
    <n v="96013"/>
    <s v="40.946785, -121.719489"/>
    <n v="40.946784999999998"/>
    <n v="-121.719489"/>
    <s v="Male"/>
    <x v="0"/>
    <s v="Yes"/>
    <s v="Yes"/>
    <n v="25"/>
    <s v="Yes"/>
    <s v="No"/>
    <x v="1"/>
    <x v="1"/>
    <s v="No"/>
    <s v="No"/>
    <x v="1"/>
    <s v="Yes"/>
    <s v="No"/>
    <x v="0"/>
    <x v="1"/>
    <x v="1"/>
    <n v="85.9"/>
    <n v="2199.0500000000002"/>
    <x v="1"/>
    <x v="1"/>
    <x v="35"/>
    <n v="3153"/>
    <x v="20"/>
  </r>
  <r>
    <s v="9957-YODKZ"/>
    <n v="1"/>
    <s v="United States"/>
    <s v="California"/>
    <s v="Canby"/>
    <n v="96015"/>
    <s v="41.486953, -120.913975"/>
    <n v="41.486953"/>
    <n v="-120.91397499999999"/>
    <s v="Male"/>
    <x v="1"/>
    <s v="Yes"/>
    <s v="No"/>
    <n v="6"/>
    <s v="Yes"/>
    <s v="Yes"/>
    <x v="1"/>
    <x v="1"/>
    <s v="No"/>
    <s v="Yes"/>
    <x v="0"/>
    <s v="No"/>
    <s v="No"/>
    <x v="0"/>
    <x v="0"/>
    <x v="1"/>
    <n v="80.8"/>
    <n v="457.1"/>
    <x v="1"/>
    <x v="1"/>
    <x v="31"/>
    <n v="5611"/>
    <x v="20"/>
  </r>
  <r>
    <s v="6518-KZXCB"/>
    <n v="1"/>
    <s v="United States"/>
    <s v="California"/>
    <s v="Cassel"/>
    <n v="96016"/>
    <s v="40.936285, -121.572692"/>
    <n v="40.936284999999998"/>
    <n v="-121.572692"/>
    <s v="Male"/>
    <x v="0"/>
    <s v="No"/>
    <s v="No"/>
    <n v="22"/>
    <s v="Yes"/>
    <s v="Yes"/>
    <x v="2"/>
    <x v="2"/>
    <s v="No internet service"/>
    <s v="No internet service"/>
    <x v="2"/>
    <s v="No internet service"/>
    <s v="No internet service"/>
    <x v="1"/>
    <x v="1"/>
    <x v="0"/>
    <n v="25.25"/>
    <n v="566.5"/>
    <x v="1"/>
    <x v="1"/>
    <x v="37"/>
    <n v="3403"/>
    <x v="20"/>
  </r>
  <r>
    <s v="2245-ADZFJ"/>
    <n v="1"/>
    <s v="United States"/>
    <s v="California"/>
    <s v="Castella"/>
    <n v="96017"/>
    <s v="41.121108, -122.336613"/>
    <n v="41.121108"/>
    <n v="-122.336613"/>
    <s v="Female"/>
    <x v="0"/>
    <s v="Yes"/>
    <s v="No"/>
    <n v="31"/>
    <s v="Yes"/>
    <s v="Yes"/>
    <x v="0"/>
    <x v="1"/>
    <s v="Yes"/>
    <s v="No"/>
    <x v="1"/>
    <s v="Yes"/>
    <s v="Yes"/>
    <x v="1"/>
    <x v="1"/>
    <x v="2"/>
    <n v="80.55"/>
    <n v="2471.6"/>
    <x v="1"/>
    <x v="1"/>
    <x v="68"/>
    <n v="3491"/>
    <x v="20"/>
  </r>
  <r>
    <s v="7776-QGYJC"/>
    <n v="1"/>
    <s v="United States"/>
    <s v="California"/>
    <s v="Shasta Lake"/>
    <n v="96019"/>
    <s v="40.692523, -122.369876"/>
    <n v="40.692523000000001"/>
    <n v="-122.369876"/>
    <s v="Female"/>
    <x v="0"/>
    <s v="Yes"/>
    <s v="Yes"/>
    <n v="39"/>
    <s v="Yes"/>
    <s v="No"/>
    <x v="1"/>
    <x v="1"/>
    <s v="No"/>
    <s v="Yes"/>
    <x v="1"/>
    <s v="No"/>
    <s v="No"/>
    <x v="0"/>
    <x v="0"/>
    <x v="2"/>
    <n v="81.5"/>
    <n v="3107.3"/>
    <x v="1"/>
    <x v="1"/>
    <x v="50"/>
    <n v="2042"/>
    <x v="20"/>
  </r>
  <r>
    <s v="9313-QOLTZ"/>
    <n v="1"/>
    <s v="United States"/>
    <s v="California"/>
    <s v="Chester"/>
    <n v="96020"/>
    <s v="40.243494, -121.154733"/>
    <n v="40.243493999999998"/>
    <n v="-121.15473299999999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x v="1"/>
    <x v="0"/>
    <n v="20.9"/>
    <n v="518.29999999999995"/>
    <x v="1"/>
    <x v="1"/>
    <x v="39"/>
    <n v="5895"/>
    <x v="20"/>
  </r>
  <r>
    <s v="4672-FOTSD"/>
    <n v="1"/>
    <s v="United States"/>
    <s v="California"/>
    <s v="Dorris"/>
    <n v="96023"/>
    <s v="41.949216, -122.050062"/>
    <n v="41.949216"/>
    <n v="-122.050062"/>
    <s v="Male"/>
    <x v="0"/>
    <s v="No"/>
    <s v="No"/>
    <n v="12"/>
    <s v="Yes"/>
    <s v="Yes"/>
    <x v="0"/>
    <x v="0"/>
    <s v="Yes"/>
    <s v="No"/>
    <x v="1"/>
    <s v="No"/>
    <s v="No"/>
    <x v="0"/>
    <x v="0"/>
    <x v="1"/>
    <n v="67.25"/>
    <n v="832.3"/>
    <x v="1"/>
    <x v="1"/>
    <x v="62"/>
    <n v="4334"/>
    <x v="20"/>
  </r>
  <r>
    <s v="9818-XQCUV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45.3"/>
    <x v="1"/>
    <x v="1"/>
    <x v="37"/>
    <n v="5994"/>
    <x v="20"/>
  </r>
  <r>
    <s v="7338-ERIVA"/>
    <n v="1"/>
    <s v="United States"/>
    <s v="California"/>
    <s v="Etna"/>
    <n v="96027"/>
    <s v="41.405193, -123.008567"/>
    <n v="41.405192999999997"/>
    <n v="-123.008567"/>
    <s v="Male"/>
    <x v="0"/>
    <s v="No"/>
    <s v="No"/>
    <n v="39"/>
    <s v="No"/>
    <s v="No phone service"/>
    <x v="0"/>
    <x v="0"/>
    <s v="No"/>
    <s v="No"/>
    <x v="1"/>
    <s v="Yes"/>
    <s v="No"/>
    <x v="2"/>
    <x v="1"/>
    <x v="2"/>
    <n v="45.05"/>
    <n v="1790.6"/>
    <x v="1"/>
    <x v="1"/>
    <x v="37"/>
    <n v="4003"/>
    <x v="20"/>
  </r>
  <r>
    <s v="8259-NFJTV"/>
    <n v="1"/>
    <s v="United States"/>
    <s v="California"/>
    <s v="Flournoy"/>
    <n v="96029"/>
    <s v="39.84784, -122.544556"/>
    <n v="39.847839999999998"/>
    <n v="-122.544556"/>
    <s v="Female"/>
    <x v="0"/>
    <s v="Yes"/>
    <s v="Yes"/>
    <n v="7"/>
    <s v="No"/>
    <s v="No phone service"/>
    <x v="0"/>
    <x v="0"/>
    <s v="No"/>
    <s v="No"/>
    <x v="1"/>
    <s v="No"/>
    <s v="No"/>
    <x v="0"/>
    <x v="1"/>
    <x v="0"/>
    <n v="34.65"/>
    <n v="246.6"/>
    <x v="1"/>
    <x v="1"/>
    <x v="84"/>
    <n v="5996"/>
    <x v="20"/>
  </r>
  <r>
    <s v="3223-DWFIO"/>
    <n v="1"/>
    <s v="United States"/>
    <s v="California"/>
    <s v="Forks Of Salmon"/>
    <n v="96031"/>
    <s v="41.232128, -123.194748"/>
    <n v="41.232128000000003"/>
    <n v="-123.194748"/>
    <s v="Male"/>
    <x v="1"/>
    <s v="No"/>
    <s v="No"/>
    <n v="4"/>
    <s v="Yes"/>
    <s v="No"/>
    <x v="1"/>
    <x v="1"/>
    <s v="No"/>
    <s v="No"/>
    <x v="0"/>
    <s v="No"/>
    <s v="No"/>
    <x v="0"/>
    <x v="1"/>
    <x v="1"/>
    <n v="69.349999999999994"/>
    <n v="261.64999999999998"/>
    <x v="1"/>
    <x v="1"/>
    <x v="60"/>
    <n v="4140"/>
    <x v="20"/>
  </r>
  <r>
    <s v="6968-GMKPR"/>
    <n v="1"/>
    <s v="United States"/>
    <s v="California"/>
    <s v="French Gulch"/>
    <n v="96033"/>
    <s v="40.740138, -122.587476"/>
    <n v="40.740138000000002"/>
    <n v="-122.587476"/>
    <s v="Female"/>
    <x v="0"/>
    <s v="No"/>
    <s v="No"/>
    <n v="55"/>
    <s v="Yes"/>
    <s v="No"/>
    <x v="1"/>
    <x v="1"/>
    <s v="Yes"/>
    <s v="Yes"/>
    <x v="0"/>
    <s v="No"/>
    <s v="No"/>
    <x v="0"/>
    <x v="0"/>
    <x v="1"/>
    <n v="81.55"/>
    <n v="4509.5"/>
    <x v="1"/>
    <x v="1"/>
    <x v="24"/>
    <n v="5167"/>
    <x v="20"/>
  </r>
  <r>
    <s v="4751-ERMAN"/>
    <n v="1"/>
    <s v="United States"/>
    <s v="California"/>
    <s v="Gazelle"/>
    <n v="96034"/>
    <s v="41.411315, -122.697236"/>
    <n v="41.411315000000002"/>
    <n v="-122.697236"/>
    <s v="Male"/>
    <x v="0"/>
    <s v="Yes"/>
    <s v="No"/>
    <n v="72"/>
    <s v="Yes"/>
    <s v="No"/>
    <x v="0"/>
    <x v="1"/>
    <s v="Yes"/>
    <s v="Yes"/>
    <x v="0"/>
    <s v="Yes"/>
    <s v="Yes"/>
    <x v="1"/>
    <x v="0"/>
    <x v="2"/>
    <n v="75.400000000000006"/>
    <n v="5480.25"/>
    <x v="1"/>
    <x v="1"/>
    <x v="42"/>
    <n v="4171"/>
    <x v="20"/>
  </r>
  <r>
    <s v="1436-ZMJAN"/>
    <n v="1"/>
    <s v="United States"/>
    <s v="California"/>
    <s v="Gerber"/>
    <n v="96035"/>
    <s v="40.03194, -122.176023"/>
    <n v="40.031939999999999"/>
    <n v="-122.176023"/>
    <s v="Female"/>
    <x v="0"/>
    <s v="Yes"/>
    <s v="No"/>
    <n v="10"/>
    <s v="Yes"/>
    <s v="No"/>
    <x v="0"/>
    <x v="1"/>
    <s v="No"/>
    <s v="Yes"/>
    <x v="0"/>
    <s v="Yes"/>
    <s v="Yes"/>
    <x v="0"/>
    <x v="0"/>
    <x v="3"/>
    <n v="67.8"/>
    <n v="653.15"/>
    <x v="1"/>
    <x v="1"/>
    <x v="35"/>
    <n v="2709"/>
    <x v="20"/>
  </r>
  <r>
    <s v="3292-PBZEJ"/>
    <n v="1"/>
    <s v="United States"/>
    <s v="California"/>
    <s v="Greenview"/>
    <n v="96037"/>
    <s v="41.528541, -122.955018"/>
    <n v="41.528540999999997"/>
    <n v="-122.955018"/>
    <s v="Male"/>
    <x v="1"/>
    <s v="No"/>
    <s v="No"/>
    <n v="11"/>
    <s v="Yes"/>
    <s v="Yes"/>
    <x v="1"/>
    <x v="1"/>
    <s v="Yes"/>
    <s v="Yes"/>
    <x v="1"/>
    <s v="Yes"/>
    <s v="Yes"/>
    <x v="0"/>
    <x v="0"/>
    <x v="1"/>
    <n v="111.4"/>
    <n v="1183.05"/>
    <x v="1"/>
    <x v="1"/>
    <x v="64"/>
    <n v="3175"/>
    <x v="20"/>
  </r>
  <r>
    <s v="0799-DDIHE"/>
    <n v="1"/>
    <s v="United States"/>
    <s v="California"/>
    <s v="Grenada"/>
    <n v="96038"/>
    <s v="41.599978, -122.539381"/>
    <n v="41.599978"/>
    <n v="-122.53938100000001"/>
    <s v="Female"/>
    <x v="0"/>
    <s v="Yes"/>
    <s v="Yes"/>
    <n v="15"/>
    <s v="Yes"/>
    <s v="No"/>
    <x v="0"/>
    <x v="1"/>
    <s v="No"/>
    <s v="No"/>
    <x v="0"/>
    <s v="No"/>
    <s v="No"/>
    <x v="0"/>
    <x v="1"/>
    <x v="1"/>
    <n v="46.3"/>
    <n v="639.45000000000005"/>
    <x v="1"/>
    <x v="1"/>
    <x v="31"/>
    <n v="3103"/>
    <x v="20"/>
  </r>
  <r>
    <s v="3070-FNFZQ"/>
    <n v="1"/>
    <s v="United States"/>
    <s v="California"/>
    <s v="Happy Camp"/>
    <n v="96039"/>
    <s v="41.831901, -123.487478"/>
    <n v="41.831901000000002"/>
    <n v="-123.487478"/>
    <s v="Fe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x v="1"/>
    <x v="2"/>
    <n v="20.399999999999999"/>
    <n v="478.75"/>
    <x v="1"/>
    <x v="1"/>
    <x v="57"/>
    <n v="4698"/>
    <x v="20"/>
  </r>
  <r>
    <s v="2812-SFXMJ"/>
    <n v="1"/>
    <s v="United States"/>
    <s v="California"/>
    <s v="Hat Creek"/>
    <n v="96040"/>
    <s v="40.789799, -121.474529"/>
    <n v="40.789799000000002"/>
    <n v="-121.47452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0.05"/>
    <x v="1"/>
    <x v="1"/>
    <x v="36"/>
    <n v="4221"/>
    <x v="20"/>
  </r>
  <r>
    <s v="5014-WUQMG"/>
    <n v="1"/>
    <s v="United States"/>
    <s v="California"/>
    <s v="Hornbrook"/>
    <n v="96044"/>
    <s v="41.962127, -122.527696"/>
    <n v="41.962127000000002"/>
    <n v="-122.52769600000001"/>
    <s v="Male"/>
    <x v="0"/>
    <s v="Yes"/>
    <s v="Yes"/>
    <n v="47"/>
    <s v="Yes"/>
    <s v="No"/>
    <x v="1"/>
    <x v="0"/>
    <s v="Yes"/>
    <s v="Yes"/>
    <x v="0"/>
    <s v="No"/>
    <s v="Yes"/>
    <x v="2"/>
    <x v="0"/>
    <x v="1"/>
    <n v="96.1"/>
    <n v="4391.45"/>
    <x v="1"/>
    <x v="1"/>
    <x v="31"/>
    <n v="5793"/>
    <x v="20"/>
  </r>
  <r>
    <s v="5312-TSZVC"/>
    <n v="1"/>
    <s v="United States"/>
    <s v="California"/>
    <s v="Hyampom"/>
    <n v="96046"/>
    <s v="40.648024, -123.465088"/>
    <n v="40.648023999999999"/>
    <n v="-123.46508799999999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270.60000000000002"/>
    <x v="1"/>
    <x v="1"/>
    <x v="78"/>
    <n v="4818"/>
    <x v="20"/>
  </r>
  <r>
    <s v="0993-OSGPT"/>
    <n v="1"/>
    <s v="United States"/>
    <s v="California"/>
    <s v="Junction City"/>
    <n v="96048"/>
    <s v="40.913192, -123.06597"/>
    <n v="40.913192000000002"/>
    <n v="-123.06596999999999"/>
    <s v="Female"/>
    <x v="1"/>
    <s v="Yes"/>
    <s v="No"/>
    <n v="68"/>
    <s v="Yes"/>
    <s v="No"/>
    <x v="0"/>
    <x v="1"/>
    <s v="Yes"/>
    <s v="Yes"/>
    <x v="1"/>
    <s v="No"/>
    <s v="No"/>
    <x v="2"/>
    <x v="0"/>
    <x v="2"/>
    <n v="60.65"/>
    <n v="3975.9"/>
    <x v="1"/>
    <x v="1"/>
    <x v="68"/>
    <n v="6418"/>
    <x v="20"/>
  </r>
  <r>
    <s v="7108-DGVUU"/>
    <n v="1"/>
    <s v="United States"/>
    <s v="California"/>
    <s v="Lookout"/>
    <n v="96054"/>
    <s v="41.280478, -121.160249"/>
    <n v="41.280478000000002"/>
    <n v="-121.16024899999999"/>
    <s v="Female"/>
    <x v="1"/>
    <s v="Yes"/>
    <s v="No"/>
    <n v="21"/>
    <s v="Yes"/>
    <s v="Yes"/>
    <x v="0"/>
    <x v="1"/>
    <s v="Yes"/>
    <s v="Yes"/>
    <x v="0"/>
    <s v="No"/>
    <s v="Yes"/>
    <x v="2"/>
    <x v="1"/>
    <x v="2"/>
    <n v="71.7"/>
    <n v="1497.05"/>
    <x v="1"/>
    <x v="1"/>
    <x v="46"/>
    <n v="2784"/>
    <x v="20"/>
  </r>
  <r>
    <s v="2782-JEEBU"/>
    <n v="1"/>
    <s v="United States"/>
    <s v="California"/>
    <s v="Los Molinos"/>
    <n v="96055"/>
    <s v="40.059385, -122.091481"/>
    <n v="40.059384999999999"/>
    <n v="-122.091481"/>
    <s v="Male"/>
    <x v="0"/>
    <s v="No"/>
    <s v="No"/>
    <n v="21"/>
    <s v="No"/>
    <s v="No phone service"/>
    <x v="0"/>
    <x v="1"/>
    <s v="Yes"/>
    <s v="No"/>
    <x v="1"/>
    <s v="No"/>
    <s v="No"/>
    <x v="0"/>
    <x v="0"/>
    <x v="0"/>
    <n v="36"/>
    <n v="780.15"/>
    <x v="1"/>
    <x v="1"/>
    <x v="51"/>
    <n v="3378"/>
    <x v="20"/>
  </r>
  <r>
    <s v="5127-BZENZ"/>
    <n v="1"/>
    <s v="United States"/>
    <s v="California"/>
    <s v="Mcarthur"/>
    <n v="96056"/>
    <s v="41.10831, -121.360362"/>
    <n v="41.108310000000003"/>
    <n v="-121.36036199999999"/>
    <s v="Female"/>
    <x v="0"/>
    <s v="Yes"/>
    <s v="No"/>
    <n v="56"/>
    <s v="Yes"/>
    <s v="Yes"/>
    <x v="0"/>
    <x v="0"/>
    <s v="No"/>
    <s v="No"/>
    <x v="0"/>
    <s v="Yes"/>
    <s v="No"/>
    <x v="2"/>
    <x v="1"/>
    <x v="2"/>
    <n v="65.2"/>
    <n v="3512.15"/>
    <x v="1"/>
    <x v="1"/>
    <x v="60"/>
    <n v="4775"/>
    <x v="20"/>
  </r>
  <r>
    <s v="2720-FVBQP"/>
    <n v="1"/>
    <s v="United States"/>
    <s v="California"/>
    <s v="Mccloud"/>
    <n v="96057"/>
    <s v="41.251322, -122.105209"/>
    <n v="41.251322000000002"/>
    <n v="-122.105209"/>
    <s v="Female"/>
    <x v="0"/>
    <s v="Yes"/>
    <s v="Yes"/>
    <n v="6"/>
    <s v="Yes"/>
    <s v="Yes"/>
    <x v="0"/>
    <x v="1"/>
    <s v="No"/>
    <s v="No"/>
    <x v="0"/>
    <s v="No"/>
    <s v="No"/>
    <x v="0"/>
    <x v="0"/>
    <x v="3"/>
    <n v="48.95"/>
    <n v="273.25"/>
    <x v="1"/>
    <x v="1"/>
    <x v="59"/>
    <n v="3061"/>
    <x v="20"/>
  </r>
  <r>
    <s v="9906-NHHVC"/>
    <n v="1"/>
    <s v="United States"/>
    <s v="California"/>
    <s v="Macdoel"/>
    <n v="96058"/>
    <s v="41.769709, -121.92063"/>
    <n v="41.769708999999999"/>
    <n v="-121.92063"/>
    <s v="Female"/>
    <x v="1"/>
    <s v="No"/>
    <s v="No"/>
    <n v="65"/>
    <s v="No"/>
    <s v="No phone service"/>
    <x v="0"/>
    <x v="1"/>
    <s v="Yes"/>
    <s v="Yes"/>
    <x v="0"/>
    <s v="Yes"/>
    <s v="Yes"/>
    <x v="1"/>
    <x v="0"/>
    <x v="2"/>
    <n v="53.5"/>
    <n v="3517.9"/>
    <x v="1"/>
    <x v="1"/>
    <x v="21"/>
    <n v="5693"/>
    <x v="20"/>
  </r>
  <r>
    <s v="4522-XRWWI"/>
    <n v="1"/>
    <s v="United States"/>
    <s v="California"/>
    <s v="Manton"/>
    <n v="96059"/>
    <s v="40.426679, -121.850421"/>
    <n v="40.426679"/>
    <n v="-121.850421"/>
    <s v="Male"/>
    <x v="0"/>
    <s v="Yes"/>
    <s v="No"/>
    <n v="42"/>
    <s v="Yes"/>
    <s v="Yes"/>
    <x v="0"/>
    <x v="0"/>
    <s v="No"/>
    <s v="No"/>
    <x v="1"/>
    <s v="Yes"/>
    <s v="Yes"/>
    <x v="2"/>
    <x v="1"/>
    <x v="3"/>
    <n v="80.45"/>
    <n v="3375.9"/>
    <x v="1"/>
    <x v="1"/>
    <x v="53"/>
    <n v="4397"/>
    <x v="20"/>
  </r>
  <r>
    <s v="3766-EJLFL"/>
    <n v="1"/>
    <s v="United States"/>
    <s v="California"/>
    <s v="Mill Creek"/>
    <n v="96061"/>
    <s v="40.331975, -121.460674"/>
    <n v="40.331975"/>
    <n v="-121.460674"/>
    <s v="Female"/>
    <x v="0"/>
    <s v="Yes"/>
    <s v="Yes"/>
    <n v="68"/>
    <s v="Yes"/>
    <s v="Yes"/>
    <x v="1"/>
    <x v="0"/>
    <s v="No"/>
    <s v="Yes"/>
    <x v="1"/>
    <s v="Yes"/>
    <s v="Yes"/>
    <x v="1"/>
    <x v="0"/>
    <x v="2"/>
    <n v="109.05"/>
    <n v="7508.55"/>
    <x v="1"/>
    <x v="1"/>
    <x v="24"/>
    <n v="6391"/>
    <x v="20"/>
  </r>
  <r>
    <s v="5939-SXWHM"/>
    <n v="1"/>
    <s v="United States"/>
    <s v="California"/>
    <s v="Millville"/>
    <n v="96062"/>
    <s v="40.531257, -122.148139"/>
    <n v="40.531256999999997"/>
    <n v="-122.148139"/>
    <s v="Male"/>
    <x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1"/>
    <x v="1"/>
    <x v="2"/>
    <n v="26.3"/>
    <n v="1245.05"/>
    <x v="1"/>
    <x v="1"/>
    <x v="34"/>
    <n v="2111"/>
    <x v="20"/>
  </r>
  <r>
    <s v="8152-UOBNY"/>
    <n v="1"/>
    <s v="United States"/>
    <s v="California"/>
    <s v="Mineral"/>
    <n v="96063"/>
    <s v="40.408796, -121.579609"/>
    <n v="40.408796000000002"/>
    <n v="-121.579609"/>
    <s v="Female"/>
    <x v="1"/>
    <s v="No"/>
    <s v="No"/>
    <n v="50"/>
    <s v="Yes"/>
    <s v="Yes"/>
    <x v="1"/>
    <x v="1"/>
    <s v="Yes"/>
    <s v="No"/>
    <x v="1"/>
    <s v="Yes"/>
    <s v="Yes"/>
    <x v="2"/>
    <x v="0"/>
    <x v="1"/>
    <n v="106.8"/>
    <n v="5347.95"/>
    <x v="1"/>
    <x v="1"/>
    <x v="55"/>
    <n v="5746"/>
    <x v="20"/>
  </r>
  <r>
    <s v="7351-KYHQH"/>
    <n v="1"/>
    <s v="United States"/>
    <s v="California"/>
    <s v="Montague"/>
    <n v="96064"/>
    <s v="41.759864, -122.379175"/>
    <n v="41.759864"/>
    <n v="-122.379175"/>
    <s v="Female"/>
    <x v="1"/>
    <s v="No"/>
    <s v="No"/>
    <n v="7"/>
    <s v="Yes"/>
    <s v="No"/>
    <x v="0"/>
    <x v="1"/>
    <s v="Yes"/>
    <s v="Yes"/>
    <x v="0"/>
    <s v="Yes"/>
    <s v="No"/>
    <x v="0"/>
    <x v="0"/>
    <x v="1"/>
    <n v="64.95"/>
    <n v="493.65"/>
    <x v="1"/>
    <x v="1"/>
    <x v="65"/>
    <n v="4615"/>
    <x v="20"/>
  </r>
  <r>
    <s v="7643-RCHXS"/>
    <n v="1"/>
    <s v="United States"/>
    <s v="California"/>
    <s v="Montgomery Creek"/>
    <n v="96065"/>
    <s v="40.877552, -121.885884"/>
    <n v="40.877552000000001"/>
    <n v="-121.885884"/>
    <s v="Fe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x v="1"/>
    <x v="1"/>
    <n v="19.350000000000001"/>
    <n v="1263.8499999999999"/>
    <x v="1"/>
    <x v="1"/>
    <x v="70"/>
    <n v="4566"/>
    <x v="20"/>
  </r>
  <r>
    <s v="8246-SHFGA"/>
    <n v="1"/>
    <s v="United States"/>
    <s v="California"/>
    <s v="Mount Shasta"/>
    <n v="96067"/>
    <s v="41.33832, -122.290756"/>
    <n v="41.338320000000003"/>
    <n v="-122.290756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x v="1"/>
    <x v="3"/>
    <n v="21.1"/>
    <n v="385.55"/>
    <x v="1"/>
    <x v="1"/>
    <x v="4"/>
    <n v="2842"/>
    <x v="20"/>
  </r>
  <r>
    <s v="0620-XEFWH"/>
    <n v="1"/>
    <s v="United States"/>
    <s v="California"/>
    <s v="Oak Run"/>
    <n v="96069"/>
    <s v="40.689243, -122.037023"/>
    <n v="40.689242999999998"/>
    <n v="-122.037023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18.850000000000001"/>
    <n v="84.2"/>
    <x v="1"/>
    <x v="1"/>
    <x v="69"/>
    <n v="5279"/>
    <x v="20"/>
  </r>
  <r>
    <s v="6485-QXWWE"/>
    <n v="1"/>
    <s v="United States"/>
    <s v="California"/>
    <s v="Old Station"/>
    <n v="96071"/>
    <s v="40.656287, -121.428965"/>
    <n v="40.656286999999999"/>
    <n v="-121.42896500000001"/>
    <s v="Female"/>
    <x v="0"/>
    <s v="No"/>
    <s v="Yes"/>
    <n v="62"/>
    <s v="Yes"/>
    <s v="Yes"/>
    <x v="2"/>
    <x v="2"/>
    <s v="No internet service"/>
    <s v="No internet service"/>
    <x v="2"/>
    <s v="No internet service"/>
    <s v="No internet service"/>
    <x v="1"/>
    <x v="1"/>
    <x v="2"/>
    <n v="26"/>
    <n v="1638.7"/>
    <x v="1"/>
    <x v="1"/>
    <x v="74"/>
    <n v="4535"/>
    <x v="20"/>
  </r>
  <r>
    <s v="7321-VGNKU"/>
    <n v="1"/>
    <s v="United States"/>
    <s v="California"/>
    <s v="Paskenta"/>
    <n v="96074"/>
    <s v="39.884395, -122.587513"/>
    <n v="39.884394999999998"/>
    <n v="-122.587513"/>
    <s v="Female"/>
    <x v="0"/>
    <s v="Yes"/>
    <s v="No"/>
    <n v="2"/>
    <s v="Yes"/>
    <s v="No"/>
    <x v="1"/>
    <x v="1"/>
    <s v="No"/>
    <s v="No"/>
    <x v="0"/>
    <s v="No"/>
    <s v="No"/>
    <x v="0"/>
    <x v="0"/>
    <x v="1"/>
    <n v="70.349999999999994"/>
    <n v="120.25"/>
    <x v="1"/>
    <x v="1"/>
    <x v="41"/>
    <n v="4917"/>
    <x v="20"/>
  </r>
  <r>
    <s v="5327-CNLUQ"/>
    <n v="1"/>
    <s v="United States"/>
    <s v="California"/>
    <s v="Paynes Creek"/>
    <n v="96075"/>
    <s v="40.343213, -121.815412"/>
    <n v="40.343212999999999"/>
    <n v="-121.81541199999999"/>
    <s v="Male"/>
    <x v="0"/>
    <s v="Yes"/>
    <s v="No"/>
    <n v="48"/>
    <s v="Yes"/>
    <s v="Yes"/>
    <x v="1"/>
    <x v="0"/>
    <s v="Yes"/>
    <s v="Yes"/>
    <x v="0"/>
    <s v="Yes"/>
    <s v="No"/>
    <x v="1"/>
    <x v="0"/>
    <x v="2"/>
    <n v="96.9"/>
    <n v="4473.45"/>
    <x v="1"/>
    <x v="1"/>
    <x v="46"/>
    <n v="2613"/>
    <x v="20"/>
  </r>
  <r>
    <s v="7552-KEYGT"/>
    <n v="1"/>
    <s v="United States"/>
    <s v="California"/>
    <s v="Platina"/>
    <n v="96076"/>
    <s v="40.367964, -122.937379"/>
    <n v="40.367964000000001"/>
    <n v="-122.93737900000001"/>
    <s v="Male"/>
    <x v="0"/>
    <s v="Yes"/>
    <s v="No"/>
    <n v="27"/>
    <s v="Yes"/>
    <s v="No"/>
    <x v="2"/>
    <x v="2"/>
    <s v="No internet service"/>
    <s v="No internet service"/>
    <x v="2"/>
    <s v="No internet service"/>
    <s v="No internet service"/>
    <x v="1"/>
    <x v="1"/>
    <x v="2"/>
    <n v="19.55"/>
    <n v="520.54999999999995"/>
    <x v="1"/>
    <x v="1"/>
    <x v="81"/>
    <n v="4430"/>
    <x v="20"/>
  </r>
  <r>
    <s v="5816-JMLGY"/>
    <n v="1"/>
    <s v="United States"/>
    <s v="California"/>
    <s v="Red Bluff"/>
    <n v="96080"/>
    <s v="40.186772, -122.388361"/>
    <n v="40.186771999999998"/>
    <n v="-122.388361"/>
    <s v="Female"/>
    <x v="0"/>
    <s v="Yes"/>
    <s v="No"/>
    <n v="70"/>
    <s v="Yes"/>
    <s v="No"/>
    <x v="0"/>
    <x v="1"/>
    <s v="Yes"/>
    <s v="Yes"/>
    <x v="1"/>
    <s v="Yes"/>
    <s v="Yes"/>
    <x v="1"/>
    <x v="0"/>
    <x v="2"/>
    <n v="80.400000000000006"/>
    <n v="5717.85"/>
    <x v="1"/>
    <x v="1"/>
    <x v="64"/>
    <n v="6367"/>
    <x v="20"/>
  </r>
  <r>
    <s v="2927-QRRQV"/>
    <n v="1"/>
    <s v="United States"/>
    <s v="California"/>
    <s v="Scott Bar"/>
    <n v="96085"/>
    <s v="41.737962, -123.07557"/>
    <n v="41.737962000000003"/>
    <n v="-123.07557"/>
    <s v="Male"/>
    <x v="0"/>
    <s v="Yes"/>
    <s v="No"/>
    <n v="46"/>
    <s v="Yes"/>
    <s v="Yes"/>
    <x v="1"/>
    <x v="1"/>
    <s v="Yes"/>
    <s v="Yes"/>
    <x v="0"/>
    <s v="Yes"/>
    <s v="No"/>
    <x v="2"/>
    <x v="0"/>
    <x v="1"/>
    <n v="94.65"/>
    <n v="4312.5"/>
    <x v="1"/>
    <x v="1"/>
    <x v="35"/>
    <n v="4120"/>
    <x v="20"/>
  </r>
  <r>
    <s v="6265-SXWBU"/>
    <n v="1"/>
    <s v="United States"/>
    <s v="California"/>
    <s v="Shingletown"/>
    <n v="96088"/>
    <s v="40.497441, -121.827524"/>
    <n v="40.497441000000002"/>
    <n v="-121.827524"/>
    <s v="Male"/>
    <x v="0"/>
    <s v="Yes"/>
    <s v="Yes"/>
    <n v="69"/>
    <s v="Yes"/>
    <s v="Yes"/>
    <x v="1"/>
    <x v="1"/>
    <s v="Yes"/>
    <s v="Yes"/>
    <x v="0"/>
    <s v="Yes"/>
    <s v="No"/>
    <x v="2"/>
    <x v="1"/>
    <x v="3"/>
    <n v="95.75"/>
    <n v="6511.25"/>
    <x v="1"/>
    <x v="1"/>
    <x v="9"/>
    <n v="5561"/>
    <x v="20"/>
  </r>
  <r>
    <s v="7941-RCJOW"/>
    <n v="1"/>
    <s v="United States"/>
    <s v="California"/>
    <s v="Tehama"/>
    <n v="96090"/>
    <s v="40.021787, -122.127576"/>
    <n v="40.021787000000003"/>
    <n v="-122.127576"/>
    <s v="Male"/>
    <x v="0"/>
    <s v="No"/>
    <s v="No"/>
    <n v="65"/>
    <s v="Yes"/>
    <s v="No"/>
    <x v="2"/>
    <x v="2"/>
    <s v="No internet service"/>
    <s v="No internet service"/>
    <x v="2"/>
    <s v="No internet service"/>
    <s v="No internet service"/>
    <x v="1"/>
    <x v="0"/>
    <x v="3"/>
    <n v="19.55"/>
    <n v="1218.6500000000001"/>
    <x v="1"/>
    <x v="1"/>
    <x v="21"/>
    <n v="4309"/>
    <x v="20"/>
  </r>
  <r>
    <s v="6374-NTQLP"/>
    <n v="1"/>
    <s v="United States"/>
    <s v="California"/>
    <s v="Trinity Center"/>
    <n v="96091"/>
    <s v="41.081847, -122.700545"/>
    <n v="41.081847000000003"/>
    <n v="-122.70054500000001"/>
    <s v="Male"/>
    <x v="1"/>
    <s v="Yes"/>
    <s v="Yes"/>
    <n v="72"/>
    <s v="Yes"/>
    <s v="No"/>
    <x v="1"/>
    <x v="0"/>
    <s v="No"/>
    <s v="Yes"/>
    <x v="1"/>
    <s v="Yes"/>
    <s v="Yes"/>
    <x v="1"/>
    <x v="0"/>
    <x v="3"/>
    <n v="104.1"/>
    <n v="7447.7"/>
    <x v="1"/>
    <x v="1"/>
    <x v="61"/>
    <n v="5092"/>
    <x v="20"/>
  </r>
  <r>
    <s v="2387-KDZQY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0"/>
    <x v="0"/>
    <n v="20.100000000000001"/>
    <n v="279.5"/>
    <x v="1"/>
    <x v="1"/>
    <x v="39"/>
    <n v="2185"/>
    <x v="20"/>
  </r>
  <r>
    <s v="3584-WKTTW"/>
    <n v="1"/>
    <s v="United States"/>
    <s v="California"/>
    <s v="Weed"/>
    <n v="96094"/>
    <s v="41.465121, -122.380947"/>
    <n v="41.465121000000003"/>
    <n v="-122.38094700000001"/>
    <s v="Male"/>
    <x v="0"/>
    <s v="Yes"/>
    <s v="No"/>
    <n v="51"/>
    <s v="Yes"/>
    <s v="Yes"/>
    <x v="1"/>
    <x v="0"/>
    <s v="No"/>
    <s v="Yes"/>
    <x v="1"/>
    <s v="Yes"/>
    <s v="Yes"/>
    <x v="2"/>
    <x v="0"/>
    <x v="1"/>
    <n v="111.55"/>
    <n v="5720.35"/>
    <x v="1"/>
    <x v="1"/>
    <x v="42"/>
    <n v="4053"/>
    <x v="20"/>
  </r>
  <r>
    <s v="3399-BMLVW"/>
    <n v="1"/>
    <s v="United States"/>
    <s v="California"/>
    <s v="Whitmore"/>
    <n v="96096"/>
    <s v="40.637105, -121.906949"/>
    <n v="40.637104999999998"/>
    <n v="-121.906949"/>
    <s v="Male"/>
    <x v="0"/>
    <s v="Yes"/>
    <s v="No"/>
    <n v="51"/>
    <s v="Yes"/>
    <s v="No"/>
    <x v="0"/>
    <x v="0"/>
    <s v="Yes"/>
    <s v="No"/>
    <x v="1"/>
    <s v="No"/>
    <s v="No"/>
    <x v="1"/>
    <x v="1"/>
    <x v="3"/>
    <n v="60.5"/>
    <n v="3121.45"/>
    <x v="1"/>
    <x v="1"/>
    <x v="20"/>
    <n v="4994"/>
    <x v="20"/>
  </r>
  <r>
    <s v="1971-DTCZB"/>
    <n v="1"/>
    <s v="United States"/>
    <s v="California"/>
    <s v="Yreka"/>
    <n v="96097"/>
    <s v="41.764869, -122.671316"/>
    <n v="41.764868999999997"/>
    <n v="-122.671316"/>
    <s v="Female"/>
    <x v="0"/>
    <s v="Yes"/>
    <s v="No"/>
    <n v="72"/>
    <s v="Yes"/>
    <s v="Yes"/>
    <x v="0"/>
    <x v="0"/>
    <s v="Yes"/>
    <s v="Yes"/>
    <x v="1"/>
    <s v="Yes"/>
    <s v="Yes"/>
    <x v="1"/>
    <x v="0"/>
    <x v="2"/>
    <n v="90.95"/>
    <n v="6468.6"/>
    <x v="1"/>
    <x v="1"/>
    <x v="61"/>
    <n v="6091"/>
    <x v="20"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x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x v="1"/>
    <x v="0"/>
    <n v="19.7"/>
    <n v="675.6"/>
    <x v="1"/>
    <x v="1"/>
    <x v="25"/>
    <n v="4136"/>
    <x v="20"/>
  </r>
  <r>
    <s v="3813-DHBBB"/>
    <n v="1"/>
    <s v="United States"/>
    <s v="California"/>
    <s v="Cedarville"/>
    <n v="96104"/>
    <s v="41.505916, -120.152505"/>
    <n v="41.505915999999999"/>
    <n v="-120.152505"/>
    <s v="Male"/>
    <x v="0"/>
    <s v="Yes"/>
    <s v="No"/>
    <n v="67"/>
    <s v="No"/>
    <s v="No phone service"/>
    <x v="0"/>
    <x v="0"/>
    <s v="Yes"/>
    <s v="No"/>
    <x v="1"/>
    <s v="No"/>
    <s v="Yes"/>
    <x v="1"/>
    <x v="0"/>
    <x v="2"/>
    <n v="50.95"/>
    <n v="3521.7"/>
    <x v="1"/>
    <x v="1"/>
    <x v="7"/>
    <n v="6395"/>
    <x v="20"/>
  </r>
  <r>
    <s v="2812-REYAT"/>
    <n v="1"/>
    <s v="United States"/>
    <s v="California"/>
    <s v="Chilcoot"/>
    <n v="96105"/>
    <s v="39.872961, -120.198876"/>
    <n v="39.872960999999997"/>
    <n v="-120.198876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x v="0"/>
    <x v="2"/>
    <n v="20.05"/>
    <n v="923.1"/>
    <x v="1"/>
    <x v="1"/>
    <x v="34"/>
    <n v="5579"/>
    <x v="20"/>
  </r>
  <r>
    <s v="6518-PPLMZ"/>
    <n v="1"/>
    <s v="United States"/>
    <s v="California"/>
    <s v="Clio"/>
    <n v="96106"/>
    <s v="39.745805, -120.580882"/>
    <n v="39.745804999999997"/>
    <n v="-120.580882"/>
    <s v="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x v="0"/>
    <x v="0"/>
    <n v="19.399999999999999"/>
    <n v="1110.3499999999999"/>
    <x v="1"/>
    <x v="1"/>
    <x v="25"/>
    <n v="4497"/>
    <x v="20"/>
  </r>
  <r>
    <s v="4939-KYYPY"/>
    <n v="1"/>
    <s v="United States"/>
    <s v="California"/>
    <s v="Coleville"/>
    <n v="96107"/>
    <s v="38.42528, -119.475741"/>
    <n v="38.425280000000001"/>
    <n v="-119.475741"/>
    <s v="Male"/>
    <x v="0"/>
    <s v="No"/>
    <s v="No"/>
    <n v="27"/>
    <s v="Yes"/>
    <s v="Yes"/>
    <x v="0"/>
    <x v="1"/>
    <s v="No"/>
    <s v="Yes"/>
    <x v="1"/>
    <s v="No"/>
    <s v="No"/>
    <x v="0"/>
    <x v="1"/>
    <x v="1"/>
    <n v="59.45"/>
    <n v="1611.65"/>
    <x v="1"/>
    <x v="1"/>
    <x v="70"/>
    <n v="4818"/>
    <x v="20"/>
  </r>
  <r>
    <s v="5930-GBIWP"/>
    <n v="1"/>
    <s v="United States"/>
    <s v="California"/>
    <s v="Doyle"/>
    <n v="96109"/>
    <s v="40.012675, -120.101857"/>
    <n v="40.012675000000002"/>
    <n v="-120.101857"/>
    <s v="Male"/>
    <x v="0"/>
    <s v="No"/>
    <s v="No"/>
    <n v="69"/>
    <s v="Yes"/>
    <s v="Yes"/>
    <x v="0"/>
    <x v="0"/>
    <s v="Yes"/>
    <s v="Yes"/>
    <x v="1"/>
    <s v="No"/>
    <s v="Yes"/>
    <x v="1"/>
    <x v="0"/>
    <x v="3"/>
    <n v="81.5"/>
    <n v="5553.25"/>
    <x v="1"/>
    <x v="1"/>
    <x v="84"/>
    <n v="5286"/>
    <x v="20"/>
  </r>
  <r>
    <s v="6022-KOUQO"/>
    <n v="1"/>
    <s v="United States"/>
    <s v="California"/>
    <s v="Eagleville"/>
    <n v="96110"/>
    <s v="41.280341, -120.150381"/>
    <n v="41.280341"/>
    <n v="-120.150381"/>
    <s v="Female"/>
    <x v="0"/>
    <s v="Yes"/>
    <s v="Yes"/>
    <n v="2"/>
    <s v="No"/>
    <s v="No phone service"/>
    <x v="0"/>
    <x v="1"/>
    <s v="No"/>
    <s v="No"/>
    <x v="1"/>
    <s v="No"/>
    <s v="No"/>
    <x v="0"/>
    <x v="1"/>
    <x v="2"/>
    <n v="29.05"/>
    <n v="44.75"/>
    <x v="1"/>
    <x v="1"/>
    <x v="49"/>
    <n v="4998"/>
    <x v="20"/>
  </r>
  <r>
    <s v="2361-UPSND"/>
    <n v="1"/>
    <s v="United States"/>
    <s v="California"/>
    <s v="Herlong"/>
    <n v="96113"/>
    <s v="40.198234, -120.18089"/>
    <n v="40.198233999999999"/>
    <n v="-120.18089000000001"/>
    <s v="Female"/>
    <x v="0"/>
    <s v="Yes"/>
    <s v="No"/>
    <n v="46"/>
    <s v="Yes"/>
    <s v="No"/>
    <x v="0"/>
    <x v="0"/>
    <s v="Yes"/>
    <s v="No"/>
    <x v="1"/>
    <s v="No"/>
    <s v="Yes"/>
    <x v="2"/>
    <x v="1"/>
    <x v="0"/>
    <n v="70.599999999999994"/>
    <n v="3231.05"/>
    <x v="1"/>
    <x v="1"/>
    <x v="54"/>
    <n v="5433"/>
    <x v="20"/>
  </r>
  <r>
    <s v="6035-RIIOM"/>
    <n v="1"/>
    <s v="United States"/>
    <s v="California"/>
    <s v="Janesville"/>
    <n v="96114"/>
    <s v="40.294034, -120.512622"/>
    <n v="40.294034000000003"/>
    <n v="-120.51262199999999"/>
    <s v="Female"/>
    <x v="0"/>
    <s v="No"/>
    <s v="No"/>
    <n v="54"/>
    <s v="Yes"/>
    <s v="Yes"/>
    <x v="1"/>
    <x v="1"/>
    <s v="Yes"/>
    <s v="No"/>
    <x v="0"/>
    <s v="Yes"/>
    <s v="Yes"/>
    <x v="1"/>
    <x v="0"/>
    <x v="2"/>
    <n v="97.2"/>
    <n v="5129.45"/>
    <x v="1"/>
    <x v="1"/>
    <x v="63"/>
    <n v="4971"/>
    <x v="20"/>
  </r>
  <r>
    <s v="9504-DSHWM"/>
    <n v="1"/>
    <s v="United States"/>
    <s v="California"/>
    <s v="Litchfield"/>
    <n v="96117"/>
    <s v="40.507272, -120.338228"/>
    <n v="40.507272"/>
    <n v="-120.338228"/>
    <s v="Male"/>
    <x v="0"/>
    <s v="No"/>
    <s v="No"/>
    <n v="20"/>
    <s v="Yes"/>
    <s v="Yes"/>
    <x v="0"/>
    <x v="0"/>
    <s v="No"/>
    <s v="No"/>
    <x v="1"/>
    <s v="No"/>
    <s v="No"/>
    <x v="0"/>
    <x v="1"/>
    <x v="2"/>
    <n v="59.2"/>
    <n v="1191.2"/>
    <x v="1"/>
    <x v="1"/>
    <x v="40"/>
    <n v="5924"/>
    <x v="20"/>
  </r>
  <r>
    <s v="5035-BVCXS"/>
    <n v="1"/>
    <s v="United States"/>
    <s v="California"/>
    <s v="Loyalton"/>
    <n v="96118"/>
    <s v="39.637471, -120.226338"/>
    <n v="39.637470999999998"/>
    <n v="-120.226338"/>
    <s v="Male"/>
    <x v="0"/>
    <s v="No"/>
    <s v="No"/>
    <n v="11"/>
    <s v="Yes"/>
    <s v="No"/>
    <x v="1"/>
    <x v="1"/>
    <s v="Yes"/>
    <s v="No"/>
    <x v="0"/>
    <s v="No"/>
    <s v="No"/>
    <x v="0"/>
    <x v="0"/>
    <x v="0"/>
    <n v="75.900000000000006"/>
    <n v="866.4"/>
    <x v="1"/>
    <x v="1"/>
    <x v="12"/>
    <n v="4278"/>
    <x v="20"/>
  </r>
  <r>
    <s v="6267-DCFFZ"/>
    <n v="1"/>
    <s v="United States"/>
    <s v="California"/>
    <s v="Madeline"/>
    <n v="96119"/>
    <s v="41.042003, -120.506086"/>
    <n v="41.042003000000001"/>
    <n v="-120.506086"/>
    <s v="Female"/>
    <x v="1"/>
    <s v="Yes"/>
    <s v="No"/>
    <n v="30"/>
    <s v="Yes"/>
    <s v="Yes"/>
    <x v="1"/>
    <x v="1"/>
    <s v="Yes"/>
    <s v="No"/>
    <x v="0"/>
    <s v="Yes"/>
    <s v="No"/>
    <x v="0"/>
    <x v="0"/>
    <x v="1"/>
    <n v="90.05"/>
    <n v="2627.2"/>
    <x v="1"/>
    <x v="1"/>
    <x v="41"/>
    <n v="3792"/>
    <x v="20"/>
  </r>
  <r>
    <s v="3533-UVMOM"/>
    <n v="1"/>
    <s v="United States"/>
    <s v="California"/>
    <s v="Markleeville"/>
    <n v="96120"/>
    <s v="38.735789, -119.85798"/>
    <n v="38.735788999999997"/>
    <n v="-119.85798"/>
    <s v="Male"/>
    <x v="0"/>
    <s v="Yes"/>
    <s v="No"/>
    <n v="68"/>
    <s v="Yes"/>
    <s v="No"/>
    <x v="0"/>
    <x v="0"/>
    <s v="Yes"/>
    <s v="Yes"/>
    <x v="0"/>
    <s v="No"/>
    <s v="Yes"/>
    <x v="1"/>
    <x v="1"/>
    <x v="2"/>
    <n v="70.95"/>
    <n v="4741.45"/>
    <x v="1"/>
    <x v="1"/>
    <x v="38"/>
    <n v="5036"/>
    <x v="20"/>
  </r>
  <r>
    <s v="2439-LYPMQ"/>
    <n v="1"/>
    <s v="United States"/>
    <s v="California"/>
    <s v="Milford"/>
    <n v="96121"/>
    <s v="40.181279, -120.392967"/>
    <n v="40.181279000000004"/>
    <n v="-120.392967"/>
    <s v="Male"/>
    <x v="1"/>
    <s v="Yes"/>
    <s v="No"/>
    <n v="38"/>
    <s v="Yes"/>
    <s v="Yes"/>
    <x v="1"/>
    <x v="1"/>
    <s v="Yes"/>
    <s v="Yes"/>
    <x v="0"/>
    <s v="Yes"/>
    <s v="Yes"/>
    <x v="0"/>
    <x v="0"/>
    <x v="1"/>
    <n v="102.6"/>
    <n v="4009.2"/>
    <x v="1"/>
    <x v="1"/>
    <x v="47"/>
    <n v="5469"/>
    <x v="20"/>
  </r>
  <r>
    <s v="1478-VPOAD"/>
    <n v="1"/>
    <s v="United States"/>
    <s v="California"/>
    <s v="Calpine"/>
    <n v="96124"/>
    <s v="39.672813, -120.456699"/>
    <n v="39.672812999999998"/>
    <n v="-120.456699"/>
    <s v="Female"/>
    <x v="0"/>
    <s v="No"/>
    <s v="No"/>
    <n v="1"/>
    <s v="Yes"/>
    <s v="No"/>
    <x v="0"/>
    <x v="1"/>
    <s v="No"/>
    <s v="No"/>
    <x v="0"/>
    <s v="No"/>
    <s v="No"/>
    <x v="0"/>
    <x v="1"/>
    <x v="1"/>
    <n v="43.8"/>
    <n v="43.8"/>
    <x v="1"/>
    <x v="1"/>
    <x v="82"/>
    <n v="4633"/>
    <x v="20"/>
  </r>
  <r>
    <s v="9995-HOTOH"/>
    <n v="1"/>
    <s v="United States"/>
    <s v="California"/>
    <s v="Sierra City"/>
    <n v="96125"/>
    <s v="39.600599, -120.636358"/>
    <n v="39.600599000000003"/>
    <n v="-120.636358"/>
    <s v="Male"/>
    <x v="0"/>
    <s v="Yes"/>
    <s v="No"/>
    <n v="63"/>
    <s v="No"/>
    <s v="No phone service"/>
    <x v="0"/>
    <x v="0"/>
    <s v="Yes"/>
    <s v="Yes"/>
    <x v="0"/>
    <s v="Yes"/>
    <s v="Yes"/>
    <x v="1"/>
    <x v="1"/>
    <x v="1"/>
    <n v="59"/>
    <n v="3707.6"/>
    <x v="1"/>
    <x v="1"/>
    <x v="58"/>
    <n v="5639"/>
    <x v="20"/>
  </r>
  <r>
    <s v="2988-PLAHS"/>
    <n v="1"/>
    <s v="United States"/>
    <s v="California"/>
    <s v="Sierraville"/>
    <n v="96126"/>
    <s v="39.559709, -120.345639"/>
    <n v="39.559708999999998"/>
    <n v="-120.34563900000001"/>
    <s v="Female"/>
    <x v="0"/>
    <s v="No"/>
    <s v="No"/>
    <n v="3"/>
    <s v="Yes"/>
    <s v="No"/>
    <x v="0"/>
    <x v="1"/>
    <s v="No"/>
    <s v="Yes"/>
    <x v="0"/>
    <s v="Yes"/>
    <s v="Yes"/>
    <x v="2"/>
    <x v="0"/>
    <x v="1"/>
    <n v="69.95"/>
    <n v="220.45"/>
    <x v="1"/>
    <x v="1"/>
    <x v="1"/>
    <n v="2754"/>
    <x v="20"/>
  </r>
  <r>
    <s v="1371-OJCEK"/>
    <n v="1"/>
    <s v="United States"/>
    <s v="California"/>
    <s v="Standish"/>
    <n v="96128"/>
    <s v="40.346634, -120.386422"/>
    <n v="40.346634000000002"/>
    <n v="-120.386422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x v="1"/>
    <x v="2"/>
    <n v="24.35"/>
    <n v="1133.7"/>
    <x v="1"/>
    <x v="1"/>
    <x v="12"/>
    <n v="4200"/>
    <x v="20"/>
  </r>
  <r>
    <s v="4999-IEZLT"/>
    <n v="1"/>
    <s v="United States"/>
    <s v="California"/>
    <s v="Susanville"/>
    <n v="96130"/>
    <s v="40.559177, -120.612113"/>
    <n v="40.559176999999998"/>
    <n v="-120.61211299999999"/>
    <s v="Male"/>
    <x v="0"/>
    <s v="No"/>
    <s v="No"/>
    <n v="66"/>
    <s v="No"/>
    <s v="No phone service"/>
    <x v="0"/>
    <x v="1"/>
    <s v="No"/>
    <s v="No"/>
    <x v="1"/>
    <s v="No"/>
    <s v="No"/>
    <x v="2"/>
    <x v="1"/>
    <x v="3"/>
    <n v="29.45"/>
    <n v="1983.15"/>
    <x v="1"/>
    <x v="1"/>
    <x v="63"/>
    <n v="5112"/>
    <x v="20"/>
  </r>
  <r>
    <s v="8883-ANODQ"/>
    <n v="1"/>
    <s v="United States"/>
    <s v="California"/>
    <s v="Termo"/>
    <n v="96132"/>
    <s v="41.027281, -120.669427"/>
    <n v="41.027281000000002"/>
    <n v="-120.669427"/>
    <s v="Female"/>
    <x v="0"/>
    <s v="Yes"/>
    <s v="Yes"/>
    <n v="68"/>
    <s v="Yes"/>
    <s v="Yes"/>
    <x v="1"/>
    <x v="1"/>
    <s v="Yes"/>
    <s v="Yes"/>
    <x v="0"/>
    <s v="No"/>
    <s v="No"/>
    <x v="1"/>
    <x v="0"/>
    <x v="3"/>
    <n v="84.4"/>
    <n v="5746.75"/>
    <x v="1"/>
    <x v="1"/>
    <x v="78"/>
    <n v="5045"/>
    <x v="20"/>
  </r>
  <r>
    <s v="2351-RRBUE"/>
    <n v="1"/>
    <s v="United States"/>
    <s v="California"/>
    <s v="Tulelake"/>
    <n v="96134"/>
    <s v="41.813521, -121.492666"/>
    <n v="41.813521000000001"/>
    <n v="-121.492666"/>
    <s v="Female"/>
    <x v="0"/>
    <s v="Yes"/>
    <s v="No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20.65"/>
    <n v="134.05000000000001"/>
    <x v="1"/>
    <x v="1"/>
    <x v="12"/>
    <n v="3575"/>
    <x v="20"/>
  </r>
  <r>
    <s v="5980-BDHPY"/>
    <n v="1"/>
    <s v="United States"/>
    <s v="California"/>
    <s v="Wendel"/>
    <n v="96136"/>
    <s v="40.345949, -120.081187"/>
    <n v="40.345948999999997"/>
    <n v="-120.081187"/>
    <s v="Male"/>
    <x v="0"/>
    <s v="Yes"/>
    <s v="No"/>
    <n v="72"/>
    <s v="Yes"/>
    <s v="Yes"/>
    <x v="0"/>
    <x v="0"/>
    <s v="Yes"/>
    <s v="Yes"/>
    <x v="1"/>
    <s v="Yes"/>
    <s v="Yes"/>
    <x v="1"/>
    <x v="0"/>
    <x v="2"/>
    <n v="87.1"/>
    <n v="6230.1"/>
    <x v="1"/>
    <x v="1"/>
    <x v="21"/>
    <n v="5993"/>
    <x v="20"/>
  </r>
  <r>
    <s v="1498-DQNRX"/>
    <n v="1"/>
    <s v="United States"/>
    <s v="California"/>
    <s v="Westwood"/>
    <n v="96137"/>
    <s v="40.271535, -121.018087"/>
    <n v="40.271535"/>
    <n v="-121.01808699999999"/>
    <s v="Female"/>
    <x v="0"/>
    <s v="Yes"/>
    <s v="No"/>
    <n v="29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573.04999999999995"/>
    <x v="1"/>
    <x v="1"/>
    <x v="55"/>
    <n v="2712"/>
    <x v="20"/>
  </r>
  <r>
    <s v="9469-WEJBT"/>
    <n v="1"/>
    <s v="United States"/>
    <s v="California"/>
    <s v="Carnelian Bay"/>
    <n v="96140"/>
    <s v="39.227434, -120.091806"/>
    <n v="39.227434000000002"/>
    <n v="-120.09180600000001"/>
    <s v="Male"/>
    <x v="0"/>
    <s v="Yes"/>
    <s v="No"/>
    <n v="37"/>
    <s v="Yes"/>
    <s v="No"/>
    <x v="1"/>
    <x v="1"/>
    <s v="No"/>
    <s v="Yes"/>
    <x v="1"/>
    <s v="No"/>
    <s v="Yes"/>
    <x v="0"/>
    <x v="0"/>
    <x v="1"/>
    <n v="90.35"/>
    <n v="3419.3"/>
    <x v="1"/>
    <x v="1"/>
    <x v="21"/>
    <n v="3347"/>
    <x v="20"/>
  </r>
  <r>
    <s v="2581-VKIRT"/>
    <n v="1"/>
    <s v="United States"/>
    <s v="California"/>
    <s v="Kings Beach"/>
    <n v="96143"/>
    <s v="39.246654, -120.029273"/>
    <n v="39.246653999999999"/>
    <n v="-120.029273"/>
    <s v="Female"/>
    <x v="0"/>
    <s v="Yes"/>
    <s v="No"/>
    <n v="59"/>
    <s v="Yes"/>
    <s v="Yes"/>
    <x v="0"/>
    <x v="0"/>
    <s v="Yes"/>
    <s v="No"/>
    <x v="1"/>
    <s v="No"/>
    <s v="No"/>
    <x v="2"/>
    <x v="1"/>
    <x v="0"/>
    <n v="65.5"/>
    <n v="3801.3"/>
    <x v="1"/>
    <x v="1"/>
    <x v="42"/>
    <n v="5631"/>
    <x v="20"/>
  </r>
  <r>
    <s v="7426-WEIJX"/>
    <n v="1"/>
    <s v="United States"/>
    <s v="California"/>
    <s v="Olympic Valley"/>
    <n v="96146"/>
    <s v="39.191797, -120.212401"/>
    <n v="39.191797000000001"/>
    <n v="-120.212401"/>
    <s v="Male"/>
    <x v="1"/>
    <s v="Yes"/>
    <s v="Yes"/>
    <n v="60"/>
    <s v="Yes"/>
    <s v="Yes"/>
    <x v="1"/>
    <x v="0"/>
    <s v="No"/>
    <s v="No"/>
    <x v="0"/>
    <s v="No"/>
    <s v="No"/>
    <x v="0"/>
    <x v="0"/>
    <x v="1"/>
    <n v="80.95"/>
    <n v="4859.1000000000004"/>
    <x v="1"/>
    <x v="1"/>
    <x v="29"/>
    <n v="6214"/>
    <x v="20"/>
  </r>
  <r>
    <s v="2851-MMUTZ"/>
    <n v="1"/>
    <s v="United States"/>
    <s v="California"/>
    <s v="Tahoe Vista"/>
    <n v="96148"/>
    <s v="39.24124, -120.054765"/>
    <n v="39.241239999999998"/>
    <n v="-120.054765"/>
    <s v="Female"/>
    <x v="0"/>
    <s v="No"/>
    <s v="No"/>
    <n v="27"/>
    <s v="Yes"/>
    <s v="No"/>
    <x v="0"/>
    <x v="1"/>
    <s v="Yes"/>
    <s v="No"/>
    <x v="1"/>
    <s v="No"/>
    <s v="No"/>
    <x v="0"/>
    <x v="0"/>
    <x v="0"/>
    <n v="56.15"/>
    <n v="1439.35"/>
    <x v="1"/>
    <x v="1"/>
    <x v="15"/>
    <n v="3056"/>
    <x v="20"/>
  </r>
  <r>
    <s v="3307-TLCUD"/>
    <n v="1"/>
    <s v="United States"/>
    <s v="California"/>
    <s v="Los Angeles"/>
    <n v="90001"/>
    <s v="33.973616, -118.24902"/>
    <n v="33.973616"/>
    <n v="-118.24902"/>
    <s v="Male"/>
    <x v="0"/>
    <s v="Yes"/>
    <s v="No"/>
    <n v="17"/>
    <s v="No"/>
    <s v="No phone service"/>
    <x v="0"/>
    <x v="0"/>
    <s v="No"/>
    <s v="Yes"/>
    <x v="0"/>
    <s v="No"/>
    <s v="No"/>
    <x v="0"/>
    <x v="1"/>
    <x v="0"/>
    <n v="34.4"/>
    <n v="592.75"/>
    <x v="1"/>
    <x v="1"/>
    <x v="84"/>
    <n v="4207"/>
    <x v="20"/>
  </r>
  <r>
    <s v="6625-FLENO"/>
    <n v="1"/>
    <s v="United States"/>
    <s v="California"/>
    <s v="Los Angeles"/>
    <n v="90002"/>
    <s v="33.949255, -118.246978"/>
    <n v="33.949255000000001"/>
    <n v="-118.246978"/>
    <s v="Male"/>
    <x v="0"/>
    <s v="Yes"/>
    <s v="No"/>
    <n v="58"/>
    <s v="Yes"/>
    <s v="No"/>
    <x v="2"/>
    <x v="2"/>
    <s v="No internet service"/>
    <s v="No internet service"/>
    <x v="2"/>
    <s v="No internet service"/>
    <s v="No internet service"/>
    <x v="1"/>
    <x v="1"/>
    <x v="0"/>
    <n v="20.75"/>
    <n v="1185.95"/>
    <x v="1"/>
    <x v="1"/>
    <x v="58"/>
    <n v="4927"/>
    <x v="20"/>
  </r>
  <r>
    <s v="2967-MXRAV"/>
    <n v="1"/>
    <s v="United States"/>
    <s v="California"/>
    <s v="Los Angeles"/>
    <n v="90003"/>
    <s v="33.964131, -118.272783"/>
    <n v="33.964131000000002"/>
    <n v="-118.272783"/>
    <s v="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2"/>
    <x v="1"/>
    <x v="0"/>
    <n v="18.8"/>
    <n v="18.8"/>
    <x v="1"/>
    <x v="1"/>
    <x v="39"/>
    <n v="5160"/>
    <x v="20"/>
  </r>
  <r>
    <s v="8189-HBVRW"/>
    <n v="1"/>
    <s v="United States"/>
    <s v="California"/>
    <s v="Los Angeles"/>
    <n v="90005"/>
    <s v="34.059281, -118.30742"/>
    <n v="34.059280999999999"/>
    <n v="-118.30741999999999"/>
    <s v="Female"/>
    <x v="0"/>
    <s v="No"/>
    <s v="No"/>
    <n v="53"/>
    <s v="Yes"/>
    <s v="Yes"/>
    <x v="1"/>
    <x v="0"/>
    <s v="Yes"/>
    <s v="Yes"/>
    <x v="0"/>
    <s v="No"/>
    <s v="No"/>
    <x v="0"/>
    <x v="1"/>
    <x v="1"/>
    <n v="90.8"/>
    <n v="4921.2"/>
    <x v="1"/>
    <x v="1"/>
    <x v="58"/>
    <n v="5249"/>
    <x v="20"/>
  </r>
  <r>
    <s v="4163-KIUHY"/>
    <n v="1"/>
    <s v="United States"/>
    <s v="California"/>
    <s v="Los Angeles"/>
    <n v="90006"/>
    <s v="34.048013, -118.293953"/>
    <n v="34.048012999999997"/>
    <n v="-118.293953"/>
    <s v="Male"/>
    <x v="0"/>
    <s v="No"/>
    <s v="No"/>
    <n v="35"/>
    <s v="Yes"/>
    <s v="Yes"/>
    <x v="2"/>
    <x v="2"/>
    <s v="No internet service"/>
    <s v="No internet service"/>
    <x v="2"/>
    <s v="No internet service"/>
    <s v="No internet service"/>
    <x v="0"/>
    <x v="0"/>
    <x v="1"/>
    <n v="25.6"/>
    <n v="901.25"/>
    <x v="1"/>
    <x v="1"/>
    <x v="62"/>
    <n v="2980"/>
    <x v="20"/>
  </r>
  <r>
    <s v="3500-NSDOA"/>
    <n v="1"/>
    <s v="United States"/>
    <s v="California"/>
    <s v="Los Angeles"/>
    <n v="90008"/>
    <s v="34.008293, -118.346766"/>
    <n v="34.008293000000002"/>
    <n v="-118.346766"/>
    <s v="Male"/>
    <x v="0"/>
    <s v="Yes"/>
    <s v="No"/>
    <n v="68"/>
    <s v="Yes"/>
    <s v="Yes"/>
    <x v="0"/>
    <x v="1"/>
    <s v="Yes"/>
    <s v="No"/>
    <x v="1"/>
    <s v="No"/>
    <s v="Yes"/>
    <x v="1"/>
    <x v="1"/>
    <x v="3"/>
    <n v="70.8"/>
    <n v="4859.95"/>
    <x v="1"/>
    <x v="1"/>
    <x v="37"/>
    <n v="5540"/>
    <x v="20"/>
  </r>
  <r>
    <s v="1171-TYKUR"/>
    <n v="1"/>
    <s v="United States"/>
    <s v="California"/>
    <s v="Los Angeles"/>
    <n v="90010"/>
    <s v="34.062125, -118.315709"/>
    <n v="34.062125000000002"/>
    <n v="-118.315709"/>
    <s v="Male"/>
    <x v="0"/>
    <s v="Yes"/>
    <s v="No"/>
    <n v="47"/>
    <s v="Yes"/>
    <s v="Yes"/>
    <x v="2"/>
    <x v="2"/>
    <s v="No internet service"/>
    <s v="No internet service"/>
    <x v="2"/>
    <s v="No internet service"/>
    <s v="No internet service"/>
    <x v="0"/>
    <x v="1"/>
    <x v="1"/>
    <n v="25.4"/>
    <n v="1139.2"/>
    <x v="1"/>
    <x v="1"/>
    <x v="57"/>
    <n v="3159"/>
    <x v="20"/>
  </r>
  <r>
    <s v="3761-FLYZI"/>
    <n v="1"/>
    <s v="United States"/>
    <s v="California"/>
    <s v="Los Angeles"/>
    <n v="90011"/>
    <s v="34.00709, -118.258681"/>
    <n v="34.007089999999998"/>
    <n v="-118.258681"/>
    <s v="Female"/>
    <x v="1"/>
    <s v="Yes"/>
    <s v="No"/>
    <n v="65"/>
    <s v="Yes"/>
    <s v="Yes"/>
    <x v="1"/>
    <x v="1"/>
    <s v="Yes"/>
    <s v="Yes"/>
    <x v="0"/>
    <s v="Yes"/>
    <s v="Yes"/>
    <x v="0"/>
    <x v="0"/>
    <x v="2"/>
    <n v="108.8"/>
    <n v="7082.45"/>
    <x v="1"/>
    <x v="1"/>
    <x v="51"/>
    <n v="5225"/>
    <x v="20"/>
  </r>
  <r>
    <s v="1219-NNDDO"/>
    <n v="1"/>
    <s v="United States"/>
    <s v="California"/>
    <s v="Los Angeles"/>
    <n v="90015"/>
    <s v="34.039224, -118.266293"/>
    <n v="34.039223999999997"/>
    <n v="-118.266293"/>
    <s v="Female"/>
    <x v="0"/>
    <s v="No"/>
    <s v="No"/>
    <n v="9"/>
    <s v="Yes"/>
    <s v="Yes"/>
    <x v="1"/>
    <x v="1"/>
    <s v="No"/>
    <s v="No"/>
    <x v="0"/>
    <s v="No"/>
    <s v="No"/>
    <x v="0"/>
    <x v="0"/>
    <x v="1"/>
    <n v="76.849999999999994"/>
    <n v="663.55"/>
    <x v="1"/>
    <x v="1"/>
    <x v="46"/>
    <n v="4834"/>
    <x v="20"/>
  </r>
  <r>
    <s v="8388-DMKAE"/>
    <n v="1"/>
    <s v="United States"/>
    <s v="California"/>
    <s v="Los Angeles"/>
    <n v="90016"/>
    <s v="34.028331, -118.354338"/>
    <n v="34.028331000000001"/>
    <n v="-118.354338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20.25"/>
    <n v="174.65"/>
    <x v="1"/>
    <x v="1"/>
    <x v="65"/>
    <n v="2653"/>
    <x v="20"/>
  </r>
  <r>
    <s v="4403-BWPAY"/>
    <n v="1"/>
    <s v="United States"/>
    <s v="California"/>
    <s v="Los Angeles"/>
    <n v="90017"/>
    <s v="34.052842, -118.264495"/>
    <n v="34.052841999999998"/>
    <n v="-118.264495"/>
    <s v="Male"/>
    <x v="0"/>
    <s v="No"/>
    <s v="No"/>
    <n v="14"/>
    <s v="Yes"/>
    <s v="Yes"/>
    <x v="2"/>
    <x v="2"/>
    <s v="No internet service"/>
    <s v="No internet service"/>
    <x v="2"/>
    <s v="No internet service"/>
    <s v="No internet service"/>
    <x v="2"/>
    <x v="0"/>
    <x v="3"/>
    <n v="24.8"/>
    <n v="321.7"/>
    <x v="1"/>
    <x v="1"/>
    <x v="49"/>
    <n v="4527"/>
    <x v="20"/>
  </r>
  <r>
    <s v="9659-QEQSY"/>
    <n v="1"/>
    <s v="United States"/>
    <s v="California"/>
    <s v="Los Angeles"/>
    <n v="90018"/>
    <s v="34.028735, -118.317236"/>
    <n v="34.028734999999998"/>
    <n v="-118.31723599999999"/>
    <s v="Female"/>
    <x v="0"/>
    <s v="No"/>
    <s v="No"/>
    <n v="45"/>
    <s v="Yes"/>
    <s v="Yes"/>
    <x v="1"/>
    <x v="0"/>
    <s v="Yes"/>
    <s v="Yes"/>
    <x v="1"/>
    <s v="Yes"/>
    <s v="Yes"/>
    <x v="0"/>
    <x v="0"/>
    <x v="1"/>
    <n v="115.65"/>
    <n v="5125.5"/>
    <x v="1"/>
    <x v="1"/>
    <x v="20"/>
    <n v="3974"/>
    <x v="20"/>
  </r>
  <r>
    <s v="5405-ZMYXQ"/>
    <n v="1"/>
    <s v="United States"/>
    <s v="California"/>
    <s v="Los Angeles"/>
    <n v="90019"/>
    <s v="34.049841, -118.33846"/>
    <n v="34.049841000000001"/>
    <n v="-118.33846"/>
    <s v="Female"/>
    <x v="0"/>
    <s v="No"/>
    <s v="No"/>
    <n v="8"/>
    <s v="Yes"/>
    <s v="Yes"/>
    <x v="1"/>
    <x v="1"/>
    <s v="No"/>
    <s v="No"/>
    <x v="0"/>
    <s v="No"/>
    <s v="No"/>
    <x v="0"/>
    <x v="0"/>
    <x v="3"/>
    <n v="74.599999999999994"/>
    <n v="548.9"/>
    <x v="1"/>
    <x v="1"/>
    <x v="43"/>
    <n v="2142"/>
    <x v="20"/>
  </r>
  <r>
    <s v="1442-OKRJE"/>
    <n v="1"/>
    <s v="United States"/>
    <s v="California"/>
    <s v="Los Angeles"/>
    <n v="90021"/>
    <s v="34.029043, -118.239504"/>
    <n v="34.029043000000001"/>
    <n v="-118.239504"/>
    <s v="Male"/>
    <x v="0"/>
    <s v="Yes"/>
    <s v="Yes"/>
    <n v="66"/>
    <s v="Yes"/>
    <s v="No"/>
    <x v="1"/>
    <x v="0"/>
    <s v="Yes"/>
    <s v="Yes"/>
    <x v="0"/>
    <s v="Yes"/>
    <s v="Yes"/>
    <x v="2"/>
    <x v="0"/>
    <x v="2"/>
    <n v="103.15"/>
    <n v="7031.3"/>
    <x v="1"/>
    <x v="1"/>
    <x v="24"/>
    <n v="4663"/>
    <x v="20"/>
  </r>
  <r>
    <s v="4737-AQCPU"/>
    <n v="1"/>
    <s v="United States"/>
    <s v="California"/>
    <s v="Los Angeles"/>
    <n v="90022"/>
    <s v="34.02381, -118.156582"/>
    <n v="34.023809999999997"/>
    <n v="-118.156582"/>
    <s v="Male"/>
    <x v="0"/>
    <s v="Yes"/>
    <s v="No"/>
    <n v="72"/>
    <s v="Yes"/>
    <s v="Yes"/>
    <x v="0"/>
    <x v="0"/>
    <s v="Yes"/>
    <s v="Yes"/>
    <x v="1"/>
    <s v="No"/>
    <s v="No"/>
    <x v="1"/>
    <x v="1"/>
    <x v="3"/>
    <n v="72.099999999999994"/>
    <n v="5016.6499999999996"/>
    <x v="1"/>
    <x v="1"/>
    <x v="75"/>
    <n v="4658"/>
    <x v="20"/>
  </r>
  <r>
    <s v="2808-CHTDM"/>
    <n v="1"/>
    <s v="United States"/>
    <s v="California"/>
    <s v="Los Angeles"/>
    <n v="90024"/>
    <s v="34.066303, -118.435479"/>
    <n v="34.066302999999998"/>
    <n v="-118.435479"/>
    <s v="Fe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x v="1"/>
    <x v="0"/>
    <n v="25.1"/>
    <n v="611.45000000000005"/>
    <x v="1"/>
    <x v="1"/>
    <x v="1"/>
    <n v="2267"/>
    <x v="20"/>
  </r>
  <r>
    <s v="0793-TWELN"/>
    <n v="1"/>
    <s v="United States"/>
    <s v="California"/>
    <s v="Los Angeles"/>
    <n v="90026"/>
    <s v="34.078991, -118.263804"/>
    <n v="34.078991000000002"/>
    <n v="-118.26380399999999"/>
    <s v="Female"/>
    <x v="0"/>
    <s v="No"/>
    <s v="No"/>
    <n v="4"/>
    <s v="Yes"/>
    <s v="Yes"/>
    <x v="1"/>
    <x v="0"/>
    <s v="No"/>
    <s v="No"/>
    <x v="0"/>
    <s v="No"/>
    <s v="No"/>
    <x v="0"/>
    <x v="0"/>
    <x v="1"/>
    <n v="80.150000000000006"/>
    <n v="319.85000000000002"/>
    <x v="1"/>
    <x v="1"/>
    <x v="53"/>
    <n v="2841"/>
    <x v="20"/>
  </r>
  <r>
    <s v="3283-WCWXT"/>
    <n v="1"/>
    <s v="United States"/>
    <s v="California"/>
    <s v="Los Angeles"/>
    <n v="90027"/>
    <s v="34.127194, -118.295647"/>
    <n v="34.127194000000003"/>
    <n v="-118.295647"/>
    <s v="Male"/>
    <x v="0"/>
    <s v="Yes"/>
    <s v="Yes"/>
    <n v="6"/>
    <s v="Yes"/>
    <s v="Yes"/>
    <x v="2"/>
    <x v="2"/>
    <s v="No internet service"/>
    <s v="No internet service"/>
    <x v="2"/>
    <s v="No internet service"/>
    <s v="No internet service"/>
    <x v="1"/>
    <x v="1"/>
    <x v="0"/>
    <n v="25.4"/>
    <n v="153.30000000000001"/>
    <x v="1"/>
    <x v="1"/>
    <x v="54"/>
    <n v="2882"/>
    <x v="20"/>
  </r>
  <r>
    <s v="1060-ENTOF"/>
    <n v="1"/>
    <s v="United States"/>
    <s v="California"/>
    <s v="Los Angeles"/>
    <n v="90028"/>
    <s v="34.099869, -118.326843"/>
    <n v="34.099868999999998"/>
    <n v="-118.326843"/>
    <s v="Female"/>
    <x v="1"/>
    <s v="Yes"/>
    <s v="No"/>
    <n v="67"/>
    <s v="Yes"/>
    <s v="Yes"/>
    <x v="1"/>
    <x v="0"/>
    <s v="Yes"/>
    <s v="Yes"/>
    <x v="1"/>
    <s v="No"/>
    <s v="Yes"/>
    <x v="2"/>
    <x v="0"/>
    <x v="3"/>
    <n v="105.4"/>
    <n v="7035.6"/>
    <x v="1"/>
    <x v="1"/>
    <x v="51"/>
    <n v="5703"/>
    <x v="20"/>
  </r>
  <r>
    <s v="0999-QXNSA"/>
    <n v="1"/>
    <s v="United States"/>
    <s v="California"/>
    <s v="Los Angeles"/>
    <n v="90029"/>
    <s v="34.089953, -118.294824"/>
    <n v="34.089953000000001"/>
    <n v="-118.29482400000001"/>
    <s v="Male"/>
    <x v="1"/>
    <s v="No"/>
    <s v="Yes"/>
    <n v="7"/>
    <s v="Yes"/>
    <s v="No"/>
    <x v="0"/>
    <x v="1"/>
    <s v="No"/>
    <s v="No"/>
    <x v="0"/>
    <s v="No"/>
    <s v="No"/>
    <x v="0"/>
    <x v="0"/>
    <x v="0"/>
    <n v="45.75"/>
    <n v="344.2"/>
    <x v="1"/>
    <x v="1"/>
    <x v="43"/>
    <n v="3779"/>
    <x v="20"/>
  </r>
  <r>
    <s v="5451-MHQOF"/>
    <n v="1"/>
    <s v="United States"/>
    <s v="California"/>
    <s v="Los Angeles"/>
    <n v="90031"/>
    <s v="34.085807, -118.206617"/>
    <n v="34.085807000000003"/>
    <n v="-118.20661699999999"/>
    <s v="Male"/>
    <x v="0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x v="0"/>
    <x v="0"/>
    <n v="24.45"/>
    <n v="1431.65"/>
    <x v="1"/>
    <x v="1"/>
    <x v="4"/>
    <n v="5623"/>
    <x v="20"/>
  </r>
  <r>
    <s v="4836-WNFNO"/>
    <n v="1"/>
    <s v="United States"/>
    <s v="California"/>
    <s v="Los Angeles"/>
    <n v="90032"/>
    <s v="34.078821, -118.177576"/>
    <n v="34.078820999999998"/>
    <n v="-118.177576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5"/>
    <n v="1849.2"/>
    <x v="1"/>
    <x v="1"/>
    <x v="42"/>
    <n v="6126"/>
    <x v="20"/>
  </r>
  <r>
    <s v="9225-BZLNZ"/>
    <n v="1"/>
    <s v="United States"/>
    <s v="California"/>
    <s v="Los Angeles"/>
    <n v="90033"/>
    <s v="34.050198, -118.210946"/>
    <n v="34.050198000000002"/>
    <n v="-118.21094600000001"/>
    <s v="Male"/>
    <x v="0"/>
    <s v="Yes"/>
    <s v="No"/>
    <n v="72"/>
    <s v="Yes"/>
    <s v="Yes"/>
    <x v="0"/>
    <x v="0"/>
    <s v="Yes"/>
    <s v="Yes"/>
    <x v="0"/>
    <s v="Yes"/>
    <s v="Yes"/>
    <x v="1"/>
    <x v="0"/>
    <x v="1"/>
    <n v="85.25"/>
    <n v="6083.1"/>
    <x v="1"/>
    <x v="1"/>
    <x v="54"/>
    <n v="6275"/>
    <x v="20"/>
  </r>
  <r>
    <s v="0354-VXMJC"/>
    <n v="1"/>
    <s v="United States"/>
    <s v="California"/>
    <s v="Los Angeles"/>
    <n v="90034"/>
    <s v="34.030578, -118.399613"/>
    <n v="34.030577999999998"/>
    <n v="-118.399613"/>
    <s v="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x v="1"/>
    <x v="3"/>
    <n v="19.600000000000001"/>
    <n v="426.65"/>
    <x v="1"/>
    <x v="1"/>
    <x v="42"/>
    <n v="4617"/>
    <x v="20"/>
  </r>
  <r>
    <s v="4422-QVIJA"/>
    <n v="1"/>
    <s v="United States"/>
    <s v="California"/>
    <s v="Los Angeles"/>
    <n v="90035"/>
    <s v="34.051809, -118.383843"/>
    <n v="34.051808999999999"/>
    <n v="-118.383843"/>
    <s v="Female"/>
    <x v="0"/>
    <s v="No"/>
    <s v="Yes"/>
    <n v="35"/>
    <s v="Yes"/>
    <s v="Yes"/>
    <x v="0"/>
    <x v="1"/>
    <s v="No"/>
    <s v="No"/>
    <x v="0"/>
    <s v="No"/>
    <s v="No"/>
    <x v="0"/>
    <x v="1"/>
    <x v="0"/>
    <n v="50.15"/>
    <n v="1655.35"/>
    <x v="1"/>
    <x v="1"/>
    <x v="9"/>
    <n v="5879"/>
    <x v="20"/>
  </r>
  <r>
    <s v="9365-SRSZE"/>
    <n v="1"/>
    <s v="United States"/>
    <s v="California"/>
    <s v="Los Angeles"/>
    <n v="90036"/>
    <s v="34.070291, -118.349191"/>
    <n v="34.070290999999997"/>
    <n v="-118.349191"/>
    <s v="Male"/>
    <x v="1"/>
    <s v="Yes"/>
    <s v="No"/>
    <n v="27"/>
    <s v="Yes"/>
    <s v="No"/>
    <x v="1"/>
    <x v="1"/>
    <s v="No"/>
    <s v="No"/>
    <x v="0"/>
    <s v="No"/>
    <s v="No"/>
    <x v="0"/>
    <x v="0"/>
    <x v="1"/>
    <n v="70.55"/>
    <n v="1943.9"/>
    <x v="1"/>
    <x v="1"/>
    <x v="11"/>
    <n v="2534"/>
    <x v="20"/>
  </r>
  <r>
    <s v="8332-OSJDW"/>
    <n v="1"/>
    <s v="United States"/>
    <s v="California"/>
    <s v="Los Angeles"/>
    <n v="90038"/>
    <s v="34.088017, -118.327168"/>
    <n v="34.088017000000001"/>
    <n v="-118.327168"/>
    <s v="Male"/>
    <x v="0"/>
    <s v="Yes"/>
    <s v="No"/>
    <n v="12"/>
    <s v="Yes"/>
    <s v="Yes"/>
    <x v="2"/>
    <x v="2"/>
    <s v="No internet service"/>
    <s v="No internet service"/>
    <x v="2"/>
    <s v="No internet service"/>
    <s v="No internet service"/>
    <x v="2"/>
    <x v="1"/>
    <x v="0"/>
    <n v="26.4"/>
    <n v="314.95"/>
    <x v="1"/>
    <x v="1"/>
    <x v="11"/>
    <n v="3277"/>
    <x v="20"/>
  </r>
  <r>
    <s v="4735-BJKOU"/>
    <n v="1"/>
    <s v="United States"/>
    <s v="California"/>
    <s v="Los Angeles"/>
    <n v="90039"/>
    <s v="34.110845, -118.259595"/>
    <n v="34.110844999999998"/>
    <n v="-118.259595"/>
    <s v="Female"/>
    <x v="0"/>
    <s v="No"/>
    <s v="No"/>
    <n v="40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804.85"/>
    <x v="1"/>
    <x v="1"/>
    <x v="51"/>
    <n v="3915"/>
    <x v="20"/>
  </r>
  <r>
    <s v="0274-JKUJR"/>
    <n v="1"/>
    <s v="United States"/>
    <s v="California"/>
    <s v="Los Angeles"/>
    <n v="90040"/>
    <s v="33.994524, -118.149953"/>
    <n v="33.994523999999998"/>
    <n v="-118.149953"/>
    <s v="Male"/>
    <x v="0"/>
    <s v="Yes"/>
    <s v="Yes"/>
    <n v="7"/>
    <s v="No"/>
    <s v="No phone service"/>
    <x v="0"/>
    <x v="0"/>
    <s v="Yes"/>
    <s v="Yes"/>
    <x v="0"/>
    <s v="Yes"/>
    <s v="Yes"/>
    <x v="0"/>
    <x v="1"/>
    <x v="0"/>
    <n v="58.85"/>
    <n v="465.7"/>
    <x v="1"/>
    <x v="1"/>
    <x v="21"/>
    <n v="3332"/>
    <x v="20"/>
  </r>
  <r>
    <s v="5740-YHGTW"/>
    <n v="1"/>
    <s v="United States"/>
    <s v="California"/>
    <s v="Los Angeles"/>
    <n v="90041"/>
    <s v="34.137412, -118.207607"/>
    <n v="34.137411999999998"/>
    <n v="-118.207607"/>
    <s v="Male"/>
    <x v="0"/>
    <s v="Yes"/>
    <s v="Yes"/>
    <n v="70"/>
    <s v="Yes"/>
    <s v="Yes"/>
    <x v="1"/>
    <x v="0"/>
    <s v="Yes"/>
    <s v="No"/>
    <x v="0"/>
    <s v="Yes"/>
    <s v="No"/>
    <x v="0"/>
    <x v="0"/>
    <x v="3"/>
    <n v="97.55"/>
    <n v="6669.05"/>
    <x v="1"/>
    <x v="1"/>
    <x v="52"/>
    <n v="4551"/>
    <x v="20"/>
  </r>
  <r>
    <s v="8917-SZTTJ"/>
    <n v="1"/>
    <s v="United States"/>
    <s v="California"/>
    <s v="Los Angeles"/>
    <n v="90042"/>
    <s v="34.11572, -118.192754"/>
    <n v="34.115720000000003"/>
    <n v="-118.19275399999999"/>
    <s v="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x v="1"/>
    <x v="3"/>
    <n v="19.649999999999999"/>
    <n v="1161.75"/>
    <x v="1"/>
    <x v="1"/>
    <x v="80"/>
    <n v="6315"/>
    <x v="20"/>
  </r>
  <r>
    <s v="1696-MZVAU"/>
    <n v="1"/>
    <s v="United States"/>
    <s v="California"/>
    <s v="Los Angeles"/>
    <n v="90043"/>
    <s v="33.988543, -118.334081"/>
    <n v="33.988543"/>
    <n v="-118.334081"/>
    <s v="Male"/>
    <x v="0"/>
    <s v="Yes"/>
    <s v="No"/>
    <n v="39"/>
    <s v="No"/>
    <s v="No phone service"/>
    <x v="0"/>
    <x v="1"/>
    <s v="No"/>
    <s v="No"/>
    <x v="0"/>
    <s v="No"/>
    <s v="No"/>
    <x v="2"/>
    <x v="0"/>
    <x v="3"/>
    <n v="25.25"/>
    <n v="947.75"/>
    <x v="1"/>
    <x v="1"/>
    <x v="45"/>
    <n v="4259"/>
    <x v="20"/>
  </r>
  <r>
    <s v="7359-WWYJV"/>
    <n v="1"/>
    <s v="United States"/>
    <s v="California"/>
    <s v="Los Angeles"/>
    <n v="90044"/>
    <s v="33.952714, -118.292061"/>
    <n v="33.952714"/>
    <n v="-118.292061"/>
    <s v="Male"/>
    <x v="0"/>
    <s v="Yes"/>
    <s v="No"/>
    <n v="72"/>
    <s v="Yes"/>
    <s v="Yes"/>
    <x v="1"/>
    <x v="0"/>
    <s v="Yes"/>
    <s v="Yes"/>
    <x v="1"/>
    <s v="Yes"/>
    <s v="Yes"/>
    <x v="1"/>
    <x v="1"/>
    <x v="3"/>
    <n v="114.45"/>
    <n v="8375.0499999999993"/>
    <x v="1"/>
    <x v="1"/>
    <x v="44"/>
    <n v="6274"/>
    <x v="20"/>
  </r>
  <r>
    <s v="4906-ZHGPK"/>
    <n v="1"/>
    <s v="United States"/>
    <s v="California"/>
    <s v="Los Angeles"/>
    <n v="90046"/>
    <s v="34.108455, -118.362081"/>
    <n v="34.108454999999999"/>
    <n v="-118.362081"/>
    <s v="Male"/>
    <x v="0"/>
    <s v="Yes"/>
    <s v="No"/>
    <n v="54"/>
    <s v="Yes"/>
    <s v="Yes"/>
    <x v="0"/>
    <x v="1"/>
    <s v="Yes"/>
    <s v="No"/>
    <x v="1"/>
    <s v="Yes"/>
    <s v="No"/>
    <x v="2"/>
    <x v="0"/>
    <x v="1"/>
    <n v="70.7"/>
    <n v="3770"/>
    <x v="1"/>
    <x v="1"/>
    <x v="7"/>
    <n v="5276"/>
    <x v="20"/>
  </r>
  <r>
    <s v="3795-GWTRD"/>
    <n v="1"/>
    <s v="United States"/>
    <s v="California"/>
    <s v="Los Angeles"/>
    <n v="90048"/>
    <s v="34.072945, -118.37267"/>
    <n v="34.072944999999997"/>
    <n v="-118.37267"/>
    <s v="Female"/>
    <x v="0"/>
    <s v="Yes"/>
    <s v="No"/>
    <n v="63"/>
    <s v="Yes"/>
    <s v="No"/>
    <x v="0"/>
    <x v="0"/>
    <s v="Yes"/>
    <s v="Yes"/>
    <x v="1"/>
    <s v="Yes"/>
    <s v="No"/>
    <x v="1"/>
    <x v="1"/>
    <x v="3"/>
    <n v="75.55"/>
    <n v="4707.8500000000004"/>
    <x v="1"/>
    <x v="1"/>
    <x v="51"/>
    <n v="4626"/>
    <x v="20"/>
  </r>
  <r>
    <s v="1298-PHBTI"/>
    <n v="1"/>
    <s v="United States"/>
    <s v="California"/>
    <s v="Los Angeles"/>
    <n v="90049"/>
    <s v="34.091829, -118.491244"/>
    <n v="34.091828999999997"/>
    <n v="-118.49124399999999"/>
    <s v="Male"/>
    <x v="0"/>
    <s v="Yes"/>
    <s v="Yes"/>
    <n v="71"/>
    <s v="Yes"/>
    <s v="Yes"/>
    <x v="1"/>
    <x v="1"/>
    <s v="Yes"/>
    <s v="No"/>
    <x v="1"/>
    <s v="No"/>
    <s v="No"/>
    <x v="1"/>
    <x v="0"/>
    <x v="1"/>
    <n v="84.8"/>
    <n v="6152.4"/>
    <x v="1"/>
    <x v="1"/>
    <x v="38"/>
    <n v="5952"/>
    <x v="20"/>
  </r>
  <r>
    <s v="6223-DHJGV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x v="0"/>
    <x v="0"/>
    <n v="20.65"/>
    <n v="958.1"/>
    <x v="1"/>
    <x v="1"/>
    <x v="52"/>
    <n v="5956"/>
    <x v="20"/>
  </r>
  <r>
    <s v="6961-MJKBO"/>
    <n v="1"/>
    <s v="United States"/>
    <s v="California"/>
    <s v="Los Angeles"/>
    <n v="90057"/>
    <s v="34.061918, -118.277939"/>
    <n v="34.061917999999999"/>
    <n v="-118.277939"/>
    <s v="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x v="1"/>
    <x v="2"/>
    <n v="20.45"/>
    <n v="943"/>
    <x v="1"/>
    <x v="1"/>
    <x v="34"/>
    <n v="4342"/>
    <x v="20"/>
  </r>
  <r>
    <s v="8158-WPEZG"/>
    <n v="1"/>
    <s v="United States"/>
    <s v="California"/>
    <s v="Los Angeles"/>
    <n v="90061"/>
    <s v="33.92128, -118.274186"/>
    <n v="33.921280000000003"/>
    <n v="-118.274186"/>
    <s v="Male"/>
    <x v="0"/>
    <s v="No"/>
    <s v="No"/>
    <n v="11"/>
    <s v="No"/>
    <s v="No phone service"/>
    <x v="0"/>
    <x v="1"/>
    <s v="Yes"/>
    <s v="No"/>
    <x v="1"/>
    <s v="No"/>
    <s v="No"/>
    <x v="0"/>
    <x v="0"/>
    <x v="1"/>
    <n v="35.65"/>
    <n v="425.1"/>
    <x v="1"/>
    <x v="1"/>
    <x v="37"/>
    <n v="4986"/>
    <x v="20"/>
  </r>
  <r>
    <s v="4918-FYJNT"/>
    <n v="1"/>
    <s v="United States"/>
    <s v="California"/>
    <s v="Los Angeles"/>
    <n v="90063"/>
    <s v="34.044271, -118.185237"/>
    <n v="34.044271000000002"/>
    <n v="-118.185237"/>
    <s v="Female"/>
    <x v="1"/>
    <s v="Yes"/>
    <s v="No"/>
    <n v="55"/>
    <s v="Yes"/>
    <s v="Yes"/>
    <x v="1"/>
    <x v="1"/>
    <s v="Yes"/>
    <s v="Yes"/>
    <x v="1"/>
    <s v="No"/>
    <s v="No"/>
    <x v="0"/>
    <x v="1"/>
    <x v="1"/>
    <n v="90.45"/>
    <n v="5044.8"/>
    <x v="1"/>
    <x v="1"/>
    <x v="75"/>
    <n v="5140"/>
    <x v="20"/>
  </r>
  <r>
    <s v="0727-BNRLG"/>
    <n v="1"/>
    <s v="United States"/>
    <s v="California"/>
    <s v="Los Angeles"/>
    <n v="90064"/>
    <s v="34.037251, -118.423573"/>
    <n v="34.037250999999998"/>
    <n v="-118.423573"/>
    <s v="Male"/>
    <x v="0"/>
    <s v="No"/>
    <s v="No"/>
    <n v="69"/>
    <s v="Yes"/>
    <s v="Yes"/>
    <x v="1"/>
    <x v="1"/>
    <s v="Yes"/>
    <s v="Yes"/>
    <x v="1"/>
    <s v="Yes"/>
    <s v="No"/>
    <x v="1"/>
    <x v="0"/>
    <x v="3"/>
    <n v="97.65"/>
    <n v="6743.55"/>
    <x v="1"/>
    <x v="1"/>
    <x v="58"/>
    <n v="5709"/>
    <x v="20"/>
  </r>
  <r>
    <s v="4854-CIDCF"/>
    <n v="1"/>
    <s v="United States"/>
    <s v="California"/>
    <s v="Los Angeles"/>
    <n v="90065"/>
    <s v="34.108833, -118.229715"/>
    <n v="34.108832999999997"/>
    <n v="-118.229715"/>
    <s v="Female"/>
    <x v="1"/>
    <s v="No"/>
    <s v="No"/>
    <n v="3"/>
    <s v="Yes"/>
    <s v="No"/>
    <x v="1"/>
    <x v="1"/>
    <s v="No"/>
    <s v="Yes"/>
    <x v="0"/>
    <s v="No"/>
    <s v="No"/>
    <x v="0"/>
    <x v="1"/>
    <x v="1"/>
    <n v="73.849999999999994"/>
    <n v="196.4"/>
    <x v="1"/>
    <x v="1"/>
    <x v="9"/>
    <n v="2868"/>
    <x v="20"/>
  </r>
  <r>
    <s v="3280-MRDOF"/>
    <n v="1"/>
    <s v="United States"/>
    <s v="California"/>
    <s v="Los Angeles"/>
    <n v="90067"/>
    <s v="34.057496, -118.413959"/>
    <n v="34.057496"/>
    <n v="-118.41395900000001"/>
    <s v="Male"/>
    <x v="1"/>
    <s v="No"/>
    <s v="No"/>
    <n v="30"/>
    <s v="Yes"/>
    <s v="Yes"/>
    <x v="0"/>
    <x v="1"/>
    <s v="No"/>
    <s v="Yes"/>
    <x v="1"/>
    <s v="Yes"/>
    <s v="No"/>
    <x v="1"/>
    <x v="0"/>
    <x v="3"/>
    <n v="69.099999999999994"/>
    <n v="2093.9"/>
    <x v="1"/>
    <x v="1"/>
    <x v="20"/>
    <n v="3415"/>
    <x v="20"/>
  </r>
  <r>
    <s v="6435-SRWBJ"/>
    <n v="1"/>
    <s v="United States"/>
    <s v="California"/>
    <s v="Los Angeles"/>
    <n v="90068"/>
    <s v="34.137411, -118.328915"/>
    <n v="34.137411"/>
    <n v="-118.32891499999999"/>
    <s v="Female"/>
    <x v="0"/>
    <s v="No"/>
    <s v="No"/>
    <n v="5"/>
    <s v="Yes"/>
    <s v="Yes"/>
    <x v="1"/>
    <x v="1"/>
    <s v="No"/>
    <s v="Yes"/>
    <x v="1"/>
    <s v="No"/>
    <s v="No"/>
    <x v="0"/>
    <x v="0"/>
    <x v="1"/>
    <n v="82.75"/>
    <n v="417.75"/>
    <x v="1"/>
    <x v="1"/>
    <x v="77"/>
    <n v="5269"/>
    <x v="20"/>
  </r>
  <r>
    <s v="9964-WBQDJ"/>
    <n v="1"/>
    <s v="United States"/>
    <s v="California"/>
    <s v="West Hollywood"/>
    <n v="90069"/>
    <s v="34.093781, -118.381061"/>
    <n v="34.093781"/>
    <n v="-118.381061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3"/>
    <n v="24.4"/>
    <n v="1725.4"/>
    <x v="1"/>
    <x v="1"/>
    <x v="62"/>
    <n v="4412"/>
    <x v="20"/>
  </r>
  <r>
    <s v="6303-KFWSL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29"/>
    <s v="Yes"/>
    <s v="Yes"/>
    <x v="0"/>
    <x v="1"/>
    <s v="Yes"/>
    <s v="No"/>
    <x v="0"/>
    <s v="No"/>
    <s v="No"/>
    <x v="2"/>
    <x v="0"/>
    <x v="1"/>
    <n v="55.25"/>
    <n v="1620.2"/>
    <x v="1"/>
    <x v="1"/>
    <x v="63"/>
    <n v="5481"/>
    <x v="20"/>
  </r>
  <r>
    <s v="1702-CCFNJ"/>
    <n v="1"/>
    <s v="United States"/>
    <s v="California"/>
    <s v="Los Angeles"/>
    <n v="90077"/>
    <s v="34.102084, -118.451629"/>
    <n v="34.102083999999998"/>
    <n v="-118.451629"/>
    <s v="Male"/>
    <x v="0"/>
    <s v="Yes"/>
    <s v="No"/>
    <n v="52"/>
    <s v="Yes"/>
    <s v="Yes"/>
    <x v="0"/>
    <x v="1"/>
    <s v="Yes"/>
    <s v="No"/>
    <x v="1"/>
    <s v="No"/>
    <s v="No"/>
    <x v="0"/>
    <x v="1"/>
    <x v="2"/>
    <n v="61.35"/>
    <n v="3169.55"/>
    <x v="1"/>
    <x v="1"/>
    <x v="52"/>
    <n v="4729"/>
    <x v="20"/>
  </r>
  <r>
    <s v="8932-CZHRQ"/>
    <n v="1"/>
    <s v="United States"/>
    <s v="California"/>
    <s v="Bell"/>
    <n v="90201"/>
    <s v="33.970343, -118.171368"/>
    <n v="33.970343"/>
    <n v="-118.171368"/>
    <s v="Male"/>
    <x v="0"/>
    <s v="No"/>
    <s v="No"/>
    <n v="68"/>
    <s v="Yes"/>
    <s v="Yes"/>
    <x v="0"/>
    <x v="0"/>
    <s v="Yes"/>
    <s v="Yes"/>
    <x v="0"/>
    <s v="No"/>
    <s v="Yes"/>
    <x v="2"/>
    <x v="1"/>
    <x v="3"/>
    <n v="76.75"/>
    <n v="5233.25"/>
    <x v="1"/>
    <x v="1"/>
    <x v="57"/>
    <n v="5395"/>
    <x v="20"/>
  </r>
  <r>
    <s v="0386-CWRGM"/>
    <n v="1"/>
    <s v="United States"/>
    <s v="California"/>
    <s v="Beverly Hills"/>
    <n v="90210"/>
    <s v="34.099891, -118.414338"/>
    <n v="34.099891"/>
    <n v="-118.414338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1"/>
    <x v="0"/>
    <n v="19.399999999999999"/>
    <n v="967.85"/>
    <x v="1"/>
    <x v="1"/>
    <x v="71"/>
    <n v="2320"/>
    <x v="20"/>
  </r>
  <r>
    <s v="5515-RUGKN"/>
    <n v="1"/>
    <s v="United States"/>
    <s v="California"/>
    <s v="Beverly Hills"/>
    <n v="90211"/>
    <s v="34.063947, -118.383001"/>
    <n v="34.063946999999999"/>
    <n v="-118.38300099999999"/>
    <s v="Male"/>
    <x v="0"/>
    <s v="No"/>
    <s v="No"/>
    <n v="8"/>
    <s v="Yes"/>
    <s v="No"/>
    <x v="0"/>
    <x v="1"/>
    <s v="No"/>
    <s v="No"/>
    <x v="0"/>
    <s v="No"/>
    <s v="Yes"/>
    <x v="0"/>
    <x v="0"/>
    <x v="3"/>
    <n v="54.75"/>
    <n v="438.05"/>
    <x v="1"/>
    <x v="1"/>
    <x v="44"/>
    <n v="5317"/>
    <x v="20"/>
  </r>
  <r>
    <s v="0404-AHASP"/>
    <n v="1"/>
    <s v="United States"/>
    <s v="California"/>
    <s v="Beverly Hills"/>
    <n v="90212"/>
    <s v="34.062095, -118.401508"/>
    <n v="34.062094999999999"/>
    <n v="-118.40150800000001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19.7"/>
    <n v="1421.9"/>
    <x v="1"/>
    <x v="1"/>
    <x v="77"/>
    <n v="6436"/>
    <x v="20"/>
  </r>
  <r>
    <s v="7279-NMVJC"/>
    <n v="1"/>
    <s v="United States"/>
    <s v="California"/>
    <s v="Compton"/>
    <n v="90220"/>
    <s v="33.88151, -118.234451"/>
    <n v="33.881509999999999"/>
    <n v="-118.23445100000001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2"/>
    <n v="19.899999999999999"/>
    <n v="323.14999999999998"/>
    <x v="1"/>
    <x v="1"/>
    <x v="12"/>
    <n v="2093"/>
    <x v="20"/>
  </r>
  <r>
    <s v="2081-VEYEH"/>
    <n v="1"/>
    <s v="United States"/>
    <s v="California"/>
    <s v="Compton"/>
    <n v="90221"/>
    <s v="33.885811, -118.206459"/>
    <n v="33.885810999999997"/>
    <n v="-118.206459"/>
    <s v="Male"/>
    <x v="0"/>
    <s v="No"/>
    <s v="No"/>
    <n v="3"/>
    <s v="Yes"/>
    <s v="No"/>
    <x v="1"/>
    <x v="1"/>
    <s v="Yes"/>
    <s v="Yes"/>
    <x v="1"/>
    <s v="Yes"/>
    <s v="Yes"/>
    <x v="0"/>
    <x v="0"/>
    <x v="1"/>
    <n v="107.95"/>
    <n v="318.60000000000002"/>
    <x v="1"/>
    <x v="1"/>
    <x v="12"/>
    <n v="5653"/>
    <x v="20"/>
  </r>
  <r>
    <s v="6407-UTSLV"/>
    <n v="1"/>
    <s v="United States"/>
    <s v="California"/>
    <s v="Compton"/>
    <n v="90222"/>
    <s v="33.912246, -118.236773"/>
    <n v="33.912246000000003"/>
    <n v="-118.236773"/>
    <s v="Female"/>
    <x v="1"/>
    <s v="No"/>
    <s v="No"/>
    <n v="2"/>
    <s v="Yes"/>
    <s v="No"/>
    <x v="1"/>
    <x v="1"/>
    <s v="Yes"/>
    <s v="No"/>
    <x v="0"/>
    <s v="Yes"/>
    <s v="No"/>
    <x v="0"/>
    <x v="0"/>
    <x v="2"/>
    <n v="83.8"/>
    <n v="163.69999999999999"/>
    <x v="1"/>
    <x v="1"/>
    <x v="44"/>
    <n v="2885"/>
    <x v="20"/>
  </r>
  <r>
    <s v="9060-HJJRW"/>
    <n v="1"/>
    <s v="United States"/>
    <s v="California"/>
    <s v="Culver City"/>
    <n v="90232"/>
    <s v="34.019323, -118.391902"/>
    <n v="34.019323"/>
    <n v="-118.391902"/>
    <s v="Female"/>
    <x v="0"/>
    <s v="No"/>
    <s v="No"/>
    <n v="51"/>
    <s v="No"/>
    <s v="No phone service"/>
    <x v="0"/>
    <x v="1"/>
    <s v="Yes"/>
    <s v="Yes"/>
    <x v="0"/>
    <s v="Yes"/>
    <s v="Yes"/>
    <x v="2"/>
    <x v="0"/>
    <x v="3"/>
    <n v="56.4"/>
    <n v="2928.5"/>
    <x v="1"/>
    <x v="1"/>
    <x v="53"/>
    <n v="4380"/>
    <x v="20"/>
  </r>
  <r>
    <s v="2587-YNLES"/>
    <n v="1"/>
    <s v="United States"/>
    <s v="California"/>
    <s v="Downey"/>
    <n v="90240"/>
    <s v="33.956228, -118.120993"/>
    <n v="33.956228000000003"/>
    <n v="-118.120993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x v="1"/>
    <x v="0"/>
    <n v="20.100000000000001"/>
    <n v="100.35"/>
    <x v="1"/>
    <x v="1"/>
    <x v="75"/>
    <n v="5874"/>
    <x v="20"/>
  </r>
  <r>
    <s v="7398-SKNQZ"/>
    <n v="1"/>
    <s v="United States"/>
    <s v="California"/>
    <s v="Downey"/>
    <n v="90241"/>
    <s v="33.940884, -118.128628"/>
    <n v="33.940883999999997"/>
    <n v="-118.12862800000001"/>
    <s v="Female"/>
    <x v="0"/>
    <s v="Yes"/>
    <s v="No"/>
    <n v="3"/>
    <s v="Yes"/>
    <s v="Yes"/>
    <x v="1"/>
    <x v="1"/>
    <s v="No"/>
    <s v="No"/>
    <x v="0"/>
    <s v="Yes"/>
    <s v="Yes"/>
    <x v="0"/>
    <x v="1"/>
    <x v="1"/>
    <n v="94.9"/>
    <n v="273.2"/>
    <x v="1"/>
    <x v="1"/>
    <x v="40"/>
    <n v="2330"/>
    <x v="20"/>
  </r>
  <r>
    <s v="5935-FCCNB"/>
    <n v="1"/>
    <s v="United States"/>
    <s v="California"/>
    <s v="Downey"/>
    <n v="90242"/>
    <s v="33.921793, -118.140588"/>
    <n v="33.921793000000001"/>
    <n v="-118.14058799999999"/>
    <s v="Female"/>
    <x v="1"/>
    <s v="No"/>
    <s v="No"/>
    <n v="17"/>
    <s v="Yes"/>
    <s v="Yes"/>
    <x v="1"/>
    <x v="1"/>
    <s v="No"/>
    <s v="No"/>
    <x v="0"/>
    <s v="Yes"/>
    <s v="Yes"/>
    <x v="0"/>
    <x v="0"/>
    <x v="1"/>
    <n v="94.2"/>
    <n v="1608.15"/>
    <x v="1"/>
    <x v="1"/>
    <x v="61"/>
    <n v="4425"/>
    <x v="20"/>
  </r>
  <r>
    <s v="1958-RNRKS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30"/>
    <s v="Yes"/>
    <s v="Yes"/>
    <x v="0"/>
    <x v="1"/>
    <s v="No"/>
    <s v="No"/>
    <x v="0"/>
    <s v="No"/>
    <s v="No"/>
    <x v="0"/>
    <x v="1"/>
    <x v="1"/>
    <n v="49.9"/>
    <n v="1441.95"/>
    <x v="1"/>
    <x v="1"/>
    <x v="84"/>
    <n v="3712"/>
    <x v="20"/>
  </r>
  <r>
    <s v="5136-RGMZO"/>
    <n v="1"/>
    <s v="United States"/>
    <s v="California"/>
    <s v="Gardena"/>
    <n v="90247"/>
    <s v="33.890853, -118.297967"/>
    <n v="33.890853"/>
    <n v="-118.297967"/>
    <s v="Male"/>
    <x v="0"/>
    <s v="No"/>
    <s v="No"/>
    <n v="31"/>
    <s v="Yes"/>
    <s v="Yes"/>
    <x v="0"/>
    <x v="1"/>
    <s v="Yes"/>
    <s v="No"/>
    <x v="1"/>
    <s v="Yes"/>
    <s v="No"/>
    <x v="0"/>
    <x v="0"/>
    <x v="1"/>
    <n v="71.05"/>
    <n v="2168.15"/>
    <x v="1"/>
    <x v="1"/>
    <x v="65"/>
    <n v="4443"/>
    <x v="20"/>
  </r>
  <r>
    <s v="8345-MVDYC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45"/>
    <s v="Yes"/>
    <s v="No"/>
    <x v="0"/>
    <x v="0"/>
    <s v="No"/>
    <s v="Yes"/>
    <x v="1"/>
    <s v="Yes"/>
    <s v="Yes"/>
    <x v="1"/>
    <x v="1"/>
    <x v="2"/>
    <n v="81.650000000000006"/>
    <n v="3618.7"/>
    <x v="1"/>
    <x v="1"/>
    <x v="48"/>
    <n v="5937"/>
    <x v="20"/>
  </r>
  <r>
    <s v="8226-BXGES"/>
    <n v="1"/>
    <s v="United States"/>
    <s v="California"/>
    <s v="Gardena"/>
    <n v="90249"/>
    <s v="33.90139, -118.315697"/>
    <n v="33.901389999999999"/>
    <n v="-118.315697"/>
    <s v="Male"/>
    <x v="0"/>
    <s v="Yes"/>
    <s v="No"/>
    <n v="64"/>
    <s v="Yes"/>
    <s v="Yes"/>
    <x v="1"/>
    <x v="0"/>
    <s v="Yes"/>
    <s v="Yes"/>
    <x v="0"/>
    <s v="No"/>
    <s v="No"/>
    <x v="2"/>
    <x v="1"/>
    <x v="2"/>
    <n v="89.45"/>
    <n v="5692.65"/>
    <x v="1"/>
    <x v="1"/>
    <x v="1"/>
    <n v="5519"/>
    <x v="20"/>
  </r>
  <r>
    <s v="9705-IOVQQ"/>
    <n v="1"/>
    <s v="United States"/>
    <s v="California"/>
    <s v="Huntington Park"/>
    <n v="90255"/>
    <s v="33.97803, -118.217141"/>
    <n v="33.978029999999997"/>
    <n v="-118.217141"/>
    <s v="Male"/>
    <x v="1"/>
    <s v="Yes"/>
    <s v="Yes"/>
    <n v="61"/>
    <s v="Yes"/>
    <s v="Yes"/>
    <x v="1"/>
    <x v="1"/>
    <s v="Yes"/>
    <s v="No"/>
    <x v="0"/>
    <s v="Yes"/>
    <s v="Yes"/>
    <x v="2"/>
    <x v="1"/>
    <x v="1"/>
    <n v="99"/>
    <n v="5969.3"/>
    <x v="1"/>
    <x v="1"/>
    <x v="58"/>
    <n v="5177"/>
    <x v="20"/>
  </r>
  <r>
    <s v="1015-OWJKI"/>
    <n v="1"/>
    <s v="United States"/>
    <s v="California"/>
    <s v="Lawndale"/>
    <n v="90260"/>
    <s v="33.88856, -118.351813"/>
    <n v="33.888559999999998"/>
    <n v="-118.351813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05"/>
    <n v="19.05"/>
    <x v="1"/>
    <x v="1"/>
    <x v="55"/>
    <n v="5279"/>
    <x v="20"/>
  </r>
  <r>
    <s v="2040-XBAVJ"/>
    <n v="1"/>
    <s v="United States"/>
    <s v="California"/>
    <s v="Malibu"/>
    <n v="90263"/>
    <s v="34.037037, -118.705803"/>
    <n v="34.037036999999998"/>
    <n v="-118.705803"/>
    <s v="Male"/>
    <x v="0"/>
    <s v="Yes"/>
    <s v="Yes"/>
    <n v="72"/>
    <s v="Yes"/>
    <s v="Yes"/>
    <x v="1"/>
    <x v="0"/>
    <s v="Yes"/>
    <s v="Yes"/>
    <x v="1"/>
    <s v="Yes"/>
    <s v="Yes"/>
    <x v="1"/>
    <x v="1"/>
    <x v="2"/>
    <n v="114.45"/>
    <n v="8100.55"/>
    <x v="1"/>
    <x v="1"/>
    <x v="72"/>
    <n v="4700"/>
    <x v="20"/>
  </r>
  <r>
    <s v="8887-IPQNC"/>
    <n v="1"/>
    <s v="United States"/>
    <s v="California"/>
    <s v="Manhattan Beach"/>
    <n v="90266"/>
    <s v="33.889632, -118.39737"/>
    <n v="33.889631999999999"/>
    <n v="-118.39737"/>
    <s v="Female"/>
    <x v="0"/>
    <s v="Yes"/>
    <s v="No"/>
    <n v="7"/>
    <s v="Yes"/>
    <s v="No"/>
    <x v="0"/>
    <x v="1"/>
    <s v="No"/>
    <s v="No"/>
    <x v="0"/>
    <s v="No"/>
    <s v="No"/>
    <x v="0"/>
    <x v="0"/>
    <x v="0"/>
    <n v="44.25"/>
    <n v="313.45"/>
    <x v="1"/>
    <x v="1"/>
    <x v="40"/>
    <n v="5014"/>
    <x v="20"/>
  </r>
  <r>
    <s v="8646-JCOMS"/>
    <n v="1"/>
    <s v="United States"/>
    <s v="California"/>
    <s v="Maywood"/>
    <n v="90270"/>
    <s v="33.988572, -118.186565"/>
    <n v="33.988571999999998"/>
    <n v="-118.186565"/>
    <s v="Female"/>
    <x v="0"/>
    <s v="Yes"/>
    <s v="No"/>
    <n v="66"/>
    <s v="Yes"/>
    <s v="Yes"/>
    <x v="1"/>
    <x v="1"/>
    <s v="Yes"/>
    <s v="Yes"/>
    <x v="1"/>
    <s v="No"/>
    <s v="No"/>
    <x v="2"/>
    <x v="0"/>
    <x v="2"/>
    <n v="90.55"/>
    <n v="6130.95"/>
    <x v="1"/>
    <x v="1"/>
    <x v="46"/>
    <n v="4958"/>
    <x v="20"/>
  </r>
  <r>
    <s v="1222-KJNZD"/>
    <n v="1"/>
    <s v="United States"/>
    <s v="California"/>
    <s v="Palos Verdes Peninsula"/>
    <n v="90274"/>
    <s v="33.788208, -118.404955"/>
    <n v="33.788207999999997"/>
    <n v="-118.404955"/>
    <s v="Male"/>
    <x v="0"/>
    <s v="Yes"/>
    <s v="Yes"/>
    <n v="40"/>
    <s v="Yes"/>
    <s v="No"/>
    <x v="2"/>
    <x v="2"/>
    <s v="No internet service"/>
    <s v="No internet service"/>
    <x v="2"/>
    <s v="No internet service"/>
    <s v="No internet service"/>
    <x v="0"/>
    <x v="0"/>
    <x v="2"/>
    <n v="20.399999999999999"/>
    <n v="745.3"/>
    <x v="1"/>
    <x v="1"/>
    <x v="34"/>
    <n v="5918"/>
    <x v="20"/>
  </r>
  <r>
    <s v="0106-GHRQR"/>
    <n v="1"/>
    <s v="United States"/>
    <s v="California"/>
    <s v="Rancho Palos Verdes"/>
    <n v="90275"/>
    <s v="33.753146, -118.367459"/>
    <n v="33.753146000000001"/>
    <n v="-118.367459"/>
    <s v="Male"/>
    <x v="0"/>
    <s v="No"/>
    <s v="No"/>
    <n v="16"/>
    <s v="Yes"/>
    <s v="Yes"/>
    <x v="0"/>
    <x v="1"/>
    <s v="Yes"/>
    <s v="Yes"/>
    <x v="0"/>
    <s v="No"/>
    <s v="Yes"/>
    <x v="0"/>
    <x v="0"/>
    <x v="2"/>
    <n v="71.400000000000006"/>
    <n v="1212.0999999999999"/>
    <x v="1"/>
    <x v="1"/>
    <x v="41"/>
    <n v="3360"/>
    <x v="20"/>
  </r>
  <r>
    <s v="3768-VHXQO"/>
    <n v="1"/>
    <s v="United States"/>
    <s v="California"/>
    <s v="Redondo Beach"/>
    <n v="90278"/>
    <s v="33.873395, -118.37019"/>
    <n v="33.873395000000002"/>
    <n v="-118.37018999999999"/>
    <s v="Male"/>
    <x v="0"/>
    <s v="Yes"/>
    <s v="No"/>
    <n v="67"/>
    <s v="Yes"/>
    <s v="Yes"/>
    <x v="2"/>
    <x v="2"/>
    <s v="No internet service"/>
    <s v="No internet service"/>
    <x v="2"/>
    <s v="No internet service"/>
    <s v="No internet service"/>
    <x v="1"/>
    <x v="1"/>
    <x v="3"/>
    <n v="24.85"/>
    <n v="1583.5"/>
    <x v="1"/>
    <x v="1"/>
    <x v="39"/>
    <n v="4833"/>
    <x v="20"/>
  </r>
  <r>
    <s v="8952-WCVCD"/>
    <n v="1"/>
    <s v="United States"/>
    <s v="California"/>
    <s v="South Gate"/>
    <n v="90280"/>
    <s v="33.944624, -118.192615"/>
    <n v="33.944623999999997"/>
    <n v="-118.192615"/>
    <s v="Female"/>
    <x v="0"/>
    <s v="Yes"/>
    <s v="No"/>
    <n v="41"/>
    <s v="Yes"/>
    <s v="No"/>
    <x v="1"/>
    <x v="0"/>
    <s v="Yes"/>
    <s v="Yes"/>
    <x v="0"/>
    <s v="Yes"/>
    <s v="Yes"/>
    <x v="2"/>
    <x v="0"/>
    <x v="2"/>
    <n v="104.45"/>
    <n v="4162.05"/>
    <x v="1"/>
    <x v="1"/>
    <x v="11"/>
    <n v="2719"/>
    <x v="20"/>
  </r>
  <r>
    <s v="2418-TPEUN"/>
    <n v="1"/>
    <s v="United States"/>
    <s v="California"/>
    <s v="Topanga"/>
    <n v="90290"/>
    <s v="34.115192, -118.61017"/>
    <n v="34.115192"/>
    <n v="-118.61017"/>
    <s v="Female"/>
    <x v="0"/>
    <s v="Yes"/>
    <s v="Yes"/>
    <n v="56"/>
    <s v="Yes"/>
    <s v="No"/>
    <x v="2"/>
    <x v="2"/>
    <s v="No internet service"/>
    <s v="No internet service"/>
    <x v="2"/>
    <s v="No internet service"/>
    <s v="No internet service"/>
    <x v="1"/>
    <x v="0"/>
    <x v="3"/>
    <n v="19.8"/>
    <n v="1119.9000000000001"/>
    <x v="1"/>
    <x v="1"/>
    <x v="55"/>
    <n v="4681"/>
    <x v="20"/>
  </r>
  <r>
    <s v="3963-RYFNS"/>
    <n v="1"/>
    <s v="United States"/>
    <s v="California"/>
    <s v="Venice"/>
    <n v="90291"/>
    <s v="33.991782, -118.479229"/>
    <n v="33.991782000000001"/>
    <n v="-118.479229"/>
    <s v="Female"/>
    <x v="0"/>
    <s v="No"/>
    <s v="No"/>
    <n v="72"/>
    <s v="Yes"/>
    <s v="Yes"/>
    <x v="1"/>
    <x v="0"/>
    <s v="Yes"/>
    <s v="Yes"/>
    <x v="1"/>
    <s v="Yes"/>
    <s v="Yes"/>
    <x v="1"/>
    <x v="0"/>
    <x v="2"/>
    <n v="116.45"/>
    <n v="8013.55"/>
    <x v="1"/>
    <x v="1"/>
    <x v="58"/>
    <n v="5567"/>
    <x v="20"/>
  </r>
  <r>
    <s v="8540-ZQGEA"/>
    <n v="1"/>
    <s v="United States"/>
    <s v="California"/>
    <s v="Playa Del Rey"/>
    <n v="90293"/>
    <s v="33.947305, -118.439841"/>
    <n v="33.947305"/>
    <n v="-118.439841"/>
    <s v="Female"/>
    <x v="0"/>
    <s v="Yes"/>
    <s v="No"/>
    <n v="54"/>
    <s v="Yes"/>
    <s v="No"/>
    <x v="2"/>
    <x v="2"/>
    <s v="No internet service"/>
    <s v="No internet service"/>
    <x v="2"/>
    <s v="No internet service"/>
    <s v="No internet service"/>
    <x v="1"/>
    <x v="1"/>
    <x v="3"/>
    <n v="20.05"/>
    <n v="1102.4000000000001"/>
    <x v="1"/>
    <x v="1"/>
    <x v="47"/>
    <n v="4212"/>
    <x v="20"/>
  </r>
  <r>
    <s v="1320-REHCS"/>
    <n v="1"/>
    <s v="United States"/>
    <s v="California"/>
    <s v="Inglewood"/>
    <n v="90301"/>
    <s v="33.956445, -118.358634"/>
    <n v="33.956445000000002"/>
    <n v="-118.358634"/>
    <s v="Male"/>
    <x v="1"/>
    <s v="No"/>
    <s v="No"/>
    <n v="52"/>
    <s v="Yes"/>
    <s v="Yes"/>
    <x v="1"/>
    <x v="1"/>
    <s v="Yes"/>
    <s v="Yes"/>
    <x v="1"/>
    <s v="Yes"/>
    <s v="Yes"/>
    <x v="0"/>
    <x v="0"/>
    <x v="1"/>
    <n v="110.75"/>
    <n v="5832"/>
    <x v="1"/>
    <x v="1"/>
    <x v="74"/>
    <n v="4993"/>
    <x v="20"/>
  </r>
  <r>
    <s v="4137-JOPHL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50"/>
    <s v="Yes"/>
    <s v="No"/>
    <x v="1"/>
    <x v="1"/>
    <s v="No"/>
    <s v="Yes"/>
    <x v="1"/>
    <s v="No"/>
    <s v="Yes"/>
    <x v="1"/>
    <x v="0"/>
    <x v="2"/>
    <n v="89.7"/>
    <n v="4304.5"/>
    <x v="1"/>
    <x v="1"/>
    <x v="84"/>
    <n v="5306"/>
    <x v="20"/>
  </r>
  <r>
    <s v="7801-CEDNV"/>
    <n v="1"/>
    <s v="United States"/>
    <s v="California"/>
    <s v="Inglewood"/>
    <n v="90304"/>
    <s v="33.936827, -118.359824"/>
    <n v="33.936827000000001"/>
    <n v="-118.359824"/>
    <s v="Male"/>
    <x v="0"/>
    <s v="Yes"/>
    <s v="No"/>
    <n v="27"/>
    <s v="Yes"/>
    <s v="No"/>
    <x v="0"/>
    <x v="0"/>
    <s v="No"/>
    <s v="No"/>
    <x v="0"/>
    <s v="No"/>
    <s v="No"/>
    <x v="2"/>
    <x v="1"/>
    <x v="3"/>
    <n v="48.7"/>
    <n v="1421.75"/>
    <x v="1"/>
    <x v="1"/>
    <x v="59"/>
    <n v="3560"/>
    <x v="20"/>
  </r>
  <r>
    <s v="2057-BOYKM"/>
    <n v="1"/>
    <s v="United States"/>
    <s v="California"/>
    <s v="Inglewood"/>
    <n v="90305"/>
    <s v="33.958134, -118.330905"/>
    <n v="33.958134000000001"/>
    <n v="-118.330905"/>
    <s v="Female"/>
    <x v="1"/>
    <s v="Yes"/>
    <s v="No"/>
    <n v="72"/>
    <s v="Yes"/>
    <s v="Yes"/>
    <x v="1"/>
    <x v="0"/>
    <s v="Yes"/>
    <s v="Yes"/>
    <x v="1"/>
    <s v="No"/>
    <s v="No"/>
    <x v="1"/>
    <x v="0"/>
    <x v="2"/>
    <n v="96.6"/>
    <n v="6827.5"/>
    <x v="1"/>
    <x v="1"/>
    <x v="4"/>
    <n v="5153"/>
    <x v="20"/>
  </r>
  <r>
    <s v="3658-QQJYD"/>
    <n v="1"/>
    <s v="United States"/>
    <s v="California"/>
    <s v="Santa Monica"/>
    <n v="90401"/>
    <s v="34.015481, -118.493231"/>
    <n v="34.015481000000001"/>
    <n v="-118.49323099999999"/>
    <s v="Male"/>
    <x v="0"/>
    <s v="No"/>
    <s v="No"/>
    <n v="62"/>
    <s v="Yes"/>
    <s v="No"/>
    <x v="0"/>
    <x v="0"/>
    <s v="Yes"/>
    <s v="No"/>
    <x v="0"/>
    <s v="Yes"/>
    <s v="Yes"/>
    <x v="2"/>
    <x v="0"/>
    <x v="3"/>
    <n v="74.3"/>
    <n v="4698.05"/>
    <x v="1"/>
    <x v="1"/>
    <x v="7"/>
    <n v="5974"/>
    <x v="20"/>
  </r>
  <r>
    <s v="1803-BGNBD"/>
    <n v="1"/>
    <s v="United States"/>
    <s v="California"/>
    <s v="Santa Monica"/>
    <n v="90402"/>
    <s v="34.035849, -118.503508"/>
    <n v="34.035848999999999"/>
    <n v="-118.503508"/>
    <s v="Female"/>
    <x v="0"/>
    <s v="No"/>
    <s v="No"/>
    <n v="12"/>
    <s v="Yes"/>
    <s v="No"/>
    <x v="0"/>
    <x v="1"/>
    <s v="Yes"/>
    <s v="No"/>
    <x v="1"/>
    <s v="No"/>
    <s v="No"/>
    <x v="0"/>
    <x v="0"/>
    <x v="1"/>
    <n v="54.3"/>
    <n v="654.5"/>
    <x v="1"/>
    <x v="1"/>
    <x v="69"/>
    <n v="3854"/>
    <x v="20"/>
  </r>
  <r>
    <s v="0134-XWXCE"/>
    <n v="1"/>
    <s v="United States"/>
    <s v="California"/>
    <s v="Santa Monica"/>
    <n v="90403"/>
    <s v="34.031529, -118.491156"/>
    <n v="34.031528999999999"/>
    <n v="-118.491156"/>
    <s v="Female"/>
    <x v="1"/>
    <s v="No"/>
    <s v="No"/>
    <n v="44"/>
    <s v="Yes"/>
    <s v="No"/>
    <x v="0"/>
    <x v="1"/>
    <s v="No"/>
    <s v="Yes"/>
    <x v="1"/>
    <s v="Yes"/>
    <s v="Yes"/>
    <x v="2"/>
    <x v="1"/>
    <x v="2"/>
    <n v="74.849999999999994"/>
    <n v="3268.05"/>
    <x v="1"/>
    <x v="1"/>
    <x v="29"/>
    <n v="3253"/>
    <x v="20"/>
  </r>
  <r>
    <s v="6950-TWMYB"/>
    <n v="1"/>
    <s v="United States"/>
    <s v="California"/>
    <s v="Santa Monica"/>
    <n v="90404"/>
    <s v="34.026334, -118.474222"/>
    <n v="34.026333999999999"/>
    <n v="-118.474222"/>
    <s v="Male"/>
    <x v="0"/>
    <s v="Yes"/>
    <s v="Yes"/>
    <n v="54"/>
    <s v="Yes"/>
    <s v="No"/>
    <x v="1"/>
    <x v="1"/>
    <s v="Yes"/>
    <s v="No"/>
    <x v="1"/>
    <s v="No"/>
    <s v="No"/>
    <x v="1"/>
    <x v="0"/>
    <x v="2"/>
    <n v="79.95"/>
    <n v="4362.05"/>
    <x v="1"/>
    <x v="1"/>
    <x v="76"/>
    <n v="4387"/>
    <x v="20"/>
  </r>
  <r>
    <s v="5848-FHRFC"/>
    <n v="1"/>
    <s v="United States"/>
    <s v="California"/>
    <s v="Santa Monica"/>
    <n v="90405"/>
    <s v="34.005439, -118.477507"/>
    <n v="34.005439000000003"/>
    <n v="-118.477507"/>
    <s v="Female"/>
    <x v="0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x v="1"/>
    <x v="2"/>
    <n v="20.05"/>
    <n v="1386.9"/>
    <x v="1"/>
    <x v="1"/>
    <x v="69"/>
    <n v="5740"/>
    <x v="20"/>
  </r>
  <r>
    <s v="2243-FNMMI"/>
    <n v="1"/>
    <s v="United States"/>
    <s v="California"/>
    <s v="Torrance"/>
    <n v="90501"/>
    <s v="33.833699, -118.314387"/>
    <n v="33.833699000000003"/>
    <n v="-118.314387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x v="1"/>
    <x v="0"/>
    <n v="19.399999999999999"/>
    <n v="415.4"/>
    <x v="1"/>
    <x v="1"/>
    <x v="72"/>
    <n v="4958"/>
    <x v="20"/>
  </r>
  <r>
    <s v="2511-MORQY"/>
    <n v="1"/>
    <s v="United States"/>
    <s v="California"/>
    <s v="Torrance"/>
    <n v="90502"/>
    <s v="33.833181, -118.292062"/>
    <n v="33.833181000000003"/>
    <n v="-118.292062"/>
    <s v="Male"/>
    <x v="0"/>
    <s v="Yes"/>
    <s v="No"/>
    <n v="50"/>
    <s v="Yes"/>
    <s v="Yes"/>
    <x v="0"/>
    <x v="1"/>
    <s v="No"/>
    <s v="Yes"/>
    <x v="0"/>
    <s v="No"/>
    <s v="No"/>
    <x v="2"/>
    <x v="1"/>
    <x v="2"/>
    <n v="54.9"/>
    <n v="2614.1"/>
    <x v="1"/>
    <x v="1"/>
    <x v="48"/>
    <n v="4322"/>
    <x v="20"/>
  </r>
  <r>
    <s v="5356-KZCKT"/>
    <n v="1"/>
    <s v="United States"/>
    <s v="California"/>
    <s v="Torrance"/>
    <n v="90503"/>
    <s v="33.840399, -118.353714"/>
    <n v="33.840398999999998"/>
    <n v="-118.353714"/>
    <s v="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x v="0"/>
    <x v="3"/>
    <n v="24.45"/>
    <n v="1513.6"/>
    <x v="1"/>
    <x v="1"/>
    <x v="46"/>
    <n v="6490"/>
    <x v="20"/>
  </r>
  <r>
    <s v="9470-XCCEM"/>
    <n v="1"/>
    <s v="United States"/>
    <s v="California"/>
    <s v="Torrance"/>
    <n v="90504"/>
    <s v="33.867257, -118.330794"/>
    <n v="33.867257000000002"/>
    <n v="-118.330794"/>
    <s v="Male"/>
    <x v="0"/>
    <s v="Yes"/>
    <s v="Yes"/>
    <n v="35"/>
    <s v="Yes"/>
    <s v="Yes"/>
    <x v="1"/>
    <x v="1"/>
    <s v="Yes"/>
    <s v="No"/>
    <x v="0"/>
    <s v="Yes"/>
    <s v="No"/>
    <x v="0"/>
    <x v="0"/>
    <x v="2"/>
    <n v="89.65"/>
    <n v="3161.6"/>
    <x v="1"/>
    <x v="1"/>
    <x v="78"/>
    <n v="2622"/>
    <x v="20"/>
  </r>
  <r>
    <s v="6519-CFDBX"/>
    <n v="1"/>
    <s v="United States"/>
    <s v="California"/>
    <s v="Torrance"/>
    <n v="90505"/>
    <s v="33.807882, -118.347957"/>
    <n v="33.807881999999999"/>
    <n v="-118.34795699999999"/>
    <s v="Female"/>
    <x v="0"/>
    <s v="No"/>
    <s v="No"/>
    <n v="2"/>
    <s v="Yes"/>
    <s v="No"/>
    <x v="0"/>
    <x v="1"/>
    <s v="No"/>
    <s v="No"/>
    <x v="0"/>
    <s v="No"/>
    <s v="No"/>
    <x v="0"/>
    <x v="0"/>
    <x v="1"/>
    <n v="45.4"/>
    <n v="80.95"/>
    <x v="1"/>
    <x v="1"/>
    <x v="84"/>
    <n v="4964"/>
    <x v="20"/>
  </r>
  <r>
    <s v="3902-MIVLE"/>
    <n v="1"/>
    <s v="United States"/>
    <s v="California"/>
    <s v="Whittier"/>
    <n v="90601"/>
    <s v="34.007353, -118.033683"/>
    <n v="34.007353000000002"/>
    <n v="-118.033683"/>
    <s v="Male"/>
    <x v="0"/>
    <s v="Yes"/>
    <s v="No"/>
    <n v="63"/>
    <s v="Yes"/>
    <s v="Yes"/>
    <x v="0"/>
    <x v="0"/>
    <s v="No"/>
    <s v="Yes"/>
    <x v="1"/>
    <s v="No"/>
    <s v="Yes"/>
    <x v="1"/>
    <x v="1"/>
    <x v="0"/>
    <n v="75.7"/>
    <n v="4676.7"/>
    <x v="1"/>
    <x v="1"/>
    <x v="53"/>
    <n v="5113"/>
    <x v="20"/>
  </r>
  <r>
    <s v="0409-WTMPL"/>
    <n v="1"/>
    <s v="United States"/>
    <s v="California"/>
    <s v="Whittier"/>
    <n v="90602"/>
    <s v="33.972119, -118.020188"/>
    <n v="33.972118999999999"/>
    <n v="-118.020188"/>
    <s v="Female"/>
    <x v="0"/>
    <s v="Yes"/>
    <s v="No"/>
    <n v="58"/>
    <s v="Yes"/>
    <s v="Yes"/>
    <x v="1"/>
    <x v="0"/>
    <s v="Yes"/>
    <s v="Yes"/>
    <x v="0"/>
    <s v="Yes"/>
    <s v="Yes"/>
    <x v="2"/>
    <x v="0"/>
    <x v="3"/>
    <n v="110.65"/>
    <n v="6526.65"/>
    <x v="1"/>
    <x v="1"/>
    <x v="63"/>
    <n v="4761"/>
    <x v="20"/>
  </r>
  <r>
    <s v="8763-KIAFH"/>
    <n v="1"/>
    <s v="United States"/>
    <s v="California"/>
    <s v="Whittier"/>
    <n v="90603"/>
    <s v="33.945318, -117.992066"/>
    <n v="33.945318"/>
    <n v="-117.99206599999999"/>
    <s v="Female"/>
    <x v="0"/>
    <s v="Yes"/>
    <s v="No"/>
    <n v="27"/>
    <s v="Yes"/>
    <s v="No"/>
    <x v="2"/>
    <x v="2"/>
    <s v="No internet service"/>
    <s v="No internet service"/>
    <x v="2"/>
    <s v="No internet service"/>
    <s v="No internet service"/>
    <x v="2"/>
    <x v="0"/>
    <x v="0"/>
    <n v="20.55"/>
    <n v="583.29999999999995"/>
    <x v="1"/>
    <x v="1"/>
    <x v="82"/>
    <n v="2269"/>
    <x v="20"/>
  </r>
  <r>
    <s v="3669-WHAFY"/>
    <n v="1"/>
    <s v="United States"/>
    <s v="California"/>
    <s v="Whittier"/>
    <n v="90604"/>
    <s v="33.929704, -118.01208"/>
    <n v="33.929704000000001"/>
    <n v="-118.01208"/>
    <s v="Female"/>
    <x v="0"/>
    <s v="Yes"/>
    <s v="No"/>
    <n v="71"/>
    <s v="Yes"/>
    <s v="Yes"/>
    <x v="1"/>
    <x v="0"/>
    <s v="Yes"/>
    <s v="Yes"/>
    <x v="1"/>
    <s v="Yes"/>
    <s v="Yes"/>
    <x v="1"/>
    <x v="0"/>
    <x v="3"/>
    <n v="115.15"/>
    <n v="8078.1"/>
    <x v="1"/>
    <x v="1"/>
    <x v="68"/>
    <n v="4144"/>
    <x v="20"/>
  </r>
  <r>
    <s v="3055-VTCGS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63"/>
    <s v="Yes"/>
    <s v="No"/>
    <x v="0"/>
    <x v="1"/>
    <s v="No"/>
    <s v="Yes"/>
    <x v="0"/>
    <s v="No"/>
    <s v="Yes"/>
    <x v="2"/>
    <x v="1"/>
    <x v="3"/>
    <n v="58.55"/>
    <n v="3503.5"/>
    <x v="1"/>
    <x v="1"/>
    <x v="69"/>
    <n v="6312"/>
    <x v="20"/>
  </r>
  <r>
    <s v="3144-KMTWZ"/>
    <n v="1"/>
    <s v="United States"/>
    <s v="California"/>
    <s v="Whittier"/>
    <n v="90606"/>
    <s v="33.976678, -118.065875"/>
    <n v="33.976678"/>
    <n v="-118.06587500000001"/>
    <s v="Male"/>
    <x v="0"/>
    <s v="Yes"/>
    <s v="No"/>
    <n v="71"/>
    <s v="Yes"/>
    <s v="Yes"/>
    <x v="1"/>
    <x v="1"/>
    <s v="Yes"/>
    <s v="Yes"/>
    <x v="0"/>
    <s v="No"/>
    <s v="Yes"/>
    <x v="0"/>
    <x v="0"/>
    <x v="2"/>
    <n v="93.25"/>
    <n v="6669.45"/>
    <x v="1"/>
    <x v="1"/>
    <x v="69"/>
    <n v="6035"/>
    <x v="20"/>
  </r>
  <r>
    <s v="2007-QVGAW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x v="0"/>
    <x v="2"/>
    <n v="19.350000000000001"/>
    <n v="1292.6500000000001"/>
    <x v="1"/>
    <x v="1"/>
    <x v="36"/>
    <n v="6303"/>
    <x v="20"/>
  </r>
  <r>
    <s v="5207-PLSTK"/>
    <n v="1"/>
    <s v="United States"/>
    <s v="California"/>
    <s v="La Habra"/>
    <n v="90631"/>
    <s v="33.940619, -117.9513"/>
    <n v="33.940618999999998"/>
    <n v="-117.9513"/>
    <s v="Male"/>
    <x v="0"/>
    <s v="Yes"/>
    <s v="Yes"/>
    <n v="1"/>
    <s v="Yes"/>
    <s v="No"/>
    <x v="0"/>
    <x v="0"/>
    <s v="No"/>
    <s v="No"/>
    <x v="0"/>
    <s v="No"/>
    <s v="No"/>
    <x v="0"/>
    <x v="0"/>
    <x v="0"/>
    <n v="48.75"/>
    <n v="48.75"/>
    <x v="1"/>
    <x v="1"/>
    <x v="40"/>
    <n v="5068"/>
    <x v="20"/>
  </r>
  <r>
    <s v="2307-FYNNL"/>
    <n v="1"/>
    <s v="United States"/>
    <s v="California"/>
    <s v="La Mirada"/>
    <n v="90638"/>
    <s v="33.902045, -118.008961"/>
    <n v="33.902045000000001"/>
    <n v="-118.008961"/>
    <s v="Male"/>
    <x v="1"/>
    <s v="No"/>
    <s v="No"/>
    <n v="65"/>
    <s v="Yes"/>
    <s v="Yes"/>
    <x v="1"/>
    <x v="0"/>
    <s v="No"/>
    <s v="Yes"/>
    <x v="1"/>
    <s v="Yes"/>
    <s v="Yes"/>
    <x v="1"/>
    <x v="0"/>
    <x v="1"/>
    <n v="109.05"/>
    <n v="7108.2"/>
    <x v="1"/>
    <x v="1"/>
    <x v="56"/>
    <n v="5692"/>
    <x v="20"/>
  </r>
  <r>
    <s v="5605-XNWEN"/>
    <n v="1"/>
    <s v="United States"/>
    <s v="California"/>
    <s v="Montebello"/>
    <n v="90640"/>
    <s v="34.015217, -118.109962"/>
    <n v="34.015217"/>
    <n v="-118.109962"/>
    <s v="Male"/>
    <x v="1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2"/>
    <n v="25"/>
    <n v="1802.55"/>
    <x v="1"/>
    <x v="1"/>
    <x v="15"/>
    <n v="4055"/>
    <x v="20"/>
  </r>
  <r>
    <s v="2155-AMQRX"/>
    <n v="1"/>
    <s v="United States"/>
    <s v="California"/>
    <s v="Norwalk"/>
    <n v="90650"/>
    <s v="33.905963, -118.08263"/>
    <n v="33.905963"/>
    <n v="-118.08262999999999"/>
    <s v="Female"/>
    <x v="0"/>
    <s v="No"/>
    <s v="No"/>
    <n v="28"/>
    <s v="Yes"/>
    <s v="Yes"/>
    <x v="0"/>
    <x v="1"/>
    <s v="No"/>
    <s v="No"/>
    <x v="1"/>
    <s v="No"/>
    <s v="No"/>
    <x v="0"/>
    <x v="0"/>
    <x v="3"/>
    <n v="54.9"/>
    <n v="1505.15"/>
    <x v="1"/>
    <x v="1"/>
    <x v="60"/>
    <n v="2885"/>
    <x v="20"/>
  </r>
  <r>
    <s v="6181-AXXYF"/>
    <n v="1"/>
    <s v="United States"/>
    <s v="California"/>
    <s v="Pico Rivera"/>
    <n v="90660"/>
    <s v="33.989524, -118.089299"/>
    <n v="33.989524000000003"/>
    <n v="-118.08929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4.75"/>
    <n v="1859.1"/>
    <x v="1"/>
    <x v="1"/>
    <x v="29"/>
    <n v="4185"/>
    <x v="20"/>
  </r>
  <r>
    <s v="5091-HFAZW"/>
    <n v="1"/>
    <s v="United States"/>
    <s v="California"/>
    <s v="Santa Fe Springs"/>
    <n v="90670"/>
    <s v="33.933565, -118.062611"/>
    <n v="33.933565000000002"/>
    <n v="-118.062611"/>
    <s v="Female"/>
    <x v="0"/>
    <s v="No"/>
    <s v="No"/>
    <n v="2"/>
    <s v="Yes"/>
    <s v="No"/>
    <x v="1"/>
    <x v="0"/>
    <s v="Yes"/>
    <s v="No"/>
    <x v="0"/>
    <s v="Yes"/>
    <s v="No"/>
    <x v="0"/>
    <x v="0"/>
    <x v="1"/>
    <n v="91.15"/>
    <n v="168.5"/>
    <x v="1"/>
    <x v="1"/>
    <x v="54"/>
    <n v="2686"/>
    <x v="20"/>
  </r>
  <r>
    <s v="2519-LBNQL"/>
    <n v="1"/>
    <s v="United States"/>
    <s v="California"/>
    <s v="Artesia"/>
    <n v="90701"/>
    <s v="33.867593, -118.080637"/>
    <n v="33.867592999999999"/>
    <n v="-118.080637"/>
    <s v="Male"/>
    <x v="1"/>
    <s v="Yes"/>
    <s v="No"/>
    <n v="60"/>
    <s v="Yes"/>
    <s v="Yes"/>
    <x v="1"/>
    <x v="1"/>
    <s v="Yes"/>
    <s v="Yes"/>
    <x v="0"/>
    <s v="Yes"/>
    <s v="Yes"/>
    <x v="2"/>
    <x v="0"/>
    <x v="1"/>
    <n v="104.35"/>
    <n v="6339.45"/>
    <x v="1"/>
    <x v="1"/>
    <x v="25"/>
    <n v="4040"/>
    <x v="20"/>
  </r>
  <r>
    <s v="8623-ULFNQ"/>
    <n v="1"/>
    <s v="United States"/>
    <s v="California"/>
    <s v="Cerritos"/>
    <n v="90703"/>
    <s v="33.8681, -118.067402"/>
    <n v="33.868099999999998"/>
    <n v="-118.067402"/>
    <s v="Female"/>
    <x v="1"/>
    <s v="No"/>
    <s v="No"/>
    <n v="26"/>
    <s v="Yes"/>
    <s v="Yes"/>
    <x v="0"/>
    <x v="1"/>
    <s v="No"/>
    <s v="No"/>
    <x v="1"/>
    <s v="No"/>
    <s v="Yes"/>
    <x v="0"/>
    <x v="0"/>
    <x v="1"/>
    <n v="66.05"/>
    <n v="1652.4"/>
    <x v="1"/>
    <x v="1"/>
    <x v="38"/>
    <n v="3225"/>
    <x v="20"/>
  </r>
  <r>
    <s v="1568-LJSZU"/>
    <n v="1"/>
    <s v="United States"/>
    <s v="California"/>
    <s v="Harbor City"/>
    <n v="90710"/>
    <s v="33.798266, -118.300237"/>
    <n v="33.798265999999998"/>
    <n v="-118.300237"/>
    <s v="Male"/>
    <x v="0"/>
    <s v="Yes"/>
    <s v="No"/>
    <n v="68"/>
    <s v="Yes"/>
    <s v="Yes"/>
    <x v="0"/>
    <x v="0"/>
    <s v="Yes"/>
    <s v="Yes"/>
    <x v="1"/>
    <s v="Yes"/>
    <s v="Yes"/>
    <x v="1"/>
    <x v="0"/>
    <x v="3"/>
    <n v="92.2"/>
    <n v="6392.85"/>
    <x v="1"/>
    <x v="1"/>
    <x v="38"/>
    <n v="4451"/>
    <x v="20"/>
  </r>
  <r>
    <s v="7789-HKSBS"/>
    <n v="1"/>
    <s v="United States"/>
    <s v="California"/>
    <s v="Lakewood"/>
    <n v="90713"/>
    <s v="33.847755, -118.112532"/>
    <n v="33.847754999999999"/>
    <n v="-118.112532"/>
    <s v="Female"/>
    <x v="1"/>
    <s v="Yes"/>
    <s v="No"/>
    <n v="42"/>
    <s v="Yes"/>
    <s v="Yes"/>
    <x v="1"/>
    <x v="0"/>
    <s v="No"/>
    <s v="Yes"/>
    <x v="0"/>
    <s v="Yes"/>
    <s v="Yes"/>
    <x v="2"/>
    <x v="0"/>
    <x v="2"/>
    <n v="105.2"/>
    <n v="4599.1499999999996"/>
    <x v="1"/>
    <x v="1"/>
    <x v="77"/>
    <n v="5573"/>
    <x v="20"/>
  </r>
  <r>
    <s v="7416-CKTEP"/>
    <n v="1"/>
    <s v="United States"/>
    <s v="California"/>
    <s v="Lakewood"/>
    <n v="90715"/>
    <s v="33.841027, -118.078097"/>
    <n v="33.841026999999997"/>
    <n v="-118.078097"/>
    <s v="Female"/>
    <x v="0"/>
    <s v="Yes"/>
    <s v="No"/>
    <n v="57"/>
    <s v="Yes"/>
    <s v="No"/>
    <x v="2"/>
    <x v="2"/>
    <s v="No internet service"/>
    <s v="No internet service"/>
    <x v="2"/>
    <s v="No internet service"/>
    <s v="No internet service"/>
    <x v="1"/>
    <x v="0"/>
    <x v="2"/>
    <n v="19.600000000000001"/>
    <n v="1134.25"/>
    <x v="1"/>
    <x v="1"/>
    <x v="7"/>
    <n v="6064"/>
    <x v="20"/>
  </r>
  <r>
    <s v="2586-CWXVV"/>
    <n v="1"/>
    <s v="United States"/>
    <s v="California"/>
    <s v="Hawaiian Gardens"/>
    <n v="90716"/>
    <s v="33.830431, -118.074071"/>
    <n v="33.830430999999997"/>
    <n v="-118.074071"/>
    <s v="Male"/>
    <x v="0"/>
    <s v="Yes"/>
    <s v="No"/>
    <n v="54"/>
    <s v="No"/>
    <s v="No phone service"/>
    <x v="0"/>
    <x v="1"/>
    <s v="Yes"/>
    <s v="No"/>
    <x v="0"/>
    <s v="No"/>
    <s v="No"/>
    <x v="0"/>
    <x v="1"/>
    <x v="1"/>
    <n v="30.4"/>
    <n v="1621.35"/>
    <x v="1"/>
    <x v="1"/>
    <x v="4"/>
    <n v="4778"/>
    <x v="20"/>
  </r>
  <r>
    <s v="2348-KCJLT"/>
    <n v="1"/>
    <s v="United States"/>
    <s v="California"/>
    <s v="Los Alamitos"/>
    <n v="90720"/>
    <s v="33.79499, -118.065591"/>
    <n v="33.794989999999999"/>
    <n v="-118.065591"/>
    <s v="Female"/>
    <x v="0"/>
    <s v="Yes"/>
    <s v="No"/>
    <n v="44"/>
    <s v="Yes"/>
    <s v="No"/>
    <x v="0"/>
    <x v="0"/>
    <s v="Yes"/>
    <s v="Yes"/>
    <x v="0"/>
    <s v="No"/>
    <s v="No"/>
    <x v="2"/>
    <x v="0"/>
    <x v="0"/>
    <n v="61.5"/>
    <n v="2722.2"/>
    <x v="1"/>
    <x v="1"/>
    <x v="45"/>
    <n v="2059"/>
    <x v="20"/>
  </r>
  <r>
    <s v="8401-EMUWF"/>
    <n v="1"/>
    <s v="United States"/>
    <s v="California"/>
    <s v="Paramount"/>
    <n v="90723"/>
    <s v="33.897122, -118.164432"/>
    <n v="33.897122000000003"/>
    <n v="-118.16443200000001"/>
    <s v="Male"/>
    <x v="0"/>
    <s v="Yes"/>
    <s v="Yes"/>
    <n v="42"/>
    <s v="Yes"/>
    <s v="Yes"/>
    <x v="0"/>
    <x v="0"/>
    <s v="Yes"/>
    <s v="No"/>
    <x v="0"/>
    <s v="Yes"/>
    <s v="No"/>
    <x v="0"/>
    <x v="0"/>
    <x v="2"/>
    <n v="69.400000000000006"/>
    <n v="3058.3"/>
    <x v="1"/>
    <x v="1"/>
    <x v="77"/>
    <n v="4701"/>
    <x v="20"/>
  </r>
  <r>
    <s v="4193-IBKSW"/>
    <n v="1"/>
    <s v="United States"/>
    <s v="California"/>
    <s v="San Pedro"/>
    <n v="90731"/>
    <s v="33.736387, -118.284363"/>
    <n v="33.736387000000001"/>
    <n v="-118.284363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4.75"/>
    <n v="1769.6"/>
    <x v="1"/>
    <x v="1"/>
    <x v="1"/>
    <n v="6232"/>
    <x v="20"/>
  </r>
  <r>
    <s v="5377-NDTOU"/>
    <n v="1"/>
    <s v="United States"/>
    <s v="California"/>
    <s v="San Pedro"/>
    <n v="90732"/>
    <s v="33.744119, -118.31448"/>
    <n v="33.744118999999998"/>
    <n v="-118.31448"/>
    <s v="Female"/>
    <x v="0"/>
    <s v="Yes"/>
    <s v="No"/>
    <n v="71"/>
    <s v="Yes"/>
    <s v="Yes"/>
    <x v="0"/>
    <x v="0"/>
    <s v="Yes"/>
    <s v="Yes"/>
    <x v="1"/>
    <s v="Yes"/>
    <s v="Yes"/>
    <x v="1"/>
    <x v="1"/>
    <x v="0"/>
    <n v="91.05"/>
    <n v="6293.75"/>
    <x v="1"/>
    <x v="1"/>
    <x v="41"/>
    <n v="4644"/>
    <x v="20"/>
  </r>
  <r>
    <s v="2474-LCNUE"/>
    <n v="1"/>
    <s v="United States"/>
    <s v="California"/>
    <s v="Sunset Beach"/>
    <n v="90742"/>
    <s v="33.719221, -118.073596"/>
    <n v="33.719220999999997"/>
    <n v="-118.07359599999999"/>
    <s v="Female"/>
    <x v="0"/>
    <s v="Yes"/>
    <s v="No"/>
    <n v="23"/>
    <s v="Yes"/>
    <s v="Yes"/>
    <x v="0"/>
    <x v="1"/>
    <s v="No"/>
    <s v="No"/>
    <x v="1"/>
    <s v="Yes"/>
    <s v="Yes"/>
    <x v="0"/>
    <x v="0"/>
    <x v="3"/>
    <n v="73.650000000000006"/>
    <n v="1642.75"/>
    <x v="1"/>
    <x v="1"/>
    <x v="37"/>
    <n v="2590"/>
    <x v="20"/>
  </r>
  <r>
    <s v="0839-QNXME"/>
    <n v="1"/>
    <s v="United States"/>
    <s v="California"/>
    <s v="Surfside"/>
    <n v="90743"/>
    <s v="33.728273, -118.085304"/>
    <n v="33.728273000000002"/>
    <n v="-118.08530399999999"/>
    <s v="Female"/>
    <x v="0"/>
    <s v="No"/>
    <s v="No"/>
    <n v="30"/>
    <s v="Yes"/>
    <s v="No"/>
    <x v="2"/>
    <x v="2"/>
    <s v="No internet service"/>
    <s v="No internet service"/>
    <x v="2"/>
    <s v="No internet service"/>
    <s v="No internet service"/>
    <x v="1"/>
    <x v="1"/>
    <x v="3"/>
    <n v="19.399999999999999"/>
    <n v="578.5"/>
    <x v="1"/>
    <x v="1"/>
    <x v="4"/>
    <n v="3986"/>
    <x v="20"/>
  </r>
  <r>
    <s v="3506-OVLKD"/>
    <n v="1"/>
    <s v="United States"/>
    <s v="California"/>
    <s v="Wilmington"/>
    <n v="90744"/>
    <s v="33.782068, -118.262263"/>
    <n v="33.782068000000002"/>
    <n v="-118.262263"/>
    <s v="Male"/>
    <x v="0"/>
    <s v="No"/>
    <s v="No"/>
    <n v="35"/>
    <s v="Yes"/>
    <s v="Yes"/>
    <x v="2"/>
    <x v="2"/>
    <s v="No internet service"/>
    <s v="No internet service"/>
    <x v="2"/>
    <s v="No internet service"/>
    <s v="No internet service"/>
    <x v="2"/>
    <x v="1"/>
    <x v="2"/>
    <n v="26.2"/>
    <n v="954.9"/>
    <x v="1"/>
    <x v="1"/>
    <x v="24"/>
    <n v="4419"/>
    <x v="20"/>
  </r>
  <r>
    <s v="6650-VJONK"/>
    <n v="1"/>
    <s v="United States"/>
    <s v="California"/>
    <s v="Carson"/>
    <n v="90746"/>
    <s v="33.859171, -118.252272"/>
    <n v="33.859171000000003"/>
    <n v="-118.252272"/>
    <s v="Male"/>
    <x v="0"/>
    <s v="No"/>
    <s v="No"/>
    <n v="1"/>
    <s v="Yes"/>
    <s v="No"/>
    <x v="0"/>
    <x v="1"/>
    <s v="No"/>
    <s v="No"/>
    <x v="0"/>
    <s v="No"/>
    <s v="No"/>
    <x v="0"/>
    <x v="0"/>
    <x v="2"/>
    <n v="43.85"/>
    <n v="43.85"/>
    <x v="1"/>
    <x v="1"/>
    <x v="41"/>
    <n v="5913"/>
    <x v="20"/>
  </r>
  <r>
    <s v="2178-PMGCJ"/>
    <n v="1"/>
    <s v="United States"/>
    <s v="California"/>
    <s v="Long Beach"/>
    <n v="90802"/>
    <s v="33.752524, -118.210737"/>
    <n v="33.752524000000001"/>
    <n v="-118.21073699999999"/>
    <s v="Male"/>
    <x v="0"/>
    <s v="No"/>
    <s v="No"/>
    <n v="22"/>
    <s v="Yes"/>
    <s v="No"/>
    <x v="1"/>
    <x v="1"/>
    <s v="No"/>
    <s v="No"/>
    <x v="0"/>
    <s v="No"/>
    <s v="No"/>
    <x v="0"/>
    <x v="0"/>
    <x v="0"/>
    <n v="69.7"/>
    <n v="1490.4"/>
    <x v="1"/>
    <x v="1"/>
    <x v="72"/>
    <n v="4838"/>
    <x v="20"/>
  </r>
  <r>
    <s v="7492-TAFJD"/>
    <n v="1"/>
    <s v="United States"/>
    <s v="California"/>
    <s v="Long Beach"/>
    <n v="90803"/>
    <s v="33.760458, -118.129725"/>
    <n v="33.760458"/>
    <n v="-118.12972499999999"/>
    <s v="Male"/>
    <x v="0"/>
    <s v="Yes"/>
    <s v="No"/>
    <n v="7"/>
    <s v="No"/>
    <s v="No phone service"/>
    <x v="0"/>
    <x v="0"/>
    <s v="Yes"/>
    <s v="Yes"/>
    <x v="0"/>
    <s v="No"/>
    <s v="No"/>
    <x v="1"/>
    <x v="1"/>
    <x v="0"/>
    <n v="38.549999999999997"/>
    <n v="280"/>
    <x v="1"/>
    <x v="1"/>
    <x v="12"/>
    <n v="3345"/>
    <x v="20"/>
  </r>
  <r>
    <s v="2773-MADBQ"/>
    <n v="1"/>
    <s v="United States"/>
    <s v="California"/>
    <s v="Long Beach"/>
    <n v="90804"/>
    <s v="33.783047, -118.1486"/>
    <n v="33.783047000000003"/>
    <n v="-118.1486"/>
    <s v="Female"/>
    <x v="0"/>
    <s v="No"/>
    <s v="No"/>
    <n v="36"/>
    <s v="No"/>
    <s v="No phone service"/>
    <x v="0"/>
    <x v="0"/>
    <s v="Yes"/>
    <s v="Yes"/>
    <x v="1"/>
    <s v="No"/>
    <s v="Yes"/>
    <x v="1"/>
    <x v="0"/>
    <x v="0"/>
    <n v="53.1"/>
    <n v="1901.25"/>
    <x v="1"/>
    <x v="1"/>
    <x v="47"/>
    <n v="2751"/>
    <x v="20"/>
  </r>
  <r>
    <s v="6016-LVTJQ"/>
    <n v="1"/>
    <s v="United States"/>
    <s v="California"/>
    <s v="Long Beach"/>
    <n v="90805"/>
    <s v="33.864622, -118.179626"/>
    <n v="33.864621999999997"/>
    <n v="-118.179626"/>
    <s v="Female"/>
    <x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x v="1"/>
    <x v="0"/>
    <n v="20.65"/>
    <n v="716.4"/>
    <x v="1"/>
    <x v="1"/>
    <x v="9"/>
    <n v="5099"/>
    <x v="20"/>
  </r>
  <r>
    <s v="7860-KSUGX"/>
    <n v="1"/>
    <s v="United States"/>
    <s v="California"/>
    <s v="Long Beach"/>
    <n v="90806"/>
    <s v="33.802664, -118.179971"/>
    <n v="33.802664"/>
    <n v="-118.17997099999999"/>
    <s v="Male"/>
    <x v="0"/>
    <s v="Yes"/>
    <s v="No"/>
    <n v="72"/>
    <s v="Yes"/>
    <s v="Yes"/>
    <x v="0"/>
    <x v="0"/>
    <s v="Yes"/>
    <s v="Yes"/>
    <x v="0"/>
    <s v="No"/>
    <s v="No"/>
    <x v="1"/>
    <x v="1"/>
    <x v="3"/>
    <n v="64.45"/>
    <n v="4720"/>
    <x v="1"/>
    <x v="1"/>
    <x v="9"/>
    <n v="6330"/>
    <x v="20"/>
  </r>
  <r>
    <s v="8966-KZXXA"/>
    <n v="1"/>
    <s v="United States"/>
    <s v="California"/>
    <s v="Long Beach"/>
    <n v="90807"/>
    <s v="33.830099, -118.182239"/>
    <n v="33.830098999999997"/>
    <n v="-118.182239"/>
    <s v="Male"/>
    <x v="0"/>
    <s v="Yes"/>
    <s v="Yes"/>
    <n v="36"/>
    <s v="Yes"/>
    <s v="Yes"/>
    <x v="2"/>
    <x v="2"/>
    <s v="No internet service"/>
    <s v="No internet service"/>
    <x v="2"/>
    <s v="No internet service"/>
    <s v="No internet service"/>
    <x v="1"/>
    <x v="1"/>
    <x v="3"/>
    <n v="25.1"/>
    <n v="930.95"/>
    <x v="1"/>
    <x v="1"/>
    <x v="84"/>
    <n v="3040"/>
    <x v="20"/>
  </r>
  <r>
    <s v="5149-QYTTU"/>
    <n v="1"/>
    <s v="United States"/>
    <s v="California"/>
    <s v="Long Beach"/>
    <n v="90814"/>
    <s v="33.771612, -118.143866"/>
    <n v="33.771611999999998"/>
    <n v="-118.143866"/>
    <s v="Female"/>
    <x v="0"/>
    <s v="Yes"/>
    <s v="Yes"/>
    <n v="71"/>
    <s v="Yes"/>
    <s v="Yes"/>
    <x v="1"/>
    <x v="0"/>
    <s v="Yes"/>
    <s v="Yes"/>
    <x v="1"/>
    <s v="No"/>
    <s v="No"/>
    <x v="2"/>
    <x v="0"/>
    <x v="3"/>
    <n v="95.15"/>
    <n v="6770.85"/>
    <x v="1"/>
    <x v="1"/>
    <x v="48"/>
    <n v="5647"/>
    <x v="20"/>
  </r>
  <r>
    <s v="2070-XYMFH"/>
    <n v="1"/>
    <s v="United States"/>
    <s v="California"/>
    <s v="Long Beach"/>
    <n v="90815"/>
    <s v="33.797638, -118.11662"/>
    <n v="33.797637999999999"/>
    <n v="-118.11662"/>
    <s v="Female"/>
    <x v="1"/>
    <s v="No"/>
    <s v="No"/>
    <n v="23"/>
    <s v="Yes"/>
    <s v="Yes"/>
    <x v="1"/>
    <x v="1"/>
    <s v="No"/>
    <s v="Yes"/>
    <x v="0"/>
    <s v="No"/>
    <s v="No"/>
    <x v="0"/>
    <x v="0"/>
    <x v="0"/>
    <n v="79.349999999999994"/>
    <n v="1835.3"/>
    <x v="1"/>
    <x v="1"/>
    <x v="80"/>
    <n v="3558"/>
    <x v="20"/>
  </r>
  <r>
    <s v="2085-BOJKI"/>
    <n v="1"/>
    <s v="United States"/>
    <s v="California"/>
    <s v="Long Beach"/>
    <n v="90822"/>
    <s v="33.778436, -118.118648"/>
    <n v="33.778435999999999"/>
    <n v="-118.11864799999999"/>
    <s v="Male"/>
    <x v="0"/>
    <s v="Yes"/>
    <s v="No"/>
    <n v="17"/>
    <s v="Yes"/>
    <s v="No"/>
    <x v="1"/>
    <x v="1"/>
    <s v="No"/>
    <s v="Yes"/>
    <x v="0"/>
    <s v="Yes"/>
    <s v="Yes"/>
    <x v="2"/>
    <x v="0"/>
    <x v="2"/>
    <n v="96.65"/>
    <n v="1588.25"/>
    <x v="1"/>
    <x v="1"/>
    <x v="65"/>
    <n v="5228"/>
    <x v="20"/>
  </r>
  <r>
    <s v="0817-HSUSE"/>
    <n v="1"/>
    <s v="United States"/>
    <s v="California"/>
    <s v="Altadena"/>
    <n v="91001"/>
    <s v="34.196837, -118.142236"/>
    <n v="34.196837000000002"/>
    <n v="-118.142236"/>
    <s v="Male"/>
    <x v="0"/>
    <s v="No"/>
    <s v="No"/>
    <n v="1"/>
    <s v="Yes"/>
    <s v="No"/>
    <x v="0"/>
    <x v="1"/>
    <s v="No"/>
    <s v="Yes"/>
    <x v="1"/>
    <s v="Yes"/>
    <s v="Yes"/>
    <x v="0"/>
    <x v="0"/>
    <x v="1"/>
    <n v="75.5"/>
    <n v="75.5"/>
    <x v="1"/>
    <x v="1"/>
    <x v="38"/>
    <n v="2954"/>
    <x v="20"/>
  </r>
  <r>
    <s v="5442-PPTJY"/>
    <n v="1"/>
    <s v="United States"/>
    <s v="California"/>
    <s v="Arcadia"/>
    <n v="91006"/>
    <s v="34.137319, -118.029837"/>
    <n v="34.137318999999998"/>
    <n v="-118.029837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258.35000000000002"/>
    <x v="1"/>
    <x v="1"/>
    <x v="68"/>
    <n v="5104"/>
    <x v="20"/>
  </r>
  <r>
    <s v="1927-QEWMY"/>
    <n v="1"/>
    <s v="United States"/>
    <s v="California"/>
    <s v="Arcadia"/>
    <n v="91007"/>
    <s v="34.128284, -118.047732"/>
    <n v="34.128284000000001"/>
    <n v="-118.047732"/>
    <s v="Fe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20.5"/>
    <n v="1502.25"/>
    <x v="1"/>
    <x v="1"/>
    <x v="50"/>
    <n v="6302"/>
    <x v="20"/>
  </r>
  <r>
    <s v="1663-MHLHE"/>
    <n v="1"/>
    <s v="United States"/>
    <s v="California"/>
    <s v="Duarte"/>
    <n v="91010"/>
    <s v="34.145695, -117.95982"/>
    <n v="34.145695000000003"/>
    <n v="-117.959819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2"/>
    <n v="19.2"/>
    <x v="1"/>
    <x v="1"/>
    <x v="81"/>
    <n v="4629"/>
    <x v="20"/>
  </r>
  <r>
    <s v="5663-QBGIS"/>
    <n v="1"/>
    <s v="United States"/>
    <s v="California"/>
    <s v="La Canada Flintridge"/>
    <n v="91011"/>
    <s v="34.234912, -118.153729"/>
    <n v="34.234912000000001"/>
    <n v="-118.153729"/>
    <s v="Male"/>
    <x v="1"/>
    <s v="Yes"/>
    <s v="No"/>
    <n v="72"/>
    <s v="Yes"/>
    <s v="Yes"/>
    <x v="1"/>
    <x v="1"/>
    <s v="Yes"/>
    <s v="No"/>
    <x v="0"/>
    <s v="Yes"/>
    <s v="Yes"/>
    <x v="1"/>
    <x v="1"/>
    <x v="2"/>
    <n v="98.35"/>
    <n v="6929.4"/>
    <x v="1"/>
    <x v="1"/>
    <x v="25"/>
    <n v="6120"/>
    <x v="20"/>
  </r>
  <r>
    <s v="4450-MDZFX"/>
    <n v="1"/>
    <s v="United States"/>
    <s v="California"/>
    <s v="Monrovia"/>
    <n v="91016"/>
    <s v="34.1528, -118.000482"/>
    <n v="34.152799999999999"/>
    <n v="-118.00048200000001"/>
    <s v="Male"/>
    <x v="0"/>
    <s v="Yes"/>
    <s v="Yes"/>
    <n v="60"/>
    <s v="Yes"/>
    <s v="Yes"/>
    <x v="1"/>
    <x v="1"/>
    <s v="No"/>
    <s v="No"/>
    <x v="0"/>
    <s v="No"/>
    <s v="No"/>
    <x v="0"/>
    <x v="1"/>
    <x v="2"/>
    <n v="74.349999999999994"/>
    <n v="4453.3"/>
    <x v="1"/>
    <x v="1"/>
    <x v="60"/>
    <n v="5100"/>
    <x v="20"/>
  </r>
  <r>
    <s v="6701-DHKWQ"/>
    <n v="1"/>
    <s v="United States"/>
    <s v="California"/>
    <s v="Montrose"/>
    <n v="91020"/>
    <s v="34.2112, -118.230625"/>
    <n v="34.211199999999998"/>
    <n v="-118.230625"/>
    <s v="Female"/>
    <x v="0"/>
    <s v="Yes"/>
    <s v="No"/>
    <n v="61"/>
    <s v="No"/>
    <s v="No phone service"/>
    <x v="0"/>
    <x v="1"/>
    <s v="Yes"/>
    <s v="Yes"/>
    <x v="1"/>
    <s v="Yes"/>
    <s v="No"/>
    <x v="1"/>
    <x v="1"/>
    <x v="3"/>
    <n v="51.35"/>
    <n v="3244.4"/>
    <x v="1"/>
    <x v="1"/>
    <x v="63"/>
    <n v="4159"/>
    <x v="20"/>
  </r>
  <r>
    <s v="7554-AKDQF"/>
    <n v="1"/>
    <s v="United States"/>
    <s v="California"/>
    <s v="Sierra Madre"/>
    <n v="91024"/>
    <s v="34.168686, -118.057505"/>
    <n v="34.168686000000001"/>
    <n v="-118.05750500000001"/>
    <s v="Female"/>
    <x v="0"/>
    <s v="Yes"/>
    <s v="No"/>
    <n v="6"/>
    <s v="Yes"/>
    <s v="No"/>
    <x v="0"/>
    <x v="1"/>
    <s v="No"/>
    <s v="No"/>
    <x v="0"/>
    <s v="No"/>
    <s v="No"/>
    <x v="0"/>
    <x v="1"/>
    <x v="0"/>
    <n v="45.65"/>
    <n v="323.45"/>
    <x v="1"/>
    <x v="1"/>
    <x v="47"/>
    <n v="4227"/>
    <x v="20"/>
  </r>
  <r>
    <s v="0794-YVSGE"/>
    <n v="1"/>
    <s v="United States"/>
    <s v="California"/>
    <s v="Pasadena"/>
    <n v="91101"/>
    <s v="34.146635, -118.139225"/>
    <n v="34.146635000000003"/>
    <n v="-118.139225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20.3"/>
    <n v="1401.15"/>
    <x v="1"/>
    <x v="1"/>
    <x v="21"/>
    <n v="5265"/>
    <x v="20"/>
  </r>
  <r>
    <s v="5423-BHIXO"/>
    <n v="1"/>
    <s v="United States"/>
    <s v="California"/>
    <s v="Pasadena"/>
    <n v="91103"/>
    <s v="34.167465, -118.165327"/>
    <n v="34.167465"/>
    <n v="-118.165327"/>
    <s v="Female"/>
    <x v="0"/>
    <s v="No"/>
    <s v="No"/>
    <n v="32"/>
    <s v="Yes"/>
    <s v="Yes"/>
    <x v="0"/>
    <x v="1"/>
    <s v="Yes"/>
    <s v="No"/>
    <x v="0"/>
    <s v="No"/>
    <s v="No"/>
    <x v="0"/>
    <x v="0"/>
    <x v="1"/>
    <n v="54.2"/>
    <n v="1739.6"/>
    <x v="1"/>
    <x v="1"/>
    <x v="38"/>
    <n v="4454"/>
    <x v="20"/>
  </r>
  <r>
    <s v="6908-VVYHM"/>
    <n v="1"/>
    <s v="United States"/>
    <s v="California"/>
    <s v="Pasadena"/>
    <n v="91104"/>
    <s v="34.165383, -118.123752"/>
    <n v="34.165382999999999"/>
    <n v="-118.123752"/>
    <s v="Male"/>
    <x v="0"/>
    <s v="Yes"/>
    <s v="No"/>
    <n v="65"/>
    <s v="Yes"/>
    <s v="Yes"/>
    <x v="1"/>
    <x v="1"/>
    <s v="Yes"/>
    <s v="No"/>
    <x v="0"/>
    <s v="No"/>
    <s v="Yes"/>
    <x v="0"/>
    <x v="0"/>
    <x v="1"/>
    <n v="90.65"/>
    <n v="5931"/>
    <x v="1"/>
    <x v="1"/>
    <x v="12"/>
    <n v="6358"/>
    <x v="20"/>
  </r>
  <r>
    <s v="2959-EEXWB"/>
    <n v="1"/>
    <s v="United States"/>
    <s v="California"/>
    <s v="Pasadena"/>
    <n v="91105"/>
    <s v="34.13946, -118.166649"/>
    <n v="34.13946"/>
    <n v="-118.16664900000001"/>
    <s v="Female"/>
    <x v="0"/>
    <s v="Yes"/>
    <s v="Yes"/>
    <n v="45"/>
    <s v="No"/>
    <s v="No phone service"/>
    <x v="0"/>
    <x v="0"/>
    <s v="No"/>
    <s v="No"/>
    <x v="0"/>
    <s v="Yes"/>
    <s v="Yes"/>
    <x v="0"/>
    <x v="0"/>
    <x v="2"/>
    <n v="50.9"/>
    <n v="2333.85"/>
    <x v="1"/>
    <x v="1"/>
    <x v="51"/>
    <n v="3937"/>
    <x v="20"/>
  </r>
  <r>
    <s v="1839-UMACK"/>
    <n v="1"/>
    <s v="United States"/>
    <s v="California"/>
    <s v="Pasadena"/>
    <n v="91106"/>
    <s v="34.139402, -118.128658"/>
    <n v="34.139401999999997"/>
    <n v="-118.128658"/>
    <s v="Male"/>
    <x v="0"/>
    <s v="No"/>
    <s v="No"/>
    <n v="42"/>
    <s v="Yes"/>
    <s v="Yes"/>
    <x v="2"/>
    <x v="2"/>
    <s v="No internet service"/>
    <s v="No internet service"/>
    <x v="2"/>
    <s v="No internet service"/>
    <s v="No internet service"/>
    <x v="2"/>
    <x v="1"/>
    <x v="1"/>
    <n v="25.05"/>
    <n v="949.85"/>
    <x v="1"/>
    <x v="1"/>
    <x v="63"/>
    <n v="3756"/>
    <x v="20"/>
  </r>
  <r>
    <s v="3030-YDNRM"/>
    <n v="1"/>
    <s v="United States"/>
    <s v="California"/>
    <s v="Pasadena"/>
    <n v="91107"/>
    <s v="34.159007, -118.087353"/>
    <n v="34.159007000000003"/>
    <n v="-118.08735299999999"/>
    <s v="Male"/>
    <x v="0"/>
    <s v="No"/>
    <s v="No"/>
    <n v="8"/>
    <s v="Yes"/>
    <s v="Yes"/>
    <x v="1"/>
    <x v="1"/>
    <s v="No"/>
    <s v="No"/>
    <x v="0"/>
    <s v="No"/>
    <s v="No"/>
    <x v="0"/>
    <x v="0"/>
    <x v="1"/>
    <n v="74.849999999999994"/>
    <n v="572.45000000000005"/>
    <x v="1"/>
    <x v="1"/>
    <x v="47"/>
    <n v="5514"/>
    <x v="20"/>
  </r>
  <r>
    <s v="7321-KKSDU"/>
    <n v="1"/>
    <s v="United States"/>
    <s v="California"/>
    <s v="San Marino"/>
    <n v="91108"/>
    <s v="34.122671, -118.112911"/>
    <n v="34.122670999999997"/>
    <n v="-118.112911"/>
    <s v="Male"/>
    <x v="0"/>
    <s v="No"/>
    <s v="Yes"/>
    <n v="32"/>
    <s v="Yes"/>
    <s v="No"/>
    <x v="2"/>
    <x v="2"/>
    <s v="No internet service"/>
    <s v="No internet service"/>
    <x v="2"/>
    <s v="No internet service"/>
    <s v="No internet service"/>
    <x v="1"/>
    <x v="1"/>
    <x v="0"/>
    <n v="20.5"/>
    <n v="696.8"/>
    <x v="1"/>
    <x v="1"/>
    <x v="80"/>
    <n v="3114"/>
    <x v="20"/>
  </r>
  <r>
    <s v="3402-XRIUO"/>
    <n v="1"/>
    <s v="United States"/>
    <s v="California"/>
    <s v="Glendale"/>
    <n v="91201"/>
    <s v="34.17051, -118.289463"/>
    <n v="34.17051"/>
    <n v="-118.289463"/>
    <s v="Female"/>
    <x v="1"/>
    <s v="Yes"/>
    <s v="No"/>
    <n v="22"/>
    <s v="Yes"/>
    <s v="Yes"/>
    <x v="0"/>
    <x v="0"/>
    <s v="Yes"/>
    <s v="No"/>
    <x v="1"/>
    <s v="No"/>
    <s v="No"/>
    <x v="0"/>
    <x v="0"/>
    <x v="0"/>
    <n v="63.55"/>
    <n v="1381.8"/>
    <x v="1"/>
    <x v="1"/>
    <x v="77"/>
    <n v="2136"/>
    <x v="20"/>
  </r>
  <r>
    <s v="8286-AFUYI"/>
    <n v="1"/>
    <s v="United States"/>
    <s v="California"/>
    <s v="Glendale"/>
    <n v="91203"/>
    <s v="34.153338, -118.262974"/>
    <n v="34.153337999999998"/>
    <n v="-118.262974"/>
    <s v="Male"/>
    <x v="0"/>
    <s v="No"/>
    <s v="No"/>
    <n v="1"/>
    <s v="Yes"/>
    <s v="No"/>
    <x v="0"/>
    <x v="0"/>
    <s v="No"/>
    <s v="No"/>
    <x v="0"/>
    <s v="No"/>
    <s v="No"/>
    <x v="0"/>
    <x v="1"/>
    <x v="1"/>
    <n v="47.95"/>
    <n v="47.95"/>
    <x v="1"/>
    <x v="1"/>
    <x v="42"/>
    <n v="5092"/>
    <x v="20"/>
  </r>
  <r>
    <s v="8356-WUAOJ"/>
    <n v="1"/>
    <s v="United States"/>
    <s v="California"/>
    <s v="Glendale"/>
    <n v="91205"/>
    <s v="34.13658, -118.245839"/>
    <n v="34.136580000000002"/>
    <n v="-118.245839"/>
    <s v="Female"/>
    <x v="0"/>
    <s v="Yes"/>
    <s v="No"/>
    <n v="1"/>
    <s v="Yes"/>
    <s v="No"/>
    <x v="0"/>
    <x v="1"/>
    <s v="No"/>
    <s v="No"/>
    <x v="0"/>
    <s v="No"/>
    <s v="No"/>
    <x v="0"/>
    <x v="0"/>
    <x v="1"/>
    <n v="45"/>
    <n v="45"/>
    <x v="1"/>
    <x v="1"/>
    <x v="69"/>
    <n v="5669"/>
    <x v="20"/>
  </r>
  <r>
    <s v="8058-DMYRU"/>
    <n v="1"/>
    <s v="United States"/>
    <s v="California"/>
    <s v="Glendale"/>
    <n v="91208"/>
    <s v="34.195386, -118.238508"/>
    <n v="34.195385999999999"/>
    <n v="-118.238508"/>
    <s v="Male"/>
    <x v="1"/>
    <s v="No"/>
    <s v="No"/>
    <n v="54"/>
    <s v="Yes"/>
    <s v="Yes"/>
    <x v="1"/>
    <x v="1"/>
    <s v="Yes"/>
    <s v="No"/>
    <x v="0"/>
    <s v="No"/>
    <s v="Yes"/>
    <x v="0"/>
    <x v="0"/>
    <x v="1"/>
    <n v="90.05"/>
    <n v="4931.8"/>
    <x v="1"/>
    <x v="1"/>
    <x v="70"/>
    <n v="5232"/>
    <x v="20"/>
  </r>
  <r>
    <s v="9350-ZXYJC"/>
    <n v="1"/>
    <s v="United States"/>
    <s v="California"/>
    <s v="La Crescenta"/>
    <n v="91214"/>
    <s v="34.239636, -118.245259"/>
    <n v="34.239635999999997"/>
    <n v="-118.245259"/>
    <s v="Female"/>
    <x v="0"/>
    <s v="No"/>
    <s v="No"/>
    <n v="4"/>
    <s v="Yes"/>
    <s v="Yes"/>
    <x v="2"/>
    <x v="2"/>
    <s v="No internet service"/>
    <s v="No internet service"/>
    <x v="2"/>
    <s v="No internet service"/>
    <s v="No internet service"/>
    <x v="1"/>
    <x v="0"/>
    <x v="3"/>
    <n v="25.3"/>
    <n v="116.95"/>
    <x v="1"/>
    <x v="1"/>
    <x v="69"/>
    <n v="3808"/>
    <x v="20"/>
  </r>
  <r>
    <s v="8958-JPTRR"/>
    <n v="1"/>
    <s v="United States"/>
    <s v="California"/>
    <s v="Calabasas"/>
    <n v="91302"/>
    <s v="34.130861, -118.68346"/>
    <n v="34.130861000000003"/>
    <n v="-118.68346"/>
    <s v="Female"/>
    <x v="0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x v="1"/>
    <x v="1"/>
    <n v="24.3"/>
    <n v="1261.7"/>
    <x v="1"/>
    <x v="1"/>
    <x v="57"/>
    <n v="5052"/>
    <x v="20"/>
  </r>
  <r>
    <s v="6959-GQEGV"/>
    <n v="1"/>
    <s v="United States"/>
    <s v="California"/>
    <s v="Canoga Park"/>
    <n v="91303"/>
    <s v="34.19829, -118.602203"/>
    <n v="34.19829"/>
    <n v="-118.602203"/>
    <s v="Male"/>
    <x v="0"/>
    <s v="No"/>
    <s v="No"/>
    <n v="45"/>
    <s v="Yes"/>
    <s v="No"/>
    <x v="0"/>
    <x v="0"/>
    <s v="No"/>
    <s v="Yes"/>
    <x v="0"/>
    <s v="Yes"/>
    <s v="Yes"/>
    <x v="0"/>
    <x v="0"/>
    <x v="1"/>
    <n v="75.95"/>
    <n v="3273.8"/>
    <x v="1"/>
    <x v="1"/>
    <x v="64"/>
    <n v="2185"/>
    <x v="20"/>
  </r>
  <r>
    <s v="3173-WSSUE"/>
    <n v="1"/>
    <s v="United States"/>
    <s v="California"/>
    <s v="Canoga Park"/>
    <n v="91304"/>
    <s v="34.224377, -118.632656"/>
    <n v="34.224376999999997"/>
    <n v="-118.632656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3"/>
    <n v="19.7"/>
    <n v="1415.85"/>
    <x v="1"/>
    <x v="1"/>
    <x v="54"/>
    <n v="5921"/>
    <x v="20"/>
  </r>
  <r>
    <s v="1265-HVPZB"/>
    <n v="1"/>
    <s v="United States"/>
    <s v="California"/>
    <s v="Winnetka"/>
    <n v="91306"/>
    <s v="34.209532, -118.577563"/>
    <n v="34.209532000000003"/>
    <n v="-118.577563"/>
    <s v="Male"/>
    <x v="0"/>
    <s v="Yes"/>
    <s v="No"/>
    <n v="59"/>
    <s v="Yes"/>
    <s v="No"/>
    <x v="0"/>
    <x v="0"/>
    <s v="Yes"/>
    <s v="Yes"/>
    <x v="0"/>
    <s v="Yes"/>
    <s v="No"/>
    <x v="2"/>
    <x v="1"/>
    <x v="3"/>
    <n v="66.400000000000006"/>
    <n v="3958.2"/>
    <x v="1"/>
    <x v="1"/>
    <x v="51"/>
    <n v="6432"/>
    <x v="20"/>
  </r>
  <r>
    <s v="4115-UMJFQ"/>
    <n v="1"/>
    <s v="United States"/>
    <s v="California"/>
    <s v="West Hills"/>
    <n v="91307"/>
    <s v="34.199787, -118.68493"/>
    <n v="34.199787000000001"/>
    <n v="-118.68492999999999"/>
    <s v="Male"/>
    <x v="0"/>
    <s v="No"/>
    <s v="No"/>
    <n v="69"/>
    <s v="No"/>
    <s v="No phone service"/>
    <x v="0"/>
    <x v="1"/>
    <s v="Yes"/>
    <s v="Yes"/>
    <x v="0"/>
    <s v="No"/>
    <s v="No"/>
    <x v="2"/>
    <x v="0"/>
    <x v="2"/>
    <n v="35.75"/>
    <n v="2492.25"/>
    <x v="1"/>
    <x v="1"/>
    <x v="72"/>
    <n v="4043"/>
    <x v="20"/>
  </r>
  <r>
    <s v="7369-TRPFD"/>
    <n v="1"/>
    <s v="United States"/>
    <s v="California"/>
    <s v="Chatsworth"/>
    <n v="91311"/>
    <s v="34.294142, -118.603883"/>
    <n v="34.294142000000001"/>
    <n v="-118.603883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x v="1"/>
    <x v="0"/>
    <n v="18.8"/>
    <n v="279.2"/>
    <x v="1"/>
    <x v="1"/>
    <x v="38"/>
    <n v="2916"/>
    <x v="20"/>
  </r>
  <r>
    <s v="1098-KFQEC"/>
    <n v="1"/>
    <s v="United States"/>
    <s v="California"/>
    <s v="Encino"/>
    <n v="91316"/>
    <s v="34.150354, -118.518292"/>
    <n v="34.150354"/>
    <n v="-118.518292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x v="1"/>
    <x v="3"/>
    <n v="19.399999999999999"/>
    <n v="1083"/>
    <x v="1"/>
    <x v="1"/>
    <x v="70"/>
    <n v="5366"/>
    <x v="20"/>
  </r>
  <r>
    <s v="7190-XHTWJ"/>
    <n v="1"/>
    <s v="United States"/>
    <s v="California"/>
    <s v="Newbury Park"/>
    <n v="91320"/>
    <s v="34.172071, -118.946262"/>
    <n v="34.172071000000003"/>
    <n v="-118.946262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x v="1"/>
    <x v="0"/>
    <n v="19.3"/>
    <n v="755.5"/>
    <x v="1"/>
    <x v="1"/>
    <x v="72"/>
    <n v="4705"/>
    <x v="20"/>
  </r>
  <r>
    <s v="3537-RYBHH"/>
    <n v="1"/>
    <s v="United States"/>
    <s v="California"/>
    <s v="Northridge"/>
    <n v="91324"/>
    <s v="34.238208, -118.55029"/>
    <n v="34.238208"/>
    <n v="-118.55029"/>
    <s v="Female"/>
    <x v="1"/>
    <s v="Yes"/>
    <s v="No"/>
    <n v="47"/>
    <s v="Yes"/>
    <s v="Yes"/>
    <x v="0"/>
    <x v="0"/>
    <s v="Yes"/>
    <s v="Yes"/>
    <x v="0"/>
    <s v="No"/>
    <s v="No"/>
    <x v="0"/>
    <x v="0"/>
    <x v="3"/>
    <n v="67.45"/>
    <n v="3252"/>
    <x v="1"/>
    <x v="1"/>
    <x v="1"/>
    <n v="4074"/>
    <x v="20"/>
  </r>
  <r>
    <s v="5296-BFCYD"/>
    <n v="1"/>
    <s v="United States"/>
    <s v="California"/>
    <s v="San Fernando"/>
    <n v="91340"/>
    <s v="34.286131, -118.435969"/>
    <n v="34.286130999999997"/>
    <n v="-118.435969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0"/>
    <x v="0"/>
    <n v="20.100000000000001"/>
    <n v="936.85"/>
    <x v="1"/>
    <x v="1"/>
    <x v="68"/>
    <n v="3392"/>
    <x v="20"/>
  </r>
  <r>
    <s v="9359-JANWS"/>
    <n v="1"/>
    <s v="United States"/>
    <s v="California"/>
    <s v="North Hills"/>
    <n v="91343"/>
    <s v="34.238802, -118.482296"/>
    <n v="34.238802"/>
    <n v="-118.48229600000001"/>
    <s v="Female"/>
    <x v="0"/>
    <s v="Yes"/>
    <s v="No"/>
    <n v="65"/>
    <s v="Yes"/>
    <s v="No"/>
    <x v="0"/>
    <x v="0"/>
    <s v="No"/>
    <s v="Yes"/>
    <x v="1"/>
    <s v="No"/>
    <s v="No"/>
    <x v="1"/>
    <x v="1"/>
    <x v="3"/>
    <n v="58.9"/>
    <n v="3857.1"/>
    <x v="1"/>
    <x v="1"/>
    <x v="80"/>
    <n v="5657"/>
    <x v="20"/>
  </r>
  <r>
    <s v="3279-DYZQM"/>
    <n v="1"/>
    <s v="United States"/>
    <s v="California"/>
    <s v="Santa Clarita"/>
    <n v="91350"/>
    <s v="34.502432, -118.41459"/>
    <n v="34.502431999999999"/>
    <n v="-118.41459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0"/>
    <n v="19.45"/>
    <n v="1378.45"/>
    <x v="1"/>
    <x v="1"/>
    <x v="69"/>
    <n v="5497"/>
    <x v="20"/>
  </r>
  <r>
    <s v="0523-VNGTF"/>
    <n v="1"/>
    <s v="United States"/>
    <s v="California"/>
    <s v="Sun Valley"/>
    <n v="91352"/>
    <s v="34.231053, -118.338307"/>
    <n v="34.231053000000003"/>
    <n v="-118.338307"/>
    <s v="Female"/>
    <x v="1"/>
    <s v="No"/>
    <s v="No"/>
    <n v="52"/>
    <s v="No"/>
    <s v="No phone service"/>
    <x v="0"/>
    <x v="1"/>
    <s v="Yes"/>
    <s v="Yes"/>
    <x v="1"/>
    <s v="Yes"/>
    <s v="No"/>
    <x v="0"/>
    <x v="0"/>
    <x v="1"/>
    <n v="50.5"/>
    <n v="2566.3000000000002"/>
    <x v="1"/>
    <x v="1"/>
    <x v="12"/>
    <n v="5185"/>
    <x v="20"/>
  </r>
  <r>
    <s v="9575-IWCAZ"/>
    <n v="1"/>
    <s v="United States"/>
    <s v="California"/>
    <s v="Valencia"/>
    <n v="91354"/>
    <s v="34.457005, -118.573726"/>
    <n v="34.457005000000002"/>
    <n v="-118.57372599999999"/>
    <s v="Male"/>
    <x v="0"/>
    <s v="Yes"/>
    <s v="No"/>
    <n v="6"/>
    <s v="Yes"/>
    <s v="Yes"/>
    <x v="2"/>
    <x v="2"/>
    <s v="No internet service"/>
    <s v="No internet service"/>
    <x v="2"/>
    <s v="No internet service"/>
    <s v="No internet service"/>
    <x v="2"/>
    <x v="1"/>
    <x v="0"/>
    <n v="25.1"/>
    <n v="171"/>
    <x v="1"/>
    <x v="1"/>
    <x v="82"/>
    <n v="5161"/>
    <x v="20"/>
  </r>
  <r>
    <s v="7105-MXJLL"/>
    <n v="1"/>
    <s v="United States"/>
    <s v="California"/>
    <s v="Valencia"/>
    <n v="91355"/>
    <s v="34.43987, -118.644609"/>
    <n v="34.439869999999999"/>
    <n v="-118.644609"/>
    <s v="Female"/>
    <x v="1"/>
    <s v="Yes"/>
    <s v="No"/>
    <n v="26"/>
    <s v="Yes"/>
    <s v="No"/>
    <x v="0"/>
    <x v="1"/>
    <s v="No"/>
    <s v="Yes"/>
    <x v="0"/>
    <s v="No"/>
    <s v="Yes"/>
    <x v="2"/>
    <x v="1"/>
    <x v="0"/>
    <n v="60.7"/>
    <n v="1597.4"/>
    <x v="1"/>
    <x v="1"/>
    <x v="31"/>
    <n v="2502"/>
    <x v="20"/>
  </r>
  <r>
    <s v="7064-FRRSW"/>
    <n v="1"/>
    <s v="United States"/>
    <s v="California"/>
    <s v="Tarzana"/>
    <n v="91356"/>
    <s v="34.157137, -118.548511"/>
    <n v="34.157136999999999"/>
    <n v="-118.548511"/>
    <s v="Male"/>
    <x v="1"/>
    <s v="No"/>
    <s v="No"/>
    <n v="48"/>
    <s v="Yes"/>
    <s v="Yes"/>
    <x v="1"/>
    <x v="1"/>
    <s v="Yes"/>
    <s v="No"/>
    <x v="0"/>
    <s v="Yes"/>
    <s v="Yes"/>
    <x v="2"/>
    <x v="0"/>
    <x v="1"/>
    <n v="99"/>
    <n v="4744.3500000000004"/>
    <x v="1"/>
    <x v="1"/>
    <x v="4"/>
    <n v="3061"/>
    <x v="20"/>
  </r>
  <r>
    <s v="7940-UQQUG"/>
    <n v="1"/>
    <s v="United States"/>
    <s v="California"/>
    <s v="Thousand Oaks"/>
    <n v="91360"/>
    <s v="34.214054, -118.88109"/>
    <n v="34.214053999999997"/>
    <n v="-118.88109"/>
    <s v="Female"/>
    <x v="0"/>
    <s v="Yes"/>
    <s v="Yes"/>
    <n v="64"/>
    <s v="Yes"/>
    <s v="Yes"/>
    <x v="1"/>
    <x v="0"/>
    <s v="No"/>
    <s v="No"/>
    <x v="1"/>
    <s v="Yes"/>
    <s v="Yes"/>
    <x v="2"/>
    <x v="0"/>
    <x v="2"/>
    <n v="104.4"/>
    <n v="6721.6"/>
    <x v="1"/>
    <x v="1"/>
    <x v="57"/>
    <n v="5133"/>
    <x v="20"/>
  </r>
  <r>
    <s v="3961-SXAXY"/>
    <n v="1"/>
    <s v="United States"/>
    <s v="California"/>
    <s v="Thousand Oaks"/>
    <n v="91362"/>
    <s v="34.191842, -118.822796"/>
    <n v="34.191842000000001"/>
    <n v="-118.822796"/>
    <s v="Male"/>
    <x v="0"/>
    <s v="No"/>
    <s v="No"/>
    <n v="1"/>
    <s v="Yes"/>
    <s v="No"/>
    <x v="0"/>
    <x v="1"/>
    <s v="No"/>
    <s v="No"/>
    <x v="0"/>
    <s v="No"/>
    <s v="No"/>
    <x v="0"/>
    <x v="0"/>
    <x v="2"/>
    <n v="44.05"/>
    <n v="44.05"/>
    <x v="1"/>
    <x v="1"/>
    <x v="61"/>
    <n v="5925"/>
    <x v="20"/>
  </r>
  <r>
    <s v="7010-BRBUU"/>
    <n v="1"/>
    <s v="United States"/>
    <s v="California"/>
    <s v="Woodland Hills"/>
    <n v="91364"/>
    <s v="34.153733, -118.593408"/>
    <n v="34.153733000000003"/>
    <n v="-118.593408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4.1"/>
    <n v="1734.65"/>
    <x v="1"/>
    <x v="1"/>
    <x v="70"/>
    <n v="4264"/>
    <x v="20"/>
  </r>
  <r>
    <s v="3566-HJGPK"/>
    <n v="1"/>
    <s v="United States"/>
    <s v="California"/>
    <s v="Woodland Hills"/>
    <n v="91367"/>
    <s v="34.178068, -118.615714"/>
    <n v="34.178068000000003"/>
    <n v="-118.615714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5.55"/>
    <n v="45.55"/>
    <x v="1"/>
    <x v="1"/>
    <x v="82"/>
    <n v="3173"/>
    <x v="20"/>
  </r>
  <r>
    <s v="3062-ICYZQ"/>
    <n v="1"/>
    <s v="United States"/>
    <s v="California"/>
    <s v="Oak Park"/>
    <n v="91377"/>
    <s v="34.19225, -118.776874"/>
    <n v="34.192250000000001"/>
    <n v="-118.77687400000001"/>
    <s v="Female"/>
    <x v="0"/>
    <s v="Yes"/>
    <s v="Yes"/>
    <n v="51"/>
    <s v="Yes"/>
    <s v="Yes"/>
    <x v="1"/>
    <x v="0"/>
    <s v="Yes"/>
    <s v="No"/>
    <x v="0"/>
    <s v="No"/>
    <s v="Yes"/>
    <x v="0"/>
    <x v="0"/>
    <x v="1"/>
    <n v="93.8"/>
    <n v="4539.3500000000004"/>
    <x v="1"/>
    <x v="1"/>
    <x v="58"/>
    <n v="5457"/>
    <x v="20"/>
  </r>
  <r>
    <s v="9938-PRCVK"/>
    <n v="1"/>
    <s v="United States"/>
    <s v="California"/>
    <s v="Stevenson Ranch"/>
    <n v="91381"/>
    <s v="34.364153, -118.615583"/>
    <n v="34.364153000000002"/>
    <n v="-118.615583"/>
    <s v="Fe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x v="1"/>
    <x v="2"/>
    <n v="19.7"/>
    <n v="804.25"/>
    <x v="1"/>
    <x v="1"/>
    <x v="54"/>
    <n v="2902"/>
    <x v="20"/>
  </r>
  <r>
    <s v="0973-KYVNF"/>
    <n v="1"/>
    <s v="United States"/>
    <s v="California"/>
    <s v="Castaic"/>
    <n v="91384"/>
    <s v="34.506627, -118.699048"/>
    <n v="34.506627000000002"/>
    <n v="-118.699048"/>
    <s v="Female"/>
    <x v="0"/>
    <s v="Yes"/>
    <s v="No"/>
    <n v="72"/>
    <s v="Yes"/>
    <s v="No"/>
    <x v="0"/>
    <x v="0"/>
    <s v="Yes"/>
    <s v="Yes"/>
    <x v="0"/>
    <s v="Yes"/>
    <s v="No"/>
    <x v="1"/>
    <x v="0"/>
    <x v="3"/>
    <n v="70.650000000000006"/>
    <n v="5011.1499999999996"/>
    <x v="1"/>
    <x v="1"/>
    <x v="20"/>
    <n v="5176"/>
    <x v="20"/>
  </r>
  <r>
    <s v="5129-HHMZC"/>
    <n v="1"/>
    <s v="United States"/>
    <s v="California"/>
    <s v="Van Nuys"/>
    <n v="91401"/>
    <s v="34.178483, -118.431791"/>
    <n v="34.178483"/>
    <n v="-118.431791"/>
    <s v="Female"/>
    <x v="0"/>
    <s v="Yes"/>
    <s v="No"/>
    <n v="43"/>
    <s v="Yes"/>
    <s v="Yes"/>
    <x v="0"/>
    <x v="0"/>
    <s v="Yes"/>
    <s v="No"/>
    <x v="1"/>
    <s v="Yes"/>
    <s v="Yes"/>
    <x v="1"/>
    <x v="1"/>
    <x v="3"/>
    <n v="86.45"/>
    <n v="3574.5"/>
    <x v="1"/>
    <x v="1"/>
    <x v="44"/>
    <n v="3110"/>
    <x v="20"/>
  </r>
  <r>
    <s v="9637-CDTKZ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72"/>
    <s v="Yes"/>
    <s v="Yes"/>
    <x v="1"/>
    <x v="0"/>
    <s v="Yes"/>
    <s v="Yes"/>
    <x v="1"/>
    <s v="Yes"/>
    <s v="Yes"/>
    <x v="1"/>
    <x v="0"/>
    <x v="3"/>
    <n v="114.1"/>
    <n v="8086.4"/>
    <x v="1"/>
    <x v="1"/>
    <x v="37"/>
    <n v="4965"/>
    <x v="20"/>
  </r>
  <r>
    <s v="3946-JEWRQ"/>
    <n v="1"/>
    <s v="United States"/>
    <s v="California"/>
    <s v="Sherman Oaks"/>
    <n v="91403"/>
    <s v="34.147149, -118.463365"/>
    <n v="34.147148999999999"/>
    <n v="-118.463365"/>
    <s v="Male"/>
    <x v="0"/>
    <s v="Yes"/>
    <s v="No"/>
    <n v="47"/>
    <s v="Yes"/>
    <s v="Yes"/>
    <x v="1"/>
    <x v="1"/>
    <s v="No"/>
    <s v="No"/>
    <x v="0"/>
    <s v="Yes"/>
    <s v="Yes"/>
    <x v="2"/>
    <x v="0"/>
    <x v="3"/>
    <n v="95.2"/>
    <n v="4563"/>
    <x v="1"/>
    <x v="1"/>
    <x v="34"/>
    <n v="4977"/>
    <x v="20"/>
  </r>
  <r>
    <s v="7873-CVMAW"/>
    <n v="1"/>
    <s v="United States"/>
    <s v="California"/>
    <s v="Van Nuys"/>
    <n v="91405"/>
    <s v="34.202494, -118.448048"/>
    <n v="34.202494000000002"/>
    <n v="-118.448048"/>
    <s v="Male"/>
    <x v="0"/>
    <s v="No"/>
    <s v="No"/>
    <n v="72"/>
    <s v="Yes"/>
    <s v="Yes"/>
    <x v="0"/>
    <x v="0"/>
    <s v="Yes"/>
    <s v="Yes"/>
    <x v="1"/>
    <s v="Yes"/>
    <s v="Yes"/>
    <x v="1"/>
    <x v="1"/>
    <x v="3"/>
    <n v="88.55"/>
    <n v="6362.35"/>
    <x v="1"/>
    <x v="1"/>
    <x v="72"/>
    <n v="6468"/>
    <x v="20"/>
  </r>
  <r>
    <s v="0463-WZZKO"/>
    <n v="1"/>
    <s v="United States"/>
    <s v="California"/>
    <s v="Van Nuys"/>
    <n v="91406"/>
    <s v="34.195685, -118.490752"/>
    <n v="34.195684999999997"/>
    <n v="-118.490752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3"/>
    <n v="20.75"/>
    <n v="67.099999999999994"/>
    <x v="1"/>
    <x v="1"/>
    <x v="59"/>
    <n v="2406"/>
    <x v="20"/>
  </r>
  <r>
    <s v="4524-QCSSM"/>
    <n v="1"/>
    <s v="United States"/>
    <s v="California"/>
    <s v="Encino"/>
    <n v="91436"/>
    <s v="34.152875, -118.486056"/>
    <n v="34.152875000000002"/>
    <n v="-118.486056"/>
    <s v="Male"/>
    <x v="0"/>
    <s v="No"/>
    <s v="No"/>
    <n v="26"/>
    <s v="No"/>
    <s v="No phone service"/>
    <x v="0"/>
    <x v="0"/>
    <s v="Yes"/>
    <s v="No"/>
    <x v="0"/>
    <s v="No"/>
    <s v="Yes"/>
    <x v="0"/>
    <x v="0"/>
    <x v="2"/>
    <n v="44.65"/>
    <n v="1156.55"/>
    <x v="1"/>
    <x v="1"/>
    <x v="57"/>
    <n v="4512"/>
    <x v="20"/>
  </r>
  <r>
    <s v="5832-EXGTT"/>
    <n v="1"/>
    <s v="United States"/>
    <s v="California"/>
    <s v="Burbank"/>
    <n v="91501"/>
    <s v="34.188339, -118.300942"/>
    <n v="34.188338999999999"/>
    <n v="-118.30094200000001"/>
    <s v="Male"/>
    <x v="0"/>
    <s v="Yes"/>
    <s v="Yes"/>
    <n v="29"/>
    <s v="Yes"/>
    <s v="No"/>
    <x v="0"/>
    <x v="0"/>
    <s v="No"/>
    <s v="No"/>
    <x v="0"/>
    <s v="No"/>
    <s v="Yes"/>
    <x v="0"/>
    <x v="0"/>
    <x v="0"/>
    <n v="60.2"/>
    <n v="1834.15"/>
    <x v="1"/>
    <x v="1"/>
    <x v="21"/>
    <n v="5517"/>
    <x v="20"/>
  </r>
  <r>
    <s v="2039-JONDJ"/>
    <n v="1"/>
    <s v="United States"/>
    <s v="California"/>
    <s v="Burbank"/>
    <n v="91504"/>
    <s v="34.213049, -118.317651"/>
    <n v="34.213048999999998"/>
    <n v="-118.317651"/>
    <s v="Male"/>
    <x v="0"/>
    <s v="No"/>
    <s v="No"/>
    <n v="27"/>
    <s v="Yes"/>
    <s v="No"/>
    <x v="0"/>
    <x v="0"/>
    <s v="Yes"/>
    <s v="No"/>
    <x v="0"/>
    <s v="No"/>
    <s v="No"/>
    <x v="2"/>
    <x v="1"/>
    <x v="2"/>
    <n v="55.45"/>
    <n v="1477.65"/>
    <x v="1"/>
    <x v="1"/>
    <x v="24"/>
    <n v="3616"/>
    <x v="20"/>
  </r>
  <r>
    <s v="7217-JYHOQ"/>
    <n v="1"/>
    <s v="United States"/>
    <s v="California"/>
    <s v="Burbank"/>
    <n v="91505"/>
    <s v="34.174215, -118.345928"/>
    <n v="34.174214999999997"/>
    <n v="-118.345928"/>
    <s v="Male"/>
    <x v="0"/>
    <s v="Yes"/>
    <s v="Yes"/>
    <n v="24"/>
    <s v="Yes"/>
    <s v="No"/>
    <x v="0"/>
    <x v="0"/>
    <s v="Yes"/>
    <s v="No"/>
    <x v="1"/>
    <s v="No"/>
    <s v="Yes"/>
    <x v="0"/>
    <x v="0"/>
    <x v="3"/>
    <n v="70.3"/>
    <n v="1706.45"/>
    <x v="1"/>
    <x v="1"/>
    <x v="62"/>
    <n v="3359"/>
    <x v="20"/>
  </r>
  <r>
    <s v="6695-FRVEC"/>
    <n v="1"/>
    <s v="United States"/>
    <s v="California"/>
    <s v="Burbank"/>
    <n v="91506"/>
    <s v="34.169706, -118.323548"/>
    <n v="34.169705999999998"/>
    <n v="-118.323548"/>
    <s v="Male"/>
    <x v="0"/>
    <s v="Yes"/>
    <s v="No"/>
    <n v="67"/>
    <s v="Yes"/>
    <s v="No"/>
    <x v="0"/>
    <x v="0"/>
    <s v="No"/>
    <s v="Yes"/>
    <x v="1"/>
    <s v="No"/>
    <s v="No"/>
    <x v="1"/>
    <x v="0"/>
    <x v="2"/>
    <n v="60.4"/>
    <n v="3953.7"/>
    <x v="1"/>
    <x v="1"/>
    <x v="25"/>
    <n v="5356"/>
    <x v="20"/>
  </r>
  <r>
    <s v="9894-QMIMJ"/>
    <n v="1"/>
    <s v="United States"/>
    <s v="California"/>
    <s v="North Hollywood"/>
    <n v="91602"/>
    <s v="34.15136, -118.364786"/>
    <n v="34.151359999999997"/>
    <n v="-118.364786"/>
    <s v="Female"/>
    <x v="0"/>
    <s v="No"/>
    <s v="No"/>
    <n v="23"/>
    <s v="Yes"/>
    <s v="No"/>
    <x v="0"/>
    <x v="1"/>
    <s v="Yes"/>
    <s v="Yes"/>
    <x v="0"/>
    <s v="No"/>
    <s v="No"/>
    <x v="2"/>
    <x v="1"/>
    <x v="2"/>
    <n v="55.8"/>
    <n v="1327.85"/>
    <x v="1"/>
    <x v="1"/>
    <x v="58"/>
    <n v="2499"/>
    <x v="20"/>
  </r>
  <r>
    <s v="8069-YQQAJ"/>
    <n v="1"/>
    <s v="United States"/>
    <s v="California"/>
    <s v="Studio City"/>
    <n v="91604"/>
    <s v="34.139082, -118.39275"/>
    <n v="34.139082000000002"/>
    <n v="-118.39275000000001"/>
    <s v="Male"/>
    <x v="0"/>
    <s v="No"/>
    <s v="No"/>
    <n v="14"/>
    <s v="No"/>
    <s v="No phone service"/>
    <x v="0"/>
    <x v="1"/>
    <s v="Yes"/>
    <s v="No"/>
    <x v="0"/>
    <s v="No"/>
    <s v="No"/>
    <x v="0"/>
    <x v="0"/>
    <x v="0"/>
    <n v="31.1"/>
    <n v="419.7"/>
    <x v="1"/>
    <x v="1"/>
    <x v="63"/>
    <n v="3448"/>
    <x v="20"/>
  </r>
  <r>
    <s v="1636-NTNCO"/>
    <n v="1"/>
    <s v="United States"/>
    <s v="California"/>
    <s v="Valley Village"/>
    <n v="91607"/>
    <s v="34.165783, -118.399795"/>
    <n v="34.165782999999998"/>
    <n v="-118.399795"/>
    <s v="Male"/>
    <x v="1"/>
    <s v="No"/>
    <s v="No"/>
    <n v="4"/>
    <s v="No"/>
    <s v="No phone service"/>
    <x v="0"/>
    <x v="1"/>
    <s v="Yes"/>
    <s v="No"/>
    <x v="0"/>
    <s v="Yes"/>
    <s v="Yes"/>
    <x v="0"/>
    <x v="0"/>
    <x v="3"/>
    <n v="50.95"/>
    <n v="207.35"/>
    <x v="1"/>
    <x v="1"/>
    <x v="57"/>
    <n v="2104"/>
    <x v="20"/>
  </r>
  <r>
    <s v="3466-WAESX"/>
    <n v="1"/>
    <s v="United States"/>
    <s v="California"/>
    <s v="Rancho Cucamonga"/>
    <n v="91701"/>
    <s v="34.132275, -117.611478"/>
    <n v="34.132275"/>
    <n v="-117.61147800000001"/>
    <s v="Male"/>
    <x v="0"/>
    <s v="No"/>
    <s v="Yes"/>
    <n v="16"/>
    <s v="Yes"/>
    <s v="Yes"/>
    <x v="0"/>
    <x v="0"/>
    <s v="Yes"/>
    <s v="No"/>
    <x v="0"/>
    <s v="No"/>
    <s v="Yes"/>
    <x v="0"/>
    <x v="0"/>
    <x v="1"/>
    <n v="69.099999999999994"/>
    <n v="1083.7"/>
    <x v="1"/>
    <x v="1"/>
    <x v="29"/>
    <n v="5172"/>
    <x v="20"/>
  </r>
  <r>
    <s v="9281-PKKZE"/>
    <n v="1"/>
    <s v="United States"/>
    <s v="California"/>
    <s v="Azusa"/>
    <n v="91702"/>
    <s v="34.174493, -117.87068"/>
    <n v="34.174492999999998"/>
    <n v="-117.87067999999999"/>
    <s v="Female"/>
    <x v="0"/>
    <s v="Yes"/>
    <s v="No"/>
    <n v="46"/>
    <s v="No"/>
    <s v="No phone service"/>
    <x v="0"/>
    <x v="1"/>
    <s v="No"/>
    <s v="No"/>
    <x v="0"/>
    <s v="Yes"/>
    <s v="Yes"/>
    <x v="0"/>
    <x v="0"/>
    <x v="1"/>
    <n v="43.95"/>
    <n v="2007.85"/>
    <x v="1"/>
    <x v="1"/>
    <x v="71"/>
    <n v="4818"/>
    <x v="20"/>
  </r>
  <r>
    <s v="3638-VBZTA"/>
    <n v="1"/>
    <s v="United States"/>
    <s v="California"/>
    <s v="Baldwin Park"/>
    <n v="91706"/>
    <s v="34.098275, -117.967399"/>
    <n v="34.098275000000001"/>
    <n v="-117.967399"/>
    <s v="Male"/>
    <x v="0"/>
    <s v="No"/>
    <s v="No"/>
    <n v="68"/>
    <s v="Yes"/>
    <s v="Yes"/>
    <x v="0"/>
    <x v="0"/>
    <s v="Yes"/>
    <s v="No"/>
    <x v="1"/>
    <s v="Yes"/>
    <s v="Yes"/>
    <x v="1"/>
    <x v="0"/>
    <x v="2"/>
    <n v="86.5"/>
    <n v="5882.75"/>
    <x v="1"/>
    <x v="1"/>
    <x v="84"/>
    <n v="4280"/>
    <x v="20"/>
  </r>
  <r>
    <s v="7459-IMVYU"/>
    <n v="1"/>
    <s v="United States"/>
    <s v="California"/>
    <s v="Chino Hills"/>
    <n v="91709"/>
    <s v="33.942895, -117.725644"/>
    <n v="33.942895"/>
    <n v="-117.725644"/>
    <s v="Male"/>
    <x v="0"/>
    <s v="No"/>
    <s v="No"/>
    <n v="38"/>
    <s v="Yes"/>
    <s v="Yes"/>
    <x v="0"/>
    <x v="0"/>
    <s v="Yes"/>
    <s v="Yes"/>
    <x v="1"/>
    <s v="No"/>
    <s v="No"/>
    <x v="0"/>
    <x v="1"/>
    <x v="1"/>
    <n v="69.95"/>
    <n v="2657.55"/>
    <x v="1"/>
    <x v="1"/>
    <x v="41"/>
    <n v="5858"/>
    <x v="20"/>
  </r>
  <r>
    <s v="8563-OYMQY"/>
    <n v="1"/>
    <s v="United States"/>
    <s v="California"/>
    <s v="Covina"/>
    <n v="91722"/>
    <s v="34.097345, -117.906736"/>
    <n v="34.097344999999997"/>
    <n v="-117.906736"/>
    <s v="Male"/>
    <x v="0"/>
    <s v="No"/>
    <s v="No"/>
    <n v="17"/>
    <s v="Yes"/>
    <s v="No"/>
    <x v="1"/>
    <x v="1"/>
    <s v="Yes"/>
    <s v="Yes"/>
    <x v="0"/>
    <s v="No"/>
    <s v="Yes"/>
    <x v="0"/>
    <x v="0"/>
    <x v="3"/>
    <n v="90.95"/>
    <n v="1612.2"/>
    <x v="1"/>
    <x v="1"/>
    <x v="70"/>
    <n v="5687"/>
    <x v="20"/>
  </r>
  <r>
    <s v="0754-EEBDC"/>
    <n v="1"/>
    <s v="United States"/>
    <s v="California"/>
    <s v="Covina"/>
    <n v="91723"/>
    <s v="34.084747, -117.886844"/>
    <n v="34.084747"/>
    <n v="-117.886844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1"/>
    <x v="1"/>
    <x v="0"/>
    <n v="19.899999999999999"/>
    <n v="76.650000000000006"/>
    <x v="1"/>
    <x v="1"/>
    <x v="9"/>
    <n v="2347"/>
    <x v="20"/>
  </r>
  <r>
    <s v="5777-ZPQNC"/>
    <n v="1"/>
    <s v="United States"/>
    <s v="California"/>
    <s v="Covina"/>
    <n v="91724"/>
    <s v="34.08111, -117.853935"/>
    <n v="34.081110000000002"/>
    <n v="-117.85393500000001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x v="1"/>
    <x v="1"/>
    <n v="20.149999999999999"/>
    <n v="260.7"/>
    <x v="1"/>
    <x v="1"/>
    <x v="46"/>
    <n v="4628"/>
    <x v="20"/>
  </r>
  <r>
    <s v="1951-IEYXM"/>
    <n v="1"/>
    <s v="United States"/>
    <s v="California"/>
    <s v="Rancho Cucamonga"/>
    <n v="91730"/>
    <s v="34.10097, -117.57882"/>
    <n v="34.100969999999997"/>
    <n v="-117.57881999999999"/>
    <s v="Male"/>
    <x v="0"/>
    <s v="Yes"/>
    <s v="No"/>
    <n v="72"/>
    <s v="Yes"/>
    <s v="Yes"/>
    <x v="0"/>
    <x v="0"/>
    <s v="Yes"/>
    <s v="Yes"/>
    <x v="1"/>
    <s v="Yes"/>
    <s v="Yes"/>
    <x v="1"/>
    <x v="0"/>
    <x v="3"/>
    <n v="90.6"/>
    <n v="6441.85"/>
    <x v="1"/>
    <x v="1"/>
    <x v="25"/>
    <n v="4528"/>
    <x v="20"/>
  </r>
  <r>
    <s v="3318-NMQXL"/>
    <n v="1"/>
    <s v="United States"/>
    <s v="California"/>
    <s v="El Monte"/>
    <n v="91731"/>
    <s v="34.079934, -118.046695"/>
    <n v="34.079934000000002"/>
    <n v="-118.046695"/>
    <s v="Male"/>
    <x v="0"/>
    <s v="No"/>
    <s v="No"/>
    <n v="3"/>
    <s v="Yes"/>
    <s v="No"/>
    <x v="1"/>
    <x v="1"/>
    <s v="No"/>
    <s v="No"/>
    <x v="0"/>
    <s v="Yes"/>
    <s v="Yes"/>
    <x v="0"/>
    <x v="0"/>
    <x v="1"/>
    <n v="92"/>
    <n v="266.8"/>
    <x v="1"/>
    <x v="1"/>
    <x v="75"/>
    <n v="4345"/>
    <x v="20"/>
  </r>
  <r>
    <s v="1022-RKXDR"/>
    <n v="1"/>
    <s v="United States"/>
    <s v="California"/>
    <s v="South El Monte"/>
    <n v="91733"/>
    <s v="34.04622, -118.053753"/>
    <n v="34.046219999999998"/>
    <n v="-118.053753"/>
    <s v="Female"/>
    <x v="0"/>
    <s v="No"/>
    <s v="No"/>
    <n v="41"/>
    <s v="Yes"/>
    <s v="Yes"/>
    <x v="2"/>
    <x v="2"/>
    <s v="No internet service"/>
    <s v="No internet service"/>
    <x v="2"/>
    <s v="No internet service"/>
    <s v="No internet service"/>
    <x v="2"/>
    <x v="0"/>
    <x v="0"/>
    <n v="24.85"/>
    <n v="962.25"/>
    <x v="1"/>
    <x v="1"/>
    <x v="75"/>
    <n v="3089"/>
    <x v="20"/>
  </r>
  <r>
    <s v="2361-FJWNO"/>
    <n v="1"/>
    <s v="United States"/>
    <s v="California"/>
    <s v="Rancho Cucamonga"/>
    <n v="91737"/>
    <s v="34.245289, -117.642503"/>
    <n v="34.245289"/>
    <n v="-117.642503"/>
    <s v="Male"/>
    <x v="0"/>
    <s v="No"/>
    <s v="No"/>
    <n v="40"/>
    <s v="No"/>
    <s v="No phone service"/>
    <x v="0"/>
    <x v="1"/>
    <s v="Yes"/>
    <s v="No"/>
    <x v="1"/>
    <s v="No"/>
    <s v="No"/>
    <x v="2"/>
    <x v="1"/>
    <x v="3"/>
    <n v="36"/>
    <n v="1382.9"/>
    <x v="1"/>
    <x v="1"/>
    <x v="46"/>
    <n v="5323"/>
    <x v="20"/>
  </r>
  <r>
    <s v="2272-UOINI"/>
    <n v="1"/>
    <s v="United States"/>
    <s v="California"/>
    <s v="Rancho Cucamonga"/>
    <n v="91739"/>
    <s v="34.133809, -117.523724"/>
    <n v="34.133808999999999"/>
    <n v="-117.523724"/>
    <s v="Female"/>
    <x v="0"/>
    <s v="No"/>
    <s v="No"/>
    <n v="7"/>
    <s v="Yes"/>
    <s v="No"/>
    <x v="0"/>
    <x v="0"/>
    <s v="Yes"/>
    <s v="No"/>
    <x v="1"/>
    <s v="Yes"/>
    <s v="Yes"/>
    <x v="0"/>
    <x v="0"/>
    <x v="1"/>
    <n v="78.5"/>
    <n v="571.04999999999995"/>
    <x v="1"/>
    <x v="1"/>
    <x v="71"/>
    <n v="3601"/>
    <x v="20"/>
  </r>
  <r>
    <s v="8232-UTFOZ"/>
    <n v="1"/>
    <s v="United States"/>
    <s v="California"/>
    <s v="Glendora"/>
    <n v="91740"/>
    <s v="34.119363, -117.855059"/>
    <n v="34.119363"/>
    <n v="-117.855059"/>
    <s v="Male"/>
    <x v="0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x v="1"/>
    <x v="3"/>
    <n v="19.95"/>
    <n v="1399.35"/>
    <x v="1"/>
    <x v="1"/>
    <x v="55"/>
    <n v="4328"/>
    <x v="20"/>
  </r>
  <r>
    <s v="3750-YHRYO"/>
    <n v="1"/>
    <s v="United States"/>
    <s v="California"/>
    <s v="Glendora"/>
    <n v="91741"/>
    <s v="34.14649, -117.849815"/>
    <n v="34.14649"/>
    <n v="-117.84981500000001"/>
    <s v="Male"/>
    <x v="0"/>
    <s v="Yes"/>
    <s v="No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20.65"/>
    <n v="150"/>
    <x v="1"/>
    <x v="1"/>
    <x v="36"/>
    <n v="2874"/>
    <x v="20"/>
  </r>
  <r>
    <s v="6637-KYRCV"/>
    <n v="1"/>
    <s v="United States"/>
    <s v="California"/>
    <s v="La Puente"/>
    <n v="91744"/>
    <s v="34.031441, -117.936436"/>
    <n v="34.031441000000001"/>
    <n v="-117.936436"/>
    <s v="Female"/>
    <x v="0"/>
    <s v="Yes"/>
    <s v="Yes"/>
    <n v="5"/>
    <s v="No"/>
    <s v="No phone service"/>
    <x v="0"/>
    <x v="1"/>
    <s v="Yes"/>
    <s v="No"/>
    <x v="0"/>
    <s v="No"/>
    <s v="No"/>
    <x v="0"/>
    <x v="0"/>
    <x v="1"/>
    <n v="30.5"/>
    <n v="167.2"/>
    <x v="1"/>
    <x v="1"/>
    <x v="36"/>
    <n v="5973"/>
    <x v="20"/>
  </r>
  <r>
    <s v="5668-MEISB"/>
    <n v="1"/>
    <s v="United States"/>
    <s v="California"/>
    <s v="Hacienda Heights"/>
    <n v="91745"/>
    <s v="33.998471, -117.973758"/>
    <n v="33.998471000000002"/>
    <n v="-117.973758"/>
    <s v="Female"/>
    <x v="0"/>
    <s v="Yes"/>
    <s v="Yes"/>
    <n v="72"/>
    <s v="Yes"/>
    <s v="Yes"/>
    <x v="1"/>
    <x v="0"/>
    <s v="Yes"/>
    <s v="Yes"/>
    <x v="1"/>
    <s v="Yes"/>
    <s v="No"/>
    <x v="1"/>
    <x v="1"/>
    <x v="3"/>
    <n v="106.1"/>
    <n v="7657.4"/>
    <x v="1"/>
    <x v="1"/>
    <x v="78"/>
    <n v="5146"/>
    <x v="20"/>
  </r>
  <r>
    <s v="0129-QMPDR"/>
    <n v="1"/>
    <s v="United States"/>
    <s v="California"/>
    <s v="La Puente"/>
    <n v="91746"/>
    <s v="34.038983, -117.991372"/>
    <n v="34.038983000000002"/>
    <n v="-117.991372"/>
    <s v="Male"/>
    <x v="0"/>
    <s v="Yes"/>
    <s v="No"/>
    <n v="44"/>
    <s v="Yes"/>
    <s v="No"/>
    <x v="2"/>
    <x v="2"/>
    <s v="No internet service"/>
    <s v="No internet service"/>
    <x v="2"/>
    <s v="No internet service"/>
    <s v="No internet service"/>
    <x v="2"/>
    <x v="0"/>
    <x v="2"/>
    <n v="20.5"/>
    <n v="865.05"/>
    <x v="1"/>
    <x v="1"/>
    <x v="55"/>
    <n v="3093"/>
    <x v="20"/>
  </r>
  <r>
    <s v="7188-CBBBA"/>
    <n v="1"/>
    <s v="United States"/>
    <s v="California"/>
    <s v="Rowland Heights"/>
    <n v="91748"/>
    <s v="33.976753, -117.897367"/>
    <n v="33.976753000000002"/>
    <n v="-117.897367"/>
    <s v="Female"/>
    <x v="0"/>
    <s v="No"/>
    <s v="No"/>
    <n v="65"/>
    <s v="Yes"/>
    <s v="Yes"/>
    <x v="1"/>
    <x v="1"/>
    <s v="Yes"/>
    <s v="Yes"/>
    <x v="0"/>
    <s v="Yes"/>
    <s v="No"/>
    <x v="2"/>
    <x v="0"/>
    <x v="1"/>
    <n v="95.5"/>
    <n v="6153.85"/>
    <x v="1"/>
    <x v="1"/>
    <x v="42"/>
    <n v="6153"/>
    <x v="20"/>
  </r>
  <r>
    <s v="5356-CSVSQ"/>
    <n v="1"/>
    <s v="United States"/>
    <s v="California"/>
    <s v="La Verne"/>
    <n v="91750"/>
    <s v="34.144703, -117.770299"/>
    <n v="34.144703"/>
    <n v="-117.77029899999999"/>
    <s v="Female"/>
    <x v="0"/>
    <s v="No"/>
    <s v="No"/>
    <n v="3"/>
    <s v="Yes"/>
    <s v="Yes"/>
    <x v="0"/>
    <x v="1"/>
    <s v="No"/>
    <s v="No"/>
    <x v="1"/>
    <s v="Yes"/>
    <s v="No"/>
    <x v="0"/>
    <x v="1"/>
    <x v="1"/>
    <n v="64.599999999999994"/>
    <n v="174.2"/>
    <x v="1"/>
    <x v="1"/>
    <x v="68"/>
    <n v="5277"/>
    <x v="20"/>
  </r>
  <r>
    <s v="3221-CJMSG"/>
    <n v="1"/>
    <s v="United States"/>
    <s v="California"/>
    <s v="Mira Loma"/>
    <n v="91752"/>
    <s v="33.999992, -117.535395"/>
    <n v="33.999991999999999"/>
    <n v="-117.53539499999999"/>
    <s v="Male"/>
    <x v="0"/>
    <s v="No"/>
    <s v="No"/>
    <n v="24"/>
    <s v="Yes"/>
    <s v="No"/>
    <x v="0"/>
    <x v="1"/>
    <s v="No"/>
    <s v="No"/>
    <x v="1"/>
    <s v="No"/>
    <s v="No"/>
    <x v="0"/>
    <x v="0"/>
    <x v="3"/>
    <n v="51.1"/>
    <n v="1269.5999999999999"/>
    <x v="1"/>
    <x v="1"/>
    <x v="70"/>
    <n v="2515"/>
    <x v="20"/>
  </r>
  <r>
    <s v="3219-JQRSL"/>
    <n v="1"/>
    <s v="United States"/>
    <s v="California"/>
    <s v="Monterey Park"/>
    <n v="91755"/>
    <s v="34.049172, -118.115022"/>
    <n v="34.049171999999999"/>
    <n v="-118.115022"/>
    <s v="Female"/>
    <x v="1"/>
    <s v="Yes"/>
    <s v="No"/>
    <n v="72"/>
    <s v="Yes"/>
    <s v="Yes"/>
    <x v="0"/>
    <x v="0"/>
    <s v="Yes"/>
    <s v="Yes"/>
    <x v="1"/>
    <s v="Yes"/>
    <s v="Yes"/>
    <x v="1"/>
    <x v="1"/>
    <x v="3"/>
    <n v="89.1"/>
    <n v="6352.4"/>
    <x v="1"/>
    <x v="1"/>
    <x v="41"/>
    <n v="4627"/>
    <x v="20"/>
  </r>
  <r>
    <s v="2801-NISEI"/>
    <n v="1"/>
    <s v="United States"/>
    <s v="California"/>
    <s v="Mt Baldy"/>
    <n v="91759"/>
    <s v="34.231318, -117.662032"/>
    <n v="34.231318000000002"/>
    <n v="-117.662032"/>
    <s v="Male"/>
    <x v="0"/>
    <s v="No"/>
    <s v="No"/>
    <n v="24"/>
    <s v="Yes"/>
    <s v="No"/>
    <x v="0"/>
    <x v="0"/>
    <s v="No"/>
    <s v="No"/>
    <x v="1"/>
    <s v="No"/>
    <s v="No"/>
    <x v="0"/>
    <x v="1"/>
    <x v="1"/>
    <n v="54.95"/>
    <n v="1348.5"/>
    <x v="1"/>
    <x v="1"/>
    <x v="63"/>
    <n v="3407"/>
    <x v="20"/>
  </r>
  <r>
    <s v="4623-ZKHLY"/>
    <n v="1"/>
    <s v="United States"/>
    <s v="California"/>
    <s v="Ontario"/>
    <n v="91762"/>
    <s v="34.057256, -117.667677"/>
    <n v="34.057256000000002"/>
    <n v="-117.667677"/>
    <s v="Male"/>
    <x v="0"/>
    <s v="Yes"/>
    <s v="No"/>
    <n v="22"/>
    <s v="Yes"/>
    <s v="No"/>
    <x v="2"/>
    <x v="2"/>
    <s v="No internet service"/>
    <s v="No internet service"/>
    <x v="2"/>
    <s v="No internet service"/>
    <s v="No internet service"/>
    <x v="0"/>
    <x v="0"/>
    <x v="2"/>
    <n v="20.45"/>
    <n v="471.55"/>
    <x v="1"/>
    <x v="1"/>
    <x v="64"/>
    <n v="3727"/>
    <x v="20"/>
  </r>
  <r>
    <s v="6732-VAILE"/>
    <n v="1"/>
    <s v="United States"/>
    <s v="California"/>
    <s v="Montclair"/>
    <n v="91763"/>
    <s v="34.072121, -117.698319"/>
    <n v="34.072121000000003"/>
    <n v="-117.698319"/>
    <s v="Male"/>
    <x v="0"/>
    <s v="Yes"/>
    <s v="No"/>
    <n v="70"/>
    <s v="Yes"/>
    <s v="Yes"/>
    <x v="0"/>
    <x v="1"/>
    <s v="Yes"/>
    <s v="Yes"/>
    <x v="1"/>
    <s v="Yes"/>
    <s v="Yes"/>
    <x v="1"/>
    <x v="0"/>
    <x v="3"/>
    <n v="85.95"/>
    <n v="5931.75"/>
    <x v="1"/>
    <x v="1"/>
    <x v="67"/>
    <n v="6354"/>
    <x v="20"/>
  </r>
  <r>
    <s v="8201-AAXCB"/>
    <n v="1"/>
    <s v="United States"/>
    <s v="California"/>
    <s v="Ontario"/>
    <n v="91764"/>
    <s v="34.074087, -117.605618"/>
    <n v="34.074086999999999"/>
    <n v="-117.60561800000001"/>
    <s v="Male"/>
    <x v="0"/>
    <s v="Yes"/>
    <s v="Yes"/>
    <n v="25"/>
    <s v="Yes"/>
    <s v="Yes"/>
    <x v="0"/>
    <x v="1"/>
    <s v="No"/>
    <s v="No"/>
    <x v="0"/>
    <s v="Yes"/>
    <s v="No"/>
    <x v="0"/>
    <x v="1"/>
    <x v="1"/>
    <n v="60.35"/>
    <n v="1404.65"/>
    <x v="1"/>
    <x v="1"/>
    <x v="20"/>
    <n v="3192"/>
    <x v="20"/>
  </r>
  <r>
    <s v="7696-CFTAT"/>
    <n v="1"/>
    <s v="United States"/>
    <s v="California"/>
    <s v="Diamond Bar"/>
    <n v="91765"/>
    <s v="33.992416, -117.807874"/>
    <n v="33.992415999999999"/>
    <n v="-117.807874"/>
    <s v="Male"/>
    <x v="0"/>
    <s v="Yes"/>
    <s v="Yes"/>
    <n v="37"/>
    <s v="Yes"/>
    <s v="No"/>
    <x v="2"/>
    <x v="2"/>
    <s v="No internet service"/>
    <s v="No internet service"/>
    <x v="2"/>
    <s v="No internet service"/>
    <s v="No internet service"/>
    <x v="1"/>
    <x v="1"/>
    <x v="2"/>
    <n v="19.8"/>
    <n v="726.1"/>
    <x v="1"/>
    <x v="1"/>
    <x v="64"/>
    <n v="2745"/>
    <x v="20"/>
  </r>
  <r>
    <s v="1845-CSBRZ"/>
    <n v="1"/>
    <s v="United States"/>
    <s v="California"/>
    <s v="Pomona"/>
    <n v="91766"/>
    <s v="34.042286, -117.756106"/>
    <n v="34.042285999999997"/>
    <n v="-117.756106"/>
    <s v="Female"/>
    <x v="1"/>
    <s v="Yes"/>
    <s v="Yes"/>
    <n v="22"/>
    <s v="Yes"/>
    <s v="Yes"/>
    <x v="1"/>
    <x v="1"/>
    <s v="No"/>
    <s v="No"/>
    <x v="0"/>
    <s v="Yes"/>
    <s v="No"/>
    <x v="0"/>
    <x v="1"/>
    <x v="2"/>
    <n v="85.35"/>
    <n v="1961.6"/>
    <x v="1"/>
    <x v="1"/>
    <x v="52"/>
    <n v="2656"/>
    <x v="20"/>
  </r>
  <r>
    <s v="2123-VSCOT"/>
    <n v="1"/>
    <s v="United States"/>
    <s v="California"/>
    <s v="Pomona"/>
    <n v="91767"/>
    <s v="34.083086, -117.737997"/>
    <n v="34.083086000000002"/>
    <n v="-117.73799699999999"/>
    <s v="Female"/>
    <x v="0"/>
    <s v="Yes"/>
    <s v="No"/>
    <n v="59"/>
    <s v="Yes"/>
    <s v="Yes"/>
    <x v="0"/>
    <x v="1"/>
    <s v="No"/>
    <s v="Yes"/>
    <x v="1"/>
    <s v="Yes"/>
    <s v="No"/>
    <x v="1"/>
    <x v="0"/>
    <x v="2"/>
    <n v="72.099999999999994"/>
    <n v="4194.8500000000004"/>
    <x v="1"/>
    <x v="1"/>
    <x v="54"/>
    <n v="6225"/>
    <x v="20"/>
  </r>
  <r>
    <s v="2018-QKYGT"/>
    <n v="1"/>
    <s v="United States"/>
    <s v="California"/>
    <s v="San Gabriel"/>
    <n v="91775"/>
    <s v="34.114772, -118.089431"/>
    <n v="34.114772000000002"/>
    <n v="-118.089431"/>
    <s v="Male"/>
    <x v="0"/>
    <s v="Yes"/>
    <s v="Yes"/>
    <n v="1"/>
    <s v="Yes"/>
    <s v="No"/>
    <x v="1"/>
    <x v="1"/>
    <s v="No"/>
    <s v="No"/>
    <x v="0"/>
    <s v="No"/>
    <s v="Yes"/>
    <x v="0"/>
    <x v="0"/>
    <x v="1"/>
    <n v="81.05"/>
    <n v="81.05"/>
    <x v="1"/>
    <x v="1"/>
    <x v="36"/>
    <n v="4396"/>
    <x v="20"/>
  </r>
  <r>
    <s v="2792-VPPET"/>
    <n v="1"/>
    <s v="United States"/>
    <s v="California"/>
    <s v="San Gabriel"/>
    <n v="91776"/>
    <s v="34.089927, -118.095645"/>
    <n v="34.089927000000003"/>
    <n v="-118.095645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1"/>
    <n v="20.5"/>
    <n v="76.95"/>
    <x v="1"/>
    <x v="1"/>
    <x v="42"/>
    <n v="5296"/>
    <x v="20"/>
  </r>
  <r>
    <s v="7409-JURKQ"/>
    <n v="1"/>
    <s v="United States"/>
    <s v="California"/>
    <s v="Temple City"/>
    <n v="91780"/>
    <s v="34.101608, -118.055848"/>
    <n v="34.101607999999999"/>
    <n v="-118.055848"/>
    <s v="Female"/>
    <x v="0"/>
    <s v="Yes"/>
    <s v="No"/>
    <n v="53"/>
    <s v="Yes"/>
    <s v="Yes"/>
    <x v="1"/>
    <x v="1"/>
    <s v="Yes"/>
    <s v="Yes"/>
    <x v="1"/>
    <s v="Yes"/>
    <s v="Yes"/>
    <x v="2"/>
    <x v="0"/>
    <x v="2"/>
    <n v="111.8"/>
    <n v="5809.75"/>
    <x v="1"/>
    <x v="1"/>
    <x v="64"/>
    <n v="5713"/>
    <x v="20"/>
  </r>
  <r>
    <s v="3247-MHJKM"/>
    <n v="1"/>
    <s v="United States"/>
    <s v="California"/>
    <s v="Upland"/>
    <n v="91784"/>
    <s v="34.141146, -117.655583"/>
    <n v="34.141145999999999"/>
    <n v="-117.655582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20.2"/>
    <x v="1"/>
    <x v="1"/>
    <x v="34"/>
    <n v="3586"/>
    <x v="20"/>
  </r>
  <r>
    <s v="1964-SVLEA"/>
    <n v="1"/>
    <s v="United States"/>
    <s v="California"/>
    <s v="Upland"/>
    <n v="91786"/>
    <s v="34.105493, -117.660934"/>
    <n v="34.105493000000003"/>
    <n v="-117.660934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x v="0"/>
    <x v="0"/>
    <n v="19.7"/>
    <n v="415.9"/>
    <x v="1"/>
    <x v="1"/>
    <x v="24"/>
    <n v="2860"/>
    <x v="20"/>
  </r>
  <r>
    <s v="7297-DVYGA"/>
    <n v="1"/>
    <s v="United States"/>
    <s v="California"/>
    <s v="West Covina"/>
    <n v="91790"/>
    <s v="34.066964, -117.937007"/>
    <n v="34.066963999999999"/>
    <n v="-117.93700699999999"/>
    <s v="Fe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x v="0"/>
    <x v="2"/>
    <n v="19.850000000000001"/>
    <n v="996.95"/>
    <x v="1"/>
    <x v="1"/>
    <x v="11"/>
    <n v="5089"/>
    <x v="20"/>
  </r>
  <r>
    <s v="2239-CGBUZ"/>
    <n v="1"/>
    <s v="United States"/>
    <s v="California"/>
    <s v="West Covina"/>
    <n v="91791"/>
    <s v="34.061634, -117.893169"/>
    <n v="34.061633999999998"/>
    <n v="-117.893169"/>
    <s v="Female"/>
    <x v="0"/>
    <s v="Yes"/>
    <s v="No"/>
    <n v="51"/>
    <s v="Yes"/>
    <s v="No"/>
    <x v="0"/>
    <x v="0"/>
    <s v="Yes"/>
    <s v="No"/>
    <x v="1"/>
    <s v="No"/>
    <s v="No"/>
    <x v="2"/>
    <x v="0"/>
    <x v="2"/>
    <n v="60.5"/>
    <n v="3145.15"/>
    <x v="1"/>
    <x v="1"/>
    <x v="69"/>
    <n v="4207"/>
    <x v="20"/>
  </r>
  <r>
    <s v="0854-UYHZD"/>
    <n v="1"/>
    <s v="United States"/>
    <s v="California"/>
    <s v="West Covina"/>
    <n v="91792"/>
    <s v="34.024405, -117.898722"/>
    <n v="34.024405000000002"/>
    <n v="-117.89872200000001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x v="1"/>
    <x v="0"/>
    <n v="19.55"/>
    <n v="265.3"/>
    <x v="1"/>
    <x v="1"/>
    <x v="63"/>
    <n v="2816"/>
    <x v="20"/>
  </r>
  <r>
    <s v="7243-LCGGZ"/>
    <n v="1"/>
    <s v="United States"/>
    <s v="California"/>
    <s v="Alhambra"/>
    <n v="91801"/>
    <s v="34.090925, -118.128164"/>
    <n v="34.090924999999999"/>
    <n v="-118.12816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9"/>
    <n v="20.9"/>
    <x v="1"/>
    <x v="1"/>
    <x v="34"/>
    <n v="3901"/>
    <x v="20"/>
  </r>
  <r>
    <s v="8267-KFGYD"/>
    <n v="1"/>
    <s v="United States"/>
    <s v="California"/>
    <s v="Alhambra"/>
    <n v="91803"/>
    <s v="34.074736, -118.145959"/>
    <n v="34.074736000000001"/>
    <n v="-118.14595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1.05"/>
    <n v="21.05"/>
    <x v="1"/>
    <x v="1"/>
    <x v="72"/>
    <n v="3389"/>
    <x v="20"/>
  </r>
  <r>
    <s v="4890-VMUAV"/>
    <n v="1"/>
    <s v="United States"/>
    <s v="California"/>
    <s v="Alpine"/>
    <n v="91901"/>
    <s v="32.827184, -116.703729"/>
    <n v="32.827184000000003"/>
    <n v="-116.703729"/>
    <s v="Male"/>
    <x v="0"/>
    <s v="No"/>
    <s v="No"/>
    <n v="63"/>
    <s v="Yes"/>
    <s v="Yes"/>
    <x v="0"/>
    <x v="0"/>
    <s v="Yes"/>
    <s v="Yes"/>
    <x v="1"/>
    <s v="No"/>
    <s v="No"/>
    <x v="2"/>
    <x v="1"/>
    <x v="1"/>
    <n v="71.5"/>
    <n v="4576.3"/>
    <x v="1"/>
    <x v="1"/>
    <x v="77"/>
    <n v="5342"/>
    <x v="20"/>
  </r>
  <r>
    <s v="9261-WDCAF"/>
    <n v="1"/>
    <s v="United States"/>
    <s v="California"/>
    <s v="Bonita"/>
    <n v="91902"/>
    <s v="32.67117, -117.00232"/>
    <n v="32.671169999999996"/>
    <n v="-117.00232"/>
    <s v="Male"/>
    <x v="0"/>
    <s v="No"/>
    <s v="No"/>
    <n v="3"/>
    <s v="Yes"/>
    <s v="No"/>
    <x v="0"/>
    <x v="1"/>
    <s v="No"/>
    <s v="No"/>
    <x v="0"/>
    <s v="No"/>
    <s v="Yes"/>
    <x v="0"/>
    <x v="1"/>
    <x v="0"/>
    <n v="54.65"/>
    <n v="189.1"/>
    <x v="1"/>
    <x v="1"/>
    <x v="78"/>
    <n v="2168"/>
    <x v="20"/>
  </r>
  <r>
    <s v="3764-MNMOI"/>
    <n v="1"/>
    <s v="United States"/>
    <s v="California"/>
    <s v="Boulevard"/>
    <n v="91905"/>
    <s v="32.677097, -116.304991"/>
    <n v="32.677097000000003"/>
    <n v="-116.304991"/>
    <s v="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x v="1"/>
    <x v="3"/>
    <n v="19.2"/>
    <n v="908.15"/>
    <x v="1"/>
    <x v="1"/>
    <x v="61"/>
    <n v="2776"/>
    <x v="20"/>
  </r>
  <r>
    <s v="7442-YGZFK"/>
    <n v="1"/>
    <s v="United States"/>
    <s v="California"/>
    <s v="Campo"/>
    <n v="91906"/>
    <s v="32.673483, -116.472863"/>
    <n v="32.673482999999997"/>
    <n v="-116.472863"/>
    <s v="Male"/>
    <x v="0"/>
    <s v="No"/>
    <s v="No"/>
    <n v="1"/>
    <s v="Yes"/>
    <s v="Yes"/>
    <x v="0"/>
    <x v="1"/>
    <s v="No"/>
    <s v="No"/>
    <x v="0"/>
    <s v="No"/>
    <s v="No"/>
    <x v="0"/>
    <x v="0"/>
    <x v="3"/>
    <n v="49.8"/>
    <n v="49.8"/>
    <x v="1"/>
    <x v="1"/>
    <x v="35"/>
    <n v="4796"/>
    <x v="20"/>
  </r>
  <r>
    <s v="8229-BUJHX"/>
    <n v="1"/>
    <s v="United States"/>
    <s v="California"/>
    <s v="Chula Vista"/>
    <n v="91911"/>
    <s v="32.607964, -117.059459"/>
    <n v="32.607964000000003"/>
    <n v="-117.059459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2"/>
    <n v="20.5"/>
    <n v="1500.95"/>
    <x v="1"/>
    <x v="1"/>
    <x v="53"/>
    <n v="4941"/>
    <x v="20"/>
  </r>
  <r>
    <s v="7449-HVPIV"/>
    <n v="1"/>
    <s v="United States"/>
    <s v="California"/>
    <s v="Chula Vista"/>
    <n v="91913"/>
    <s v="32.64164, -116.985026"/>
    <n v="32.641640000000002"/>
    <n v="-116.985026"/>
    <s v="Male"/>
    <x v="0"/>
    <s v="Yes"/>
    <s v="Yes"/>
    <n v="55"/>
    <s v="Yes"/>
    <s v="Yes"/>
    <x v="1"/>
    <x v="1"/>
    <s v="No"/>
    <s v="Yes"/>
    <x v="0"/>
    <s v="Yes"/>
    <s v="No"/>
    <x v="0"/>
    <x v="0"/>
    <x v="3"/>
    <n v="90.4"/>
    <n v="5099.1499999999996"/>
    <x v="1"/>
    <x v="1"/>
    <x v="81"/>
    <n v="4603"/>
    <x v="20"/>
  </r>
  <r>
    <s v="5504-WSIUR"/>
    <n v="1"/>
    <s v="United States"/>
    <s v="California"/>
    <s v="Chula Vista"/>
    <n v="91914"/>
    <s v="32.688506, -116.938632"/>
    <n v="32.688505999999997"/>
    <n v="-116.938632"/>
    <s v="Female"/>
    <x v="0"/>
    <s v="No"/>
    <s v="No"/>
    <n v="70"/>
    <s v="Yes"/>
    <s v="Yes"/>
    <x v="1"/>
    <x v="1"/>
    <s v="Yes"/>
    <s v="Yes"/>
    <x v="1"/>
    <s v="No"/>
    <s v="No"/>
    <x v="2"/>
    <x v="0"/>
    <x v="2"/>
    <n v="90.25"/>
    <n v="6385.95"/>
    <x v="1"/>
    <x v="1"/>
    <x v="57"/>
    <n v="5327"/>
    <x v="20"/>
  </r>
  <r>
    <s v="8466-PZBLH"/>
    <n v="1"/>
    <s v="United States"/>
    <s v="California"/>
    <s v="Descanso"/>
    <n v="91916"/>
    <s v="32.912664, -116.635387"/>
    <n v="32.912663999999999"/>
    <n v="-116.63538699999999"/>
    <s v="Male"/>
    <x v="0"/>
    <s v="Yes"/>
    <s v="Yes"/>
    <n v="67"/>
    <s v="Yes"/>
    <s v="Yes"/>
    <x v="1"/>
    <x v="0"/>
    <s v="No"/>
    <s v="No"/>
    <x v="1"/>
    <s v="Yes"/>
    <s v="Yes"/>
    <x v="1"/>
    <x v="1"/>
    <x v="2"/>
    <n v="104.6"/>
    <n v="6885.75"/>
    <x v="1"/>
    <x v="1"/>
    <x v="62"/>
    <n v="4743"/>
    <x v="20"/>
  </r>
  <r>
    <s v="8735-IJJEG"/>
    <n v="1"/>
    <s v="United States"/>
    <s v="California"/>
    <s v="Guatay"/>
    <n v="91931"/>
    <s v="32.857946, -116.561917"/>
    <n v="32.857945999999998"/>
    <n v="-116.56191699999999"/>
    <s v="Male"/>
    <x v="0"/>
    <s v="Yes"/>
    <s v="No"/>
    <n v="14"/>
    <s v="Yes"/>
    <s v="No"/>
    <x v="0"/>
    <x v="1"/>
    <s v="No"/>
    <s v="Yes"/>
    <x v="0"/>
    <s v="No"/>
    <s v="No"/>
    <x v="0"/>
    <x v="1"/>
    <x v="3"/>
    <n v="50.2"/>
    <n v="668.85"/>
    <x v="1"/>
    <x v="1"/>
    <x v="76"/>
    <n v="4253"/>
    <x v="20"/>
  </r>
  <r>
    <s v="0564-MUUQK"/>
    <n v="1"/>
    <s v="United States"/>
    <s v="California"/>
    <s v="Imperial Beach"/>
    <n v="91932"/>
    <s v="32.579134, -117.119009"/>
    <n v="32.579134000000003"/>
    <n v="-117.11900900000001"/>
    <s v="Female"/>
    <x v="0"/>
    <s v="Yes"/>
    <s v="Yes"/>
    <n v="20"/>
    <s v="Yes"/>
    <s v="Yes"/>
    <x v="1"/>
    <x v="1"/>
    <s v="No"/>
    <s v="Yes"/>
    <x v="1"/>
    <s v="No"/>
    <s v="Yes"/>
    <x v="0"/>
    <x v="0"/>
    <x v="2"/>
    <n v="95.5"/>
    <n v="1916.2"/>
    <x v="1"/>
    <x v="1"/>
    <x v="25"/>
    <n v="3186"/>
    <x v="20"/>
  </r>
  <r>
    <s v="0701-RFGFI"/>
    <n v="1"/>
    <s v="United States"/>
    <s v="California"/>
    <s v="La Mesa"/>
    <n v="91941"/>
    <s v="32.759327, -116.99726"/>
    <n v="32.759326999999999"/>
    <n v="-116.99726"/>
    <s v="Female"/>
    <x v="0"/>
    <s v="Yes"/>
    <s v="Yes"/>
    <n v="49"/>
    <s v="Yes"/>
    <s v="Yes"/>
    <x v="1"/>
    <x v="1"/>
    <s v="No"/>
    <s v="No"/>
    <x v="0"/>
    <s v="Yes"/>
    <s v="Yes"/>
    <x v="0"/>
    <x v="0"/>
    <x v="2"/>
    <n v="95.4"/>
    <n v="4613.95"/>
    <x v="1"/>
    <x v="1"/>
    <x v="48"/>
    <n v="6136"/>
    <x v="20"/>
  </r>
  <r>
    <s v="0019-EFAEP"/>
    <n v="1"/>
    <s v="United States"/>
    <s v="California"/>
    <s v="La Mesa"/>
    <n v="91942"/>
    <s v="32.782501, -117.01611"/>
    <n v="32.782501000000003"/>
    <n v="-117.01611"/>
    <s v="Female"/>
    <x v="0"/>
    <s v="No"/>
    <s v="No"/>
    <n v="72"/>
    <s v="Yes"/>
    <s v="Yes"/>
    <x v="1"/>
    <x v="0"/>
    <s v="Yes"/>
    <s v="Yes"/>
    <x v="0"/>
    <s v="Yes"/>
    <s v="No"/>
    <x v="1"/>
    <x v="0"/>
    <x v="2"/>
    <n v="101.3"/>
    <n v="7261.25"/>
    <x v="1"/>
    <x v="1"/>
    <x v="44"/>
    <n v="5513"/>
    <x v="20"/>
  </r>
  <r>
    <s v="5619-PTMIK"/>
    <n v="1"/>
    <s v="United States"/>
    <s v="California"/>
    <s v="Lemon Grove"/>
    <n v="91945"/>
    <s v="32.733564, -117.033713"/>
    <n v="32.733564000000001"/>
    <n v="-117.03371300000001"/>
    <s v="Female"/>
    <x v="0"/>
    <s v="Yes"/>
    <s v="No"/>
    <n v="46"/>
    <s v="Yes"/>
    <s v="Yes"/>
    <x v="0"/>
    <x v="0"/>
    <s v="No"/>
    <s v="No"/>
    <x v="0"/>
    <s v="No"/>
    <s v="No"/>
    <x v="0"/>
    <x v="1"/>
    <x v="1"/>
    <n v="53.1"/>
    <n v="2459.8000000000002"/>
    <x v="1"/>
    <x v="1"/>
    <x v="34"/>
    <n v="3358"/>
    <x v="20"/>
  </r>
  <r>
    <s v="3737-XBQDD"/>
    <n v="1"/>
    <s v="United States"/>
    <s v="California"/>
    <s v="Mount Laguna"/>
    <n v="91948"/>
    <s v="32.830852, -116.444601"/>
    <n v="32.830852"/>
    <n v="-116.44460100000001"/>
    <s v="Male"/>
    <x v="0"/>
    <s v="No"/>
    <s v="No"/>
    <n v="24"/>
    <s v="Yes"/>
    <s v="Yes"/>
    <x v="1"/>
    <x v="1"/>
    <s v="Yes"/>
    <s v="Yes"/>
    <x v="0"/>
    <s v="No"/>
    <s v="No"/>
    <x v="0"/>
    <x v="0"/>
    <x v="2"/>
    <n v="84.85"/>
    <n v="2048.8000000000002"/>
    <x v="1"/>
    <x v="1"/>
    <x v="70"/>
    <n v="2941"/>
    <x v="20"/>
  </r>
  <r>
    <s v="5882-CMAZQ"/>
    <n v="1"/>
    <s v="United States"/>
    <s v="California"/>
    <s v="National City"/>
    <n v="91950"/>
    <s v="32.67102, -117.095235"/>
    <n v="32.671019999999999"/>
    <n v="-117.095235"/>
    <s v="Female"/>
    <x v="0"/>
    <s v="Yes"/>
    <s v="Yes"/>
    <n v="5"/>
    <s v="No"/>
    <s v="No phone service"/>
    <x v="0"/>
    <x v="1"/>
    <s v="Yes"/>
    <s v="No"/>
    <x v="1"/>
    <s v="No"/>
    <s v="No"/>
    <x v="0"/>
    <x v="1"/>
    <x v="1"/>
    <n v="34.25"/>
    <n v="163.55000000000001"/>
    <x v="1"/>
    <x v="1"/>
    <x v="45"/>
    <n v="5100"/>
    <x v="20"/>
  </r>
  <r>
    <s v="5846-QFDFI"/>
    <n v="1"/>
    <s v="United States"/>
    <s v="California"/>
    <s v="Pine Valley"/>
    <n v="91962"/>
    <s v="32.800671, -116.483363"/>
    <n v="32.800671000000001"/>
    <n v="-116.483363"/>
    <s v="Female"/>
    <x v="0"/>
    <s v="Yes"/>
    <s v="Yes"/>
    <n v="33"/>
    <s v="Yes"/>
    <s v="Yes"/>
    <x v="1"/>
    <x v="1"/>
    <s v="Yes"/>
    <s v="Yes"/>
    <x v="1"/>
    <s v="No"/>
    <s v="No"/>
    <x v="0"/>
    <x v="1"/>
    <x v="3"/>
    <n v="88.6"/>
    <n v="2888.7"/>
    <x v="1"/>
    <x v="1"/>
    <x v="4"/>
    <n v="3648"/>
    <x v="20"/>
  </r>
  <r>
    <s v="4445-KWOKW"/>
    <n v="1"/>
    <s v="United States"/>
    <s v="California"/>
    <s v="Potrero"/>
    <n v="91963"/>
    <s v="32.619465, -116.593605"/>
    <n v="32.619464999999998"/>
    <n v="-116.593605"/>
    <s v="Female"/>
    <x v="0"/>
    <s v="No"/>
    <s v="No"/>
    <n v="42"/>
    <s v="Yes"/>
    <s v="Yes"/>
    <x v="0"/>
    <x v="0"/>
    <s v="Yes"/>
    <s v="No"/>
    <x v="0"/>
    <s v="No"/>
    <s v="No"/>
    <x v="2"/>
    <x v="0"/>
    <x v="2"/>
    <n v="60.15"/>
    <n v="2421.6"/>
    <x v="1"/>
    <x v="1"/>
    <x v="63"/>
    <n v="5988"/>
    <x v="20"/>
  </r>
  <r>
    <s v="3511-APPBJ"/>
    <n v="1"/>
    <s v="United States"/>
    <s v="California"/>
    <s v="Spring Valley"/>
    <n v="91977"/>
    <s v="32.726627, -116.994608"/>
    <n v="32.726627000000001"/>
    <n v="-116.994608"/>
    <s v="Male"/>
    <x v="0"/>
    <s v="No"/>
    <s v="No"/>
    <n v="23"/>
    <s v="Yes"/>
    <s v="No"/>
    <x v="1"/>
    <x v="0"/>
    <s v="No"/>
    <s v="Yes"/>
    <x v="0"/>
    <s v="Yes"/>
    <s v="Yes"/>
    <x v="2"/>
    <x v="0"/>
    <x v="3"/>
    <n v="99.95"/>
    <n v="2292.75"/>
    <x v="1"/>
    <x v="1"/>
    <x v="53"/>
    <n v="3515"/>
    <x v="20"/>
  </r>
  <r>
    <s v="7967-HYCDE"/>
    <n v="1"/>
    <s v="United States"/>
    <s v="California"/>
    <s v="Spring Valley"/>
    <n v="91978"/>
    <s v="32.730264, -116.950963"/>
    <n v="32.730263999999998"/>
    <n v="-116.950963"/>
    <s v="Male"/>
    <x v="0"/>
    <s v="No"/>
    <s v="No"/>
    <n v="8"/>
    <s v="Yes"/>
    <s v="No"/>
    <x v="1"/>
    <x v="1"/>
    <s v="No"/>
    <s v="No"/>
    <x v="0"/>
    <s v="No"/>
    <s v="No"/>
    <x v="0"/>
    <x v="1"/>
    <x v="2"/>
    <n v="70.7"/>
    <n v="553.4"/>
    <x v="1"/>
    <x v="1"/>
    <x v="36"/>
    <n v="4946"/>
    <x v="20"/>
  </r>
  <r>
    <s v="2430-RRYUW"/>
    <n v="1"/>
    <s v="United States"/>
    <s v="California"/>
    <s v="Tecate"/>
    <n v="91980"/>
    <s v="32.587557, -116.636816"/>
    <n v="32.587556999999997"/>
    <n v="-116.636816"/>
    <s v="Male"/>
    <x v="0"/>
    <s v="No"/>
    <s v="No"/>
    <n v="66"/>
    <s v="Yes"/>
    <s v="No"/>
    <x v="0"/>
    <x v="0"/>
    <s v="Yes"/>
    <s v="No"/>
    <x v="0"/>
    <s v="No"/>
    <s v="No"/>
    <x v="2"/>
    <x v="0"/>
    <x v="0"/>
    <n v="54.8"/>
    <n v="3465.7"/>
    <x v="1"/>
    <x v="1"/>
    <x v="58"/>
    <n v="4621"/>
    <x v="20"/>
  </r>
  <r>
    <s v="3723-BFBGR"/>
    <n v="1"/>
    <s v="United States"/>
    <s v="California"/>
    <s v="Borrego Springs"/>
    <n v="92004"/>
    <s v="33.200369, -116.192313"/>
    <n v="33.200369000000002"/>
    <n v="-116.192313"/>
    <s v="Male"/>
    <x v="1"/>
    <s v="No"/>
    <s v="No"/>
    <n v="24"/>
    <s v="Yes"/>
    <s v="Yes"/>
    <x v="0"/>
    <x v="1"/>
    <s v="Yes"/>
    <s v="No"/>
    <x v="0"/>
    <s v="No"/>
    <s v="No"/>
    <x v="0"/>
    <x v="1"/>
    <x v="3"/>
    <n v="54.8"/>
    <n v="1291.3"/>
    <x v="1"/>
    <x v="1"/>
    <x v="50"/>
    <n v="4330"/>
    <x v="20"/>
  </r>
  <r>
    <s v="5447-WZAFP"/>
    <n v="1"/>
    <s v="United States"/>
    <s v="California"/>
    <s v="Carlsbad"/>
    <n v="92008"/>
    <s v="33.148116, -117.306043"/>
    <n v="33.148116000000002"/>
    <n v="-117.306043"/>
    <s v="Female"/>
    <x v="0"/>
    <s v="No"/>
    <s v="No"/>
    <n v="53"/>
    <s v="Yes"/>
    <s v="No"/>
    <x v="1"/>
    <x v="1"/>
    <s v="Yes"/>
    <s v="Yes"/>
    <x v="0"/>
    <s v="Yes"/>
    <s v="Yes"/>
    <x v="2"/>
    <x v="0"/>
    <x v="0"/>
    <n v="100.3"/>
    <n v="5200.8"/>
    <x v="1"/>
    <x v="1"/>
    <x v="29"/>
    <n v="5377"/>
    <x v="20"/>
  </r>
  <r>
    <s v="5110-CHOPY"/>
    <n v="1"/>
    <s v="United States"/>
    <s v="California"/>
    <s v="Carlsbad"/>
    <n v="92009"/>
    <s v="33.098018, -117.258203"/>
    <n v="33.098018000000003"/>
    <n v="-117.25820299999999"/>
    <s v="Female"/>
    <x v="0"/>
    <s v="No"/>
    <s v="No"/>
    <n v="60"/>
    <s v="No"/>
    <s v="No phone service"/>
    <x v="0"/>
    <x v="0"/>
    <s v="No"/>
    <s v="Yes"/>
    <x v="0"/>
    <s v="Yes"/>
    <s v="Yes"/>
    <x v="1"/>
    <x v="1"/>
    <x v="1"/>
    <n v="53.6"/>
    <n v="3237.05"/>
    <x v="1"/>
    <x v="1"/>
    <x v="41"/>
    <n v="4173"/>
    <x v="20"/>
  </r>
  <r>
    <s v="4425-OWHWB"/>
    <n v="1"/>
    <s v="United States"/>
    <s v="California"/>
    <s v="El Cajon"/>
    <n v="92019"/>
    <s v="32.785165, -116.862648"/>
    <n v="32.785164999999999"/>
    <n v="-116.86264799999999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x v="0"/>
    <x v="3"/>
    <n v="19.350000000000001"/>
    <n v="433.75"/>
    <x v="1"/>
    <x v="1"/>
    <x v="7"/>
    <n v="5811"/>
    <x v="20"/>
  </r>
  <r>
    <s v="7892-QVYKW"/>
    <n v="1"/>
    <s v="United States"/>
    <s v="California"/>
    <s v="El Cajon"/>
    <n v="92020"/>
    <s v="32.79697, -116.969082"/>
    <n v="32.796970000000002"/>
    <n v="-116.969082"/>
    <s v="Female"/>
    <x v="0"/>
    <s v="Yes"/>
    <s v="Yes"/>
    <n v="23"/>
    <s v="Yes"/>
    <s v="Yes"/>
    <x v="1"/>
    <x v="1"/>
    <s v="No"/>
    <s v="No"/>
    <x v="0"/>
    <s v="No"/>
    <s v="Yes"/>
    <x v="0"/>
    <x v="1"/>
    <x v="1"/>
    <n v="85.6"/>
    <n v="1868.4"/>
    <x v="1"/>
    <x v="1"/>
    <x v="50"/>
    <n v="3513"/>
    <x v="20"/>
  </r>
  <r>
    <s v="9675-ICXCT"/>
    <n v="1"/>
    <s v="United States"/>
    <s v="California"/>
    <s v="El Cajon"/>
    <n v="92021"/>
    <s v="32.832706, -116.873258"/>
    <n v="32.832706000000002"/>
    <n v="-116.87325800000001"/>
    <s v="Male"/>
    <x v="0"/>
    <s v="Yes"/>
    <s v="No"/>
    <n v="72"/>
    <s v="Yes"/>
    <s v="No"/>
    <x v="0"/>
    <x v="0"/>
    <s v="No"/>
    <s v="Yes"/>
    <x v="1"/>
    <s v="Yes"/>
    <s v="Yes"/>
    <x v="1"/>
    <x v="0"/>
    <x v="1"/>
    <n v="80.8"/>
    <n v="5728.55"/>
    <x v="1"/>
    <x v="1"/>
    <x v="20"/>
    <n v="4689"/>
    <x v="20"/>
  </r>
  <r>
    <s v="4703-MQYKT"/>
    <n v="1"/>
    <s v="United States"/>
    <s v="California"/>
    <s v="Escondido"/>
    <n v="92025"/>
    <s v="33.081478, -117.033814"/>
    <n v="33.081477999999997"/>
    <n v="-117.03381400000001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390.4"/>
    <x v="1"/>
    <x v="1"/>
    <x v="49"/>
    <n v="4562"/>
    <x v="20"/>
  </r>
  <r>
    <s v="5692-ICXLW"/>
    <n v="1"/>
    <s v="United States"/>
    <s v="California"/>
    <s v="Escondido"/>
    <n v="92027"/>
    <s v="33.141265, -116.967221"/>
    <n v="33.141264999999997"/>
    <n v="-116.967221"/>
    <s v="Male"/>
    <x v="1"/>
    <s v="No"/>
    <s v="No"/>
    <n v="31"/>
    <s v="Yes"/>
    <s v="Yes"/>
    <x v="1"/>
    <x v="1"/>
    <s v="Yes"/>
    <s v="No"/>
    <x v="0"/>
    <s v="Yes"/>
    <s v="No"/>
    <x v="0"/>
    <x v="0"/>
    <x v="1"/>
    <n v="90.7"/>
    <n v="2845.15"/>
    <x v="1"/>
    <x v="1"/>
    <x v="67"/>
    <n v="3493"/>
    <x v="20"/>
  </r>
  <r>
    <s v="0602-DDUML"/>
    <n v="1"/>
    <s v="United States"/>
    <s v="California"/>
    <s v="Fallbrook"/>
    <n v="92028"/>
    <s v="33.362575, -117.299644"/>
    <n v="33.362575"/>
    <n v="-117.299644"/>
    <s v="Female"/>
    <x v="0"/>
    <s v="No"/>
    <s v="No"/>
    <n v="57"/>
    <s v="Yes"/>
    <s v="No"/>
    <x v="0"/>
    <x v="1"/>
    <s v="Yes"/>
    <s v="Yes"/>
    <x v="1"/>
    <s v="Yes"/>
    <s v="No"/>
    <x v="1"/>
    <x v="1"/>
    <x v="0"/>
    <n v="69.75"/>
    <n v="3894.4"/>
    <x v="1"/>
    <x v="1"/>
    <x v="46"/>
    <n v="4487"/>
    <x v="20"/>
  </r>
  <r>
    <s v="2208-MPXIO"/>
    <n v="1"/>
    <s v="United States"/>
    <s v="California"/>
    <s v="Escondido"/>
    <n v="92029"/>
    <s v="33.079834, -117.134275"/>
    <n v="33.079833999999998"/>
    <n v="-117.134275"/>
    <s v="Fe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x v="0"/>
    <x v="2"/>
    <n v="20"/>
    <n v="886.4"/>
    <x v="1"/>
    <x v="1"/>
    <x v="29"/>
    <n v="5169"/>
    <x v="20"/>
  </r>
  <r>
    <s v="1960-UYCNN"/>
    <n v="1"/>
    <s v="United States"/>
    <s v="California"/>
    <s v="Julian"/>
    <n v="92036"/>
    <s v="32.980678, -116.262854"/>
    <n v="32.980677999999997"/>
    <n v="-116.262854"/>
    <s v="Male"/>
    <x v="0"/>
    <s v="No"/>
    <s v="No"/>
    <n v="10"/>
    <s v="Yes"/>
    <s v="Yes"/>
    <x v="1"/>
    <x v="1"/>
    <s v="Yes"/>
    <s v="Yes"/>
    <x v="0"/>
    <s v="No"/>
    <s v="Yes"/>
    <x v="0"/>
    <x v="0"/>
    <x v="1"/>
    <n v="95.25"/>
    <n v="1021.55"/>
    <x v="1"/>
    <x v="1"/>
    <x v="70"/>
    <n v="4810"/>
    <x v="20"/>
  </r>
  <r>
    <s v="3190-FZATL"/>
    <n v="1"/>
    <s v="United States"/>
    <s v="California"/>
    <s v="Lakeside"/>
    <n v="92040"/>
    <s v="32.909873, -116.906774"/>
    <n v="32.909872999999997"/>
    <n v="-116.906774"/>
    <s v="Male"/>
    <x v="0"/>
    <s v="No"/>
    <s v="Yes"/>
    <n v="14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268.39999999999998"/>
    <x v="1"/>
    <x v="1"/>
    <x v="29"/>
    <n v="5770"/>
    <x v="20"/>
  </r>
  <r>
    <s v="7336-RLLRH"/>
    <n v="1"/>
    <s v="United States"/>
    <s v="California"/>
    <s v="Oceanside"/>
    <n v="92054"/>
    <s v="33.351059, -117.420557"/>
    <n v="33.351058999999999"/>
    <n v="-117.420557"/>
    <s v="Male"/>
    <x v="0"/>
    <s v="Yes"/>
    <s v="No"/>
    <n v="27"/>
    <s v="Yes"/>
    <s v="Yes"/>
    <x v="0"/>
    <x v="0"/>
    <s v="No"/>
    <s v="No"/>
    <x v="1"/>
    <s v="Yes"/>
    <s v="Yes"/>
    <x v="2"/>
    <x v="1"/>
    <x v="0"/>
    <n v="80.849999999999994"/>
    <n v="2204.35"/>
    <x v="1"/>
    <x v="1"/>
    <x v="39"/>
    <n v="4732"/>
    <x v="20"/>
  </r>
  <r>
    <s v="7710-JSYOA"/>
    <n v="1"/>
    <s v="United States"/>
    <s v="California"/>
    <s v="Pala"/>
    <n v="92059"/>
    <s v="33.384345, -117.072619"/>
    <n v="33.384345000000003"/>
    <n v="-117.072619"/>
    <s v="Female"/>
    <x v="0"/>
    <s v="Yes"/>
    <s v="Yes"/>
    <n v="69"/>
    <s v="Yes"/>
    <s v="Yes"/>
    <x v="1"/>
    <x v="1"/>
    <s v="Yes"/>
    <s v="No"/>
    <x v="1"/>
    <s v="No"/>
    <s v="Yes"/>
    <x v="1"/>
    <x v="0"/>
    <x v="2"/>
    <n v="93.3"/>
    <n v="6398.05"/>
    <x v="1"/>
    <x v="1"/>
    <x v="84"/>
    <n v="5205"/>
    <x v="20"/>
  </r>
  <r>
    <s v="9885-MFVSU"/>
    <n v="1"/>
    <s v="United States"/>
    <s v="California"/>
    <s v="Poway"/>
    <n v="92064"/>
    <s v="32.984395, -117.013454"/>
    <n v="32.984394999999999"/>
    <n v="-117.013454"/>
    <s v="Female"/>
    <x v="0"/>
    <s v="Yes"/>
    <s v="No"/>
    <n v="35"/>
    <s v="No"/>
    <s v="No phone service"/>
    <x v="0"/>
    <x v="0"/>
    <s v="No"/>
    <s v="No"/>
    <x v="1"/>
    <s v="Yes"/>
    <s v="No"/>
    <x v="1"/>
    <x v="0"/>
    <x v="3"/>
    <n v="46.35"/>
    <n v="1662.05"/>
    <x v="1"/>
    <x v="1"/>
    <x v="74"/>
    <n v="4577"/>
    <x v="20"/>
  </r>
  <r>
    <s v="0607-MVMGC"/>
    <n v="1"/>
    <s v="United States"/>
    <s v="California"/>
    <s v="Ranchita"/>
    <n v="92066"/>
    <s v="33.215251, -116.53633"/>
    <n v="33.215251000000002"/>
    <n v="-116.53633000000001"/>
    <s v="Male"/>
    <x v="0"/>
    <s v="Yes"/>
    <s v="No"/>
    <n v="45"/>
    <s v="Yes"/>
    <s v="Yes"/>
    <x v="0"/>
    <x v="1"/>
    <s v="Yes"/>
    <s v="Yes"/>
    <x v="0"/>
    <s v="Yes"/>
    <s v="Yes"/>
    <x v="2"/>
    <x v="1"/>
    <x v="3"/>
    <n v="78.75"/>
    <n v="3600.65"/>
    <x v="1"/>
    <x v="1"/>
    <x v="69"/>
    <n v="2595"/>
    <x v="20"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17"/>
    <s v="Yes"/>
    <s v="No"/>
    <x v="1"/>
    <x v="1"/>
    <s v="Yes"/>
    <s v="No"/>
    <x v="0"/>
    <s v="Yes"/>
    <s v="No"/>
    <x v="0"/>
    <x v="0"/>
    <x v="1"/>
    <n v="83.55"/>
    <n v="1329.15"/>
    <x v="1"/>
    <x v="1"/>
    <x v="55"/>
    <n v="5564"/>
    <x v="20"/>
  </r>
  <r>
    <s v="8022-BECSI"/>
    <n v="1"/>
    <s v="United States"/>
    <s v="California"/>
    <s v="Santa Ysabel"/>
    <n v="92070"/>
    <s v="33.174725, -116.743329"/>
    <n v="33.174725000000002"/>
    <n v="-116.743329"/>
    <s v="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x v="1"/>
    <x v="0"/>
    <n v="19.600000000000001"/>
    <n v="422.5"/>
    <x v="1"/>
    <x v="1"/>
    <x v="65"/>
    <n v="2203"/>
    <x v="20"/>
  </r>
  <r>
    <s v="9993-LHIEB"/>
    <n v="1"/>
    <s v="United States"/>
    <s v="California"/>
    <s v="Solana Beach"/>
    <n v="92075"/>
    <s v="33.001813, -117.263628"/>
    <n v="33.001812999999999"/>
    <n v="-117.263628"/>
    <s v="Male"/>
    <x v="0"/>
    <s v="Yes"/>
    <s v="No"/>
    <n v="67"/>
    <s v="Yes"/>
    <s v="No"/>
    <x v="0"/>
    <x v="0"/>
    <s v="No"/>
    <s v="Yes"/>
    <x v="1"/>
    <s v="No"/>
    <s v="Yes"/>
    <x v="1"/>
    <x v="1"/>
    <x v="0"/>
    <n v="67.849999999999994"/>
    <n v="4627.6499999999996"/>
    <x v="1"/>
    <x v="1"/>
    <x v="55"/>
    <n v="4792"/>
    <x v="20"/>
  </r>
  <r>
    <s v="0266-CLZKZ"/>
    <n v="1"/>
    <s v="United States"/>
    <s v="California"/>
    <s v="San Marcos"/>
    <n v="92078"/>
    <s v="33.119028, -117.166036"/>
    <n v="33.119028"/>
    <n v="-117.16603600000001"/>
    <s v="Female"/>
    <x v="0"/>
    <s v="Yes"/>
    <s v="Yes"/>
    <n v="67"/>
    <s v="Yes"/>
    <s v="Yes"/>
    <x v="1"/>
    <x v="1"/>
    <s v="No"/>
    <s v="Yes"/>
    <x v="1"/>
    <s v="Yes"/>
    <s v="Yes"/>
    <x v="1"/>
    <x v="0"/>
    <x v="2"/>
    <n v="105.65"/>
    <n v="6717.9"/>
    <x v="1"/>
    <x v="1"/>
    <x v="55"/>
    <n v="6383"/>
    <x v="20"/>
  </r>
  <r>
    <s v="7020-OZKXZ"/>
    <n v="1"/>
    <s v="United States"/>
    <s v="California"/>
    <s v="Vista"/>
    <n v="92084"/>
    <s v="33.22784, -117.200024"/>
    <n v="33.22784"/>
    <n v="-117.200024"/>
    <s v="Female"/>
    <x v="1"/>
    <s v="No"/>
    <s v="No"/>
    <n v="9"/>
    <s v="Yes"/>
    <s v="No"/>
    <x v="1"/>
    <x v="1"/>
    <s v="No"/>
    <s v="Yes"/>
    <x v="0"/>
    <s v="No"/>
    <s v="No"/>
    <x v="0"/>
    <x v="1"/>
    <x v="3"/>
    <n v="75.5"/>
    <n v="637.4"/>
    <x v="1"/>
    <x v="1"/>
    <x v="59"/>
    <n v="3021"/>
    <x v="20"/>
  </r>
  <r>
    <s v="3977-QCRSL"/>
    <n v="1"/>
    <s v="United States"/>
    <s v="California"/>
    <s v="Warner Springs"/>
    <n v="92086"/>
    <s v="33.323705, -116.626907"/>
    <n v="33.323704999999997"/>
    <n v="-116.626907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20.149999999999999"/>
    <n v="117.95"/>
    <x v="1"/>
    <x v="1"/>
    <x v="10"/>
    <n v="5020"/>
    <x v="20"/>
  </r>
  <r>
    <s v="0017-DINOC"/>
    <n v="1"/>
    <s v="United States"/>
    <s v="California"/>
    <s v="Rancho Santa Fe"/>
    <n v="92091"/>
    <s v="32.99356, -117.207121"/>
    <n v="32.993560000000002"/>
    <n v="-117.207121"/>
    <s v="Male"/>
    <x v="0"/>
    <s v="No"/>
    <s v="No"/>
    <n v="54"/>
    <s v="No"/>
    <s v="No phone service"/>
    <x v="0"/>
    <x v="0"/>
    <s v="No"/>
    <s v="No"/>
    <x v="1"/>
    <s v="Yes"/>
    <s v="No"/>
    <x v="1"/>
    <x v="1"/>
    <x v="3"/>
    <n v="45.2"/>
    <n v="2460.5500000000002"/>
    <x v="1"/>
    <x v="1"/>
    <x v="61"/>
    <n v="5435"/>
    <x v="20"/>
  </r>
  <r>
    <s v="7639-OPLNG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70"/>
    <s v="Yes"/>
    <s v="Yes"/>
    <x v="0"/>
    <x v="0"/>
    <s v="Yes"/>
    <s v="Yes"/>
    <x v="1"/>
    <s v="Yes"/>
    <s v="No"/>
    <x v="1"/>
    <x v="0"/>
    <x v="2"/>
    <n v="79.25"/>
    <n v="5731.85"/>
    <x v="1"/>
    <x v="1"/>
    <x v="36"/>
    <n v="5085"/>
    <x v="20"/>
  </r>
  <r>
    <s v="1492-QGCLU"/>
    <n v="1"/>
    <s v="United States"/>
    <s v="California"/>
    <s v="San Diego"/>
    <n v="92109"/>
    <s v="32.787836, -117.232376"/>
    <n v="32.787835999999999"/>
    <n v="-117.232376"/>
    <s v="Male"/>
    <x v="0"/>
    <s v="Yes"/>
    <s v="Yes"/>
    <n v="53"/>
    <s v="Yes"/>
    <s v="Yes"/>
    <x v="0"/>
    <x v="0"/>
    <s v="No"/>
    <s v="Yes"/>
    <x v="1"/>
    <s v="Yes"/>
    <s v="Yes"/>
    <x v="0"/>
    <x v="1"/>
    <x v="1"/>
    <n v="85.7"/>
    <n v="4616.1000000000004"/>
    <x v="1"/>
    <x v="1"/>
    <x v="77"/>
    <n v="5957"/>
    <x v="20"/>
  </r>
  <r>
    <s v="7328-OWMOM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x v="1"/>
    <x v="3"/>
    <n v="20.100000000000001"/>
    <n v="589.25"/>
    <x v="1"/>
    <x v="1"/>
    <x v="59"/>
    <n v="3086"/>
    <x v="20"/>
  </r>
  <r>
    <s v="4418-LZMSV"/>
    <n v="1"/>
    <s v="United States"/>
    <s v="California"/>
    <s v="San Diego"/>
    <n v="92113"/>
    <s v="32.697098, -117.116587"/>
    <n v="32.697097999999997"/>
    <n v="-117.116587"/>
    <s v="Male"/>
    <x v="0"/>
    <s v="Yes"/>
    <s v="Yes"/>
    <n v="13"/>
    <s v="Yes"/>
    <s v="No"/>
    <x v="0"/>
    <x v="1"/>
    <s v="Yes"/>
    <s v="Yes"/>
    <x v="1"/>
    <s v="No"/>
    <s v="No"/>
    <x v="0"/>
    <x v="1"/>
    <x v="2"/>
    <n v="61.8"/>
    <n v="750.1"/>
    <x v="1"/>
    <x v="1"/>
    <x v="71"/>
    <n v="4749"/>
    <x v="20"/>
  </r>
  <r>
    <s v="5155-AZQPB"/>
    <n v="1"/>
    <s v="United States"/>
    <s v="California"/>
    <s v="San Diego"/>
    <n v="92114"/>
    <s v="32.707892, -117.05512"/>
    <n v="32.707892000000001"/>
    <n v="-117.05512"/>
    <s v="Female"/>
    <x v="0"/>
    <s v="Yes"/>
    <s v="Yes"/>
    <n v="28"/>
    <s v="Yes"/>
    <s v="Yes"/>
    <x v="0"/>
    <x v="1"/>
    <s v="No"/>
    <s v="No"/>
    <x v="0"/>
    <s v="No"/>
    <s v="No"/>
    <x v="0"/>
    <x v="1"/>
    <x v="0"/>
    <n v="49.9"/>
    <n v="1410.25"/>
    <x v="1"/>
    <x v="1"/>
    <x v="9"/>
    <n v="5250"/>
    <x v="20"/>
  </r>
  <r>
    <s v="1087-GRUYI"/>
    <n v="1"/>
    <s v="United States"/>
    <s v="California"/>
    <s v="San Diego"/>
    <n v="92116"/>
    <s v="32.765299, -117.122565"/>
    <n v="32.765298999999999"/>
    <n v="-117.12256499999999"/>
    <s v="Male"/>
    <x v="0"/>
    <s v="Yes"/>
    <s v="No"/>
    <n v="38"/>
    <s v="Yes"/>
    <s v="No"/>
    <x v="2"/>
    <x v="2"/>
    <s v="No internet service"/>
    <s v="No internet service"/>
    <x v="2"/>
    <s v="No internet service"/>
    <s v="No internet service"/>
    <x v="1"/>
    <x v="1"/>
    <x v="2"/>
    <n v="20.399999999999999"/>
    <n v="743.5"/>
    <x v="1"/>
    <x v="1"/>
    <x v="11"/>
    <n v="3756"/>
    <x v="20"/>
  </r>
  <r>
    <s v="2546-KZAAT"/>
    <n v="1"/>
    <s v="United States"/>
    <s v="California"/>
    <s v="San Diego"/>
    <n v="92119"/>
    <s v="32.802959, -117.027095"/>
    <n v="32.802959000000001"/>
    <n v="-117.027095"/>
    <s v="Male"/>
    <x v="0"/>
    <s v="Yes"/>
    <s v="No"/>
    <n v="52"/>
    <s v="Yes"/>
    <s v="No"/>
    <x v="0"/>
    <x v="0"/>
    <s v="Yes"/>
    <s v="No"/>
    <x v="0"/>
    <s v="Yes"/>
    <s v="Yes"/>
    <x v="2"/>
    <x v="0"/>
    <x v="0"/>
    <n v="75.400000000000006"/>
    <n v="3865.45"/>
    <x v="1"/>
    <x v="1"/>
    <x v="55"/>
    <n v="5211"/>
    <x v="20"/>
  </r>
  <r>
    <s v="0181-RITDD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62"/>
    <s v="Yes"/>
    <s v="No"/>
    <x v="1"/>
    <x v="0"/>
    <s v="Yes"/>
    <s v="Yes"/>
    <x v="1"/>
    <s v="Yes"/>
    <s v="Yes"/>
    <x v="1"/>
    <x v="1"/>
    <x v="0"/>
    <n v="108.15"/>
    <n v="6825.65"/>
    <x v="1"/>
    <x v="1"/>
    <x v="38"/>
    <n v="5298"/>
    <x v="20"/>
  </r>
  <r>
    <s v="5989-PGKJB"/>
    <n v="1"/>
    <s v="United States"/>
    <s v="California"/>
    <s v="San Diego"/>
    <n v="92121"/>
    <s v="32.898613, -117.202937"/>
    <n v="32.898612999999997"/>
    <n v="-117.20293700000001"/>
    <s v="Female"/>
    <x v="0"/>
    <s v="No"/>
    <s v="No"/>
    <n v="16"/>
    <s v="Yes"/>
    <s v="No"/>
    <x v="1"/>
    <x v="1"/>
    <s v="Yes"/>
    <s v="No"/>
    <x v="0"/>
    <s v="No"/>
    <s v="Yes"/>
    <x v="0"/>
    <x v="0"/>
    <x v="1"/>
    <n v="86.25"/>
    <n v="1340.1"/>
    <x v="1"/>
    <x v="1"/>
    <x v="11"/>
    <n v="3511"/>
    <x v="20"/>
  </r>
  <r>
    <s v="8272-ONJLV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12"/>
    <s v="Yes"/>
    <s v="No"/>
    <x v="1"/>
    <x v="1"/>
    <s v="No"/>
    <s v="Yes"/>
    <x v="0"/>
    <s v="Yes"/>
    <s v="Yes"/>
    <x v="2"/>
    <x v="1"/>
    <x v="1"/>
    <n v="95.7"/>
    <n v="1184"/>
    <x v="1"/>
    <x v="1"/>
    <x v="48"/>
    <n v="5527"/>
    <x v="20"/>
  </r>
  <r>
    <s v="1488-PBLJN"/>
    <n v="1"/>
    <s v="United States"/>
    <s v="California"/>
    <s v="San Diego"/>
    <n v="92124"/>
    <s v="32.827238, -117.089287"/>
    <n v="32.827238000000001"/>
    <n v="-117.089287"/>
    <s v="Female"/>
    <x v="0"/>
    <s v="Yes"/>
    <s v="Yes"/>
    <n v="72"/>
    <s v="Yes"/>
    <s v="Yes"/>
    <x v="1"/>
    <x v="0"/>
    <s v="Yes"/>
    <s v="Yes"/>
    <x v="1"/>
    <s v="Yes"/>
    <s v="Yes"/>
    <x v="1"/>
    <x v="0"/>
    <x v="2"/>
    <n v="116.85"/>
    <n v="8477.7000000000007"/>
    <x v="1"/>
    <x v="1"/>
    <x v="57"/>
    <n v="4055"/>
    <x v="20"/>
  </r>
  <r>
    <s v="0308-GIQJT"/>
    <n v="1"/>
    <s v="United States"/>
    <s v="California"/>
    <s v="San Diego"/>
    <n v="92126"/>
    <s v="32.886925, -117.152162"/>
    <n v="32.886924999999998"/>
    <n v="-117.152162"/>
    <s v="Male"/>
    <x v="1"/>
    <s v="No"/>
    <s v="No"/>
    <n v="71"/>
    <s v="Yes"/>
    <s v="Yes"/>
    <x v="1"/>
    <x v="1"/>
    <s v="Yes"/>
    <s v="No"/>
    <x v="1"/>
    <s v="Yes"/>
    <s v="Yes"/>
    <x v="2"/>
    <x v="1"/>
    <x v="2"/>
    <n v="105.75"/>
    <n v="7382.85"/>
    <x v="1"/>
    <x v="1"/>
    <x v="61"/>
    <n v="4921"/>
    <x v="20"/>
  </r>
  <r>
    <s v="3778-FOAQW"/>
    <n v="1"/>
    <s v="United States"/>
    <s v="California"/>
    <s v="San Diego"/>
    <n v="92127"/>
    <s v="33.017518, -117.118456"/>
    <n v="33.017518000000003"/>
    <n v="-117.11845599999999"/>
    <s v="Fe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x v="1"/>
    <x v="0"/>
    <n v="20.149999999999999"/>
    <n v="456.85"/>
    <x v="1"/>
    <x v="1"/>
    <x v="41"/>
    <n v="3573"/>
    <x v="20"/>
  </r>
  <r>
    <s v="4452-ROHMO"/>
    <n v="1"/>
    <s v="United States"/>
    <s v="California"/>
    <s v="San Diego"/>
    <n v="92128"/>
    <s v="33.000269, -117.072093"/>
    <n v="33.000269000000003"/>
    <n v="-117.072093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331.6"/>
    <x v="1"/>
    <x v="1"/>
    <x v="46"/>
    <n v="2722"/>
    <x v="20"/>
  </r>
  <r>
    <s v="3090-LETTY"/>
    <n v="1"/>
    <s v="United States"/>
    <s v="California"/>
    <s v="San Diego"/>
    <n v="92130"/>
    <s v="32.957195, -117.202542"/>
    <n v="32.957194999999999"/>
    <n v="-117.20254199999999"/>
    <s v="Male"/>
    <x v="0"/>
    <s v="No"/>
    <s v="Yes"/>
    <n v="2"/>
    <s v="Yes"/>
    <s v="Yes"/>
    <x v="0"/>
    <x v="0"/>
    <s v="Yes"/>
    <s v="No"/>
    <x v="0"/>
    <s v="No"/>
    <s v="No"/>
    <x v="0"/>
    <x v="1"/>
    <x v="2"/>
    <n v="60.95"/>
    <n v="134.6"/>
    <x v="1"/>
    <x v="1"/>
    <x v="4"/>
    <n v="3172"/>
    <x v="20"/>
  </r>
  <r>
    <s v="5349-AZPEW"/>
    <n v="1"/>
    <s v="United States"/>
    <s v="California"/>
    <s v="San Diego"/>
    <n v="92131"/>
    <s v="32.89325, -117.087091"/>
    <n v="32.893250000000002"/>
    <n v="-117.087091"/>
    <s v="Female"/>
    <x v="0"/>
    <s v="Yes"/>
    <s v="Yes"/>
    <n v="5"/>
    <s v="No"/>
    <s v="No phone service"/>
    <x v="0"/>
    <x v="1"/>
    <s v="No"/>
    <s v="No"/>
    <x v="0"/>
    <s v="No"/>
    <s v="No"/>
    <x v="0"/>
    <x v="1"/>
    <x v="0"/>
    <n v="25.05"/>
    <n v="125.5"/>
    <x v="1"/>
    <x v="1"/>
    <x v="68"/>
    <n v="2071"/>
    <x v="20"/>
  </r>
  <r>
    <s v="9720-JJJOR"/>
    <n v="1"/>
    <s v="United States"/>
    <s v="California"/>
    <s v="San Ysidro"/>
    <n v="92173"/>
    <s v="32.555828, -117.040073"/>
    <n v="32.555827999999998"/>
    <n v="-117.04007300000001"/>
    <s v="Male"/>
    <x v="0"/>
    <s v="Yes"/>
    <s v="No"/>
    <n v="41"/>
    <s v="Yes"/>
    <s v="No"/>
    <x v="0"/>
    <x v="0"/>
    <s v="Yes"/>
    <s v="Yes"/>
    <x v="0"/>
    <s v="No"/>
    <s v="No"/>
    <x v="2"/>
    <x v="0"/>
    <x v="2"/>
    <n v="60.3"/>
    <n v="2511.3000000000002"/>
    <x v="1"/>
    <x v="1"/>
    <x v="80"/>
    <n v="4565"/>
    <x v="20"/>
  </r>
  <r>
    <s v="8100-HZZLJ"/>
    <n v="1"/>
    <s v="United States"/>
    <s v="California"/>
    <s v="Indio"/>
    <n v="92201"/>
    <s v="33.713891, -116.237257"/>
    <n v="33.713890999999997"/>
    <n v="-116.237257"/>
    <s v="Female"/>
    <x v="0"/>
    <s v="No"/>
    <s v="Yes"/>
    <n v="43"/>
    <s v="Yes"/>
    <s v="No"/>
    <x v="0"/>
    <x v="0"/>
    <s v="Yes"/>
    <s v="No"/>
    <x v="0"/>
    <s v="No"/>
    <s v="Yes"/>
    <x v="0"/>
    <x v="0"/>
    <x v="1"/>
    <n v="63.95"/>
    <n v="2737.05"/>
    <x v="1"/>
    <x v="1"/>
    <x v="63"/>
    <n v="4205"/>
    <x v="20"/>
  </r>
  <r>
    <s v="8775-ERLNB"/>
    <n v="1"/>
    <s v="United States"/>
    <s v="California"/>
    <s v="Indio"/>
    <n v="92203"/>
    <s v="33.752938, -116.230055"/>
    <n v="33.752938"/>
    <n v="-116.23005499999999"/>
    <s v="Male"/>
    <x v="1"/>
    <s v="Yes"/>
    <s v="No"/>
    <n v="1"/>
    <s v="Yes"/>
    <s v="Yes"/>
    <x v="1"/>
    <x v="1"/>
    <s v="No"/>
    <s v="No"/>
    <x v="0"/>
    <s v="No"/>
    <s v="No"/>
    <x v="0"/>
    <x v="1"/>
    <x v="1"/>
    <n v="74.3"/>
    <n v="74.3"/>
    <x v="1"/>
    <x v="1"/>
    <x v="71"/>
    <n v="2968"/>
    <x v="20"/>
  </r>
  <r>
    <s v="8309-IEYJD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No"/>
    <x v="1"/>
    <x v="1"/>
    <s v="No"/>
    <s v="No"/>
    <x v="0"/>
    <s v="No"/>
    <s v="No"/>
    <x v="0"/>
    <x v="0"/>
    <x v="0"/>
    <n v="70.599999999999994"/>
    <n v="70.599999999999994"/>
    <x v="1"/>
    <x v="1"/>
    <x v="50"/>
    <n v="2576"/>
    <x v="20"/>
  </r>
  <r>
    <s v="7398-HPYZQ"/>
    <n v="1"/>
    <s v="United States"/>
    <s v="California"/>
    <s v="Beaumont"/>
    <n v="92223"/>
    <s v="33.946982, -116.977672"/>
    <n v="33.946981999999998"/>
    <n v="-116.977672"/>
    <s v="Male"/>
    <x v="0"/>
    <s v="Yes"/>
    <s v="No"/>
    <n v="71"/>
    <s v="Yes"/>
    <s v="Yes"/>
    <x v="0"/>
    <x v="0"/>
    <s v="Yes"/>
    <s v="Yes"/>
    <x v="1"/>
    <s v="Yes"/>
    <s v="Yes"/>
    <x v="1"/>
    <x v="1"/>
    <x v="2"/>
    <n v="90.55"/>
    <n v="6404"/>
    <x v="1"/>
    <x v="1"/>
    <x v="70"/>
    <n v="5007"/>
    <x v="20"/>
  </r>
  <r>
    <s v="3546-GHEAE"/>
    <n v="1"/>
    <s v="United States"/>
    <s v="California"/>
    <s v="Blythe"/>
    <n v="92225"/>
    <s v="33.674583, -114.71612"/>
    <n v="33.674582999999998"/>
    <n v="-114.71612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x v="1"/>
    <x v="0"/>
    <n v="19.45"/>
    <n v="165.35"/>
    <x v="1"/>
    <x v="1"/>
    <x v="75"/>
    <n v="2600"/>
    <x v="20"/>
  </r>
  <r>
    <s v="7361-YPXFS"/>
    <n v="1"/>
    <s v="United States"/>
    <s v="California"/>
    <s v="Brawley"/>
    <n v="92227"/>
    <s v="33.03933, -115.191857"/>
    <n v="33.03933"/>
    <n v="-115.191857"/>
    <s v="Female"/>
    <x v="1"/>
    <s v="No"/>
    <s v="No"/>
    <n v="28"/>
    <s v="Yes"/>
    <s v="Yes"/>
    <x v="0"/>
    <x v="1"/>
    <s v="Yes"/>
    <s v="Yes"/>
    <x v="1"/>
    <s v="No"/>
    <s v="No"/>
    <x v="0"/>
    <x v="1"/>
    <x v="2"/>
    <n v="64.45"/>
    <n v="1867.6"/>
    <x v="1"/>
    <x v="1"/>
    <x v="65"/>
    <n v="3820"/>
    <x v="20"/>
  </r>
  <r>
    <s v="6557-BZXLQ"/>
    <n v="1"/>
    <s v="United States"/>
    <s v="California"/>
    <s v="Cabazon"/>
    <n v="92230"/>
    <s v="33.929812, -116.76058"/>
    <n v="33.929811999999998"/>
    <n v="-116.76058"/>
    <s v="Male"/>
    <x v="1"/>
    <s v="No"/>
    <s v="No"/>
    <n v="16"/>
    <s v="Yes"/>
    <s v="No"/>
    <x v="1"/>
    <x v="1"/>
    <s v="No"/>
    <s v="No"/>
    <x v="0"/>
    <s v="No"/>
    <s v="No"/>
    <x v="0"/>
    <x v="1"/>
    <x v="1"/>
    <n v="69.650000000000006"/>
    <n v="1043.3"/>
    <x v="1"/>
    <x v="1"/>
    <x v="69"/>
    <n v="5610"/>
    <x v="20"/>
  </r>
  <r>
    <s v="2550-QHZGP"/>
    <n v="1"/>
    <s v="United States"/>
    <s v="California"/>
    <s v="Calexico"/>
    <n v="92231"/>
    <s v="32.690654, -115.431225"/>
    <n v="32.690654000000002"/>
    <n v="-115.431225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19.5"/>
    <n v="128.6"/>
    <x v="1"/>
    <x v="1"/>
    <x v="29"/>
    <n v="4271"/>
    <x v="20"/>
  </r>
  <r>
    <s v="7519-JTWQH"/>
    <n v="1"/>
    <s v="United States"/>
    <s v="California"/>
    <s v="Calipatria"/>
    <n v="92233"/>
    <s v="33.143826, -115.497485"/>
    <n v="33.143825999999997"/>
    <n v="-115.497485"/>
    <s v="Female"/>
    <x v="0"/>
    <s v="No"/>
    <s v="No"/>
    <n v="69"/>
    <s v="Yes"/>
    <s v="Yes"/>
    <x v="1"/>
    <x v="1"/>
    <s v="Yes"/>
    <s v="Yes"/>
    <x v="1"/>
    <s v="Yes"/>
    <s v="Yes"/>
    <x v="1"/>
    <x v="0"/>
    <x v="2"/>
    <n v="110.5"/>
    <n v="7455.45"/>
    <x v="1"/>
    <x v="1"/>
    <x v="57"/>
    <n v="4803"/>
    <x v="20"/>
  </r>
  <r>
    <s v="2538-OIMXF"/>
    <n v="1"/>
    <s v="United States"/>
    <s v="California"/>
    <s v="Cathedral City"/>
    <n v="92234"/>
    <s v="33.829583, -116.474131"/>
    <n v="33.829583"/>
    <n v="-116.474131"/>
    <s v="Female"/>
    <x v="0"/>
    <s v="No"/>
    <s v="Yes"/>
    <n v="1"/>
    <s v="No"/>
    <s v="No phone service"/>
    <x v="0"/>
    <x v="1"/>
    <s v="No"/>
    <s v="No"/>
    <x v="0"/>
    <s v="No"/>
    <s v="No"/>
    <x v="0"/>
    <x v="1"/>
    <x v="0"/>
    <n v="24.7"/>
    <n v="24.7"/>
    <x v="1"/>
    <x v="1"/>
    <x v="63"/>
    <n v="3065"/>
    <x v="20"/>
  </r>
  <r>
    <s v="8543-MSDMF"/>
    <n v="1"/>
    <s v="United States"/>
    <s v="California"/>
    <s v="Coachella"/>
    <n v="92236"/>
    <s v="33.680031, -116.171678"/>
    <n v="33.680031"/>
    <n v="-116.171678"/>
    <s v="Male"/>
    <x v="0"/>
    <s v="No"/>
    <s v="No"/>
    <n v="3"/>
    <s v="Yes"/>
    <s v="No"/>
    <x v="0"/>
    <x v="0"/>
    <s v="No"/>
    <s v="Yes"/>
    <x v="0"/>
    <s v="Yes"/>
    <s v="Yes"/>
    <x v="0"/>
    <x v="0"/>
    <x v="1"/>
    <n v="77.400000000000006"/>
    <n v="206.15"/>
    <x v="1"/>
    <x v="1"/>
    <x v="68"/>
    <n v="5528"/>
    <x v="20"/>
  </r>
  <r>
    <s v="1170-SASML"/>
    <n v="1"/>
    <s v="United States"/>
    <s v="California"/>
    <s v="Desert Hot Springs"/>
    <n v="92240"/>
    <s v="33.948558, -116.516976"/>
    <n v="33.948557999999998"/>
    <n v="-116.516976"/>
    <s v="Female"/>
    <x v="0"/>
    <s v="Yes"/>
    <s v="No"/>
    <n v="69"/>
    <s v="Yes"/>
    <s v="Yes"/>
    <x v="1"/>
    <x v="1"/>
    <s v="Yes"/>
    <s v="Yes"/>
    <x v="0"/>
    <s v="No"/>
    <s v="No"/>
    <x v="0"/>
    <x v="0"/>
    <x v="2"/>
    <n v="85.4"/>
    <n v="5869.4"/>
    <x v="1"/>
    <x v="1"/>
    <x v="53"/>
    <n v="5976"/>
    <x v="20"/>
  </r>
  <r>
    <s v="4872-JCVCA"/>
    <n v="1"/>
    <s v="United States"/>
    <s v="California"/>
    <s v="Desert Hot Springs"/>
    <n v="92241"/>
    <s v="33.832799, -116.250973"/>
    <n v="33.832799000000001"/>
    <n v="-116.250973"/>
    <s v="Female"/>
    <x v="0"/>
    <s v="Yes"/>
    <s v="No"/>
    <n v="71"/>
    <s v="No"/>
    <s v="No phone service"/>
    <x v="0"/>
    <x v="0"/>
    <s v="Yes"/>
    <s v="Yes"/>
    <x v="1"/>
    <s v="No"/>
    <s v="No"/>
    <x v="1"/>
    <x v="0"/>
    <x v="2"/>
    <n v="47.6"/>
    <n v="3377.8"/>
    <x v="1"/>
    <x v="1"/>
    <x v="49"/>
    <n v="4795"/>
    <x v="20"/>
  </r>
  <r>
    <s v="5346-BZCHP"/>
    <n v="1"/>
    <s v="United States"/>
    <s v="California"/>
    <s v="Earp"/>
    <n v="92242"/>
    <s v="34.137742, -114.36514"/>
    <n v="34.137742000000003"/>
    <n v="-114.36514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0"/>
    <n v="19.399999999999999"/>
    <n v="1346.2"/>
    <x v="1"/>
    <x v="1"/>
    <x v="43"/>
    <n v="6408"/>
    <x v="20"/>
  </r>
  <r>
    <s v="2038-LLMLM"/>
    <n v="1"/>
    <s v="United States"/>
    <s v="California"/>
    <s v="El Centro"/>
    <n v="92243"/>
    <s v="32.770393, -115.60915"/>
    <n v="32.770392999999999"/>
    <n v="-115.60915"/>
    <s v="Female"/>
    <x v="0"/>
    <s v="No"/>
    <s v="No"/>
    <n v="48"/>
    <s v="Yes"/>
    <s v="Yes"/>
    <x v="1"/>
    <x v="1"/>
    <s v="No"/>
    <s v="Yes"/>
    <x v="1"/>
    <s v="Yes"/>
    <s v="Yes"/>
    <x v="0"/>
    <x v="0"/>
    <x v="1"/>
    <n v="103.85"/>
    <n v="4946.05"/>
    <x v="1"/>
    <x v="1"/>
    <x v="4"/>
    <n v="4304"/>
    <x v="20"/>
  </r>
  <r>
    <s v="1216-BGTSP"/>
    <n v="1"/>
    <s v="United States"/>
    <s v="California"/>
    <s v="Imperial"/>
    <n v="92251"/>
    <s v="32.858595, -115.662709"/>
    <n v="32.858595000000001"/>
    <n v="-115.66270900000001"/>
    <s v="Male"/>
    <x v="0"/>
    <s v="No"/>
    <s v="No"/>
    <n v="45"/>
    <s v="Yes"/>
    <s v="Yes"/>
    <x v="1"/>
    <x v="0"/>
    <s v="No"/>
    <s v="Yes"/>
    <x v="1"/>
    <s v="Yes"/>
    <s v="Yes"/>
    <x v="0"/>
    <x v="0"/>
    <x v="3"/>
    <n v="108.45"/>
    <n v="4964.7"/>
    <x v="1"/>
    <x v="1"/>
    <x v="57"/>
    <n v="5093"/>
    <x v="20"/>
  </r>
  <r>
    <s v="4138-NAXED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51"/>
    <s v="Yes"/>
    <s v="Yes"/>
    <x v="1"/>
    <x v="1"/>
    <s v="Yes"/>
    <s v="No"/>
    <x v="0"/>
    <s v="No"/>
    <s v="No"/>
    <x v="0"/>
    <x v="1"/>
    <x v="2"/>
    <n v="81"/>
    <n v="4085.75"/>
    <x v="1"/>
    <x v="1"/>
    <x v="78"/>
    <n v="4121"/>
    <x v="20"/>
  </r>
  <r>
    <s v="0744-BIKKF"/>
    <n v="1"/>
    <s v="United States"/>
    <s v="California"/>
    <s v="Mecca"/>
    <n v="92254"/>
    <s v="33.543835, -115.993906"/>
    <n v="33.543835000000001"/>
    <n v="-115.993906"/>
    <s v="Male"/>
    <x v="0"/>
    <s v="No"/>
    <s v="No"/>
    <n v="72"/>
    <s v="Yes"/>
    <s v="Yes"/>
    <x v="0"/>
    <x v="0"/>
    <s v="Yes"/>
    <s v="Yes"/>
    <x v="1"/>
    <s v="Yes"/>
    <s v="Yes"/>
    <x v="1"/>
    <x v="1"/>
    <x v="2"/>
    <n v="86.65"/>
    <n v="6224.8"/>
    <x v="1"/>
    <x v="1"/>
    <x v="1"/>
    <n v="4621"/>
    <x v="20"/>
  </r>
  <r>
    <s v="7483-IQWIB"/>
    <n v="1"/>
    <s v="United States"/>
    <s v="California"/>
    <s v="Morongo Valley"/>
    <n v="92256"/>
    <s v="34.097863, -116.594561"/>
    <n v="34.097862999999997"/>
    <n v="-116.594561"/>
    <s v="Male"/>
    <x v="0"/>
    <s v="Yes"/>
    <s v="Yes"/>
    <n v="37"/>
    <s v="Yes"/>
    <s v="Yes"/>
    <x v="1"/>
    <x v="1"/>
    <s v="Yes"/>
    <s v="Yes"/>
    <x v="0"/>
    <s v="Yes"/>
    <s v="No"/>
    <x v="0"/>
    <x v="0"/>
    <x v="1"/>
    <n v="92.95"/>
    <n v="3415.25"/>
    <x v="1"/>
    <x v="1"/>
    <x v="75"/>
    <n v="3462"/>
    <x v="20"/>
  </r>
  <r>
    <s v="5248-KWLAR"/>
    <n v="1"/>
    <s v="United States"/>
    <s v="California"/>
    <s v="Niland"/>
    <n v="92257"/>
    <s v="33.345825, -115.596574"/>
    <n v="33.345824999999998"/>
    <n v="-115.596574"/>
    <s v="Male"/>
    <x v="0"/>
    <s v="Yes"/>
    <s v="No"/>
    <n v="71"/>
    <s v="Yes"/>
    <s v="Yes"/>
    <x v="0"/>
    <x v="0"/>
    <s v="Yes"/>
    <s v="Yes"/>
    <x v="1"/>
    <s v="Yes"/>
    <s v="Yes"/>
    <x v="1"/>
    <x v="1"/>
    <x v="1"/>
    <n v="90.35"/>
    <n v="6325.25"/>
    <x v="1"/>
    <x v="1"/>
    <x v="64"/>
    <n v="6483"/>
    <x v="20"/>
  </r>
  <r>
    <s v="7996-MHXLW"/>
    <n v="1"/>
    <s v="United States"/>
    <s v="California"/>
    <s v="Ocotillo"/>
    <n v="92259"/>
    <s v="32.698964, -115.886656"/>
    <n v="32.698963999999997"/>
    <n v="-115.886656"/>
    <s v="Female"/>
    <x v="0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x v="0"/>
    <x v="3"/>
    <n v="25.15"/>
    <n v="1683.6"/>
    <x v="1"/>
    <x v="1"/>
    <x v="37"/>
    <n v="6141"/>
    <x v="20"/>
  </r>
  <r>
    <s v="7833-PKIHD"/>
    <n v="1"/>
    <s v="United States"/>
    <s v="California"/>
    <s v="Palm Desert"/>
    <n v="92260"/>
    <s v="33.694501, -116.412711"/>
    <n v="33.694501000000002"/>
    <n v="-116.412711"/>
    <s v="Male"/>
    <x v="0"/>
    <s v="Yes"/>
    <s v="No"/>
    <n v="51"/>
    <s v="Yes"/>
    <s v="No"/>
    <x v="0"/>
    <x v="0"/>
    <s v="No"/>
    <s v="No"/>
    <x v="1"/>
    <s v="Yes"/>
    <s v="Yes"/>
    <x v="2"/>
    <x v="0"/>
    <x v="2"/>
    <n v="76.400000000000006"/>
    <n v="3966.3"/>
    <x v="1"/>
    <x v="1"/>
    <x v="54"/>
    <n v="6385"/>
    <x v="20"/>
  </r>
  <r>
    <s v="7061-OVMIM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x v="1"/>
    <x v="2"/>
    <n v="19.55"/>
    <n v="608.5"/>
    <x v="1"/>
    <x v="1"/>
    <x v="80"/>
    <n v="5203"/>
    <x v="20"/>
  </r>
  <r>
    <s v="5153-RTHKF"/>
    <n v="1"/>
    <s v="United States"/>
    <s v="California"/>
    <s v="Palm Springs"/>
    <n v="92264"/>
    <s v="33.745746, -116.514215"/>
    <n v="33.745745999999997"/>
    <n v="-116.51421499999999"/>
    <s v="Female"/>
    <x v="0"/>
    <s v="No"/>
    <s v="No"/>
    <n v="34"/>
    <s v="Yes"/>
    <s v="Yes"/>
    <x v="1"/>
    <x v="1"/>
    <s v="No"/>
    <s v="No"/>
    <x v="0"/>
    <s v="Yes"/>
    <s v="No"/>
    <x v="0"/>
    <x v="1"/>
    <x v="1"/>
    <n v="85.35"/>
    <n v="2896.6"/>
    <x v="1"/>
    <x v="1"/>
    <x v="4"/>
    <n v="3818"/>
    <x v="20"/>
  </r>
  <r>
    <s v="1852-QSWCD"/>
    <n v="1"/>
    <s v="United States"/>
    <s v="California"/>
    <s v="Palo Verde"/>
    <n v="92266"/>
    <s v="33.3249, -114.758334"/>
    <n v="33.3249"/>
    <n v="-114.758334"/>
    <s v="Male"/>
    <x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x v="0"/>
    <x v="0"/>
    <n v="24.8"/>
    <n v="1514.85"/>
    <x v="1"/>
    <x v="1"/>
    <x v="63"/>
    <n v="6281"/>
    <x v="20"/>
  </r>
  <r>
    <s v="4832-VRBMR"/>
    <n v="1"/>
    <s v="United States"/>
    <s v="California"/>
    <s v="Parker Dam"/>
    <n v="92267"/>
    <s v="34.273872, -114.192901"/>
    <n v="34.273871999999997"/>
    <n v="-114.19290100000001"/>
    <s v="Male"/>
    <x v="1"/>
    <s v="Yes"/>
    <s v="No"/>
    <n v="65"/>
    <s v="Yes"/>
    <s v="Yes"/>
    <x v="1"/>
    <x v="1"/>
    <s v="Yes"/>
    <s v="Yes"/>
    <x v="0"/>
    <s v="Yes"/>
    <s v="Yes"/>
    <x v="2"/>
    <x v="0"/>
    <x v="2"/>
    <n v="103.15"/>
    <n v="6792.45"/>
    <x v="1"/>
    <x v="1"/>
    <x v="39"/>
    <n v="6441"/>
    <x v="20"/>
  </r>
  <r>
    <s v="9079-LWTFD"/>
    <n v="1"/>
    <s v="United States"/>
    <s v="California"/>
    <s v="Pioneertown"/>
    <n v="92268"/>
    <s v="34.201108, -116.593456"/>
    <n v="34.201107999999998"/>
    <n v="-116.593456"/>
    <s v="Male"/>
    <x v="0"/>
    <s v="No"/>
    <s v="No"/>
    <n v="47"/>
    <s v="Yes"/>
    <s v="Yes"/>
    <x v="1"/>
    <x v="0"/>
    <s v="Yes"/>
    <s v="No"/>
    <x v="1"/>
    <s v="Yes"/>
    <s v="No"/>
    <x v="0"/>
    <x v="1"/>
    <x v="0"/>
    <n v="100.75"/>
    <n v="4669.2"/>
    <x v="1"/>
    <x v="1"/>
    <x v="36"/>
    <n v="2508"/>
    <x v="20"/>
  </r>
  <r>
    <s v="3392-EHMNK"/>
    <n v="1"/>
    <s v="United States"/>
    <s v="California"/>
    <s v="Thermal"/>
    <n v="92274"/>
    <s v="33.53604, -116.119222"/>
    <n v="33.53604"/>
    <n v="-116.11922199999999"/>
    <s v="Female"/>
    <x v="0"/>
    <s v="Yes"/>
    <s v="Yes"/>
    <n v="67"/>
    <s v="Yes"/>
    <s v="Yes"/>
    <x v="1"/>
    <x v="1"/>
    <s v="Yes"/>
    <s v="No"/>
    <x v="1"/>
    <s v="Yes"/>
    <s v="No"/>
    <x v="1"/>
    <x v="1"/>
    <x v="3"/>
    <n v="94.1"/>
    <n v="6302.8"/>
    <x v="1"/>
    <x v="1"/>
    <x v="40"/>
    <n v="4803"/>
    <x v="20"/>
  </r>
  <r>
    <s v="5986-WWXDV"/>
    <n v="1"/>
    <s v="United States"/>
    <s v="California"/>
    <s v="Salton City"/>
    <n v="92275"/>
    <s v="33.28156, -115.955541"/>
    <n v="33.281559999999999"/>
    <n v="-115.955541"/>
    <s v="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x v="1"/>
    <x v="2"/>
    <n v="19.350000000000001"/>
    <n v="779.2"/>
    <x v="1"/>
    <x v="1"/>
    <x v="31"/>
    <n v="2607"/>
    <x v="20"/>
  </r>
  <r>
    <s v="3061-BCKYI"/>
    <n v="1"/>
    <s v="United States"/>
    <s v="California"/>
    <s v="Thousand Palms"/>
    <n v="92276"/>
    <s v="33.849263, -116.382778"/>
    <n v="33.849263000000001"/>
    <n v="-116.382778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283.75"/>
    <x v="1"/>
    <x v="1"/>
    <x v="78"/>
    <n v="3854"/>
    <x v="20"/>
  </r>
  <r>
    <s v="7901-TBKJX"/>
    <n v="1"/>
    <s v="United States"/>
    <s v="California"/>
    <s v="Twentynine Palms"/>
    <n v="92278"/>
    <s v="34.457829, -116.139589"/>
    <n v="34.457828999999997"/>
    <n v="-116.139589"/>
    <s v="Male"/>
    <x v="1"/>
    <s v="No"/>
    <s v="No"/>
    <n v="56"/>
    <s v="Yes"/>
    <s v="Yes"/>
    <x v="1"/>
    <x v="1"/>
    <s v="No"/>
    <s v="Yes"/>
    <x v="0"/>
    <s v="Yes"/>
    <s v="Yes"/>
    <x v="0"/>
    <x v="0"/>
    <x v="1"/>
    <n v="101.05"/>
    <n v="5594"/>
    <x v="1"/>
    <x v="1"/>
    <x v="11"/>
    <n v="5514"/>
    <x v="20"/>
  </r>
  <r>
    <s v="7228-PAQPD"/>
    <n v="1"/>
    <s v="United States"/>
    <s v="California"/>
    <s v="Vidal"/>
    <n v="92280"/>
    <s v="34.264124, -114.717964"/>
    <n v="34.264124000000002"/>
    <n v="-114.71796399999999"/>
    <s v="Female"/>
    <x v="0"/>
    <s v="No"/>
    <s v="No"/>
    <n v="14"/>
    <s v="Yes"/>
    <s v="No"/>
    <x v="0"/>
    <x v="1"/>
    <s v="No"/>
    <s v="No"/>
    <x v="1"/>
    <s v="No"/>
    <s v="Yes"/>
    <x v="2"/>
    <x v="1"/>
    <x v="3"/>
    <n v="59.1"/>
    <n v="772.85"/>
    <x v="1"/>
    <x v="1"/>
    <x v="40"/>
    <n v="5718"/>
    <x v="20"/>
  </r>
  <r>
    <s v="7746-QYVCO"/>
    <n v="1"/>
    <s v="United States"/>
    <s v="California"/>
    <s v="White Water"/>
    <n v="92282"/>
    <s v="33.972293, -116.654195"/>
    <n v="33.972293000000001"/>
    <n v="-116.654195"/>
    <s v="Male"/>
    <x v="0"/>
    <s v="Yes"/>
    <s v="No"/>
    <n v="16"/>
    <s v="Yes"/>
    <s v="No"/>
    <x v="0"/>
    <x v="0"/>
    <s v="Yes"/>
    <s v="No"/>
    <x v="0"/>
    <s v="No"/>
    <s v="No"/>
    <x v="2"/>
    <x v="0"/>
    <x v="0"/>
    <n v="55.85"/>
    <n v="857.8"/>
    <x v="1"/>
    <x v="1"/>
    <x v="63"/>
    <n v="2464"/>
    <x v="20"/>
  </r>
  <r>
    <s v="5804-HYIEZ"/>
    <n v="1"/>
    <s v="United States"/>
    <s v="California"/>
    <s v="Winterhaven"/>
    <n v="92283"/>
    <s v="32.852947, -114.850784"/>
    <n v="32.852947"/>
    <n v="-114.850784"/>
    <s v="Male"/>
    <x v="0"/>
    <s v="Yes"/>
    <s v="Yes"/>
    <n v="70"/>
    <s v="Yes"/>
    <s v="Yes"/>
    <x v="1"/>
    <x v="0"/>
    <s v="Yes"/>
    <s v="No"/>
    <x v="0"/>
    <s v="Yes"/>
    <s v="Yes"/>
    <x v="0"/>
    <x v="0"/>
    <x v="1"/>
    <n v="106.05"/>
    <n v="7554.05"/>
    <x v="1"/>
    <x v="1"/>
    <x v="59"/>
    <n v="4583"/>
    <x v="20"/>
  </r>
  <r>
    <s v="9919-FZDED"/>
    <n v="1"/>
    <s v="United States"/>
    <s v="California"/>
    <s v="Yucca Valley"/>
    <n v="92284"/>
    <s v="34.159534, -116.425984"/>
    <n v="34.159534000000001"/>
    <n v="-116.425984"/>
    <s v="Male"/>
    <x v="1"/>
    <s v="Yes"/>
    <s v="No"/>
    <n v="72"/>
    <s v="Yes"/>
    <s v="Yes"/>
    <x v="0"/>
    <x v="0"/>
    <s v="Yes"/>
    <s v="Yes"/>
    <x v="0"/>
    <s v="Yes"/>
    <s v="Yes"/>
    <x v="1"/>
    <x v="0"/>
    <x v="3"/>
    <n v="84.1"/>
    <n v="5981.65"/>
    <x v="1"/>
    <x v="1"/>
    <x v="69"/>
    <n v="4671"/>
    <x v="20"/>
  </r>
  <r>
    <s v="5934-TSSAU"/>
    <n v="1"/>
    <s v="United States"/>
    <s v="California"/>
    <s v="Landers"/>
    <n v="92285"/>
    <s v="34.341737, -116.539416"/>
    <n v="34.341737000000002"/>
    <n v="-116.539416"/>
    <s v="Female"/>
    <x v="0"/>
    <s v="Yes"/>
    <s v="Yes"/>
    <n v="23"/>
    <s v="Yes"/>
    <s v="No"/>
    <x v="1"/>
    <x v="1"/>
    <s v="No"/>
    <s v="Yes"/>
    <x v="0"/>
    <s v="No"/>
    <s v="No"/>
    <x v="0"/>
    <x v="0"/>
    <x v="3"/>
    <n v="75.3"/>
    <n v="1702.9"/>
    <x v="1"/>
    <x v="1"/>
    <x v="52"/>
    <n v="5903"/>
    <x v="20"/>
  </r>
  <r>
    <s v="3486-KHMLI"/>
    <n v="1"/>
    <s v="United States"/>
    <s v="California"/>
    <s v="Adelanto"/>
    <n v="92301"/>
    <s v="34.667815, -117.536183"/>
    <n v="34.667814999999997"/>
    <n v="-117.53618299999999"/>
    <s v="Male"/>
    <x v="0"/>
    <s v="No"/>
    <s v="Yes"/>
    <n v="21"/>
    <s v="Yes"/>
    <s v="Yes"/>
    <x v="2"/>
    <x v="2"/>
    <s v="No internet service"/>
    <s v="No internet service"/>
    <x v="2"/>
    <s v="No internet service"/>
    <s v="No internet service"/>
    <x v="0"/>
    <x v="1"/>
    <x v="0"/>
    <n v="24.7"/>
    <n v="467.15"/>
    <x v="1"/>
    <x v="1"/>
    <x v="61"/>
    <n v="5403"/>
    <x v="20"/>
  </r>
  <r>
    <s v="6784-XYJAE"/>
    <n v="1"/>
    <s v="United States"/>
    <s v="California"/>
    <s v="Fort Irwin"/>
    <n v="92310"/>
    <s v="35.349241, -116.770281"/>
    <n v="35.349240999999999"/>
    <n v="-116.770281"/>
    <s v="Female"/>
    <x v="0"/>
    <s v="No"/>
    <s v="No"/>
    <n v="36"/>
    <s v="Yes"/>
    <s v="Yes"/>
    <x v="0"/>
    <x v="1"/>
    <s v="No"/>
    <s v="Yes"/>
    <x v="0"/>
    <s v="No"/>
    <s v="No"/>
    <x v="2"/>
    <x v="1"/>
    <x v="1"/>
    <n v="55.8"/>
    <n v="1941.5"/>
    <x v="1"/>
    <x v="1"/>
    <x v="50"/>
    <n v="4770"/>
    <x v="20"/>
  </r>
  <r>
    <s v="3933-DQPWX"/>
    <n v="1"/>
    <s v="United States"/>
    <s v="California"/>
    <s v="Barstow"/>
    <n v="92311"/>
    <s v="34.965648, -117.001509"/>
    <n v="34.965648000000002"/>
    <n v="-117.001509"/>
    <s v="Female"/>
    <x v="0"/>
    <s v="No"/>
    <s v="No"/>
    <n v="50"/>
    <s v="No"/>
    <s v="No phone service"/>
    <x v="0"/>
    <x v="1"/>
    <s v="Yes"/>
    <s v="Yes"/>
    <x v="1"/>
    <s v="No"/>
    <s v="No"/>
    <x v="1"/>
    <x v="1"/>
    <x v="3"/>
    <n v="39.700000000000003"/>
    <n v="1932.75"/>
    <x v="1"/>
    <x v="1"/>
    <x v="52"/>
    <n v="5174"/>
    <x v="20"/>
  </r>
  <r>
    <s v="6661-EIPZC"/>
    <n v="1"/>
    <s v="United States"/>
    <s v="California"/>
    <s v="Grand Terrace"/>
    <n v="92313"/>
    <s v="34.029175, -117.307211"/>
    <n v="34.029175000000002"/>
    <n v="-117.307211"/>
    <s v="Female"/>
    <x v="0"/>
    <s v="Yes"/>
    <s v="Yes"/>
    <n v="48"/>
    <s v="No"/>
    <s v="No phone service"/>
    <x v="0"/>
    <x v="1"/>
    <s v="No"/>
    <s v="No"/>
    <x v="1"/>
    <s v="No"/>
    <s v="No"/>
    <x v="0"/>
    <x v="0"/>
    <x v="3"/>
    <n v="29.5"/>
    <n v="1423.05"/>
    <x v="1"/>
    <x v="1"/>
    <x v="77"/>
    <n v="3194"/>
    <x v="20"/>
  </r>
  <r>
    <s v="8957-THMOA"/>
    <n v="1"/>
    <s v="United States"/>
    <s v="California"/>
    <s v="Big Bear City"/>
    <n v="92314"/>
    <s v="34.278967, -116.773825"/>
    <n v="34.278967000000002"/>
    <n v="-116.773825"/>
    <s v="Female"/>
    <x v="0"/>
    <s v="No"/>
    <s v="Yes"/>
    <n v="50"/>
    <s v="Yes"/>
    <s v="No"/>
    <x v="2"/>
    <x v="2"/>
    <s v="No internet service"/>
    <s v="No internet service"/>
    <x v="2"/>
    <s v="No internet service"/>
    <s v="No internet service"/>
    <x v="1"/>
    <x v="1"/>
    <x v="3"/>
    <n v="20.149999999999999"/>
    <n v="970.85"/>
    <x v="1"/>
    <x v="1"/>
    <x v="36"/>
    <n v="4263"/>
    <x v="20"/>
  </r>
  <r>
    <s v="2251-PYLPB"/>
    <n v="1"/>
    <s v="United States"/>
    <s v="California"/>
    <s v="Big Bear Lake"/>
    <n v="92315"/>
    <s v="34.242058, -116.89802"/>
    <n v="34.242058"/>
    <n v="-116.89802"/>
    <s v="Male"/>
    <x v="0"/>
    <s v="Yes"/>
    <s v="No"/>
    <n v="72"/>
    <s v="Yes"/>
    <s v="Yes"/>
    <x v="0"/>
    <x v="0"/>
    <s v="Yes"/>
    <s v="Yes"/>
    <x v="1"/>
    <s v="No"/>
    <s v="Yes"/>
    <x v="1"/>
    <x v="1"/>
    <x v="3"/>
    <n v="79.55"/>
    <n v="5810.9"/>
    <x v="1"/>
    <x v="1"/>
    <x v="63"/>
    <n v="4766"/>
    <x v="20"/>
  </r>
  <r>
    <s v="5555-RNPGT"/>
    <n v="1"/>
    <s v="United States"/>
    <s v="California"/>
    <s v="Bloomington"/>
    <n v="92316"/>
    <s v="34.059722, -117.39104"/>
    <n v="34.059722000000001"/>
    <n v="-117.39104"/>
    <s v="Male"/>
    <x v="0"/>
    <s v="No"/>
    <s v="Yes"/>
    <n v="10"/>
    <s v="Yes"/>
    <s v="Yes"/>
    <x v="2"/>
    <x v="2"/>
    <s v="No internet service"/>
    <s v="No internet service"/>
    <x v="2"/>
    <s v="No internet service"/>
    <s v="No internet service"/>
    <x v="0"/>
    <x v="1"/>
    <x v="3"/>
    <n v="24.8"/>
    <n v="223.9"/>
    <x v="1"/>
    <x v="1"/>
    <x v="77"/>
    <n v="5212"/>
    <x v="20"/>
  </r>
  <r>
    <s v="1057-FOGLZ"/>
    <n v="1"/>
    <s v="United States"/>
    <s v="California"/>
    <s v="Calimesa"/>
    <n v="92320"/>
    <s v="33.982787, -117.057627"/>
    <n v="33.982787000000002"/>
    <n v="-117.057627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391.7"/>
    <x v="1"/>
    <x v="1"/>
    <x v="58"/>
    <n v="4333"/>
    <x v="20"/>
  </r>
  <r>
    <s v="8087-LGYHQ"/>
    <n v="1"/>
    <s v="United States"/>
    <s v="California"/>
    <s v="Crestline"/>
    <n v="92325"/>
    <s v="34.248061, -117.29028"/>
    <n v="34.248061"/>
    <n v="-117.29028"/>
    <s v="Male"/>
    <x v="0"/>
    <s v="No"/>
    <s v="No"/>
    <n v="9"/>
    <s v="Yes"/>
    <s v="No"/>
    <x v="1"/>
    <x v="1"/>
    <s v="No"/>
    <s v="Yes"/>
    <x v="0"/>
    <s v="Yes"/>
    <s v="Yes"/>
    <x v="0"/>
    <x v="0"/>
    <x v="1"/>
    <n v="94.05"/>
    <n v="811.65"/>
    <x v="1"/>
    <x v="1"/>
    <x v="75"/>
    <n v="3475"/>
    <x v="20"/>
  </r>
  <r>
    <s v="4137-BTIKL"/>
    <n v="1"/>
    <s v="United States"/>
    <s v="California"/>
    <s v="Daggett"/>
    <n v="92327"/>
    <s v="34.875144, -116.821698"/>
    <n v="34.875143999999999"/>
    <n v="-116.821698"/>
    <s v="Male"/>
    <x v="0"/>
    <s v="No"/>
    <s v="No"/>
    <n v="2"/>
    <s v="Yes"/>
    <s v="Yes"/>
    <x v="1"/>
    <x v="0"/>
    <s v="No"/>
    <s v="No"/>
    <x v="0"/>
    <s v="No"/>
    <s v="Yes"/>
    <x v="0"/>
    <x v="1"/>
    <x v="0"/>
    <n v="90.75"/>
    <n v="174.75"/>
    <x v="1"/>
    <x v="1"/>
    <x v="67"/>
    <n v="4766"/>
    <x v="20"/>
  </r>
  <r>
    <s v="2190-BCXEC"/>
    <n v="1"/>
    <s v="United States"/>
    <s v="California"/>
    <s v="Death Valley"/>
    <n v="92328"/>
    <s v="36.27688, -117.033326"/>
    <n v="36.276879999999998"/>
    <n v="-117.033326"/>
    <s v="Female"/>
    <x v="0"/>
    <s v="Yes"/>
    <s v="No"/>
    <n v="40"/>
    <s v="Yes"/>
    <s v="Yes"/>
    <x v="1"/>
    <x v="1"/>
    <s v="No"/>
    <s v="No"/>
    <x v="1"/>
    <s v="No"/>
    <s v="No"/>
    <x v="0"/>
    <x v="0"/>
    <x v="3"/>
    <n v="78.849999999999994"/>
    <n v="3126.85"/>
    <x v="1"/>
    <x v="1"/>
    <x v="84"/>
    <n v="5257"/>
    <x v="20"/>
  </r>
  <r>
    <s v="6227-FBDXH"/>
    <n v="1"/>
    <s v="United States"/>
    <s v="California"/>
    <s v="Essex"/>
    <n v="92332"/>
    <s v="34.9436, -115.287901"/>
    <n v="34.943600000000004"/>
    <n v="-115.28790100000001"/>
    <s v="Male"/>
    <x v="0"/>
    <s v="Yes"/>
    <s v="No"/>
    <n v="69"/>
    <s v="Yes"/>
    <s v="Yes"/>
    <x v="1"/>
    <x v="1"/>
    <s v="No"/>
    <s v="Yes"/>
    <x v="0"/>
    <s v="Yes"/>
    <s v="Yes"/>
    <x v="2"/>
    <x v="1"/>
    <x v="2"/>
    <n v="99.5"/>
    <n v="6841.45"/>
    <x v="1"/>
    <x v="1"/>
    <x v="62"/>
    <n v="4237"/>
    <x v="20"/>
  </r>
  <r>
    <s v="2911-WDXMV"/>
    <n v="1"/>
    <s v="United States"/>
    <s v="California"/>
    <s v="Fontana"/>
    <n v="92335"/>
    <s v="34.087558, -117.464096"/>
    <n v="34.087558000000001"/>
    <n v="-117.464096"/>
    <s v="Male"/>
    <x v="0"/>
    <s v="No"/>
    <s v="Yes"/>
    <n v="18"/>
    <s v="Yes"/>
    <s v="Yes"/>
    <x v="1"/>
    <x v="1"/>
    <s v="No"/>
    <s v="Yes"/>
    <x v="0"/>
    <s v="No"/>
    <s v="No"/>
    <x v="0"/>
    <x v="0"/>
    <x v="3"/>
    <n v="80.55"/>
    <n v="1406.65"/>
    <x v="1"/>
    <x v="1"/>
    <x v="65"/>
    <n v="5334"/>
    <x v="20"/>
  </r>
  <r>
    <s v="7206-PQBBZ"/>
    <n v="1"/>
    <s v="United States"/>
    <s v="California"/>
    <s v="Fontana"/>
    <n v="92336"/>
    <s v="34.136367, -117.460803"/>
    <n v="34.136367"/>
    <n v="-117.460803"/>
    <s v="Male"/>
    <x v="1"/>
    <s v="Yes"/>
    <s v="No"/>
    <n v="11"/>
    <s v="Yes"/>
    <s v="No"/>
    <x v="1"/>
    <x v="1"/>
    <s v="No"/>
    <s v="No"/>
    <x v="0"/>
    <s v="No"/>
    <s v="No"/>
    <x v="0"/>
    <x v="0"/>
    <x v="1"/>
    <n v="70.2"/>
    <n v="834.7"/>
    <x v="1"/>
    <x v="1"/>
    <x v="56"/>
    <n v="2848"/>
    <x v="20"/>
  </r>
  <r>
    <s v="4547-FZJWE"/>
    <n v="1"/>
    <s v="United States"/>
    <s v="California"/>
    <s v="Forest Falls"/>
    <n v="92339"/>
    <s v="34.067699, -116.903891"/>
    <n v="34.067698999999998"/>
    <n v="-116.903891"/>
    <s v="Male"/>
    <x v="0"/>
    <s v="Yes"/>
    <s v="No"/>
    <n v="55"/>
    <s v="Yes"/>
    <s v="No"/>
    <x v="0"/>
    <x v="0"/>
    <s v="No"/>
    <s v="No"/>
    <x v="0"/>
    <s v="No"/>
    <s v="Yes"/>
    <x v="2"/>
    <x v="1"/>
    <x v="3"/>
    <n v="59.45"/>
    <n v="3157"/>
    <x v="1"/>
    <x v="1"/>
    <x v="7"/>
    <n v="5712"/>
    <x v="20"/>
  </r>
  <r>
    <s v="7422-WNBTY"/>
    <n v="1"/>
    <s v="United States"/>
    <s v="California"/>
    <s v="Green Valley Lake"/>
    <n v="92341"/>
    <s v="34.244411, -117.072654"/>
    <n v="34.244410999999999"/>
    <n v="-117.072654"/>
    <s v="Male"/>
    <x v="0"/>
    <s v="Yes"/>
    <s v="No"/>
    <n v="33"/>
    <s v="Yes"/>
    <s v="Yes"/>
    <x v="1"/>
    <x v="1"/>
    <s v="Yes"/>
    <s v="Yes"/>
    <x v="0"/>
    <s v="No"/>
    <s v="Yes"/>
    <x v="0"/>
    <x v="0"/>
    <x v="1"/>
    <n v="93.35"/>
    <n v="3092"/>
    <x v="1"/>
    <x v="1"/>
    <x v="47"/>
    <n v="3348"/>
    <x v="20"/>
  </r>
  <r>
    <s v="0842-IWYCP"/>
    <n v="1"/>
    <s v="United States"/>
    <s v="California"/>
    <s v="Helendale"/>
    <n v="92342"/>
    <s v="34.757783, -117.33997"/>
    <n v="34.757783000000003"/>
    <n v="-117.33996999999999"/>
    <s v="Female"/>
    <x v="0"/>
    <s v="No"/>
    <s v="No"/>
    <n v="46"/>
    <s v="Yes"/>
    <s v="No"/>
    <x v="0"/>
    <x v="1"/>
    <s v="No"/>
    <s v="No"/>
    <x v="0"/>
    <s v="No"/>
    <s v="No"/>
    <x v="0"/>
    <x v="1"/>
    <x v="2"/>
    <n v="44.95"/>
    <n v="2168.9"/>
    <x v="1"/>
    <x v="1"/>
    <x v="81"/>
    <n v="2626"/>
    <x v="20"/>
  </r>
  <r>
    <s v="3521-HTQTV"/>
    <n v="1"/>
    <s v="United States"/>
    <s v="California"/>
    <s v="Hesperia"/>
    <n v="92345"/>
    <s v="34.361387, -117.337509"/>
    <n v="34.361387000000001"/>
    <n v="-117.337509"/>
    <s v="Male"/>
    <x v="0"/>
    <s v="No"/>
    <s v="No"/>
    <n v="34"/>
    <s v="Yes"/>
    <s v="Yes"/>
    <x v="2"/>
    <x v="2"/>
    <s v="No internet service"/>
    <s v="No internet service"/>
    <x v="2"/>
    <s v="No internet service"/>
    <s v="No internet service"/>
    <x v="1"/>
    <x v="1"/>
    <x v="2"/>
    <n v="26.1"/>
    <n v="980.35"/>
    <x v="1"/>
    <x v="1"/>
    <x v="74"/>
    <n v="2026"/>
    <x v="20"/>
  </r>
  <r>
    <s v="3744-ZBHON"/>
    <n v="1"/>
    <s v="United States"/>
    <s v="California"/>
    <s v="Highland"/>
    <n v="92346"/>
    <s v="34.129677, -117.154277"/>
    <n v="34.129677000000001"/>
    <n v="-117.15427699999999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1"/>
    <n v="20.2"/>
    <n v="65.95"/>
    <x v="1"/>
    <x v="1"/>
    <x v="68"/>
    <n v="4369"/>
    <x v="20"/>
  </r>
  <r>
    <s v="3373-DIUUN"/>
    <n v="1"/>
    <s v="United States"/>
    <s v="California"/>
    <s v="Hinkley"/>
    <n v="92347"/>
    <s v="34.983808, -117.239306"/>
    <n v="34.983808000000003"/>
    <n v="-117.239306"/>
    <s v="Male"/>
    <x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x v="1"/>
    <x v="0"/>
    <n v="21.25"/>
    <n v="711.9"/>
    <x v="1"/>
    <x v="1"/>
    <x v="12"/>
    <n v="3047"/>
    <x v="20"/>
  </r>
  <r>
    <s v="8383-SGHJU"/>
    <n v="1"/>
    <s v="United States"/>
    <s v="California"/>
    <s v="Lake Arrowhead"/>
    <n v="92352"/>
    <s v="34.2565, -117.19335"/>
    <n v="34.256500000000003"/>
    <n v="-117.19335"/>
    <s v="Female"/>
    <x v="0"/>
    <s v="No"/>
    <s v="No"/>
    <n v="33"/>
    <s v="Yes"/>
    <s v="Yes"/>
    <x v="0"/>
    <x v="0"/>
    <s v="No"/>
    <s v="No"/>
    <x v="1"/>
    <s v="No"/>
    <s v="No"/>
    <x v="2"/>
    <x v="1"/>
    <x v="1"/>
    <n v="59.4"/>
    <n v="1952.8"/>
    <x v="1"/>
    <x v="1"/>
    <x v="46"/>
    <n v="2853"/>
    <x v="20"/>
  </r>
  <r>
    <s v="7607-QKKTJ"/>
    <n v="1"/>
    <s v="United States"/>
    <s v="California"/>
    <s v="Loma Linda"/>
    <n v="92354"/>
    <s v="34.049315, -117.255974"/>
    <n v="34.049315"/>
    <n v="-117.25597399999999"/>
    <s v="Male"/>
    <x v="0"/>
    <s v="Yes"/>
    <s v="Yes"/>
    <n v="45"/>
    <s v="Yes"/>
    <s v="Yes"/>
    <x v="1"/>
    <x v="1"/>
    <s v="Yes"/>
    <s v="Yes"/>
    <x v="0"/>
    <s v="No"/>
    <s v="Yes"/>
    <x v="2"/>
    <x v="0"/>
    <x v="3"/>
    <n v="95"/>
    <n v="4368.8500000000004"/>
    <x v="1"/>
    <x v="1"/>
    <x v="36"/>
    <n v="2719"/>
    <x v="20"/>
  </r>
  <r>
    <s v="7707-PYBBH"/>
    <n v="1"/>
    <s v="United States"/>
    <s v="California"/>
    <s v="Lucerne Valley"/>
    <n v="92356"/>
    <s v="34.508417, -116.856103"/>
    <n v="34.508417000000001"/>
    <n v="-116.856103"/>
    <s v="Male"/>
    <x v="0"/>
    <s v="No"/>
    <s v="No"/>
    <n v="40"/>
    <s v="Yes"/>
    <s v="No"/>
    <x v="0"/>
    <x v="0"/>
    <s v="Yes"/>
    <s v="No"/>
    <x v="1"/>
    <s v="No"/>
    <s v="No"/>
    <x v="0"/>
    <x v="0"/>
    <x v="0"/>
    <n v="61.9"/>
    <n v="2647.1"/>
    <x v="1"/>
    <x v="1"/>
    <x v="54"/>
    <n v="2520"/>
    <x v="20"/>
  </r>
  <r>
    <s v="8984-HPEMB"/>
    <n v="1"/>
    <s v="United States"/>
    <s v="California"/>
    <s v="Lytle Creek"/>
    <n v="92358"/>
    <s v="34.238162, -117.534306"/>
    <n v="34.238162000000003"/>
    <n v="-117.534306"/>
    <s v="Female"/>
    <x v="0"/>
    <s v="No"/>
    <s v="No"/>
    <n v="71"/>
    <s v="Yes"/>
    <s v="Yes"/>
    <x v="1"/>
    <x v="0"/>
    <s v="Yes"/>
    <s v="Yes"/>
    <x v="1"/>
    <s v="Yes"/>
    <s v="Yes"/>
    <x v="1"/>
    <x v="0"/>
    <x v="1"/>
    <n v="118.65"/>
    <n v="8477.6"/>
    <x v="1"/>
    <x v="1"/>
    <x v="25"/>
    <n v="4296"/>
    <x v="20"/>
  </r>
  <r>
    <s v="4139-DETXS"/>
    <n v="1"/>
    <s v="United States"/>
    <s v="California"/>
    <s v="Needles"/>
    <n v="92363"/>
    <s v="34.711224, -114.702256"/>
    <n v="34.711224000000001"/>
    <n v="-114.70225600000001"/>
    <s v="Female"/>
    <x v="0"/>
    <s v="Yes"/>
    <s v="No"/>
    <n v="72"/>
    <s v="No"/>
    <s v="No phone service"/>
    <x v="0"/>
    <x v="0"/>
    <s v="Yes"/>
    <s v="Yes"/>
    <x v="1"/>
    <s v="Yes"/>
    <s v="Yes"/>
    <x v="1"/>
    <x v="1"/>
    <x v="2"/>
    <n v="64.45"/>
    <n v="4528"/>
    <x v="1"/>
    <x v="1"/>
    <x v="84"/>
    <n v="5265"/>
    <x v="20"/>
  </r>
  <r>
    <s v="9779-DPNEJ"/>
    <n v="1"/>
    <s v="United States"/>
    <s v="California"/>
    <s v="Nipton"/>
    <n v="92364"/>
    <s v="35.478736, -115.516984"/>
    <n v="35.478735999999998"/>
    <n v="-115.51698399999999"/>
    <s v="Female"/>
    <x v="0"/>
    <s v="Yes"/>
    <s v="Yes"/>
    <n v="22"/>
    <s v="Yes"/>
    <s v="No"/>
    <x v="1"/>
    <x v="1"/>
    <s v="No"/>
    <s v="No"/>
    <x v="0"/>
    <s v="No"/>
    <s v="Yes"/>
    <x v="0"/>
    <x v="0"/>
    <x v="1"/>
    <n v="80.150000000000006"/>
    <n v="1790.65"/>
    <x v="1"/>
    <x v="1"/>
    <x v="75"/>
    <n v="4732"/>
    <x v="20"/>
  </r>
  <r>
    <s v="9805-FILKB"/>
    <n v="1"/>
    <s v="United States"/>
    <s v="California"/>
    <s v="Newberry Springs"/>
    <n v="92365"/>
    <s v="34.89326, -116.505958"/>
    <n v="34.893259999999998"/>
    <n v="-116.50595800000001"/>
    <s v="Male"/>
    <x v="0"/>
    <s v="Yes"/>
    <s v="No"/>
    <n v="46"/>
    <s v="Yes"/>
    <s v="No"/>
    <x v="2"/>
    <x v="2"/>
    <s v="No internet service"/>
    <s v="No internet service"/>
    <x v="2"/>
    <s v="No internet service"/>
    <s v="No internet service"/>
    <x v="2"/>
    <x v="0"/>
    <x v="2"/>
    <n v="20.2"/>
    <n v="845.6"/>
    <x v="1"/>
    <x v="1"/>
    <x v="31"/>
    <n v="2325"/>
    <x v="20"/>
  </r>
  <r>
    <s v="5793-YOLJN"/>
    <n v="1"/>
    <s v="United States"/>
    <s v="California"/>
    <s v="Oro Grande"/>
    <n v="92368"/>
    <s v="34.647959, -117.296957"/>
    <n v="34.647959"/>
    <n v="-117.29695700000001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x v="1"/>
    <x v="0"/>
    <n v="21"/>
    <n v="1210.3"/>
    <x v="1"/>
    <x v="1"/>
    <x v="68"/>
    <n v="5046"/>
    <x v="20"/>
  </r>
  <r>
    <s v="0673-IGUQO"/>
    <n v="1"/>
    <s v="United States"/>
    <s v="California"/>
    <s v="Phelan"/>
    <n v="92371"/>
    <s v="34.441123, -117.537886"/>
    <n v="34.441122999999997"/>
    <n v="-117.53788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45"/>
    <n v="20.45"/>
    <x v="1"/>
    <x v="1"/>
    <x v="46"/>
    <n v="4845"/>
    <x v="20"/>
  </r>
  <r>
    <s v="4123-FCVCB"/>
    <n v="1"/>
    <s v="United States"/>
    <s v="California"/>
    <s v="Pinon Hills"/>
    <n v="92372"/>
    <s v="34.459322, -117.629729"/>
    <n v="34.459322"/>
    <n v="-117.629729"/>
    <s v="Female"/>
    <x v="0"/>
    <s v="No"/>
    <s v="No"/>
    <n v="12"/>
    <s v="Yes"/>
    <s v="Yes"/>
    <x v="0"/>
    <x v="1"/>
    <s v="No"/>
    <s v="No"/>
    <x v="1"/>
    <s v="Yes"/>
    <s v="Yes"/>
    <x v="2"/>
    <x v="0"/>
    <x v="0"/>
    <n v="75.849999999999994"/>
    <n v="854.45"/>
    <x v="1"/>
    <x v="1"/>
    <x v="12"/>
    <n v="5942"/>
    <x v="20"/>
  </r>
  <r>
    <s v="8819-IMISP"/>
    <n v="1"/>
    <s v="United States"/>
    <s v="California"/>
    <s v="Redlands"/>
    <n v="92373"/>
    <s v="34.003243, -117.138286"/>
    <n v="34.003242999999998"/>
    <n v="-117.13828599999999"/>
    <s v="Male"/>
    <x v="0"/>
    <s v="No"/>
    <s v="No"/>
    <n v="31"/>
    <s v="Yes"/>
    <s v="Yes"/>
    <x v="1"/>
    <x v="1"/>
    <s v="Yes"/>
    <s v="No"/>
    <x v="0"/>
    <s v="No"/>
    <s v="No"/>
    <x v="0"/>
    <x v="0"/>
    <x v="1"/>
    <n v="80.45"/>
    <n v="2429.1"/>
    <x v="1"/>
    <x v="1"/>
    <x v="52"/>
    <n v="4684"/>
    <x v="20"/>
  </r>
  <r>
    <s v="8311-UEUAB"/>
    <n v="1"/>
    <s v="United States"/>
    <s v="California"/>
    <s v="Rialto"/>
    <n v="92376"/>
    <s v="34.109775, -117.378904"/>
    <n v="34.109774999999999"/>
    <n v="-117.37890400000001"/>
    <s v="Female"/>
    <x v="0"/>
    <s v="Yes"/>
    <s v="No"/>
    <n v="67"/>
    <s v="Yes"/>
    <s v="Yes"/>
    <x v="0"/>
    <x v="0"/>
    <s v="No"/>
    <s v="No"/>
    <x v="0"/>
    <s v="Yes"/>
    <s v="Yes"/>
    <x v="1"/>
    <x v="0"/>
    <x v="1"/>
    <n v="75.5"/>
    <n v="5229.45"/>
    <x v="1"/>
    <x v="1"/>
    <x v="15"/>
    <n v="5420"/>
    <x v="20"/>
  </r>
  <r>
    <s v="5858-EAFCZ"/>
    <n v="1"/>
    <s v="United States"/>
    <s v="California"/>
    <s v="Rialto"/>
    <n v="92377"/>
    <s v="34.156758, -117.404686"/>
    <n v="34.156758000000004"/>
    <n v="-117.404686"/>
    <s v="Male"/>
    <x v="0"/>
    <s v="No"/>
    <s v="No"/>
    <n v="1"/>
    <s v="Yes"/>
    <s v="No"/>
    <x v="0"/>
    <x v="1"/>
    <s v="No"/>
    <s v="No"/>
    <x v="0"/>
    <s v="No"/>
    <s v="No"/>
    <x v="0"/>
    <x v="1"/>
    <x v="0"/>
    <n v="44.45"/>
    <n v="44.45"/>
    <x v="1"/>
    <x v="1"/>
    <x v="9"/>
    <n v="3498"/>
    <x v="20"/>
  </r>
  <r>
    <s v="1163-ONYEY"/>
    <n v="1"/>
    <s v="United States"/>
    <s v="California"/>
    <s v="Shoshone"/>
    <n v="92384"/>
    <s v="35.924252, -116.188668"/>
    <n v="35.924252000000003"/>
    <n v="-116.18866800000001"/>
    <s v="Male"/>
    <x v="0"/>
    <s v="Yes"/>
    <s v="Yes"/>
    <n v="41"/>
    <s v="Yes"/>
    <s v="Yes"/>
    <x v="0"/>
    <x v="0"/>
    <s v="Yes"/>
    <s v="Yes"/>
    <x v="0"/>
    <s v="Yes"/>
    <s v="No"/>
    <x v="0"/>
    <x v="0"/>
    <x v="3"/>
    <n v="74.55"/>
    <n v="3023.55"/>
    <x v="1"/>
    <x v="1"/>
    <x v="37"/>
    <n v="2748"/>
    <x v="20"/>
  </r>
  <r>
    <s v="5656-MJEFC"/>
    <n v="1"/>
    <s v="United States"/>
    <s v="California"/>
    <s v="Victorville"/>
    <n v="92392"/>
    <s v="34.486835, -117.362274"/>
    <n v="34.486834999999999"/>
    <n v="-117.362274"/>
    <s v="Male"/>
    <x v="0"/>
    <s v="Yes"/>
    <s v="No"/>
    <n v="42"/>
    <s v="No"/>
    <s v="No phone service"/>
    <x v="0"/>
    <x v="0"/>
    <s v="No"/>
    <s v="Yes"/>
    <x v="1"/>
    <s v="Yes"/>
    <s v="No"/>
    <x v="1"/>
    <x v="1"/>
    <x v="3"/>
    <n v="48.15"/>
    <n v="2032.3"/>
    <x v="1"/>
    <x v="1"/>
    <x v="50"/>
    <n v="2673"/>
    <x v="20"/>
  </r>
  <r>
    <s v="6082-OQFBA"/>
    <n v="1"/>
    <s v="United States"/>
    <s v="California"/>
    <s v="Victorville"/>
    <n v="92394"/>
    <s v="34.567058, -117.362329"/>
    <n v="34.567058000000003"/>
    <n v="-117.362329"/>
    <s v="Male"/>
    <x v="0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436.9"/>
    <x v="1"/>
    <x v="1"/>
    <x v="12"/>
    <n v="5460"/>
    <x v="20"/>
  </r>
  <r>
    <s v="8974-OVACP"/>
    <n v="1"/>
    <s v="United States"/>
    <s v="California"/>
    <s v="Yermo"/>
    <n v="92398"/>
    <s v="35.013299, -116.834092"/>
    <n v="35.013299000000004"/>
    <n v="-116.83409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149999999999999"/>
    <n v="20.149999999999999"/>
    <x v="1"/>
    <x v="1"/>
    <x v="82"/>
    <n v="3167"/>
    <x v="20"/>
  </r>
  <r>
    <s v="4010-YLMVT"/>
    <n v="1"/>
    <s v="United States"/>
    <s v="California"/>
    <s v="Yucaipa"/>
    <n v="92399"/>
    <s v="34.04597, -117.011825"/>
    <n v="34.045969999999997"/>
    <n v="-117.011825"/>
    <s v="Female"/>
    <x v="0"/>
    <s v="No"/>
    <s v="No"/>
    <n v="56"/>
    <s v="Yes"/>
    <s v="Yes"/>
    <x v="1"/>
    <x v="0"/>
    <s v="Yes"/>
    <s v="No"/>
    <x v="0"/>
    <s v="Yes"/>
    <s v="Yes"/>
    <x v="0"/>
    <x v="0"/>
    <x v="3"/>
    <n v="106.6"/>
    <n v="5893.95"/>
    <x v="1"/>
    <x v="1"/>
    <x v="24"/>
    <n v="5056"/>
    <x v="20"/>
  </r>
  <r>
    <s v="1379-FRVEB"/>
    <n v="1"/>
    <s v="United States"/>
    <s v="California"/>
    <s v="San Bernardino"/>
    <n v="92401"/>
    <s v="34.105935, -117.2914"/>
    <n v="34.105935000000002"/>
    <n v="-117.2914"/>
    <s v="Male"/>
    <x v="0"/>
    <s v="No"/>
    <s v="Yes"/>
    <n v="15"/>
    <s v="Yes"/>
    <s v="Yes"/>
    <x v="1"/>
    <x v="1"/>
    <s v="Yes"/>
    <s v="No"/>
    <x v="0"/>
    <s v="Yes"/>
    <s v="No"/>
    <x v="0"/>
    <x v="0"/>
    <x v="1"/>
    <n v="91"/>
    <n v="1430.05"/>
    <x v="1"/>
    <x v="1"/>
    <x v="76"/>
    <n v="4602"/>
    <x v="20"/>
  </r>
  <r>
    <s v="8612-GXIDD"/>
    <n v="1"/>
    <s v="United States"/>
    <s v="California"/>
    <s v="San Bernardino"/>
    <n v="92404"/>
    <s v="34.183286, -117.221722"/>
    <n v="34.183286000000003"/>
    <n v="-117.221722"/>
    <s v="Male"/>
    <x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x v="0"/>
    <x v="2"/>
    <n v="25.4"/>
    <n v="313"/>
    <x v="1"/>
    <x v="1"/>
    <x v="29"/>
    <n v="2219"/>
    <x v="20"/>
  </r>
  <r>
    <s v="6288-CHQJB"/>
    <n v="1"/>
    <s v="United States"/>
    <s v="California"/>
    <s v="San Bernardino"/>
    <n v="92405"/>
    <s v="34.142747, -117.300864"/>
    <n v="34.142747"/>
    <n v="-117.300864"/>
    <s v="Female"/>
    <x v="0"/>
    <s v="Yes"/>
    <s v="No"/>
    <n v="54"/>
    <s v="Yes"/>
    <s v="No"/>
    <x v="0"/>
    <x v="0"/>
    <s v="No"/>
    <s v="Yes"/>
    <x v="1"/>
    <s v="No"/>
    <s v="Yes"/>
    <x v="1"/>
    <x v="1"/>
    <x v="2"/>
    <n v="69.95"/>
    <n v="3871.85"/>
    <x v="1"/>
    <x v="1"/>
    <x v="43"/>
    <n v="5077"/>
    <x v="20"/>
  </r>
  <r>
    <s v="8160-HOWOX"/>
    <n v="1"/>
    <s v="United States"/>
    <s v="California"/>
    <s v="San Bernardino"/>
    <n v="92407"/>
    <s v="34.250069, -117.393949"/>
    <n v="34.250069000000003"/>
    <n v="-117.39394900000001"/>
    <s v="Female"/>
    <x v="0"/>
    <s v="No"/>
    <s v="No"/>
    <n v="7"/>
    <s v="Yes"/>
    <s v="No"/>
    <x v="0"/>
    <x v="1"/>
    <s v="No"/>
    <s v="No"/>
    <x v="0"/>
    <s v="Yes"/>
    <s v="Yes"/>
    <x v="0"/>
    <x v="0"/>
    <x v="1"/>
    <n v="66.849999999999994"/>
    <n v="458.1"/>
    <x v="1"/>
    <x v="1"/>
    <x v="38"/>
    <n v="4858"/>
    <x v="20"/>
  </r>
  <r>
    <s v="6648-INWPS"/>
    <n v="1"/>
    <s v="United States"/>
    <s v="California"/>
    <s v="San Bernardino"/>
    <n v="92410"/>
    <s v="34.106922, -117.297553"/>
    <n v="34.106921999999997"/>
    <n v="-117.29755299999999"/>
    <s v="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x v="1"/>
    <x v="1"/>
    <n v="20.149999999999999"/>
    <n v="341.35"/>
    <x v="1"/>
    <x v="1"/>
    <x v="40"/>
    <n v="5271"/>
    <x v="20"/>
  </r>
  <r>
    <s v="4223-BKEOR"/>
    <n v="1"/>
    <s v="United States"/>
    <s v="California"/>
    <s v="San Bernardino"/>
    <n v="92411"/>
    <s v="34.122501, -117.320138"/>
    <n v="34.122501"/>
    <n v="-117.320138"/>
    <s v="Female"/>
    <x v="0"/>
    <s v="No"/>
    <s v="No"/>
    <n v="21"/>
    <s v="Yes"/>
    <s v="No"/>
    <x v="0"/>
    <x v="0"/>
    <s v="No"/>
    <s v="Yes"/>
    <x v="0"/>
    <s v="No"/>
    <s v="Yes"/>
    <x v="2"/>
    <x v="1"/>
    <x v="0"/>
    <n v="64.849999999999994"/>
    <n v="1336.8"/>
    <x v="1"/>
    <x v="1"/>
    <x v="39"/>
    <n v="3302"/>
    <x v="20"/>
  </r>
  <r>
    <s v="4079-VTGLK"/>
    <n v="1"/>
    <s v="United States"/>
    <s v="California"/>
    <s v="Riverside"/>
    <n v="92501"/>
    <s v="33.994676, -117.372498"/>
    <n v="33.994675999999998"/>
    <n v="-117.37249799999999"/>
    <s v="Male"/>
    <x v="1"/>
    <s v="Yes"/>
    <s v="No"/>
    <n v="30"/>
    <s v="Yes"/>
    <s v="Yes"/>
    <x v="0"/>
    <x v="1"/>
    <s v="No"/>
    <s v="Yes"/>
    <x v="0"/>
    <s v="Yes"/>
    <s v="Yes"/>
    <x v="1"/>
    <x v="1"/>
    <x v="1"/>
    <n v="74.849999999999994"/>
    <n v="2181.75"/>
    <x v="1"/>
    <x v="1"/>
    <x v="36"/>
    <n v="5610"/>
    <x v="20"/>
  </r>
  <r>
    <s v="1763-WQFUK"/>
    <n v="1"/>
    <s v="United States"/>
    <s v="California"/>
    <s v="Riverside"/>
    <n v="92503"/>
    <s v="33.890046, -117.455583"/>
    <n v="33.890045999999998"/>
    <n v="-117.455583"/>
    <s v="Male"/>
    <x v="0"/>
    <s v="No"/>
    <s v="No"/>
    <n v="3"/>
    <s v="Yes"/>
    <s v="No"/>
    <x v="0"/>
    <x v="1"/>
    <s v="No"/>
    <s v="No"/>
    <x v="1"/>
    <s v="No"/>
    <s v="No"/>
    <x v="0"/>
    <x v="0"/>
    <x v="0"/>
    <n v="50.5"/>
    <n v="147.75"/>
    <x v="1"/>
    <x v="1"/>
    <x v="38"/>
    <n v="5258"/>
    <x v="20"/>
  </r>
  <r>
    <s v="1391-UBDAR"/>
    <n v="1"/>
    <s v="United States"/>
    <s v="California"/>
    <s v="Riverside"/>
    <n v="92504"/>
    <s v="33.9108, -117.398153"/>
    <n v="33.910800000000002"/>
    <n v="-117.39815299999999"/>
    <s v="Male"/>
    <x v="0"/>
    <s v="No"/>
    <s v="No"/>
    <n v="11"/>
    <s v="Yes"/>
    <s v="No"/>
    <x v="1"/>
    <x v="1"/>
    <s v="No"/>
    <s v="Yes"/>
    <x v="0"/>
    <s v="No"/>
    <s v="No"/>
    <x v="0"/>
    <x v="1"/>
    <x v="1"/>
    <n v="72.900000000000006"/>
    <n v="818.45"/>
    <x v="1"/>
    <x v="1"/>
    <x v="29"/>
    <n v="3042"/>
    <x v="20"/>
  </r>
  <r>
    <s v="8894-JVDCV"/>
    <n v="1"/>
    <s v="United States"/>
    <s v="California"/>
    <s v="Riverside"/>
    <n v="92505"/>
    <s v="33.920907, -117.489426"/>
    <n v="33.920907"/>
    <n v="-117.48942599999999"/>
    <s v="Female"/>
    <x v="0"/>
    <s v="No"/>
    <s v="No"/>
    <n v="62"/>
    <s v="Yes"/>
    <s v="Yes"/>
    <x v="1"/>
    <x v="0"/>
    <s v="Yes"/>
    <s v="Yes"/>
    <x v="1"/>
    <s v="Yes"/>
    <s v="Yes"/>
    <x v="2"/>
    <x v="0"/>
    <x v="3"/>
    <n v="115.05"/>
    <n v="7133.45"/>
    <x v="1"/>
    <x v="1"/>
    <x v="38"/>
    <n v="6494"/>
    <x v="20"/>
  </r>
  <r>
    <s v="2023-VQFDL"/>
    <n v="1"/>
    <s v="United States"/>
    <s v="California"/>
    <s v="Riverside"/>
    <n v="92506"/>
    <s v="33.930931, -117.361788"/>
    <n v="33.930931000000001"/>
    <n v="-117.361788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x v="1"/>
    <x v="1"/>
    <n v="19"/>
    <n v="348.8"/>
    <x v="1"/>
    <x v="1"/>
    <x v="41"/>
    <n v="5379"/>
    <x v="20"/>
  </r>
  <r>
    <s v="1345-GKDZZ"/>
    <n v="1"/>
    <s v="United States"/>
    <s v="California"/>
    <s v="Riverside"/>
    <n v="92507"/>
    <s v="33.976328, -117.319786"/>
    <n v="33.976328000000002"/>
    <n v="-117.31978599999999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28.6"/>
    <x v="1"/>
    <x v="1"/>
    <x v="15"/>
    <n v="2309"/>
    <x v="20"/>
  </r>
  <r>
    <s v="2014-MKGMH"/>
    <n v="1"/>
    <s v="United States"/>
    <s v="California"/>
    <s v="Riverside"/>
    <n v="92508"/>
    <s v="33.885499, -117.324959"/>
    <n v="33.885499000000003"/>
    <n v="-117.32495900000001"/>
    <s v="Female"/>
    <x v="0"/>
    <s v="No"/>
    <s v="No"/>
    <n v="46"/>
    <s v="Yes"/>
    <s v="Yes"/>
    <x v="1"/>
    <x v="1"/>
    <s v="No"/>
    <s v="Yes"/>
    <x v="0"/>
    <s v="Yes"/>
    <s v="Yes"/>
    <x v="2"/>
    <x v="0"/>
    <x v="1"/>
    <n v="101.1"/>
    <n v="4674.3999999999996"/>
    <x v="1"/>
    <x v="1"/>
    <x v="61"/>
    <n v="4883"/>
    <x v="20"/>
  </r>
  <r>
    <s v="5628-FCGYG"/>
    <n v="1"/>
    <s v="United States"/>
    <s v="California"/>
    <s v="Riverside"/>
    <n v="92509"/>
    <s v="34.004379, -117.447864"/>
    <n v="34.004379"/>
    <n v="-117.447864"/>
    <s v="Male"/>
    <x v="0"/>
    <s v="No"/>
    <s v="No"/>
    <n v="21"/>
    <s v="Yes"/>
    <s v="Yes"/>
    <x v="1"/>
    <x v="1"/>
    <s v="No"/>
    <s v="No"/>
    <x v="0"/>
    <s v="No"/>
    <s v="Yes"/>
    <x v="0"/>
    <x v="0"/>
    <x v="1"/>
    <n v="84.1"/>
    <n v="1737.45"/>
    <x v="1"/>
    <x v="1"/>
    <x v="15"/>
    <n v="4649"/>
    <x v="20"/>
  </r>
  <r>
    <s v="2560-WBWXF"/>
    <n v="1"/>
    <s v="United States"/>
    <s v="California"/>
    <s v="March Air Reserve Base"/>
    <n v="92518"/>
    <s v="33.888323, -117.277533"/>
    <n v="33.888323"/>
    <n v="-117.27753300000001"/>
    <s v="Male"/>
    <x v="0"/>
    <s v="No"/>
    <s v="No"/>
    <n v="68"/>
    <s v="Yes"/>
    <s v="Yes"/>
    <x v="2"/>
    <x v="2"/>
    <s v="No internet service"/>
    <s v="No internet service"/>
    <x v="2"/>
    <s v="No internet service"/>
    <s v="No internet service"/>
    <x v="1"/>
    <x v="0"/>
    <x v="2"/>
    <n v="24.15"/>
    <n v="1498.85"/>
    <x v="1"/>
    <x v="1"/>
    <x v="12"/>
    <n v="5987"/>
    <x v="20"/>
  </r>
  <r>
    <s v="0248-IPDFW"/>
    <n v="1"/>
    <s v="United States"/>
    <s v="California"/>
    <s v="Lake Elsinore"/>
    <n v="92530"/>
    <s v="33.655421, -117.391751"/>
    <n v="33.655420999999997"/>
    <n v="-117.391751"/>
    <s v="Female"/>
    <x v="0"/>
    <s v="No"/>
    <s v="No"/>
    <n v="1"/>
    <s v="Yes"/>
    <s v="Yes"/>
    <x v="0"/>
    <x v="1"/>
    <s v="No"/>
    <s v="No"/>
    <x v="0"/>
    <s v="No"/>
    <s v="No"/>
    <x v="0"/>
    <x v="0"/>
    <x v="1"/>
    <n v="50.1"/>
    <n v="50.1"/>
    <x v="1"/>
    <x v="1"/>
    <x v="43"/>
    <n v="5617"/>
    <x v="20"/>
  </r>
  <r>
    <s v="7978-DKUQH"/>
    <n v="1"/>
    <s v="United States"/>
    <s v="California"/>
    <s v="Lake Elsinore"/>
    <n v="92532"/>
    <s v="33.705836, -117.318204"/>
    <n v="33.705835999999998"/>
    <n v="-117.31820399999999"/>
    <s v="Female"/>
    <x v="0"/>
    <s v="Yes"/>
    <s v="No"/>
    <n v="25"/>
    <s v="Yes"/>
    <s v="No"/>
    <x v="1"/>
    <x v="1"/>
    <s v="No"/>
    <s v="Yes"/>
    <x v="0"/>
    <s v="No"/>
    <s v="No"/>
    <x v="0"/>
    <x v="0"/>
    <x v="1"/>
    <n v="74.599999999999994"/>
    <n v="1797.75"/>
    <x v="1"/>
    <x v="1"/>
    <x v="42"/>
    <n v="4591"/>
    <x v="20"/>
  </r>
  <r>
    <s v="4335-UPJSI"/>
    <n v="1"/>
    <s v="United States"/>
    <s v="California"/>
    <s v="Aguanga"/>
    <n v="92536"/>
    <s v="33.482243, -116.827173"/>
    <n v="33.482242999999997"/>
    <n v="-116.827173"/>
    <s v="Female"/>
    <x v="0"/>
    <s v="No"/>
    <s v="Yes"/>
    <n v="24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498.1"/>
    <x v="1"/>
    <x v="1"/>
    <x v="38"/>
    <n v="2639"/>
    <x v="20"/>
  </r>
  <r>
    <s v="1784-EZDKJ"/>
    <n v="1"/>
    <s v="United States"/>
    <s v="California"/>
    <s v="Hemet"/>
    <n v="92544"/>
    <s v="33.644585, -116.871544"/>
    <n v="33.644584999999999"/>
    <n v="-116.871544"/>
    <s v="Male"/>
    <x v="0"/>
    <s v="Yes"/>
    <s v="No"/>
    <n v="51"/>
    <s v="Yes"/>
    <s v="Yes"/>
    <x v="1"/>
    <x v="1"/>
    <s v="Yes"/>
    <s v="Yes"/>
    <x v="0"/>
    <s v="Yes"/>
    <s v="Yes"/>
    <x v="2"/>
    <x v="0"/>
    <x v="2"/>
    <n v="106.8"/>
    <n v="5498.8"/>
    <x v="1"/>
    <x v="1"/>
    <x v="57"/>
    <n v="4640"/>
    <x v="20"/>
  </r>
  <r>
    <s v="9297-FVVDH"/>
    <n v="1"/>
    <s v="United States"/>
    <s v="California"/>
    <s v="Hemet"/>
    <n v="92545"/>
    <s v="33.734933, -117.044145"/>
    <n v="33.734932999999998"/>
    <n v="-117.044145"/>
    <s v="Female"/>
    <x v="0"/>
    <s v="Yes"/>
    <s v="No"/>
    <n v="57"/>
    <s v="Yes"/>
    <s v="Yes"/>
    <x v="0"/>
    <x v="0"/>
    <s v="No"/>
    <s v="Yes"/>
    <x v="1"/>
    <s v="Yes"/>
    <s v="Yes"/>
    <x v="1"/>
    <x v="0"/>
    <x v="1"/>
    <n v="84.5"/>
    <n v="4845.3999999999996"/>
    <x v="1"/>
    <x v="1"/>
    <x v="48"/>
    <n v="5928"/>
    <x v="20"/>
  </r>
  <r>
    <s v="8007-YYPWD"/>
    <n v="1"/>
    <s v="United States"/>
    <s v="California"/>
    <s v="Homeland"/>
    <n v="92548"/>
    <s v="33.761894, -117.120868"/>
    <n v="33.761893999999998"/>
    <n v="-117.120868"/>
    <s v="Female"/>
    <x v="0"/>
    <s v="No"/>
    <s v="No"/>
    <n v="15"/>
    <s v="Yes"/>
    <s v="Yes"/>
    <x v="2"/>
    <x v="2"/>
    <s v="No internet service"/>
    <s v="No internet service"/>
    <x v="2"/>
    <s v="No internet service"/>
    <s v="No internet service"/>
    <x v="1"/>
    <x v="1"/>
    <x v="2"/>
    <n v="25.05"/>
    <n v="369.1"/>
    <x v="1"/>
    <x v="1"/>
    <x v="38"/>
    <n v="5218"/>
    <x v="20"/>
  </r>
  <r>
    <s v="7101-HRBLJ"/>
    <n v="1"/>
    <s v="United States"/>
    <s v="California"/>
    <s v="Idyllwild"/>
    <n v="92549"/>
    <s v="33.755039, -116.741796"/>
    <n v="33.755038999999996"/>
    <n v="-116.74179599999999"/>
    <s v="Female"/>
    <x v="0"/>
    <s v="Yes"/>
    <s v="No"/>
    <n v="72"/>
    <s v="Yes"/>
    <s v="No"/>
    <x v="0"/>
    <x v="0"/>
    <s v="Yes"/>
    <s v="Yes"/>
    <x v="1"/>
    <s v="Yes"/>
    <s v="Yes"/>
    <x v="1"/>
    <x v="0"/>
    <x v="2"/>
    <n v="83.7"/>
    <n v="6096.9"/>
    <x v="1"/>
    <x v="1"/>
    <x v="77"/>
    <n v="4592"/>
    <x v="20"/>
  </r>
  <r>
    <s v="6635-CPNUN"/>
    <n v="1"/>
    <s v="United States"/>
    <s v="California"/>
    <s v="Moreno Valley"/>
    <n v="92553"/>
    <s v="33.923149, -117.244933"/>
    <n v="33.923149000000002"/>
    <n v="-117.244933"/>
    <s v="Male"/>
    <x v="0"/>
    <s v="Yes"/>
    <s v="No"/>
    <n v="28"/>
    <s v="Yes"/>
    <s v="Yes"/>
    <x v="1"/>
    <x v="1"/>
    <s v="Yes"/>
    <s v="Yes"/>
    <x v="0"/>
    <s v="Yes"/>
    <s v="No"/>
    <x v="0"/>
    <x v="1"/>
    <x v="3"/>
    <n v="96.6"/>
    <n v="2684.35"/>
    <x v="1"/>
    <x v="1"/>
    <x v="38"/>
    <n v="5530"/>
    <x v="20"/>
  </r>
  <r>
    <s v="5453-YBTWV"/>
    <n v="1"/>
    <s v="United States"/>
    <s v="California"/>
    <s v="Moreno Valley"/>
    <n v="92557"/>
    <s v="33.970661, -117.255039"/>
    <n v="33.970661"/>
    <n v="-117.255039"/>
    <s v="Male"/>
    <x v="0"/>
    <s v="Yes"/>
    <s v="Yes"/>
    <n v="70"/>
    <s v="Yes"/>
    <s v="No"/>
    <x v="1"/>
    <x v="0"/>
    <s v="Yes"/>
    <s v="Yes"/>
    <x v="1"/>
    <s v="Yes"/>
    <s v="No"/>
    <x v="1"/>
    <x v="0"/>
    <x v="3"/>
    <n v="101.1"/>
    <n v="6994.8"/>
    <x v="1"/>
    <x v="1"/>
    <x v="53"/>
    <n v="4226"/>
    <x v="20"/>
  </r>
  <r>
    <s v="5039-LZRQT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x v="1"/>
    <x v="0"/>
    <n v="20.2"/>
    <n v="273.25"/>
    <x v="1"/>
    <x v="1"/>
    <x v="78"/>
    <n v="2953"/>
    <x v="20"/>
  </r>
  <r>
    <s v="2931-VUVJN"/>
    <n v="1"/>
    <s v="United States"/>
    <s v="California"/>
    <s v="Murrieta"/>
    <n v="92562"/>
    <s v="33.548869, -117.334165"/>
    <n v="33.548869000000003"/>
    <n v="-117.334165"/>
    <s v="Female"/>
    <x v="1"/>
    <s v="Yes"/>
    <s v="No"/>
    <n v="59"/>
    <s v="Yes"/>
    <s v="Yes"/>
    <x v="1"/>
    <x v="0"/>
    <s v="Yes"/>
    <s v="Yes"/>
    <x v="1"/>
    <s v="No"/>
    <s v="No"/>
    <x v="2"/>
    <x v="0"/>
    <x v="1"/>
    <n v="94.05"/>
    <n v="5483.9"/>
    <x v="1"/>
    <x v="1"/>
    <x v="59"/>
    <n v="5061"/>
    <x v="20"/>
  </r>
  <r>
    <s v="6418-PIQSP"/>
    <n v="1"/>
    <s v="United States"/>
    <s v="California"/>
    <s v="Perris"/>
    <n v="92570"/>
    <s v="33.787298, -117.320676"/>
    <n v="33.787298"/>
    <n v="-117.32067600000001"/>
    <s v="Female"/>
    <x v="0"/>
    <s v="Yes"/>
    <s v="No"/>
    <n v="62"/>
    <s v="Yes"/>
    <s v="No"/>
    <x v="0"/>
    <x v="0"/>
    <s v="No"/>
    <s v="Yes"/>
    <x v="1"/>
    <s v="Yes"/>
    <s v="Yes"/>
    <x v="1"/>
    <x v="1"/>
    <x v="0"/>
    <n v="81"/>
    <n v="4985.8999999999996"/>
    <x v="1"/>
    <x v="1"/>
    <x v="82"/>
    <n v="4684"/>
    <x v="20"/>
  </r>
  <r>
    <s v="8220-OCUFY"/>
    <n v="1"/>
    <s v="United States"/>
    <s v="California"/>
    <s v="Perris"/>
    <n v="92571"/>
    <s v="33.828289, -117.201666"/>
    <n v="33.828288999999998"/>
    <n v="-117.201666"/>
    <s v="Female"/>
    <x v="0"/>
    <s v="No"/>
    <s v="No"/>
    <n v="21"/>
    <s v="Yes"/>
    <s v="No"/>
    <x v="0"/>
    <x v="0"/>
    <s v="No"/>
    <s v="Yes"/>
    <x v="1"/>
    <s v="No"/>
    <s v="No"/>
    <x v="2"/>
    <x v="0"/>
    <x v="1"/>
    <n v="60.25"/>
    <n v="1258.3499999999999"/>
    <x v="1"/>
    <x v="1"/>
    <x v="50"/>
    <n v="4870"/>
    <x v="20"/>
  </r>
  <r>
    <s v="3995-WFCSM"/>
    <n v="1"/>
    <s v="United States"/>
    <s v="California"/>
    <s v="San Jacinto"/>
    <n v="92582"/>
    <s v="33.806708, -117.02007"/>
    <n v="33.806708"/>
    <n v="-117.02007"/>
    <s v="Female"/>
    <x v="0"/>
    <s v="No"/>
    <s v="No"/>
    <n v="2"/>
    <s v="Yes"/>
    <s v="No"/>
    <x v="0"/>
    <x v="1"/>
    <s v="No"/>
    <s v="Yes"/>
    <x v="0"/>
    <s v="No"/>
    <s v="Yes"/>
    <x v="0"/>
    <x v="1"/>
    <x v="1"/>
    <n v="60.85"/>
    <n v="111.4"/>
    <x v="1"/>
    <x v="1"/>
    <x v="61"/>
    <n v="3796"/>
    <x v="20"/>
  </r>
  <r>
    <s v="1895-QTKDO"/>
    <n v="1"/>
    <s v="United States"/>
    <s v="California"/>
    <s v="San Jacinto"/>
    <n v="92583"/>
    <s v="33.796568, -116.924723"/>
    <n v="33.796568000000001"/>
    <n v="-116.924723"/>
    <s v="Female"/>
    <x v="0"/>
    <s v="No"/>
    <s v="No"/>
    <n v="1"/>
    <s v="Yes"/>
    <s v="No"/>
    <x v="0"/>
    <x v="1"/>
    <s v="No"/>
    <s v="No"/>
    <x v="0"/>
    <s v="No"/>
    <s v="No"/>
    <x v="0"/>
    <x v="1"/>
    <x v="3"/>
    <n v="43.95"/>
    <n v="43.95"/>
    <x v="1"/>
    <x v="1"/>
    <x v="58"/>
    <n v="5684"/>
    <x v="20"/>
  </r>
  <r>
    <s v="2038-OEQZH"/>
    <n v="1"/>
    <s v="United States"/>
    <s v="California"/>
    <s v="Menifee"/>
    <n v="92584"/>
    <s v="33.653338, -117.178271"/>
    <n v="33.653337999999998"/>
    <n v="-117.178271"/>
    <s v="Male"/>
    <x v="0"/>
    <s v="No"/>
    <s v="No"/>
    <n v="4"/>
    <s v="Yes"/>
    <s v="No"/>
    <x v="1"/>
    <x v="1"/>
    <s v="No"/>
    <s v="Yes"/>
    <x v="0"/>
    <s v="No"/>
    <s v="Yes"/>
    <x v="0"/>
    <x v="1"/>
    <x v="1"/>
    <n v="86.05"/>
    <n v="308.10000000000002"/>
    <x v="1"/>
    <x v="1"/>
    <x v="63"/>
    <n v="3653"/>
    <x v="20"/>
  </r>
  <r>
    <s v="1178-PZGAB"/>
    <n v="1"/>
    <s v="United States"/>
    <s v="California"/>
    <s v="Sun City"/>
    <n v="92585"/>
    <s v="33.739412, -117.173334"/>
    <n v="33.739412000000002"/>
    <n v="-117.173334"/>
    <s v="Fe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x v="1"/>
    <x v="3"/>
    <n v="20.25"/>
    <n v="383.65"/>
    <x v="1"/>
    <x v="1"/>
    <x v="4"/>
    <n v="5586"/>
    <x v="20"/>
  </r>
  <r>
    <s v="2626-VEEWG"/>
    <n v="1"/>
    <s v="United States"/>
    <s v="California"/>
    <s v="Sun City"/>
    <n v="92587"/>
    <s v="33.69887, -117.25071"/>
    <n v="33.698869999999999"/>
    <n v="-117.25071"/>
    <s v="Male"/>
    <x v="0"/>
    <s v="Yes"/>
    <s v="Yes"/>
    <n v="67"/>
    <s v="Yes"/>
    <s v="No"/>
    <x v="2"/>
    <x v="2"/>
    <s v="No internet service"/>
    <s v="No internet service"/>
    <x v="2"/>
    <s v="No internet service"/>
    <s v="No internet service"/>
    <x v="1"/>
    <x v="0"/>
    <x v="3"/>
    <n v="19.399999999999999"/>
    <n v="1284.2"/>
    <x v="1"/>
    <x v="1"/>
    <x v="12"/>
    <n v="4890"/>
    <x v="20"/>
  </r>
  <r>
    <s v="2878-RMWXY"/>
    <n v="1"/>
    <s v="United States"/>
    <s v="California"/>
    <s v="Temecula"/>
    <n v="92590"/>
    <s v="33.475493, -117.219551"/>
    <n v="33.475493"/>
    <n v="-117.219551"/>
    <s v="Male"/>
    <x v="1"/>
    <s v="Yes"/>
    <s v="No"/>
    <n v="72"/>
    <s v="Yes"/>
    <s v="Yes"/>
    <x v="1"/>
    <x v="0"/>
    <s v="Yes"/>
    <s v="Yes"/>
    <x v="0"/>
    <s v="No"/>
    <s v="Yes"/>
    <x v="1"/>
    <x v="0"/>
    <x v="3"/>
    <n v="102.65"/>
    <n v="7550.3"/>
    <x v="1"/>
    <x v="1"/>
    <x v="10"/>
    <n v="4680"/>
    <x v="20"/>
  </r>
  <r>
    <s v="1657-DYMBM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3"/>
    <n v="19.899999999999999"/>
    <n v="1110.05"/>
    <x v="1"/>
    <x v="1"/>
    <x v="37"/>
    <n v="4157"/>
    <x v="20"/>
  </r>
  <r>
    <s v="7311-MQJCH"/>
    <n v="1"/>
    <s v="United States"/>
    <s v="California"/>
    <s v="Temecula"/>
    <n v="92592"/>
    <s v="33.507255, -117.029473"/>
    <n v="33.507255000000001"/>
    <n v="-117.029473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2"/>
    <x v="1"/>
    <x v="1"/>
    <n v="19.55"/>
    <n v="99.6"/>
    <x v="1"/>
    <x v="1"/>
    <x v="71"/>
    <n v="2575"/>
    <x v="20"/>
  </r>
  <r>
    <s v="7375-WMVMT"/>
    <n v="1"/>
    <s v="United States"/>
    <s v="California"/>
    <s v="Wildomar"/>
    <n v="92595"/>
    <s v="33.617108, -117.253349"/>
    <n v="33.617108000000002"/>
    <n v="-117.253349"/>
    <s v="Male"/>
    <x v="1"/>
    <s v="Yes"/>
    <s v="No"/>
    <n v="71"/>
    <s v="Yes"/>
    <s v="No"/>
    <x v="1"/>
    <x v="1"/>
    <s v="Yes"/>
    <s v="Yes"/>
    <x v="1"/>
    <s v="No"/>
    <s v="Yes"/>
    <x v="1"/>
    <x v="0"/>
    <x v="3"/>
    <n v="95.5"/>
    <n v="6707.15"/>
    <x v="1"/>
    <x v="1"/>
    <x v="24"/>
    <n v="6412"/>
    <x v="20"/>
  </r>
  <r>
    <s v="1136-XGEQU"/>
    <n v="1"/>
    <s v="United States"/>
    <s v="California"/>
    <s v="Winchester"/>
    <n v="92596"/>
    <s v="33.657433, -117.04254"/>
    <n v="33.657432999999997"/>
    <n v="-117.04254"/>
    <s v="Female"/>
    <x v="0"/>
    <s v="Yes"/>
    <s v="No"/>
    <n v="50"/>
    <s v="Yes"/>
    <s v="Yes"/>
    <x v="0"/>
    <x v="1"/>
    <s v="Yes"/>
    <s v="Yes"/>
    <x v="1"/>
    <s v="Yes"/>
    <s v="Yes"/>
    <x v="2"/>
    <x v="0"/>
    <x v="3"/>
    <n v="84.15"/>
    <n v="4164.3999999999996"/>
    <x v="1"/>
    <x v="1"/>
    <x v="38"/>
    <n v="4625"/>
    <x v="20"/>
  </r>
  <r>
    <s v="2530-FMFXO"/>
    <n v="1"/>
    <s v="United States"/>
    <s v="California"/>
    <s v="Irvine"/>
    <n v="92602"/>
    <s v="33.720359, -117.733655"/>
    <n v="33.720359000000002"/>
    <n v="-117.733655"/>
    <s v="Male"/>
    <x v="0"/>
    <s v="Yes"/>
    <s v="Yes"/>
    <n v="56"/>
    <s v="Yes"/>
    <s v="Yes"/>
    <x v="1"/>
    <x v="1"/>
    <s v="No"/>
    <s v="Yes"/>
    <x v="1"/>
    <s v="Yes"/>
    <s v="Yes"/>
    <x v="1"/>
    <x v="0"/>
    <x v="1"/>
    <n v="103.2"/>
    <n v="5873.75"/>
    <x v="1"/>
    <x v="1"/>
    <x v="63"/>
    <n v="4478"/>
    <x v="20"/>
  </r>
  <r>
    <s v="6844-DZKRF"/>
    <n v="1"/>
    <s v="United States"/>
    <s v="California"/>
    <s v="Irvine"/>
    <n v="92604"/>
    <s v="33.688546, -117.788091"/>
    <n v="33.688546000000002"/>
    <n v="-117.78809099999999"/>
    <s v="Male"/>
    <x v="0"/>
    <s v="No"/>
    <s v="No"/>
    <n v="2"/>
    <s v="Yes"/>
    <s v="No"/>
    <x v="0"/>
    <x v="1"/>
    <s v="No"/>
    <s v="No"/>
    <x v="1"/>
    <s v="No"/>
    <s v="No"/>
    <x v="0"/>
    <x v="0"/>
    <x v="3"/>
    <n v="50.2"/>
    <n v="109.25"/>
    <x v="1"/>
    <x v="1"/>
    <x v="55"/>
    <n v="4697"/>
    <x v="20"/>
  </r>
  <r>
    <s v="5970-GHJAW"/>
    <n v="1"/>
    <s v="United States"/>
    <s v="California"/>
    <s v="Irvine"/>
    <n v="92612"/>
    <s v="33.643095, -117.810896"/>
    <n v="33.643095000000002"/>
    <n v="-117.810896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1"/>
    <x v="3"/>
    <n v="19.95"/>
    <n v="862.4"/>
    <x v="1"/>
    <x v="1"/>
    <x v="20"/>
    <n v="3574"/>
    <x v="20"/>
  </r>
  <r>
    <s v="8879-XUAHX"/>
    <n v="1"/>
    <s v="United States"/>
    <s v="California"/>
    <s v="Irvine"/>
    <n v="92614"/>
    <s v="33.680302, -117.833296"/>
    <n v="33.680301999999998"/>
    <n v="-117.833296"/>
    <s v="Male"/>
    <x v="0"/>
    <s v="Yes"/>
    <s v="No"/>
    <n v="71"/>
    <s v="Yes"/>
    <s v="Yes"/>
    <x v="1"/>
    <x v="0"/>
    <s v="Yes"/>
    <s v="Yes"/>
    <x v="1"/>
    <s v="Yes"/>
    <s v="Yes"/>
    <x v="1"/>
    <x v="0"/>
    <x v="1"/>
    <n v="116.25"/>
    <n v="8564.75"/>
    <x v="1"/>
    <x v="1"/>
    <x v="71"/>
    <n v="6124"/>
    <x v="20"/>
  </r>
  <r>
    <s v="3689-MOZGR"/>
    <n v="1"/>
    <s v="United States"/>
    <s v="California"/>
    <s v="Irvine"/>
    <n v="92618"/>
    <s v="33.667145, -117.732135"/>
    <n v="33.667144999999998"/>
    <n v="-117.732135"/>
    <s v="Female"/>
    <x v="0"/>
    <s v="No"/>
    <s v="No"/>
    <n v="29"/>
    <s v="No"/>
    <s v="No phone service"/>
    <x v="0"/>
    <x v="1"/>
    <s v="No"/>
    <s v="No"/>
    <x v="1"/>
    <s v="No"/>
    <s v="No"/>
    <x v="0"/>
    <x v="0"/>
    <x v="1"/>
    <n v="31.2"/>
    <n v="926.2"/>
    <x v="1"/>
    <x v="1"/>
    <x v="41"/>
    <n v="4761"/>
    <x v="20"/>
  </r>
  <r>
    <s v="4195-PNGZS"/>
    <n v="1"/>
    <s v="United States"/>
    <s v="California"/>
    <s v="Irvine"/>
    <n v="92620"/>
    <s v="33.716136, -117.752574"/>
    <n v="33.716135999999999"/>
    <n v="-117.752574"/>
    <s v="Male"/>
    <x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1"/>
    <x v="1"/>
    <x v="2"/>
    <n v="24.45"/>
    <n v="1718.2"/>
    <x v="1"/>
    <x v="1"/>
    <x v="41"/>
    <n v="5295"/>
    <x v="20"/>
  </r>
  <r>
    <s v="5003-XZWWO"/>
    <n v="1"/>
    <s v="United States"/>
    <s v="California"/>
    <s v="Capistrano Beach"/>
    <n v="92624"/>
    <s v="33.458754, -117.665104"/>
    <n v="33.458753999999999"/>
    <n v="-117.665104"/>
    <s v="Male"/>
    <x v="0"/>
    <s v="Yes"/>
    <s v="No"/>
    <n v="71"/>
    <s v="Yes"/>
    <s v="Yes"/>
    <x v="0"/>
    <x v="1"/>
    <s v="Yes"/>
    <s v="Yes"/>
    <x v="1"/>
    <s v="Yes"/>
    <s v="Yes"/>
    <x v="1"/>
    <x v="1"/>
    <x v="3"/>
    <n v="84.2"/>
    <n v="5956.85"/>
    <x v="1"/>
    <x v="1"/>
    <x v="57"/>
    <n v="4753"/>
    <x v="20"/>
  </r>
  <r>
    <s v="7622-FWGEW"/>
    <n v="1"/>
    <s v="United States"/>
    <s v="California"/>
    <s v="Costa Mesa"/>
    <n v="92626"/>
    <s v="33.678591, -117.905471"/>
    <n v="33.678590999999997"/>
    <n v="-117.90547100000001"/>
    <s v="Male"/>
    <x v="1"/>
    <s v="Yes"/>
    <s v="No"/>
    <n v="56"/>
    <s v="Yes"/>
    <s v="No"/>
    <x v="0"/>
    <x v="0"/>
    <s v="Yes"/>
    <s v="Yes"/>
    <x v="1"/>
    <s v="Yes"/>
    <s v="Yes"/>
    <x v="1"/>
    <x v="0"/>
    <x v="2"/>
    <n v="85.65"/>
    <n v="4824.45"/>
    <x v="1"/>
    <x v="1"/>
    <x v="12"/>
    <n v="6500"/>
    <x v="20"/>
  </r>
  <r>
    <s v="6922-NCEDI"/>
    <n v="1"/>
    <s v="United States"/>
    <s v="California"/>
    <s v="Costa Mesa"/>
    <n v="92627"/>
    <s v="33.645672, -117.922613"/>
    <n v="33.645671999999998"/>
    <n v="-117.922613"/>
    <s v="Male"/>
    <x v="0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x v="0"/>
    <x v="0"/>
    <n v="21.2"/>
    <n v="1238.6500000000001"/>
    <x v="1"/>
    <x v="1"/>
    <x v="70"/>
    <n v="6473"/>
    <x v="20"/>
  </r>
  <r>
    <s v="9891-NQDBD"/>
    <n v="1"/>
    <s v="United States"/>
    <s v="California"/>
    <s v="Lake Forest"/>
    <n v="92630"/>
    <s v="33.644849, -117.684254"/>
    <n v="33.644849000000001"/>
    <n v="-117.684254"/>
    <s v="Female"/>
    <x v="0"/>
    <s v="Yes"/>
    <s v="No"/>
    <n v="28"/>
    <s v="Yes"/>
    <s v="Yes"/>
    <x v="2"/>
    <x v="2"/>
    <s v="No internet service"/>
    <s v="No internet service"/>
    <x v="2"/>
    <s v="No internet service"/>
    <s v="No internet service"/>
    <x v="2"/>
    <x v="1"/>
    <x v="0"/>
    <n v="25.55"/>
    <n v="672.2"/>
    <x v="1"/>
    <x v="1"/>
    <x v="41"/>
    <n v="3493"/>
    <x v="20"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382.2"/>
    <x v="1"/>
    <x v="1"/>
    <x v="51"/>
    <n v="3636"/>
    <x v="20"/>
  </r>
  <r>
    <s v="8548-AWOFC"/>
    <n v="1"/>
    <s v="United States"/>
    <s v="California"/>
    <s v="Huntington Beach"/>
    <n v="92647"/>
    <s v="33.723579, -118.005441"/>
    <n v="33.723579000000001"/>
    <n v="-118.005441"/>
    <s v="Male"/>
    <x v="0"/>
    <s v="Yes"/>
    <s v="No"/>
    <n v="66"/>
    <s v="Yes"/>
    <s v="Yes"/>
    <x v="0"/>
    <x v="1"/>
    <s v="No"/>
    <s v="No"/>
    <x v="1"/>
    <s v="No"/>
    <s v="Yes"/>
    <x v="0"/>
    <x v="1"/>
    <x v="1"/>
    <n v="63.85"/>
    <n v="4264.6000000000004"/>
    <x v="1"/>
    <x v="1"/>
    <x v="34"/>
    <n v="5956"/>
    <x v="20"/>
  </r>
  <r>
    <s v="9798-DRYDS"/>
    <n v="1"/>
    <s v="United States"/>
    <s v="California"/>
    <s v="Huntington Beach"/>
    <n v="92648"/>
    <s v="33.679659, -118.016195"/>
    <n v="33.679659000000001"/>
    <n v="-118.016195"/>
    <s v="Female"/>
    <x v="0"/>
    <s v="Yes"/>
    <s v="No"/>
    <n v="17"/>
    <s v="Yes"/>
    <s v="Yes"/>
    <x v="0"/>
    <x v="1"/>
    <s v="No"/>
    <s v="Yes"/>
    <x v="1"/>
    <s v="No"/>
    <s v="No"/>
    <x v="2"/>
    <x v="0"/>
    <x v="0"/>
    <n v="61.95"/>
    <n v="1070.7"/>
    <x v="1"/>
    <x v="1"/>
    <x v="36"/>
    <n v="4759"/>
    <x v="20"/>
  </r>
  <r>
    <s v="8532-UEFWH"/>
    <n v="1"/>
    <s v="United States"/>
    <s v="California"/>
    <s v="Huntington Beach"/>
    <n v="92649"/>
    <s v="33.721917, -118.043237"/>
    <n v="33.721916999999998"/>
    <n v="-118.043237"/>
    <s v="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x v="1"/>
    <x v="0"/>
    <n v="25.75"/>
    <n v="1345.85"/>
    <x v="1"/>
    <x v="1"/>
    <x v="45"/>
    <n v="4676"/>
    <x v="20"/>
  </r>
  <r>
    <s v="6296-DDOOR"/>
    <n v="1"/>
    <s v="United States"/>
    <s v="California"/>
    <s v="Laguna Beach"/>
    <n v="92651"/>
    <s v="33.570023, -117.773669"/>
    <n v="33.570022999999999"/>
    <n v="-117.773669"/>
    <s v="Female"/>
    <x v="0"/>
    <s v="No"/>
    <s v="No"/>
    <n v="19"/>
    <s v="Yes"/>
    <s v="No"/>
    <x v="0"/>
    <x v="1"/>
    <s v="Yes"/>
    <s v="No"/>
    <x v="0"/>
    <s v="Yes"/>
    <s v="No"/>
    <x v="2"/>
    <x v="1"/>
    <x v="1"/>
    <n v="58.2"/>
    <n v="1045.25"/>
    <x v="1"/>
    <x v="1"/>
    <x v="25"/>
    <n v="4033"/>
    <x v="20"/>
  </r>
  <r>
    <s v="7951-VRDVK"/>
    <n v="1"/>
    <s v="United States"/>
    <s v="California"/>
    <s v="Laguna Hills"/>
    <n v="92653"/>
    <s v="33.606899, -117.717854"/>
    <n v="33.606898999999999"/>
    <n v="-117.717854"/>
    <s v="Female"/>
    <x v="0"/>
    <s v="No"/>
    <s v="No"/>
    <n v="36"/>
    <s v="Yes"/>
    <s v="No"/>
    <x v="0"/>
    <x v="0"/>
    <s v="Yes"/>
    <s v="Yes"/>
    <x v="1"/>
    <s v="Yes"/>
    <s v="Yes"/>
    <x v="2"/>
    <x v="1"/>
    <x v="2"/>
    <n v="85.85"/>
    <n v="3003.55"/>
    <x v="1"/>
    <x v="1"/>
    <x v="51"/>
    <n v="4898"/>
    <x v="20"/>
  </r>
  <r>
    <s v="4815-YOSUK"/>
    <n v="1"/>
    <s v="United States"/>
    <s v="California"/>
    <s v="Aliso Viejo"/>
    <n v="92656"/>
    <s v="33.571259, -117.731917"/>
    <n v="33.571258999999998"/>
    <n v="-117.731917"/>
    <s v="Male"/>
    <x v="0"/>
    <s v="Yes"/>
    <s v="Yes"/>
    <n v="72"/>
    <s v="Yes"/>
    <s v="Yes"/>
    <x v="1"/>
    <x v="0"/>
    <s v="Yes"/>
    <s v="Yes"/>
    <x v="1"/>
    <s v="No"/>
    <s v="Yes"/>
    <x v="2"/>
    <x v="0"/>
    <x v="3"/>
    <n v="104.9"/>
    <n v="7537.5"/>
    <x v="1"/>
    <x v="1"/>
    <x v="42"/>
    <n v="4927"/>
    <x v="20"/>
  </r>
  <r>
    <s v="0380-NEAVX"/>
    <n v="1"/>
    <s v="United States"/>
    <s v="California"/>
    <s v="Newport Beach"/>
    <n v="92660"/>
    <s v="33.634626, -117.874882"/>
    <n v="33.634625999999997"/>
    <n v="-117.874882"/>
    <s v="Male"/>
    <x v="1"/>
    <s v="No"/>
    <s v="No"/>
    <n v="34"/>
    <s v="Yes"/>
    <s v="No"/>
    <x v="1"/>
    <x v="1"/>
    <s v="Yes"/>
    <s v="Yes"/>
    <x v="0"/>
    <s v="Yes"/>
    <s v="Yes"/>
    <x v="2"/>
    <x v="0"/>
    <x v="1"/>
    <n v="99.85"/>
    <n v="3343.15"/>
    <x v="1"/>
    <x v="1"/>
    <x v="29"/>
    <n v="5626"/>
    <x v="20"/>
  </r>
  <r>
    <s v="4365-MSDYN"/>
    <n v="1"/>
    <s v="United States"/>
    <s v="California"/>
    <s v="San Clemente"/>
    <n v="92672"/>
    <s v="33.429488, -117.609432"/>
    <n v="33.429487999999999"/>
    <n v="-117.609432"/>
    <s v="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x v="0"/>
    <x v="2"/>
    <n v="19.55"/>
    <n v="161.15"/>
    <x v="1"/>
    <x v="1"/>
    <x v="82"/>
    <n v="4909"/>
    <x v="20"/>
  </r>
  <r>
    <s v="7036-TYDEC"/>
    <n v="1"/>
    <s v="United States"/>
    <s v="California"/>
    <s v="San Clemente"/>
    <n v="92673"/>
    <s v="33.4725, -117.584273"/>
    <n v="33.472499999999997"/>
    <n v="-117.584273"/>
    <s v="Female"/>
    <x v="0"/>
    <s v="No"/>
    <s v="No"/>
    <n v="69"/>
    <s v="Yes"/>
    <s v="Yes"/>
    <x v="1"/>
    <x v="1"/>
    <s v="No"/>
    <s v="Yes"/>
    <x v="1"/>
    <s v="Yes"/>
    <s v="Yes"/>
    <x v="1"/>
    <x v="1"/>
    <x v="1"/>
    <n v="104"/>
    <n v="7028.5"/>
    <x v="1"/>
    <x v="1"/>
    <x v="69"/>
    <n v="5902"/>
    <x v="20"/>
  </r>
  <r>
    <s v="5802-ADBRC"/>
    <n v="1"/>
    <s v="United States"/>
    <s v="California"/>
    <s v="San Juan Capistrano"/>
    <n v="92675"/>
    <s v="33.521447, -117.602555"/>
    <n v="33.521447000000002"/>
    <n v="-117.602555"/>
    <s v="Female"/>
    <x v="0"/>
    <s v="Yes"/>
    <s v="No"/>
    <n v="50"/>
    <s v="Yes"/>
    <s v="Yes"/>
    <x v="1"/>
    <x v="0"/>
    <s v="No"/>
    <s v="Yes"/>
    <x v="0"/>
    <s v="Yes"/>
    <s v="Yes"/>
    <x v="2"/>
    <x v="0"/>
    <x v="0"/>
    <n v="104.4"/>
    <n v="5232.8999999999996"/>
    <x v="1"/>
    <x v="1"/>
    <x v="60"/>
    <n v="6100"/>
    <x v="20"/>
  </r>
  <r>
    <s v="8076-FEZKJ"/>
    <n v="1"/>
    <s v="United States"/>
    <s v="California"/>
    <s v="Silverado"/>
    <n v="92676"/>
    <s v="33.782346, -117.635263"/>
    <n v="33.782345999999997"/>
    <n v="-117.63526299999999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x v="1"/>
    <x v="0"/>
    <n v="19.5"/>
    <n v="225.85"/>
    <x v="1"/>
    <x v="1"/>
    <x v="24"/>
    <n v="5039"/>
    <x v="20"/>
  </r>
  <r>
    <s v="5197-YPYBZ"/>
    <n v="1"/>
    <s v="United States"/>
    <s v="California"/>
    <s v="Laguna Niguel"/>
    <n v="92677"/>
    <s v="33.529047, -117.701175"/>
    <n v="33.529046999999998"/>
    <n v="-117.70117500000001"/>
    <s v="Female"/>
    <x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x v="1"/>
    <x v="3"/>
    <n v="25.25"/>
    <n v="274.7"/>
    <x v="1"/>
    <x v="1"/>
    <x v="52"/>
    <n v="2646"/>
    <x v="20"/>
  </r>
  <r>
    <s v="4312-GVYNH"/>
    <n v="1"/>
    <s v="United States"/>
    <s v="California"/>
    <s v="Westminster"/>
    <n v="92683"/>
    <s v="33.752591, -117.993661"/>
    <n v="33.752591000000002"/>
    <n v="-117.993661"/>
    <s v="Female"/>
    <x v="0"/>
    <s v="Yes"/>
    <s v="No"/>
    <n v="70"/>
    <s v="No"/>
    <s v="No phone service"/>
    <x v="0"/>
    <x v="0"/>
    <s v="No"/>
    <s v="Yes"/>
    <x v="1"/>
    <s v="No"/>
    <s v="Yes"/>
    <x v="1"/>
    <x v="0"/>
    <x v="2"/>
    <n v="49.85"/>
    <n v="3370.2"/>
    <x v="1"/>
    <x v="1"/>
    <x v="60"/>
    <n v="5460"/>
    <x v="20"/>
  </r>
  <r>
    <s v="8495-LJDFO"/>
    <n v="1"/>
    <s v="United States"/>
    <s v="California"/>
    <s v="Rancho Santa Margarita"/>
    <n v="92688"/>
    <s v="33.624654, -117.611733"/>
    <n v="33.624654"/>
    <n v="-117.611733"/>
    <s v="Female"/>
    <x v="1"/>
    <s v="No"/>
    <s v="No"/>
    <n v="64"/>
    <s v="Yes"/>
    <s v="Yes"/>
    <x v="1"/>
    <x v="0"/>
    <s v="No"/>
    <s v="Yes"/>
    <x v="1"/>
    <s v="Yes"/>
    <s v="Yes"/>
    <x v="0"/>
    <x v="0"/>
    <x v="2"/>
    <n v="108.95"/>
    <n v="7111.3"/>
    <x v="1"/>
    <x v="1"/>
    <x v="60"/>
    <n v="5780"/>
    <x v="20"/>
  </r>
  <r>
    <s v="0839-JTCUD"/>
    <n v="1"/>
    <s v="United States"/>
    <s v="California"/>
    <s v="Mission Viejo"/>
    <n v="92691"/>
    <s v="33.611945, -117.665867"/>
    <n v="33.611944999999999"/>
    <n v="-117.66586700000001"/>
    <s v="Female"/>
    <x v="0"/>
    <s v="Yes"/>
    <s v="No"/>
    <n v="66"/>
    <s v="Yes"/>
    <s v="Yes"/>
    <x v="0"/>
    <x v="0"/>
    <s v="Yes"/>
    <s v="Yes"/>
    <x v="1"/>
    <s v="Yes"/>
    <s v="Yes"/>
    <x v="1"/>
    <x v="1"/>
    <x v="3"/>
    <n v="89.9"/>
    <n v="5958.85"/>
    <x v="1"/>
    <x v="1"/>
    <x v="58"/>
    <n v="4082"/>
    <x v="20"/>
  </r>
  <r>
    <s v="5494-WOZRZ"/>
    <n v="1"/>
    <s v="United States"/>
    <s v="California"/>
    <s v="Mission Viejo"/>
    <n v="92692"/>
    <s v="33.60693, -117.644253"/>
    <n v="33.606929999999998"/>
    <n v="-117.64425300000001"/>
    <s v="Female"/>
    <x v="0"/>
    <s v="Yes"/>
    <s v="No"/>
    <n v="71"/>
    <s v="Yes"/>
    <s v="No"/>
    <x v="0"/>
    <x v="0"/>
    <s v="No"/>
    <s v="Yes"/>
    <x v="1"/>
    <s v="Yes"/>
    <s v="Yes"/>
    <x v="1"/>
    <x v="0"/>
    <x v="3"/>
    <n v="82"/>
    <n v="5999.85"/>
    <x v="1"/>
    <x v="1"/>
    <x v="34"/>
    <n v="5770"/>
    <x v="20"/>
  </r>
  <r>
    <s v="1302-UHBDD"/>
    <n v="1"/>
    <s v="United States"/>
    <s v="California"/>
    <s v="Ladera Ranch"/>
    <n v="92694"/>
    <s v="33.569186, -117.640055"/>
    <n v="33.569186000000002"/>
    <n v="-117.640055"/>
    <s v="Male"/>
    <x v="1"/>
    <s v="No"/>
    <s v="No"/>
    <n v="20"/>
    <s v="Yes"/>
    <s v="No"/>
    <x v="1"/>
    <x v="1"/>
    <s v="No"/>
    <s v="No"/>
    <x v="0"/>
    <s v="Yes"/>
    <s v="Yes"/>
    <x v="0"/>
    <x v="1"/>
    <x v="1"/>
    <n v="89.95"/>
    <n v="1648.45"/>
    <x v="1"/>
    <x v="1"/>
    <x v="57"/>
    <n v="4812"/>
    <x v="20"/>
  </r>
  <r>
    <s v="2234-EOFPT"/>
    <n v="1"/>
    <s v="United States"/>
    <s v="California"/>
    <s v="Santa Ana"/>
    <n v="92701"/>
    <s v="33.748478, -117.858918"/>
    <n v="33.748477999999999"/>
    <n v="-117.858918"/>
    <s v="Male"/>
    <x v="0"/>
    <s v="Yes"/>
    <s v="No"/>
    <n v="72"/>
    <s v="Yes"/>
    <s v="No"/>
    <x v="0"/>
    <x v="0"/>
    <s v="Yes"/>
    <s v="No"/>
    <x v="1"/>
    <s v="Yes"/>
    <s v="Yes"/>
    <x v="1"/>
    <x v="0"/>
    <x v="2"/>
    <n v="79.349999999999994"/>
    <n v="5753.25"/>
    <x v="1"/>
    <x v="1"/>
    <x v="63"/>
    <n v="4278"/>
    <x v="20"/>
  </r>
  <r>
    <s v="8619-IJNDK"/>
    <n v="1"/>
    <s v="United States"/>
    <s v="California"/>
    <s v="Santa Ana"/>
    <n v="92703"/>
    <s v="33.748635, -117.906125"/>
    <n v="33.748635"/>
    <n v="-117.906125"/>
    <s v="Female"/>
    <x v="0"/>
    <s v="Yes"/>
    <s v="No"/>
    <n v="71"/>
    <s v="Yes"/>
    <s v="No"/>
    <x v="0"/>
    <x v="0"/>
    <s v="Yes"/>
    <s v="Yes"/>
    <x v="1"/>
    <s v="No"/>
    <s v="No"/>
    <x v="1"/>
    <x v="1"/>
    <x v="3"/>
    <n v="64.05"/>
    <n v="4492.8999999999996"/>
    <x v="1"/>
    <x v="1"/>
    <x v="29"/>
    <n v="4374"/>
    <x v="20"/>
  </r>
  <r>
    <s v="8378-LKJAF"/>
    <n v="1"/>
    <s v="United States"/>
    <s v="California"/>
    <s v="Santa Ana"/>
    <n v="92704"/>
    <s v="33.719869, -117.907063"/>
    <n v="33.719869000000003"/>
    <n v="-117.90706299999999"/>
    <s v="Male"/>
    <x v="0"/>
    <s v="Yes"/>
    <s v="Yes"/>
    <n v="38"/>
    <s v="Yes"/>
    <s v="Yes"/>
    <x v="1"/>
    <x v="1"/>
    <s v="No"/>
    <s v="Yes"/>
    <x v="0"/>
    <s v="Yes"/>
    <s v="Yes"/>
    <x v="0"/>
    <x v="0"/>
    <x v="3"/>
    <n v="101.15"/>
    <n v="3956.7"/>
    <x v="1"/>
    <x v="1"/>
    <x v="78"/>
    <n v="3738"/>
    <x v="20"/>
  </r>
  <r>
    <s v="1153-GNOLC"/>
    <n v="1"/>
    <s v="United States"/>
    <s v="California"/>
    <s v="Santa Ana"/>
    <n v="92707"/>
    <s v="33.714829, -117.872941"/>
    <n v="33.714829000000002"/>
    <n v="-117.872941"/>
    <s v="Male"/>
    <x v="0"/>
    <s v="No"/>
    <s v="No"/>
    <n v="33"/>
    <s v="No"/>
    <s v="No phone service"/>
    <x v="0"/>
    <x v="1"/>
    <s v="Yes"/>
    <s v="No"/>
    <x v="0"/>
    <s v="Yes"/>
    <s v="No"/>
    <x v="2"/>
    <x v="0"/>
    <x v="1"/>
    <n v="39.1"/>
    <n v="1309"/>
    <x v="1"/>
    <x v="1"/>
    <x v="47"/>
    <n v="2855"/>
    <x v="20"/>
  </r>
  <r>
    <s v="3298-QEICA"/>
    <n v="1"/>
    <s v="United States"/>
    <s v="California"/>
    <s v="Fountain Valley"/>
    <n v="92708"/>
    <s v="33.712036, -117.950113"/>
    <n v="33.712035999999998"/>
    <n v="-117.950113"/>
    <s v="Female"/>
    <x v="0"/>
    <s v="Yes"/>
    <s v="No"/>
    <n v="23"/>
    <s v="No"/>
    <s v="No phone service"/>
    <x v="0"/>
    <x v="0"/>
    <s v="No"/>
    <s v="No"/>
    <x v="1"/>
    <s v="No"/>
    <s v="No"/>
    <x v="1"/>
    <x v="1"/>
    <x v="0"/>
    <n v="34.6"/>
    <n v="813.45"/>
    <x v="1"/>
    <x v="1"/>
    <x v="25"/>
    <n v="4445"/>
    <x v="20"/>
  </r>
  <r>
    <s v="0788-DXBFY"/>
    <n v="1"/>
    <s v="United States"/>
    <s v="California"/>
    <s v="Tustin"/>
    <n v="92780"/>
    <s v="33.735802, -117.818805"/>
    <n v="33.735802"/>
    <n v="-117.818805"/>
    <s v="Male"/>
    <x v="0"/>
    <s v="Yes"/>
    <s v="No"/>
    <n v="58"/>
    <s v="Yes"/>
    <s v="No"/>
    <x v="2"/>
    <x v="2"/>
    <s v="No internet service"/>
    <s v="No internet service"/>
    <x v="2"/>
    <s v="No internet service"/>
    <s v="No internet service"/>
    <x v="2"/>
    <x v="0"/>
    <x v="1"/>
    <n v="19.55"/>
    <n v="1108.8"/>
    <x v="1"/>
    <x v="1"/>
    <x v="34"/>
    <n v="4801"/>
    <x v="20"/>
  </r>
  <r>
    <s v="3597-YASZG"/>
    <n v="1"/>
    <s v="United States"/>
    <s v="California"/>
    <s v="Tustin"/>
    <n v="92782"/>
    <s v="33.738543, -117.785046"/>
    <n v="33.738543"/>
    <n v="-117.78504599999999"/>
    <s v="Female"/>
    <x v="1"/>
    <s v="Yes"/>
    <s v="No"/>
    <n v="70"/>
    <s v="Yes"/>
    <s v="Yes"/>
    <x v="1"/>
    <x v="1"/>
    <s v="Yes"/>
    <s v="No"/>
    <x v="1"/>
    <s v="Yes"/>
    <s v="Yes"/>
    <x v="1"/>
    <x v="0"/>
    <x v="2"/>
    <n v="104.45"/>
    <n v="7349.35"/>
    <x v="1"/>
    <x v="1"/>
    <x v="36"/>
    <n v="5004"/>
    <x v="20"/>
  </r>
  <r>
    <s v="3496-LFSZU"/>
    <n v="1"/>
    <s v="United States"/>
    <s v="California"/>
    <s v="Anaheim"/>
    <n v="92801"/>
    <s v="33.844983, -117.952151"/>
    <n v="33.844982999999999"/>
    <n v="-117.952151"/>
    <s v="Male"/>
    <x v="0"/>
    <s v="Yes"/>
    <s v="No"/>
    <n v="4"/>
    <s v="Yes"/>
    <s v="No"/>
    <x v="1"/>
    <x v="1"/>
    <s v="No"/>
    <s v="No"/>
    <x v="0"/>
    <s v="No"/>
    <s v="No"/>
    <x v="0"/>
    <x v="1"/>
    <x v="1"/>
    <n v="70.5"/>
    <n v="294.2"/>
    <x v="1"/>
    <x v="1"/>
    <x v="31"/>
    <n v="2896"/>
    <x v="20"/>
  </r>
  <r>
    <s v="5242-UOWHD"/>
    <n v="1"/>
    <s v="United States"/>
    <s v="California"/>
    <s v="Anaheim"/>
    <n v="92802"/>
    <s v="33.807864, -117.923782"/>
    <n v="33.807864000000002"/>
    <n v="-117.923782"/>
    <s v="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x v="1"/>
    <x v="0"/>
    <n v="20.350000000000001"/>
    <n v="929.2"/>
    <x v="1"/>
    <x v="1"/>
    <x v="53"/>
    <n v="4210"/>
    <x v="20"/>
  </r>
  <r>
    <s v="6479-SZPLM"/>
    <n v="1"/>
    <s v="United States"/>
    <s v="California"/>
    <s v="Anaheim"/>
    <n v="92805"/>
    <s v="33.830209, -117.906099"/>
    <n v="33.830209000000004"/>
    <n v="-117.906099"/>
    <s v="Male"/>
    <x v="0"/>
    <s v="Yes"/>
    <s v="Yes"/>
    <n v="36"/>
    <s v="Yes"/>
    <s v="No"/>
    <x v="2"/>
    <x v="2"/>
    <s v="No internet service"/>
    <s v="No internet service"/>
    <x v="2"/>
    <s v="No internet service"/>
    <s v="No internet service"/>
    <x v="1"/>
    <x v="1"/>
    <x v="3"/>
    <n v="19.45"/>
    <n v="754.5"/>
    <x v="1"/>
    <x v="1"/>
    <x v="41"/>
    <n v="5745"/>
    <x v="20"/>
  </r>
  <r>
    <s v="8097-VBQTZ"/>
    <n v="1"/>
    <s v="United States"/>
    <s v="California"/>
    <s v="Anaheim"/>
    <n v="92806"/>
    <s v="33.83796, -117.870494"/>
    <n v="33.837960000000002"/>
    <n v="-117.87049399999999"/>
    <s v="Male"/>
    <x v="0"/>
    <s v="No"/>
    <s v="No"/>
    <n v="54"/>
    <s v="Yes"/>
    <s v="No"/>
    <x v="0"/>
    <x v="0"/>
    <s v="Yes"/>
    <s v="No"/>
    <x v="1"/>
    <s v="Yes"/>
    <s v="No"/>
    <x v="0"/>
    <x v="0"/>
    <x v="0"/>
    <n v="69.900000000000006"/>
    <n v="3883.3"/>
    <x v="1"/>
    <x v="1"/>
    <x v="11"/>
    <n v="6092"/>
    <x v="20"/>
  </r>
  <r>
    <s v="4500-HKANN"/>
    <n v="1"/>
    <s v="United States"/>
    <s v="California"/>
    <s v="Anaheim"/>
    <n v="92807"/>
    <s v="33.848733, -117.788357"/>
    <n v="33.848733000000003"/>
    <n v="-117.788357"/>
    <s v="Male"/>
    <x v="0"/>
    <s v="Yes"/>
    <s v="No"/>
    <n v="23"/>
    <s v="Yes"/>
    <s v="Yes"/>
    <x v="0"/>
    <x v="1"/>
    <s v="Yes"/>
    <s v="No"/>
    <x v="1"/>
    <s v="No"/>
    <s v="No"/>
    <x v="1"/>
    <x v="1"/>
    <x v="0"/>
    <n v="59.7"/>
    <n v="1414.2"/>
    <x v="1"/>
    <x v="1"/>
    <x v="52"/>
    <n v="3464"/>
    <x v="20"/>
  </r>
  <r>
    <s v="9917-KWRBE"/>
    <n v="1"/>
    <s v="United States"/>
    <s v="California"/>
    <s v="Anaheim"/>
    <n v="92808"/>
    <s v="33.850452, -117.726668"/>
    <n v="33.850451999999997"/>
    <n v="-117.726668"/>
    <s v="Female"/>
    <x v="0"/>
    <s v="Yes"/>
    <s v="No"/>
    <n v="41"/>
    <s v="Yes"/>
    <s v="Yes"/>
    <x v="0"/>
    <x v="0"/>
    <s v="Yes"/>
    <s v="Yes"/>
    <x v="0"/>
    <s v="Yes"/>
    <s v="No"/>
    <x v="2"/>
    <x v="0"/>
    <x v="3"/>
    <n v="78.349999999999994"/>
    <n v="3211.2"/>
    <x v="1"/>
    <x v="1"/>
    <x v="81"/>
    <n v="2894"/>
    <x v="20"/>
  </r>
  <r>
    <s v="3420-ZDBMA"/>
    <n v="1"/>
    <s v="United States"/>
    <s v="California"/>
    <s v="Brea"/>
    <n v="92821"/>
    <s v="33.930199, -117.862898"/>
    <n v="33.930199000000002"/>
    <n v="-117.862898"/>
    <s v="Male"/>
    <x v="1"/>
    <s v="No"/>
    <s v="No"/>
    <n v="5"/>
    <s v="Yes"/>
    <s v="No"/>
    <x v="1"/>
    <x v="1"/>
    <s v="No"/>
    <s v="No"/>
    <x v="0"/>
    <s v="No"/>
    <s v="No"/>
    <x v="0"/>
    <x v="0"/>
    <x v="0"/>
    <n v="71.45"/>
    <n v="371.6"/>
    <x v="1"/>
    <x v="1"/>
    <x v="77"/>
    <n v="5171"/>
    <x v="20"/>
  </r>
  <r>
    <s v="2212-LYASK"/>
    <n v="1"/>
    <s v="United States"/>
    <s v="California"/>
    <s v="Brea"/>
    <n v="92823"/>
    <s v="33.924143, -117.79387"/>
    <n v="33.924143000000001"/>
    <n v="-117.79387"/>
    <s v="Male"/>
    <x v="0"/>
    <s v="Yes"/>
    <s v="No"/>
    <n v="27"/>
    <s v="No"/>
    <s v="No phone service"/>
    <x v="0"/>
    <x v="1"/>
    <s v="Yes"/>
    <s v="Yes"/>
    <x v="0"/>
    <s v="No"/>
    <s v="Yes"/>
    <x v="2"/>
    <x v="0"/>
    <x v="3"/>
    <n v="45.85"/>
    <n v="1246.4000000000001"/>
    <x v="1"/>
    <x v="1"/>
    <x v="52"/>
    <n v="2068"/>
    <x v="20"/>
  </r>
  <r>
    <s v="1393-IMKZG"/>
    <n v="1"/>
    <s v="United States"/>
    <s v="California"/>
    <s v="Fullerton"/>
    <n v="92831"/>
    <s v="33.879983, -117.895482"/>
    <n v="33.879983000000003"/>
    <n v="-117.895482"/>
    <s v="Female"/>
    <x v="0"/>
    <s v="No"/>
    <s v="No"/>
    <n v="1"/>
    <s v="Yes"/>
    <s v="No"/>
    <x v="1"/>
    <x v="1"/>
    <s v="No"/>
    <s v="No"/>
    <x v="1"/>
    <s v="Yes"/>
    <s v="Yes"/>
    <x v="0"/>
    <x v="0"/>
    <x v="1"/>
    <n v="95.85"/>
    <n v="95.85"/>
    <x v="1"/>
    <x v="1"/>
    <x v="70"/>
    <n v="3270"/>
    <x v="20"/>
  </r>
  <r>
    <s v="8069-RHUXK"/>
    <n v="1"/>
    <s v="United States"/>
    <s v="California"/>
    <s v="Fullerton"/>
    <n v="92832"/>
    <s v="33.868316, -117.929029"/>
    <n v="33.868316"/>
    <n v="-117.929029"/>
    <s v="Female"/>
    <x v="0"/>
    <s v="Yes"/>
    <s v="No"/>
    <n v="67"/>
    <s v="No"/>
    <s v="No phone service"/>
    <x v="0"/>
    <x v="0"/>
    <s v="No"/>
    <s v="No"/>
    <x v="1"/>
    <s v="No"/>
    <s v="No"/>
    <x v="1"/>
    <x v="1"/>
    <x v="3"/>
    <n v="35.700000000000003"/>
    <n v="2545.6999999999998"/>
    <x v="1"/>
    <x v="1"/>
    <x v="50"/>
    <n v="5655"/>
    <x v="20"/>
  </r>
  <r>
    <s v="3398-GCPMU"/>
    <n v="1"/>
    <s v="United States"/>
    <s v="California"/>
    <s v="Fullerton"/>
    <n v="92833"/>
    <s v="33.877639, -117.961212"/>
    <n v="33.877639000000002"/>
    <n v="-117.961212"/>
    <s v="Female"/>
    <x v="1"/>
    <s v="Yes"/>
    <s v="No"/>
    <n v="72"/>
    <s v="Yes"/>
    <s v="Yes"/>
    <x v="0"/>
    <x v="0"/>
    <s v="Yes"/>
    <s v="Yes"/>
    <x v="1"/>
    <s v="Yes"/>
    <s v="Yes"/>
    <x v="1"/>
    <x v="0"/>
    <x v="3"/>
    <n v="89.55"/>
    <n v="6448.85"/>
    <x v="1"/>
    <x v="1"/>
    <x v="50"/>
    <n v="4993"/>
    <x v="20"/>
  </r>
  <r>
    <s v="2908-WGAXL"/>
    <n v="1"/>
    <s v="United States"/>
    <s v="California"/>
    <s v="Fullerton"/>
    <n v="92835"/>
    <s v="33.902211, -117.914922"/>
    <n v="33.902211000000001"/>
    <n v="-117.914922"/>
    <s v="Female"/>
    <x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x v="0"/>
    <x v="3"/>
    <n v="24.95"/>
    <n v="1468.9"/>
    <x v="1"/>
    <x v="1"/>
    <x v="21"/>
    <n v="5243"/>
    <x v="20"/>
  </r>
  <r>
    <s v="3378-AJRAO"/>
    <n v="1"/>
    <s v="United States"/>
    <s v="California"/>
    <s v="Garden Grove"/>
    <n v="92840"/>
    <s v="33.787165, -117.931889"/>
    <n v="33.787165000000002"/>
    <n v="-117.931889"/>
    <s v="Male"/>
    <x v="0"/>
    <s v="Yes"/>
    <s v="No"/>
    <n v="44"/>
    <s v="Yes"/>
    <s v="Yes"/>
    <x v="2"/>
    <x v="2"/>
    <s v="No internet service"/>
    <s v="No internet service"/>
    <x v="2"/>
    <s v="No internet service"/>
    <s v="No internet service"/>
    <x v="2"/>
    <x v="1"/>
    <x v="1"/>
    <n v="24.85"/>
    <n v="1013.6"/>
    <x v="1"/>
    <x v="1"/>
    <x v="40"/>
    <n v="5331"/>
    <x v="20"/>
  </r>
  <r>
    <s v="1013-QCWAM"/>
    <n v="1"/>
    <s v="United States"/>
    <s v="California"/>
    <s v="Garden Grove"/>
    <n v="92841"/>
    <s v="33.786738, -117.982564"/>
    <n v="33.786738"/>
    <n v="-117.982564"/>
    <s v="Female"/>
    <x v="1"/>
    <s v="Yes"/>
    <s v="No"/>
    <n v="66"/>
    <s v="Yes"/>
    <s v="Yes"/>
    <x v="1"/>
    <x v="1"/>
    <s v="Yes"/>
    <s v="No"/>
    <x v="0"/>
    <s v="Yes"/>
    <s v="Yes"/>
    <x v="0"/>
    <x v="0"/>
    <x v="1"/>
    <n v="100.8"/>
    <n v="6690.75"/>
    <x v="1"/>
    <x v="1"/>
    <x v="72"/>
    <n v="5469"/>
    <x v="20"/>
  </r>
  <r>
    <s v="6050-FFXES"/>
    <n v="1"/>
    <s v="United States"/>
    <s v="California"/>
    <s v="Garden Grove"/>
    <n v="92844"/>
    <s v="33.766476, -117.969795"/>
    <n v="33.766475999999997"/>
    <n v="-117.969795"/>
    <s v="Female"/>
    <x v="0"/>
    <s v="Yes"/>
    <s v="No"/>
    <n v="69"/>
    <s v="Yes"/>
    <s v="Yes"/>
    <x v="1"/>
    <x v="1"/>
    <s v="No"/>
    <s v="Yes"/>
    <x v="1"/>
    <s v="Yes"/>
    <s v="Yes"/>
    <x v="1"/>
    <x v="1"/>
    <x v="2"/>
    <n v="105.35"/>
    <n v="7240.65"/>
    <x v="1"/>
    <x v="1"/>
    <x v="78"/>
    <n v="5268"/>
    <x v="20"/>
  </r>
  <r>
    <s v="0362-RAOQO"/>
    <n v="1"/>
    <s v="United States"/>
    <s v="California"/>
    <s v="Norco"/>
    <n v="92860"/>
    <s v="33.925833, -117.559639"/>
    <n v="33.925832999999997"/>
    <n v="-117.559639"/>
    <s v="Female"/>
    <x v="0"/>
    <s v="No"/>
    <s v="No"/>
    <n v="40"/>
    <s v="Yes"/>
    <s v="No"/>
    <x v="2"/>
    <x v="2"/>
    <s v="No internet service"/>
    <s v="No internet service"/>
    <x v="2"/>
    <s v="No internet service"/>
    <s v="No internet service"/>
    <x v="1"/>
    <x v="1"/>
    <x v="3"/>
    <n v="19.649999999999999"/>
    <n v="830.25"/>
    <x v="1"/>
    <x v="1"/>
    <x v="20"/>
    <n v="3878"/>
    <x v="20"/>
  </r>
  <r>
    <s v="9554-DFKIC"/>
    <n v="1"/>
    <s v="United States"/>
    <s v="California"/>
    <s v="Villa Park"/>
    <n v="92861"/>
    <s v="33.817473, -117.810462"/>
    <n v="33.817473"/>
    <n v="-117.810462"/>
    <s v="Male"/>
    <x v="0"/>
    <s v="Yes"/>
    <s v="Yes"/>
    <n v="30"/>
    <s v="Yes"/>
    <s v="Yes"/>
    <x v="0"/>
    <x v="0"/>
    <s v="No"/>
    <s v="No"/>
    <x v="0"/>
    <s v="No"/>
    <s v="No"/>
    <x v="0"/>
    <x v="0"/>
    <x v="2"/>
    <n v="54.45"/>
    <n v="1588.7"/>
    <x v="1"/>
    <x v="1"/>
    <x v="46"/>
    <n v="2613"/>
    <x v="20"/>
  </r>
  <r>
    <s v="5527-ACHSO"/>
    <n v="1"/>
    <s v="United States"/>
    <s v="California"/>
    <s v="Orange"/>
    <n v="92865"/>
    <s v="33.828779, -117.848299"/>
    <n v="33.828778999999997"/>
    <n v="-117.848299"/>
    <s v="Female"/>
    <x v="0"/>
    <s v="No"/>
    <s v="No"/>
    <n v="11"/>
    <s v="Yes"/>
    <s v="No"/>
    <x v="0"/>
    <x v="1"/>
    <s v="No"/>
    <s v="No"/>
    <x v="1"/>
    <s v="Yes"/>
    <s v="Yes"/>
    <x v="0"/>
    <x v="1"/>
    <x v="0"/>
    <n v="70.5"/>
    <n v="829.3"/>
    <x v="1"/>
    <x v="1"/>
    <x v="20"/>
    <n v="5541"/>
    <x v="20"/>
  </r>
  <r>
    <s v="0829-DDVLK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x v="1"/>
    <x v="3"/>
    <n v="20.100000000000001"/>
    <n v="302.45"/>
    <x v="1"/>
    <x v="1"/>
    <x v="29"/>
    <n v="4359"/>
    <x v="20"/>
  </r>
  <r>
    <s v="1399-UBQIU"/>
    <n v="1"/>
    <s v="United States"/>
    <s v="California"/>
    <s v="Orange"/>
    <n v="92867"/>
    <s v="33.81859, -117.821288"/>
    <n v="33.81859"/>
    <n v="-117.821288"/>
    <s v="Male"/>
    <x v="0"/>
    <s v="No"/>
    <s v="No"/>
    <n v="11"/>
    <s v="Yes"/>
    <s v="No"/>
    <x v="0"/>
    <x v="1"/>
    <s v="No"/>
    <s v="Yes"/>
    <x v="0"/>
    <s v="Yes"/>
    <s v="Yes"/>
    <x v="0"/>
    <x v="0"/>
    <x v="1"/>
    <n v="69.349999999999994"/>
    <n v="712.25"/>
    <x v="1"/>
    <x v="1"/>
    <x v="71"/>
    <n v="2288"/>
    <x v="20"/>
  </r>
  <r>
    <s v="1813-JLKWR"/>
    <n v="1"/>
    <s v="United States"/>
    <s v="California"/>
    <s v="Orange"/>
    <n v="92868"/>
    <s v="33.787796, -117.875928"/>
    <n v="33.787796"/>
    <n v="-117.875928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x v="1"/>
    <x v="2"/>
    <n v="19.8"/>
    <n v="1336.65"/>
    <x v="1"/>
    <x v="1"/>
    <x v="82"/>
    <n v="5384"/>
    <x v="20"/>
  </r>
  <r>
    <s v="0336-PIKEI"/>
    <n v="1"/>
    <s v="United States"/>
    <s v="California"/>
    <s v="Orange"/>
    <n v="92869"/>
    <s v="33.792791, -117.789749"/>
    <n v="33.792791000000001"/>
    <n v="-117.789749"/>
    <s v="Male"/>
    <x v="1"/>
    <s v="Yes"/>
    <s v="No"/>
    <n v="72"/>
    <s v="Yes"/>
    <s v="No"/>
    <x v="0"/>
    <x v="0"/>
    <s v="Yes"/>
    <s v="Yes"/>
    <x v="1"/>
    <s v="Yes"/>
    <s v="No"/>
    <x v="1"/>
    <x v="1"/>
    <x v="2"/>
    <n v="74.400000000000006"/>
    <n v="5360.75"/>
    <x v="1"/>
    <x v="1"/>
    <x v="40"/>
    <n v="5590"/>
    <x v="20"/>
  </r>
  <r>
    <s v="7322-OCWHC"/>
    <n v="1"/>
    <s v="United States"/>
    <s v="California"/>
    <s v="Placentia"/>
    <n v="92870"/>
    <s v="33.881158, -117.854783"/>
    <n v="33.881157999999999"/>
    <n v="-117.854783"/>
    <s v="Male"/>
    <x v="1"/>
    <s v="Yes"/>
    <s v="No"/>
    <n v="72"/>
    <s v="Yes"/>
    <s v="Yes"/>
    <x v="1"/>
    <x v="0"/>
    <s v="Yes"/>
    <s v="Yes"/>
    <x v="1"/>
    <s v="No"/>
    <s v="No"/>
    <x v="1"/>
    <x v="0"/>
    <x v="2"/>
    <n v="93.05"/>
    <n v="6735.05"/>
    <x v="1"/>
    <x v="1"/>
    <x v="41"/>
    <n v="4988"/>
    <x v="20"/>
  </r>
  <r>
    <s v="9537-VHDTA"/>
    <n v="1"/>
    <s v="United States"/>
    <s v="California"/>
    <s v="Corona"/>
    <n v="92879"/>
    <s v="33.893823, -117.531446"/>
    <n v="33.893822999999998"/>
    <n v="-117.531446"/>
    <s v="Female"/>
    <x v="0"/>
    <s v="No"/>
    <s v="Yes"/>
    <n v="1"/>
    <s v="Yes"/>
    <s v="No"/>
    <x v="0"/>
    <x v="0"/>
    <s v="No"/>
    <s v="No"/>
    <x v="0"/>
    <s v="No"/>
    <s v="No"/>
    <x v="0"/>
    <x v="1"/>
    <x v="0"/>
    <n v="51.2"/>
    <n v="51.2"/>
    <x v="1"/>
    <x v="1"/>
    <x v="39"/>
    <n v="3699"/>
    <x v="20"/>
  </r>
  <r>
    <s v="4957-TIALW"/>
    <n v="1"/>
    <s v="United States"/>
    <s v="California"/>
    <s v="Corona"/>
    <n v="92880"/>
    <s v="33.918043, -117.617809"/>
    <n v="33.918042999999997"/>
    <n v="-117.61780899999999"/>
    <s v="Female"/>
    <x v="0"/>
    <s v="No"/>
    <s v="No"/>
    <n v="15"/>
    <s v="Yes"/>
    <s v="No"/>
    <x v="0"/>
    <x v="0"/>
    <s v="Yes"/>
    <s v="Yes"/>
    <x v="1"/>
    <s v="No"/>
    <s v="No"/>
    <x v="2"/>
    <x v="1"/>
    <x v="3"/>
    <n v="65.599999999999994"/>
    <n v="1010"/>
    <x v="1"/>
    <x v="1"/>
    <x v="64"/>
    <n v="2976"/>
    <x v="20"/>
  </r>
  <r>
    <s v="2054-PJOCK"/>
    <n v="1"/>
    <s v="United States"/>
    <s v="California"/>
    <s v="Corona"/>
    <n v="92881"/>
    <s v="33.833686, -117.513063"/>
    <n v="33.833686"/>
    <n v="-117.513063"/>
    <s v="Female"/>
    <x v="0"/>
    <s v="No"/>
    <s v="No"/>
    <n v="60"/>
    <s v="Yes"/>
    <s v="Yes"/>
    <x v="0"/>
    <x v="1"/>
    <s v="No"/>
    <s v="Yes"/>
    <x v="1"/>
    <s v="Yes"/>
    <s v="Yes"/>
    <x v="2"/>
    <x v="1"/>
    <x v="3"/>
    <n v="80.55"/>
    <n v="4847.05"/>
    <x v="1"/>
    <x v="1"/>
    <x v="54"/>
    <n v="4159"/>
    <x v="20"/>
  </r>
  <r>
    <s v="9150-HEPMB"/>
    <n v="1"/>
    <s v="United States"/>
    <s v="California"/>
    <s v="Corona"/>
    <n v="92882"/>
    <s v="33.819385, -117.600213"/>
    <n v="33.819384999999997"/>
    <n v="-117.600213"/>
    <s v="Male"/>
    <x v="0"/>
    <s v="No"/>
    <s v="No"/>
    <n v="56"/>
    <s v="Yes"/>
    <s v="No"/>
    <x v="0"/>
    <x v="0"/>
    <s v="No"/>
    <s v="Yes"/>
    <x v="0"/>
    <s v="No"/>
    <s v="No"/>
    <x v="2"/>
    <x v="1"/>
    <x v="0"/>
    <n v="52.7"/>
    <n v="3019.7"/>
    <x v="1"/>
    <x v="1"/>
    <x v="69"/>
    <n v="4753"/>
    <x v="20"/>
  </r>
  <r>
    <s v="9030-QGZNL"/>
    <n v="1"/>
    <s v="United States"/>
    <s v="California"/>
    <s v="Corona"/>
    <n v="92883"/>
    <s v="33.762351, -117.488725"/>
    <n v="33.762351000000002"/>
    <n v="-117.488725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20.85"/>
    <n v="161.65"/>
    <x v="1"/>
    <x v="1"/>
    <x v="70"/>
    <n v="4249"/>
    <x v="20"/>
  </r>
  <r>
    <s v="3126-WQMGH"/>
    <n v="1"/>
    <s v="United States"/>
    <s v="California"/>
    <s v="Yorba Linda"/>
    <n v="92887"/>
    <s v="33.884073, -117.732197"/>
    <n v="33.884073000000001"/>
    <n v="-117.732197"/>
    <s v="Female"/>
    <x v="0"/>
    <s v="Yes"/>
    <s v="No"/>
    <n v="49"/>
    <s v="Yes"/>
    <s v="Yes"/>
    <x v="0"/>
    <x v="1"/>
    <s v="No"/>
    <s v="No"/>
    <x v="0"/>
    <s v="No"/>
    <s v="No"/>
    <x v="0"/>
    <x v="0"/>
    <x v="3"/>
    <n v="52.15"/>
    <n v="2583.75"/>
    <x v="1"/>
    <x v="1"/>
    <x v="47"/>
    <n v="5224"/>
    <x v="20"/>
  </r>
  <r>
    <s v="7176-WRTNX"/>
    <n v="1"/>
    <s v="United States"/>
    <s v="California"/>
    <s v="Ventura"/>
    <n v="93004"/>
    <s v="34.278697, -119.167798"/>
    <n v="34.278697000000001"/>
    <n v="-119.167798"/>
    <s v="Male"/>
    <x v="0"/>
    <s v="No"/>
    <s v="No"/>
    <n v="70"/>
    <s v="Yes"/>
    <s v="Yes"/>
    <x v="1"/>
    <x v="0"/>
    <s v="Yes"/>
    <s v="Yes"/>
    <x v="1"/>
    <s v="Yes"/>
    <s v="Yes"/>
    <x v="1"/>
    <x v="0"/>
    <x v="2"/>
    <n v="114.95"/>
    <n v="7711.25"/>
    <x v="1"/>
    <x v="1"/>
    <x v="60"/>
    <n v="4511"/>
    <x v="20"/>
  </r>
  <r>
    <s v="5732-IKGQH"/>
    <n v="1"/>
    <s v="United States"/>
    <s v="California"/>
    <s v="Camarillo"/>
    <n v="93012"/>
    <s v="34.205504, -118.993111"/>
    <n v="34.205503999999998"/>
    <n v="-118.993111"/>
    <s v="Male"/>
    <x v="1"/>
    <s v="Yes"/>
    <s v="No"/>
    <n v="52"/>
    <s v="Yes"/>
    <s v="No"/>
    <x v="1"/>
    <x v="0"/>
    <s v="No"/>
    <s v="Yes"/>
    <x v="1"/>
    <s v="Yes"/>
    <s v="Yes"/>
    <x v="2"/>
    <x v="0"/>
    <x v="2"/>
    <n v="104.45"/>
    <n v="5481.25"/>
    <x v="1"/>
    <x v="1"/>
    <x v="4"/>
    <n v="5490"/>
    <x v="20"/>
  </r>
  <r>
    <s v="9239-GZHZE"/>
    <n v="1"/>
    <s v="United States"/>
    <s v="California"/>
    <s v="Carpinteria"/>
    <n v="93013"/>
    <s v="34.441398, -119.513163"/>
    <n v="34.441398"/>
    <n v="-119.51316300000001"/>
    <s v="Female"/>
    <x v="0"/>
    <s v="Yes"/>
    <s v="No"/>
    <n v="72"/>
    <s v="Yes"/>
    <s v="Yes"/>
    <x v="1"/>
    <x v="0"/>
    <s v="Yes"/>
    <s v="Yes"/>
    <x v="1"/>
    <s v="Yes"/>
    <s v="Yes"/>
    <x v="1"/>
    <x v="0"/>
    <x v="3"/>
    <n v="113.65"/>
    <n v="8124.2"/>
    <x v="1"/>
    <x v="1"/>
    <x v="35"/>
    <n v="6469"/>
    <x v="20"/>
  </r>
  <r>
    <s v="7205-BAIAD"/>
    <n v="1"/>
    <s v="United States"/>
    <s v="California"/>
    <s v="Fillmore"/>
    <n v="93015"/>
    <s v="34.408161, -118.865111"/>
    <n v="34.408161"/>
    <n v="-118.865111"/>
    <s v="Female"/>
    <x v="0"/>
    <s v="No"/>
    <s v="No"/>
    <n v="40"/>
    <s v="Yes"/>
    <s v="No"/>
    <x v="2"/>
    <x v="2"/>
    <s v="No internet service"/>
    <s v="No internet service"/>
    <x v="2"/>
    <s v="No internet service"/>
    <s v="No internet service"/>
    <x v="1"/>
    <x v="0"/>
    <x v="2"/>
    <n v="20.6"/>
    <n v="827.3"/>
    <x v="1"/>
    <x v="1"/>
    <x v="36"/>
    <n v="3091"/>
    <x v="20"/>
  </r>
  <r>
    <s v="0093-EXYQL"/>
    <n v="1"/>
    <s v="United States"/>
    <s v="California"/>
    <s v="Ojai"/>
    <n v="93023"/>
    <s v="34.581308, -118.931948"/>
    <n v="34.581308"/>
    <n v="-118.93194800000001"/>
    <s v="Female"/>
    <x v="1"/>
    <s v="No"/>
    <s v="No"/>
    <n v="40"/>
    <s v="Yes"/>
    <s v="No"/>
    <x v="1"/>
    <x v="1"/>
    <s v="No"/>
    <s v="No"/>
    <x v="0"/>
    <s v="Yes"/>
    <s v="Yes"/>
    <x v="0"/>
    <x v="0"/>
    <x v="1"/>
    <n v="91.55"/>
    <n v="3673.6"/>
    <x v="1"/>
    <x v="1"/>
    <x v="55"/>
    <n v="5742"/>
    <x v="20"/>
  </r>
  <r>
    <s v="8064-RAVOH"/>
    <n v="1"/>
    <s v="United States"/>
    <s v="California"/>
    <s v="Oxnard"/>
    <n v="93030"/>
    <s v="34.223244, -119.18012"/>
    <n v="34.223244000000001"/>
    <n v="-119.18012"/>
    <s v="Male"/>
    <x v="0"/>
    <s v="No"/>
    <s v="Yes"/>
    <n v="1"/>
    <s v="Yes"/>
    <s v="No"/>
    <x v="0"/>
    <x v="1"/>
    <s v="No"/>
    <s v="Yes"/>
    <x v="0"/>
    <s v="No"/>
    <s v="No"/>
    <x v="0"/>
    <x v="0"/>
    <x v="1"/>
    <n v="49.85"/>
    <n v="49.85"/>
    <x v="1"/>
    <x v="1"/>
    <x v="52"/>
    <n v="5323"/>
    <x v="20"/>
  </r>
  <r>
    <s v="0219-QAERP"/>
    <n v="1"/>
    <s v="United States"/>
    <s v="California"/>
    <s v="Oxnard"/>
    <n v="93033"/>
    <s v="34.156629, -119.117218"/>
    <n v="34.156629000000002"/>
    <n v="-119.11721799999999"/>
    <s v="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x v="1"/>
    <x v="3"/>
    <n v="19.8"/>
    <n v="576.65"/>
    <x v="1"/>
    <x v="1"/>
    <x v="9"/>
    <n v="4006"/>
    <x v="20"/>
  </r>
  <r>
    <s v="9168-INPSZ"/>
    <n v="1"/>
    <s v="United States"/>
    <s v="California"/>
    <s v="Port Hueneme"/>
    <n v="93041"/>
    <s v="34.110124, -119.100972"/>
    <n v="34.110123999999999"/>
    <n v="-119.100972"/>
    <s v="Female"/>
    <x v="1"/>
    <s v="Yes"/>
    <s v="No"/>
    <n v="44"/>
    <s v="Yes"/>
    <s v="Yes"/>
    <x v="1"/>
    <x v="1"/>
    <s v="No"/>
    <s v="Yes"/>
    <x v="1"/>
    <s v="Yes"/>
    <s v="Yes"/>
    <x v="0"/>
    <x v="1"/>
    <x v="1"/>
    <n v="104.15"/>
    <n v="4495.6499999999996"/>
    <x v="1"/>
    <x v="1"/>
    <x v="72"/>
    <n v="2944"/>
    <x v="20"/>
  </r>
  <r>
    <s v="0015-UOCOJ"/>
    <n v="1"/>
    <s v="United States"/>
    <s v="California"/>
    <s v="Simi Valley"/>
    <n v="93063"/>
    <s v="34.296813, -118.685703"/>
    <n v="34.296813"/>
    <n v="-118.685703"/>
    <s v="Female"/>
    <x v="1"/>
    <s v="No"/>
    <s v="No"/>
    <n v="7"/>
    <s v="Yes"/>
    <s v="No"/>
    <x v="0"/>
    <x v="0"/>
    <s v="No"/>
    <s v="No"/>
    <x v="0"/>
    <s v="No"/>
    <s v="No"/>
    <x v="0"/>
    <x v="0"/>
    <x v="1"/>
    <n v="48.2"/>
    <n v="340.35"/>
    <x v="1"/>
    <x v="1"/>
    <x v="78"/>
    <n v="5525"/>
    <x v="20"/>
  </r>
  <r>
    <s v="5334-AFQJB"/>
    <n v="1"/>
    <s v="United States"/>
    <s v="California"/>
    <s v="Simi Valley"/>
    <n v="93065"/>
    <s v="34.269449, -118.768471"/>
    <n v="34.269449000000002"/>
    <n v="-118.76847100000001"/>
    <s v="Male"/>
    <x v="1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3"/>
    <n v="25.1"/>
    <n v="1789.9"/>
    <x v="1"/>
    <x v="1"/>
    <x v="9"/>
    <n v="5751"/>
    <x v="20"/>
  </r>
  <r>
    <s v="2754-SDJRD"/>
    <n v="1"/>
    <s v="United States"/>
    <s v="California"/>
    <s v="Somis"/>
    <n v="93066"/>
    <s v="34.297628, -119.014627"/>
    <n v="34.297628000000003"/>
    <n v="-119.014627"/>
    <s v="Female"/>
    <x v="1"/>
    <s v="No"/>
    <s v="No"/>
    <n v="8"/>
    <s v="Yes"/>
    <s v="Yes"/>
    <x v="1"/>
    <x v="1"/>
    <s v="No"/>
    <s v="No"/>
    <x v="1"/>
    <s v="Yes"/>
    <s v="Yes"/>
    <x v="0"/>
    <x v="0"/>
    <x v="3"/>
    <n v="100.15"/>
    <n v="908.55"/>
    <x v="1"/>
    <x v="1"/>
    <x v="75"/>
    <n v="5157"/>
    <x v="20"/>
  </r>
  <r>
    <s v="8963-JLGJT"/>
    <n v="1"/>
    <s v="United States"/>
    <s v="California"/>
    <s v="Santa Barbara"/>
    <n v="93105"/>
    <s v="34.037342, -119.80079"/>
    <n v="34.037342000000002"/>
    <n v="-119.80079000000001"/>
    <s v="Male"/>
    <x v="0"/>
    <s v="No"/>
    <s v="Yes"/>
    <n v="3"/>
    <s v="Yes"/>
    <s v="No"/>
    <x v="0"/>
    <x v="0"/>
    <s v="No"/>
    <s v="Yes"/>
    <x v="0"/>
    <s v="No"/>
    <s v="No"/>
    <x v="0"/>
    <x v="1"/>
    <x v="0"/>
    <n v="55.9"/>
    <n v="157.55000000000001"/>
    <x v="1"/>
    <x v="1"/>
    <x v="77"/>
    <n v="4648"/>
    <x v="20"/>
  </r>
  <r>
    <s v="1465-LNTLJ"/>
    <n v="1"/>
    <s v="United States"/>
    <s v="California"/>
    <s v="Santa Barbara"/>
    <n v="93109"/>
    <s v="34.406256, -119.726936"/>
    <n v="34.406255999999999"/>
    <n v="-119.72693599999999"/>
    <s v="Male"/>
    <x v="1"/>
    <s v="Yes"/>
    <s v="No"/>
    <n v="8"/>
    <s v="Yes"/>
    <s v="No"/>
    <x v="0"/>
    <x v="1"/>
    <s v="No"/>
    <s v="Yes"/>
    <x v="1"/>
    <s v="No"/>
    <s v="Yes"/>
    <x v="0"/>
    <x v="0"/>
    <x v="3"/>
    <n v="64.400000000000006"/>
    <n v="581.70000000000005"/>
    <x v="1"/>
    <x v="1"/>
    <x v="4"/>
    <n v="4537"/>
    <x v="20"/>
  </r>
  <r>
    <s v="2135-DQWAQ"/>
    <n v="1"/>
    <s v="United States"/>
    <s v="California"/>
    <s v="Santa Barbara"/>
    <n v="93111"/>
    <s v="34.460197, -119.802602"/>
    <n v="34.460197000000001"/>
    <n v="-119.80260199999999"/>
    <s v="Female"/>
    <x v="0"/>
    <s v="No"/>
    <s v="No"/>
    <n v="5"/>
    <s v="Yes"/>
    <s v="No"/>
    <x v="1"/>
    <x v="1"/>
    <s v="Yes"/>
    <s v="No"/>
    <x v="0"/>
    <s v="Yes"/>
    <s v="No"/>
    <x v="0"/>
    <x v="0"/>
    <x v="0"/>
    <n v="85.3"/>
    <n v="420.45"/>
    <x v="1"/>
    <x v="1"/>
    <x v="1"/>
    <n v="2689"/>
    <x v="20"/>
  </r>
  <r>
    <s v="4056-QHXHZ"/>
    <n v="1"/>
    <s v="United States"/>
    <s v="California"/>
    <s v="Goleta"/>
    <n v="93117"/>
    <s v="34.489983, -120.091246"/>
    <n v="34.489983000000002"/>
    <n v="-120.091246"/>
    <s v="Female"/>
    <x v="0"/>
    <s v="Yes"/>
    <s v="Yes"/>
    <n v="72"/>
    <s v="Yes"/>
    <s v="Yes"/>
    <x v="1"/>
    <x v="0"/>
    <s v="No"/>
    <s v="Yes"/>
    <x v="1"/>
    <s v="Yes"/>
    <s v="Yes"/>
    <x v="1"/>
    <x v="1"/>
    <x v="0"/>
    <n v="107.45"/>
    <n v="7576.7"/>
    <x v="1"/>
    <x v="1"/>
    <x v="64"/>
    <n v="5246"/>
    <x v="20"/>
  </r>
  <r>
    <s v="7401-JIXNM"/>
    <n v="1"/>
    <s v="United States"/>
    <s v="California"/>
    <s v="Arvin"/>
    <n v="93203"/>
    <s v="35.116307, -118.817644"/>
    <n v="35.116306999999999"/>
    <n v="-118.817644"/>
    <s v="Female"/>
    <x v="0"/>
    <s v="Yes"/>
    <s v="No"/>
    <n v="54"/>
    <s v="Yes"/>
    <s v="Yes"/>
    <x v="0"/>
    <x v="0"/>
    <s v="Yes"/>
    <s v="Yes"/>
    <x v="1"/>
    <s v="Yes"/>
    <s v="Yes"/>
    <x v="1"/>
    <x v="1"/>
    <x v="3"/>
    <n v="91.3"/>
    <n v="4965"/>
    <x v="1"/>
    <x v="1"/>
    <x v="36"/>
    <n v="5907"/>
    <x v="20"/>
  </r>
  <r>
    <s v="9339-FIIJL"/>
    <n v="1"/>
    <s v="United States"/>
    <s v="California"/>
    <s v="Avenal"/>
    <n v="93204"/>
    <s v="35.916943, -120.129921"/>
    <n v="35.916943000000003"/>
    <n v="-120.129921"/>
    <s v="Male"/>
    <x v="0"/>
    <s v="Yes"/>
    <s v="No"/>
    <n v="72"/>
    <s v="Yes"/>
    <s v="Yes"/>
    <x v="0"/>
    <x v="1"/>
    <s v="Yes"/>
    <s v="Yes"/>
    <x v="1"/>
    <s v="Yes"/>
    <s v="Yes"/>
    <x v="1"/>
    <x v="1"/>
    <x v="2"/>
    <n v="85.95"/>
    <n v="6151.9"/>
    <x v="1"/>
    <x v="1"/>
    <x v="53"/>
    <n v="6450"/>
    <x v="20"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x v="1"/>
    <s v="No"/>
    <s v="No"/>
    <n v="1"/>
    <s v="Yes"/>
    <s v="No"/>
    <x v="0"/>
    <x v="1"/>
    <s v="No"/>
    <s v="No"/>
    <x v="0"/>
    <s v="No"/>
    <s v="No"/>
    <x v="0"/>
    <x v="1"/>
    <x v="1"/>
    <n v="45.2"/>
    <n v="45.2"/>
    <x v="1"/>
    <x v="1"/>
    <x v="81"/>
    <n v="4576"/>
    <x v="20"/>
  </r>
  <r>
    <s v="6670-MFRPK"/>
    <n v="1"/>
    <s v="United States"/>
    <s v="California"/>
    <s v="Coalinga"/>
    <n v="93210"/>
    <s v="36.186867, -120.387793"/>
    <n v="36.186866999999999"/>
    <n v="-120.387793"/>
    <s v="Male"/>
    <x v="0"/>
    <s v="Yes"/>
    <s v="Yes"/>
    <n v="69"/>
    <s v="Yes"/>
    <s v="Yes"/>
    <x v="1"/>
    <x v="1"/>
    <s v="No"/>
    <s v="Yes"/>
    <x v="0"/>
    <s v="No"/>
    <s v="No"/>
    <x v="1"/>
    <x v="0"/>
    <x v="3"/>
    <n v="79.2"/>
    <n v="5420.65"/>
    <x v="1"/>
    <x v="1"/>
    <x v="69"/>
    <n v="4072"/>
    <x v="20"/>
  </r>
  <r>
    <s v="6177-PEVRA"/>
    <n v="1"/>
    <s v="United States"/>
    <s v="California"/>
    <s v="Corcoran"/>
    <n v="93212"/>
    <s v="36.04533, -119.532424"/>
    <n v="36.04533"/>
    <n v="-119.53242400000001"/>
    <s v="Female"/>
    <x v="0"/>
    <s v="No"/>
    <s v="No"/>
    <n v="48"/>
    <s v="Yes"/>
    <s v="No"/>
    <x v="0"/>
    <x v="0"/>
    <s v="Yes"/>
    <s v="No"/>
    <x v="0"/>
    <s v="No"/>
    <s v="No"/>
    <x v="1"/>
    <x v="1"/>
    <x v="3"/>
    <n v="55.5"/>
    <n v="2627.35"/>
    <x v="1"/>
    <x v="1"/>
    <x v="76"/>
    <n v="4975"/>
    <x v="20"/>
  </r>
  <r>
    <s v="4813-HQMGZ"/>
    <n v="1"/>
    <s v="United States"/>
    <s v="California"/>
    <s v="Ducor"/>
    <n v="93218"/>
    <s v="35.846067, -119.004073"/>
    <n v="35.846066999999998"/>
    <n v="-119.00407300000001"/>
    <s v="Female"/>
    <x v="0"/>
    <s v="Yes"/>
    <s v="No"/>
    <n v="8"/>
    <s v="Yes"/>
    <s v="Yes"/>
    <x v="1"/>
    <x v="1"/>
    <s v="No"/>
    <s v="No"/>
    <x v="1"/>
    <s v="No"/>
    <s v="Yes"/>
    <x v="0"/>
    <x v="0"/>
    <x v="1"/>
    <n v="90.25"/>
    <n v="743.75"/>
    <x v="1"/>
    <x v="1"/>
    <x v="21"/>
    <n v="4969"/>
    <x v="20"/>
  </r>
  <r>
    <s v="7579-KKLOE"/>
    <n v="1"/>
    <s v="United States"/>
    <s v="California"/>
    <s v="Earlimart"/>
    <n v="93219"/>
    <s v="35.858054, -119.305858"/>
    <n v="35.858054000000003"/>
    <n v="-119.305858"/>
    <s v="Male"/>
    <x v="0"/>
    <s v="Yes"/>
    <s v="No"/>
    <n v="71"/>
    <s v="Yes"/>
    <s v="Yes"/>
    <x v="0"/>
    <x v="0"/>
    <s v="Yes"/>
    <s v="Yes"/>
    <x v="1"/>
    <s v="Yes"/>
    <s v="Yes"/>
    <x v="1"/>
    <x v="0"/>
    <x v="0"/>
    <n v="91.25"/>
    <n v="6589.6"/>
    <x v="1"/>
    <x v="1"/>
    <x v="59"/>
    <n v="5529"/>
    <x v="20"/>
  </r>
  <r>
    <s v="8402-EIVQS"/>
    <n v="1"/>
    <s v="United States"/>
    <s v="California"/>
    <s v="Frazier Park"/>
    <n v="93222"/>
    <s v="34.907911, -119.234281"/>
    <n v="34.907910999999999"/>
    <n v="-119.234281"/>
    <s v="Male"/>
    <x v="0"/>
    <s v="Yes"/>
    <s v="No"/>
    <n v="67"/>
    <s v="Yes"/>
    <s v="No"/>
    <x v="1"/>
    <x v="0"/>
    <s v="Yes"/>
    <s v="No"/>
    <x v="0"/>
    <s v="Yes"/>
    <s v="Yes"/>
    <x v="2"/>
    <x v="0"/>
    <x v="3"/>
    <n v="100.9"/>
    <n v="6733.15"/>
    <x v="1"/>
    <x v="1"/>
    <x v="82"/>
    <n v="4078"/>
    <x v="20"/>
  </r>
  <r>
    <s v="4947-DSMXK"/>
    <n v="1"/>
    <s v="United States"/>
    <s v="California"/>
    <s v="Farmersville"/>
    <n v="93223"/>
    <s v="36.29878, -119.201028"/>
    <n v="36.298780000000001"/>
    <n v="-119.20102799999999"/>
    <s v="Male"/>
    <x v="0"/>
    <s v="Yes"/>
    <s v="Yes"/>
    <n v="34"/>
    <s v="Yes"/>
    <s v="Yes"/>
    <x v="1"/>
    <x v="1"/>
    <s v="Yes"/>
    <s v="No"/>
    <x v="0"/>
    <s v="Yes"/>
    <s v="Yes"/>
    <x v="0"/>
    <x v="0"/>
    <x v="2"/>
    <n v="97.7"/>
    <n v="3410"/>
    <x v="1"/>
    <x v="1"/>
    <x v="41"/>
    <n v="5789"/>
    <x v="20"/>
  </r>
  <r>
    <s v="7245-NIIWQ"/>
    <n v="1"/>
    <s v="United States"/>
    <s v="California"/>
    <s v="Fellows"/>
    <n v="93224"/>
    <s v="35.215731, -119.57013"/>
    <n v="35.215730999999998"/>
    <n v="-119.57013000000001"/>
    <s v="Female"/>
    <x v="0"/>
    <s v="No"/>
    <s v="No"/>
    <n v="3"/>
    <s v="Yes"/>
    <s v="No"/>
    <x v="1"/>
    <x v="1"/>
    <s v="No"/>
    <s v="No"/>
    <x v="0"/>
    <s v="No"/>
    <s v="No"/>
    <x v="0"/>
    <x v="0"/>
    <x v="1"/>
    <n v="69.849999999999994"/>
    <n v="199.85"/>
    <x v="1"/>
    <x v="1"/>
    <x v="47"/>
    <n v="4764"/>
    <x v="20"/>
  </r>
  <r>
    <s v="0002-ORFBO"/>
    <n v="1"/>
    <s v="United States"/>
    <s v="California"/>
    <s v="Frazier Park"/>
    <n v="93225"/>
    <s v="34.827662, -118.999073"/>
    <n v="34.827661999999997"/>
    <n v="-118.999073"/>
    <s v="Female"/>
    <x v="0"/>
    <s v="Yes"/>
    <s v="No"/>
    <n v="9"/>
    <s v="Yes"/>
    <s v="No"/>
    <x v="0"/>
    <x v="1"/>
    <s v="Yes"/>
    <s v="No"/>
    <x v="1"/>
    <s v="Yes"/>
    <s v="No"/>
    <x v="2"/>
    <x v="0"/>
    <x v="0"/>
    <n v="65.599999999999994"/>
    <n v="593.29999999999995"/>
    <x v="1"/>
    <x v="1"/>
    <x v="11"/>
    <n v="2205"/>
    <x v="20"/>
  </r>
  <r>
    <s v="3324-OIRTO"/>
    <n v="1"/>
    <s v="United States"/>
    <s v="California"/>
    <s v="Glennville"/>
    <n v="93226"/>
    <s v="35.735694, -118.738483"/>
    <n v="35.735694000000002"/>
    <n v="-118.738483"/>
    <s v="Male"/>
    <x v="0"/>
    <s v="Yes"/>
    <s v="Yes"/>
    <n v="71"/>
    <s v="Yes"/>
    <s v="No"/>
    <x v="1"/>
    <x v="0"/>
    <s v="Yes"/>
    <s v="Yes"/>
    <x v="0"/>
    <s v="Yes"/>
    <s v="Yes"/>
    <x v="2"/>
    <x v="0"/>
    <x v="2"/>
    <n v="104.65"/>
    <n v="7288.4"/>
    <x v="1"/>
    <x v="1"/>
    <x v="9"/>
    <n v="6101"/>
    <x v="20"/>
  </r>
  <r>
    <s v="5414-OFQCB"/>
    <n v="1"/>
    <s v="United States"/>
    <s v="California"/>
    <s v="Hanford"/>
    <n v="93230"/>
    <s v="36.29223, -119.622676"/>
    <n v="36.292230000000004"/>
    <n v="-119.622676"/>
    <s v="Male"/>
    <x v="0"/>
    <s v="No"/>
    <s v="No"/>
    <n v="57"/>
    <s v="Yes"/>
    <s v="Yes"/>
    <x v="1"/>
    <x v="1"/>
    <s v="No"/>
    <s v="No"/>
    <x v="1"/>
    <s v="Yes"/>
    <s v="No"/>
    <x v="1"/>
    <x v="0"/>
    <x v="3"/>
    <n v="90.45"/>
    <n v="5229.8"/>
    <x v="1"/>
    <x v="1"/>
    <x v="68"/>
    <n v="5076"/>
    <x v="20"/>
  </r>
  <r>
    <s v="4967-WPNCF"/>
    <n v="1"/>
    <s v="United States"/>
    <s v="California"/>
    <s v="Huron"/>
    <n v="93234"/>
    <s v="36.217864, -120.080117"/>
    <n v="36.217863999999999"/>
    <n v="-120.080117"/>
    <s v="Male"/>
    <x v="0"/>
    <s v="No"/>
    <s v="No"/>
    <n v="72"/>
    <s v="No"/>
    <s v="No phone service"/>
    <x v="0"/>
    <x v="0"/>
    <s v="Yes"/>
    <s v="Yes"/>
    <x v="1"/>
    <s v="Yes"/>
    <s v="Yes"/>
    <x v="1"/>
    <x v="0"/>
    <x v="2"/>
    <n v="63.7"/>
    <n v="4464.8"/>
    <x v="1"/>
    <x v="1"/>
    <x v="74"/>
    <n v="4921"/>
    <x v="20"/>
  </r>
  <r>
    <s v="8552-OBVRU"/>
    <n v="1"/>
    <s v="United States"/>
    <s v="California"/>
    <s v="Ivanhoe"/>
    <n v="93235"/>
    <s v="36.385818, -119.224243"/>
    <n v="36.385818"/>
    <n v="-119.224243"/>
    <s v="Female"/>
    <x v="1"/>
    <s v="Yes"/>
    <s v="Yes"/>
    <n v="48"/>
    <s v="Yes"/>
    <s v="No"/>
    <x v="1"/>
    <x v="0"/>
    <s v="No"/>
    <s v="Yes"/>
    <x v="1"/>
    <s v="Yes"/>
    <s v="Yes"/>
    <x v="0"/>
    <x v="0"/>
    <x v="1"/>
    <n v="104.5"/>
    <n v="5068.05"/>
    <x v="1"/>
    <x v="1"/>
    <x v="29"/>
    <n v="3847"/>
    <x v="20"/>
  </r>
  <r>
    <s v="8499-BRXTD"/>
    <n v="1"/>
    <s v="United States"/>
    <s v="California"/>
    <s v="Kernville"/>
    <n v="93238"/>
    <s v="35.852892, -118.397782"/>
    <n v="35.852891999999997"/>
    <n v="-118.3977820000000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401.85"/>
    <x v="1"/>
    <x v="1"/>
    <x v="43"/>
    <n v="5586"/>
    <x v="20"/>
  </r>
  <r>
    <s v="9154-QDGTH"/>
    <n v="1"/>
    <s v="United States"/>
    <s v="California"/>
    <s v="Kettleman City"/>
    <n v="93239"/>
    <s v="35.996923, -120.000951"/>
    <n v="35.996923000000002"/>
    <n v="-120.000951"/>
    <s v="Male"/>
    <x v="0"/>
    <s v="Yes"/>
    <s v="Yes"/>
    <n v="43"/>
    <s v="Yes"/>
    <s v="Yes"/>
    <x v="1"/>
    <x v="1"/>
    <s v="No"/>
    <s v="Yes"/>
    <x v="1"/>
    <s v="Yes"/>
    <s v="Yes"/>
    <x v="2"/>
    <x v="0"/>
    <x v="3"/>
    <n v="104.3"/>
    <n v="4451.8500000000004"/>
    <x v="1"/>
    <x v="1"/>
    <x v="67"/>
    <n v="3927"/>
    <x v="20"/>
  </r>
  <r>
    <s v="8197-BFWVU"/>
    <n v="1"/>
    <s v="United States"/>
    <s v="California"/>
    <s v="Lake Isabella"/>
    <n v="93240"/>
    <s v="35.607875, -118.466318"/>
    <n v="35.607875"/>
    <n v="-118.466318"/>
    <s v="Female"/>
    <x v="0"/>
    <s v="Yes"/>
    <s v="No"/>
    <n v="72"/>
    <s v="Yes"/>
    <s v="Yes"/>
    <x v="0"/>
    <x v="0"/>
    <s v="Yes"/>
    <s v="Yes"/>
    <x v="1"/>
    <s v="Yes"/>
    <s v="Yes"/>
    <x v="1"/>
    <x v="0"/>
    <x v="2"/>
    <n v="93.25"/>
    <n v="6688.95"/>
    <x v="1"/>
    <x v="1"/>
    <x v="64"/>
    <n v="5197"/>
    <x v="20"/>
  </r>
  <r>
    <s v="2577-GVSIL"/>
    <n v="1"/>
    <s v="United States"/>
    <s v="California"/>
    <s v="Lamont"/>
    <n v="93241"/>
    <s v="35.245035, -118.905553"/>
    <n v="35.245035000000001"/>
    <n v="-118.905553"/>
    <s v="Male"/>
    <x v="0"/>
    <s v="Yes"/>
    <s v="No"/>
    <n v="35"/>
    <s v="Yes"/>
    <s v="Yes"/>
    <x v="0"/>
    <x v="1"/>
    <s v="No"/>
    <s v="No"/>
    <x v="1"/>
    <s v="Yes"/>
    <s v="Yes"/>
    <x v="2"/>
    <x v="0"/>
    <x v="2"/>
    <n v="73.45"/>
    <n v="2661.1"/>
    <x v="1"/>
    <x v="1"/>
    <x v="10"/>
    <n v="4719"/>
    <x v="20"/>
  </r>
  <r>
    <s v="9367-OIUXP"/>
    <n v="1"/>
    <s v="United States"/>
    <s v="California"/>
    <s v="Laton"/>
    <n v="93242"/>
    <s v="36.444232, -119.718285"/>
    <n v="36.444232"/>
    <n v="-119.7182849999999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7"/>
    <n v="73.05"/>
    <x v="1"/>
    <x v="1"/>
    <x v="21"/>
    <n v="4676"/>
    <x v="20"/>
  </r>
  <r>
    <s v="6770-UAYGJ"/>
    <n v="1"/>
    <s v="United States"/>
    <s v="California"/>
    <s v="Lebec"/>
    <n v="93243"/>
    <s v="34.845861, -118.885163"/>
    <n v="34.845860999999999"/>
    <n v="-118.88516300000001"/>
    <s v="Female"/>
    <x v="0"/>
    <s v="Yes"/>
    <s v="Yes"/>
    <n v="49"/>
    <s v="Yes"/>
    <s v="Yes"/>
    <x v="2"/>
    <x v="2"/>
    <s v="No internet service"/>
    <s v="No internet service"/>
    <x v="2"/>
    <s v="No internet service"/>
    <s v="No internet service"/>
    <x v="1"/>
    <x v="1"/>
    <x v="0"/>
    <n v="25.25"/>
    <n v="1211.6500000000001"/>
    <x v="1"/>
    <x v="1"/>
    <x v="42"/>
    <n v="5616"/>
    <x v="20"/>
  </r>
  <r>
    <s v="6463-HHXJR"/>
    <n v="1"/>
    <s v="United States"/>
    <s v="California"/>
    <s v="Lemon Cove"/>
    <n v="93244"/>
    <s v="36.462671, -118.997291"/>
    <n v="36.462671"/>
    <n v="-118.997291"/>
    <s v="Female"/>
    <x v="0"/>
    <s v="Yes"/>
    <s v="Yes"/>
    <n v="71"/>
    <s v="Yes"/>
    <s v="Yes"/>
    <x v="1"/>
    <x v="0"/>
    <s v="Yes"/>
    <s v="Yes"/>
    <x v="0"/>
    <s v="Yes"/>
    <s v="No"/>
    <x v="1"/>
    <x v="1"/>
    <x v="2"/>
    <n v="100.5"/>
    <n v="7030.65"/>
    <x v="1"/>
    <x v="1"/>
    <x v="48"/>
    <n v="4080"/>
    <x v="20"/>
  </r>
  <r>
    <s v="7928-VJYAB"/>
    <n v="1"/>
    <s v="United States"/>
    <s v="California"/>
    <s v="Lemoore"/>
    <n v="93245"/>
    <s v="36.303666, -119.825657"/>
    <n v="36.303666"/>
    <n v="-119.82565700000001"/>
    <s v="Male"/>
    <x v="0"/>
    <s v="Yes"/>
    <s v="Yes"/>
    <n v="11"/>
    <s v="Yes"/>
    <s v="No"/>
    <x v="1"/>
    <x v="1"/>
    <s v="No"/>
    <s v="No"/>
    <x v="0"/>
    <s v="Yes"/>
    <s v="Yes"/>
    <x v="0"/>
    <x v="1"/>
    <x v="1"/>
    <n v="90.6"/>
    <n v="1020.2"/>
    <x v="1"/>
    <x v="1"/>
    <x v="11"/>
    <n v="2004"/>
    <x v="20"/>
  </r>
  <r>
    <s v="1187-WILMM"/>
    <n v="1"/>
    <s v="United States"/>
    <s v="California"/>
    <s v="Lindsay"/>
    <n v="93247"/>
    <s v="36.205465, -119.085807"/>
    <n v="36.205464999999997"/>
    <n v="-119.085807"/>
    <s v="Male"/>
    <x v="0"/>
    <s v="Yes"/>
    <s v="No"/>
    <n v="63"/>
    <s v="Yes"/>
    <s v="Yes"/>
    <x v="0"/>
    <x v="0"/>
    <s v="Yes"/>
    <s v="Yes"/>
    <x v="1"/>
    <s v="Yes"/>
    <s v="Yes"/>
    <x v="1"/>
    <x v="0"/>
    <x v="3"/>
    <n v="89.4"/>
    <n v="5597.65"/>
    <x v="1"/>
    <x v="1"/>
    <x v="24"/>
    <n v="5004"/>
    <x v="20"/>
  </r>
  <r>
    <s v="9776-OJUZI"/>
    <n v="1"/>
    <s v="United States"/>
    <s v="California"/>
    <s v="Lost Hills"/>
    <n v="93249"/>
    <s v="35.637715, -119.893068"/>
    <n v="35.637715"/>
    <n v="-119.893068"/>
    <s v="Female"/>
    <x v="1"/>
    <s v="No"/>
    <s v="No"/>
    <n v="65"/>
    <s v="Yes"/>
    <s v="Yes"/>
    <x v="1"/>
    <x v="1"/>
    <s v="Yes"/>
    <s v="Yes"/>
    <x v="0"/>
    <s v="Yes"/>
    <s v="No"/>
    <x v="0"/>
    <x v="0"/>
    <x v="2"/>
    <n v="95.45"/>
    <n v="6223.3"/>
    <x v="1"/>
    <x v="1"/>
    <x v="53"/>
    <n v="4168"/>
    <x v="20"/>
  </r>
  <r>
    <s v="1306-RPWXZ"/>
    <n v="1"/>
    <s v="United States"/>
    <s v="California"/>
    <s v="Mc Farland"/>
    <n v="93250"/>
    <s v="35.666886, -119.186717"/>
    <n v="35.666885999999998"/>
    <n v="-119.186717"/>
    <s v="Female"/>
    <x v="0"/>
    <s v="No"/>
    <s v="Yes"/>
    <n v="49"/>
    <s v="Yes"/>
    <s v="No"/>
    <x v="2"/>
    <x v="2"/>
    <s v="No internet service"/>
    <s v="No internet service"/>
    <x v="2"/>
    <s v="No internet service"/>
    <s v="No internet service"/>
    <x v="1"/>
    <x v="1"/>
    <x v="3"/>
    <n v="20.45"/>
    <n v="1024.6500000000001"/>
    <x v="1"/>
    <x v="1"/>
    <x v="58"/>
    <n v="4784"/>
    <x v="20"/>
  </r>
  <r>
    <s v="3097-PYWXL"/>
    <n v="1"/>
    <s v="United States"/>
    <s v="California"/>
    <s v="New Cuyama"/>
    <n v="93254"/>
    <s v="34.956577, -119.750142"/>
    <n v="34.956577000000003"/>
    <n v="-119.750142"/>
    <s v="Fe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x v="0"/>
    <x v="1"/>
    <n v="19.95"/>
    <n v="82.9"/>
    <x v="1"/>
    <x v="1"/>
    <x v="60"/>
    <n v="2951"/>
    <x v="20"/>
  </r>
  <r>
    <s v="2266-SJNAT"/>
    <n v="1"/>
    <s v="United States"/>
    <s v="California"/>
    <s v="Onyx"/>
    <n v="93255"/>
    <s v="35.676978, -118.101378"/>
    <n v="35.676977999999998"/>
    <n v="-118.101378"/>
    <s v="Female"/>
    <x v="0"/>
    <s v="Yes"/>
    <s v="No"/>
    <n v="72"/>
    <s v="Yes"/>
    <s v="Yes"/>
    <x v="1"/>
    <x v="1"/>
    <s v="Yes"/>
    <s v="Yes"/>
    <x v="1"/>
    <s v="Yes"/>
    <s v="Yes"/>
    <x v="2"/>
    <x v="1"/>
    <x v="3"/>
    <n v="109.15"/>
    <n v="7789.6"/>
    <x v="1"/>
    <x v="1"/>
    <x v="74"/>
    <n v="4807"/>
    <x v="20"/>
  </r>
  <r>
    <s v="0869-PAPRP"/>
    <n v="1"/>
    <s v="United States"/>
    <s v="California"/>
    <s v="Pixley"/>
    <n v="93256"/>
    <s v="35.957019, -119.330928"/>
    <n v="35.957019000000003"/>
    <n v="-119.330928"/>
    <s v="Female"/>
    <x v="1"/>
    <s v="Yes"/>
    <s v="No"/>
    <n v="26"/>
    <s v="Yes"/>
    <s v="No"/>
    <x v="1"/>
    <x v="1"/>
    <s v="No"/>
    <s v="Yes"/>
    <x v="0"/>
    <s v="Yes"/>
    <s v="No"/>
    <x v="0"/>
    <x v="0"/>
    <x v="3"/>
    <n v="85.7"/>
    <n v="2067"/>
    <x v="1"/>
    <x v="1"/>
    <x v="70"/>
    <n v="3935"/>
    <x v="20"/>
  </r>
  <r>
    <s v="4238-JSSWH"/>
    <n v="1"/>
    <s v="United States"/>
    <s v="California"/>
    <s v="Porterville"/>
    <n v="93257"/>
    <s v="36.008958, -118.891593"/>
    <n v="36.008958"/>
    <n v="-118.891593"/>
    <s v="Female"/>
    <x v="1"/>
    <s v="Yes"/>
    <s v="No"/>
    <n v="35"/>
    <s v="Yes"/>
    <s v="Yes"/>
    <x v="1"/>
    <x v="1"/>
    <s v="No"/>
    <s v="Yes"/>
    <x v="0"/>
    <s v="Yes"/>
    <s v="Yes"/>
    <x v="0"/>
    <x v="1"/>
    <x v="2"/>
    <n v="102.05"/>
    <n v="3452.55"/>
    <x v="1"/>
    <x v="1"/>
    <x v="42"/>
    <n v="3199"/>
    <x v="20"/>
  </r>
  <r>
    <s v="2972-YDYUW"/>
    <n v="1"/>
    <s v="United States"/>
    <s v="California"/>
    <s v="Posey"/>
    <n v="93260"/>
    <s v="35.861928, -118.636698"/>
    <n v="35.861927999999999"/>
    <n v="-118.636698"/>
    <s v="Female"/>
    <x v="0"/>
    <s v="No"/>
    <s v="No"/>
    <n v="57"/>
    <s v="Yes"/>
    <s v="Yes"/>
    <x v="1"/>
    <x v="1"/>
    <s v="Yes"/>
    <s v="No"/>
    <x v="1"/>
    <s v="No"/>
    <s v="Yes"/>
    <x v="2"/>
    <x v="1"/>
    <x v="1"/>
    <n v="94.7"/>
    <n v="5468.95"/>
    <x v="1"/>
    <x v="1"/>
    <x v="12"/>
    <n v="4507"/>
    <x v="20"/>
  </r>
  <r>
    <s v="1104-FEJAM"/>
    <n v="1"/>
    <s v="United States"/>
    <s v="California"/>
    <s v="Richgrove"/>
    <n v="93261"/>
    <s v="35.809921, -119.127437"/>
    <n v="35.809921000000003"/>
    <n v="-119.127437"/>
    <s v="Male"/>
    <x v="0"/>
    <s v="Yes"/>
    <s v="Yes"/>
    <n v="28"/>
    <s v="Yes"/>
    <s v="Yes"/>
    <x v="0"/>
    <x v="1"/>
    <s v="Yes"/>
    <s v="No"/>
    <x v="0"/>
    <s v="No"/>
    <s v="Yes"/>
    <x v="0"/>
    <x v="1"/>
    <x v="1"/>
    <n v="64.400000000000006"/>
    <n v="1802.15"/>
    <x v="1"/>
    <x v="1"/>
    <x v="76"/>
    <n v="2434"/>
    <x v="20"/>
  </r>
  <r>
    <s v="2809-ILCYT"/>
    <n v="1"/>
    <s v="United States"/>
    <s v="California"/>
    <s v="Sequoia National Park"/>
    <n v="93262"/>
    <s v="36.527243, -118.594938"/>
    <n v="36.527242999999999"/>
    <n v="-118.594938"/>
    <s v="Female"/>
    <x v="0"/>
    <s v="Yes"/>
    <s v="No"/>
    <n v="25"/>
    <s v="Yes"/>
    <s v="Yes"/>
    <x v="2"/>
    <x v="2"/>
    <s v="No internet service"/>
    <s v="No internet service"/>
    <x v="2"/>
    <s v="No internet service"/>
    <s v="No internet service"/>
    <x v="2"/>
    <x v="0"/>
    <x v="0"/>
    <n v="26.8"/>
    <n v="733.55"/>
    <x v="1"/>
    <x v="1"/>
    <x v="4"/>
    <n v="3428"/>
    <x v="20"/>
  </r>
  <r>
    <s v="5499-ECUTN"/>
    <n v="1"/>
    <s v="United States"/>
    <s v="California"/>
    <s v="Shafter"/>
    <n v="93263"/>
    <s v="35.490705, -119.286833"/>
    <n v="35.490704999999998"/>
    <n v="-119.286833"/>
    <s v="Female"/>
    <x v="0"/>
    <s v="Yes"/>
    <s v="No"/>
    <n v="47"/>
    <s v="Yes"/>
    <s v="No"/>
    <x v="0"/>
    <x v="0"/>
    <s v="No"/>
    <s v="Yes"/>
    <x v="0"/>
    <s v="Yes"/>
    <s v="No"/>
    <x v="2"/>
    <x v="0"/>
    <x v="3"/>
    <n v="66.05"/>
    <n v="3021.45"/>
    <x v="1"/>
    <x v="1"/>
    <x v="25"/>
    <n v="3404"/>
    <x v="20"/>
  </r>
  <r>
    <s v="4981-FLTMF"/>
    <n v="1"/>
    <s v="United States"/>
    <s v="California"/>
    <s v="Springville"/>
    <n v="93265"/>
    <s v="36.245926, -118.693138"/>
    <n v="36.245925999999997"/>
    <n v="-118.693138"/>
    <s v="Female"/>
    <x v="0"/>
    <s v="Yes"/>
    <s v="Yes"/>
    <n v="57"/>
    <s v="Yes"/>
    <s v="Yes"/>
    <x v="0"/>
    <x v="0"/>
    <s v="Yes"/>
    <s v="No"/>
    <x v="1"/>
    <s v="No"/>
    <s v="No"/>
    <x v="0"/>
    <x v="1"/>
    <x v="2"/>
    <n v="65.2"/>
    <n v="3687.85"/>
    <x v="1"/>
    <x v="1"/>
    <x v="21"/>
    <n v="4491"/>
    <x v="20"/>
  </r>
  <r>
    <s v="9121-PHQSR"/>
    <n v="1"/>
    <s v="United States"/>
    <s v="California"/>
    <s v="Stratford"/>
    <n v="93266"/>
    <s v="36.175255, -119.813805"/>
    <n v="36.175255"/>
    <n v="-119.813805"/>
    <s v="Male"/>
    <x v="1"/>
    <s v="Yes"/>
    <s v="No"/>
    <n v="16"/>
    <s v="Yes"/>
    <s v="Yes"/>
    <x v="1"/>
    <x v="1"/>
    <s v="No"/>
    <s v="No"/>
    <x v="0"/>
    <s v="Yes"/>
    <s v="No"/>
    <x v="0"/>
    <x v="0"/>
    <x v="3"/>
    <n v="85.05"/>
    <n v="1391.15"/>
    <x v="1"/>
    <x v="1"/>
    <x v="24"/>
    <n v="3739"/>
    <x v="20"/>
  </r>
  <r>
    <s v="3113-IWHLC"/>
    <n v="1"/>
    <s v="United States"/>
    <s v="California"/>
    <s v="Strathmore"/>
    <n v="93267"/>
    <s v="36.141319, -119.129075"/>
    <n v="36.141319000000003"/>
    <n v="-119.129075"/>
    <s v="Male"/>
    <x v="0"/>
    <s v="No"/>
    <s v="No"/>
    <n v="5"/>
    <s v="Yes"/>
    <s v="No"/>
    <x v="0"/>
    <x v="0"/>
    <s v="No"/>
    <s v="Yes"/>
    <x v="0"/>
    <s v="No"/>
    <s v="No"/>
    <x v="0"/>
    <x v="0"/>
    <x v="0"/>
    <n v="55.8"/>
    <n v="274.35000000000002"/>
    <x v="1"/>
    <x v="1"/>
    <x v="15"/>
    <n v="2612"/>
    <x v="20"/>
  </r>
  <r>
    <s v="4277-BWBML"/>
    <n v="1"/>
    <s v="United States"/>
    <s v="California"/>
    <s v="Three Rivers"/>
    <n v="93271"/>
    <s v="36.413433, -118.854708"/>
    <n v="36.413432999999998"/>
    <n v="-118.854708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19.95"/>
    <n v="1322.85"/>
    <x v="1"/>
    <x v="1"/>
    <x v="62"/>
    <n v="5092"/>
    <x v="20"/>
  </r>
  <r>
    <s v="0234-TEVTT"/>
    <n v="1"/>
    <s v="United States"/>
    <s v="California"/>
    <s v="Tulare"/>
    <n v="93274"/>
    <s v="36.185471, -119.375243"/>
    <n v="36.185471"/>
    <n v="-119.375243"/>
    <s v="Female"/>
    <x v="0"/>
    <s v="Yes"/>
    <s v="Yes"/>
    <n v="48"/>
    <s v="No"/>
    <s v="No phone service"/>
    <x v="0"/>
    <x v="0"/>
    <s v="No"/>
    <s v="Yes"/>
    <x v="0"/>
    <s v="No"/>
    <s v="Yes"/>
    <x v="2"/>
    <x v="1"/>
    <x v="3"/>
    <n v="45"/>
    <n v="2196.3000000000002"/>
    <x v="1"/>
    <x v="1"/>
    <x v="45"/>
    <n v="5269"/>
    <x v="20"/>
  </r>
  <r>
    <s v="4304-TSPVK"/>
    <n v="1"/>
    <s v="United States"/>
    <s v="California"/>
    <s v="Tupman"/>
    <n v="93276"/>
    <s v="35.316263, -119.402559"/>
    <n v="35.316262999999999"/>
    <n v="-119.402559"/>
    <s v="Female"/>
    <x v="0"/>
    <s v="Yes"/>
    <s v="No"/>
    <n v="68"/>
    <s v="Yes"/>
    <s v="Yes"/>
    <x v="1"/>
    <x v="0"/>
    <s v="Yes"/>
    <s v="Yes"/>
    <x v="1"/>
    <s v="Yes"/>
    <s v="Yes"/>
    <x v="1"/>
    <x v="1"/>
    <x v="2"/>
    <n v="114.9"/>
    <n v="7843.55"/>
    <x v="1"/>
    <x v="1"/>
    <x v="7"/>
    <n v="5782"/>
    <x v="20"/>
  </r>
  <r>
    <s v="1552-AAGRX"/>
    <n v="1"/>
    <s v="United States"/>
    <s v="California"/>
    <s v="Visalia"/>
    <n v="93277"/>
    <s v="36.303793, -119.375646"/>
    <n v="36.303792999999999"/>
    <n v="-119.375646"/>
    <s v="Female"/>
    <x v="0"/>
    <s v="No"/>
    <s v="No"/>
    <n v="30"/>
    <s v="Yes"/>
    <s v="Yes"/>
    <x v="1"/>
    <x v="0"/>
    <s v="No"/>
    <s v="No"/>
    <x v="1"/>
    <s v="Yes"/>
    <s v="Yes"/>
    <x v="0"/>
    <x v="1"/>
    <x v="2"/>
    <n v="106.4"/>
    <n v="3211.9"/>
    <x v="1"/>
    <x v="1"/>
    <x v="42"/>
    <n v="5503"/>
    <x v="20"/>
  </r>
  <r>
    <s v="2637-FKFSY"/>
    <n v="1"/>
    <s v="United States"/>
    <s v="California"/>
    <s v="Wasco"/>
    <n v="93280"/>
    <s v="35.652242, -119.4464"/>
    <n v="35.652242000000001"/>
    <n v="-119.4464"/>
    <s v="Female"/>
    <x v="0"/>
    <s v="Yes"/>
    <s v="No"/>
    <n v="3"/>
    <s v="Yes"/>
    <s v="No"/>
    <x v="0"/>
    <x v="1"/>
    <s v="No"/>
    <s v="No"/>
    <x v="0"/>
    <s v="No"/>
    <s v="No"/>
    <x v="0"/>
    <x v="0"/>
    <x v="0"/>
    <n v="46.1"/>
    <n v="130.15"/>
    <x v="1"/>
    <x v="1"/>
    <x v="41"/>
    <n v="4047"/>
    <x v="20"/>
  </r>
  <r>
    <s v="9796-MVYXX"/>
    <n v="1"/>
    <s v="United States"/>
    <s v="California"/>
    <s v="Weldon"/>
    <n v="93283"/>
    <s v="35.55647, -118.244914"/>
    <n v="35.556469999999997"/>
    <n v="-118.24491399999999"/>
    <s v="Female"/>
    <x v="1"/>
    <s v="No"/>
    <s v="No"/>
    <n v="14"/>
    <s v="No"/>
    <s v="No phone service"/>
    <x v="0"/>
    <x v="0"/>
    <s v="No"/>
    <s v="Yes"/>
    <x v="1"/>
    <s v="No"/>
    <s v="No"/>
    <x v="1"/>
    <x v="1"/>
    <x v="0"/>
    <n v="39.700000000000003"/>
    <n v="692.35"/>
    <x v="1"/>
    <x v="1"/>
    <x v="71"/>
    <n v="3162"/>
    <x v="20"/>
  </r>
  <r>
    <s v="7874-ECPQJ"/>
    <n v="1"/>
    <s v="United States"/>
    <s v="California"/>
    <s v="Wofford Heights"/>
    <n v="93285"/>
    <s v="35.690535, -118.552784"/>
    <n v="35.690534999999997"/>
    <n v="-118.552784"/>
    <s v="Female"/>
    <x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x v="0"/>
    <x v="2"/>
    <n v="20.05"/>
    <n v="85.5"/>
    <x v="1"/>
    <x v="1"/>
    <x v="43"/>
    <n v="4462"/>
    <x v="20"/>
  </r>
  <r>
    <s v="0020-INWCK"/>
    <n v="1"/>
    <s v="United States"/>
    <s v="California"/>
    <s v="Woodlake"/>
    <n v="93286"/>
    <s v="36.464635, -119.094348"/>
    <n v="36.464635000000001"/>
    <n v="-119.094348"/>
    <s v="Female"/>
    <x v="0"/>
    <s v="Yes"/>
    <s v="Yes"/>
    <n v="71"/>
    <s v="Yes"/>
    <s v="Yes"/>
    <x v="1"/>
    <x v="1"/>
    <s v="Yes"/>
    <s v="Yes"/>
    <x v="0"/>
    <s v="No"/>
    <s v="Yes"/>
    <x v="1"/>
    <x v="0"/>
    <x v="3"/>
    <n v="95.75"/>
    <n v="6849.4"/>
    <x v="1"/>
    <x v="1"/>
    <x v="60"/>
    <n v="4865"/>
    <x v="20"/>
  </r>
  <r>
    <s v="7089-RKVSZ"/>
    <n v="1"/>
    <s v="United States"/>
    <s v="California"/>
    <s v="Woody"/>
    <n v="93287"/>
    <s v="35.710244, -118.881679"/>
    <n v="35.710244000000003"/>
    <n v="-118.88167900000001"/>
    <s v="Male"/>
    <x v="0"/>
    <s v="Yes"/>
    <s v="No"/>
    <n v="8"/>
    <s v="Yes"/>
    <s v="Yes"/>
    <x v="2"/>
    <x v="2"/>
    <s v="No internet service"/>
    <s v="No internet service"/>
    <x v="2"/>
    <s v="No internet service"/>
    <s v="No internet service"/>
    <x v="2"/>
    <x v="1"/>
    <x v="0"/>
    <n v="24.4"/>
    <n v="203.95"/>
    <x v="1"/>
    <x v="1"/>
    <x v="42"/>
    <n v="2028"/>
    <x v="20"/>
  </r>
  <r>
    <s v="2683-JXWQQ"/>
    <n v="1"/>
    <s v="United States"/>
    <s v="California"/>
    <s v="Visalia"/>
    <n v="93291"/>
    <s v="36.391777, -119.372842"/>
    <n v="36.391776999999998"/>
    <n v="-119.37284200000001"/>
    <s v="Male"/>
    <x v="0"/>
    <s v="Yes"/>
    <s v="Yes"/>
    <n v="61"/>
    <s v="No"/>
    <s v="No phone service"/>
    <x v="0"/>
    <x v="0"/>
    <s v="No"/>
    <s v="Yes"/>
    <x v="0"/>
    <s v="No"/>
    <s v="No"/>
    <x v="0"/>
    <x v="1"/>
    <x v="2"/>
    <n v="33.6"/>
    <n v="2117.1999999999998"/>
    <x v="1"/>
    <x v="1"/>
    <x v="51"/>
    <n v="6495"/>
    <x v="20"/>
  </r>
  <r>
    <s v="9548-ZMVTX"/>
    <n v="1"/>
    <s v="United States"/>
    <s v="California"/>
    <s v="Visalia"/>
    <n v="93292"/>
    <s v="36.37559, -119.211689"/>
    <n v="36.375590000000003"/>
    <n v="-119.21168900000001"/>
    <s v="Male"/>
    <x v="0"/>
    <s v="Yes"/>
    <s v="Yes"/>
    <n v="72"/>
    <s v="Yes"/>
    <s v="Yes"/>
    <x v="1"/>
    <x v="1"/>
    <s v="Yes"/>
    <s v="Yes"/>
    <x v="1"/>
    <s v="No"/>
    <s v="No"/>
    <x v="1"/>
    <x v="1"/>
    <x v="2"/>
    <n v="90.45"/>
    <n v="6565.85"/>
    <x v="1"/>
    <x v="1"/>
    <x v="42"/>
    <n v="4461"/>
    <x v="20"/>
  </r>
  <r>
    <s v="8739-XNIKG"/>
    <n v="1"/>
    <s v="United States"/>
    <s v="California"/>
    <s v="Bakersfield"/>
    <n v="93301"/>
    <s v="35.383937, -119.020428"/>
    <n v="35.383937000000003"/>
    <n v="-119.020428"/>
    <s v="Female"/>
    <x v="0"/>
    <s v="No"/>
    <s v="No"/>
    <n v="5"/>
    <s v="Yes"/>
    <s v="Yes"/>
    <x v="1"/>
    <x v="1"/>
    <s v="No"/>
    <s v="No"/>
    <x v="0"/>
    <s v="Yes"/>
    <s v="No"/>
    <x v="0"/>
    <x v="0"/>
    <x v="1"/>
    <n v="84"/>
    <n v="424.75"/>
    <x v="1"/>
    <x v="1"/>
    <x v="61"/>
    <n v="4456"/>
    <x v="20"/>
  </r>
  <r>
    <s v="9755-JHNMN"/>
    <n v="1"/>
    <s v="United States"/>
    <s v="California"/>
    <s v="Bakersfield"/>
    <n v="93304"/>
    <s v="35.339796, -119.023552"/>
    <n v="35.339796"/>
    <n v="-119.023552"/>
    <s v="Female"/>
    <x v="0"/>
    <s v="No"/>
    <s v="No"/>
    <n v="49"/>
    <s v="Yes"/>
    <s v="No"/>
    <x v="0"/>
    <x v="0"/>
    <s v="Yes"/>
    <s v="Yes"/>
    <x v="1"/>
    <s v="No"/>
    <s v="No"/>
    <x v="1"/>
    <x v="1"/>
    <x v="2"/>
    <n v="67.400000000000006"/>
    <n v="3306.85"/>
    <x v="1"/>
    <x v="1"/>
    <x v="10"/>
    <n v="5075"/>
    <x v="20"/>
  </r>
  <r>
    <s v="3981-QSVQI"/>
    <n v="1"/>
    <s v="United States"/>
    <s v="California"/>
    <s v="Bakersfield"/>
    <n v="93305"/>
    <s v="35.391733, -118.984109"/>
    <n v="35.391733000000002"/>
    <n v="-118.984109"/>
    <s v="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x v="0"/>
    <x v="2"/>
    <n v="19.7"/>
    <n v="168.9"/>
    <x v="1"/>
    <x v="1"/>
    <x v="49"/>
    <n v="5498"/>
    <x v="20"/>
  </r>
  <r>
    <s v="2789-HQBOU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3"/>
    <s v="Yes"/>
    <s v="No"/>
    <x v="1"/>
    <x v="1"/>
    <s v="No"/>
    <s v="No"/>
    <x v="0"/>
    <s v="No"/>
    <s v="Yes"/>
    <x v="0"/>
    <x v="0"/>
    <x v="1"/>
    <n v="80.349999999999994"/>
    <n v="253.8"/>
    <x v="1"/>
    <x v="1"/>
    <x v="39"/>
    <n v="4203"/>
    <x v="20"/>
  </r>
  <r>
    <s v="9424-CMPOG"/>
    <n v="1"/>
    <s v="United States"/>
    <s v="California"/>
    <s v="Bakersfield"/>
    <n v="93307"/>
    <s v="35.280113, -118.962329"/>
    <n v="35.280113"/>
    <n v="-118.962329"/>
    <s v="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197.4"/>
    <x v="1"/>
    <x v="1"/>
    <x v="11"/>
    <n v="4406"/>
    <x v="20"/>
  </r>
  <r>
    <s v="5067-WJEUN"/>
    <n v="1"/>
    <s v="United States"/>
    <s v="California"/>
    <s v="Bakersfield"/>
    <n v="93308"/>
    <s v="35.559617, -118.925185"/>
    <n v="35.559617000000003"/>
    <n v="-118.925185"/>
    <s v="Male"/>
    <x v="0"/>
    <s v="Yes"/>
    <s v="Yes"/>
    <n v="67"/>
    <s v="Yes"/>
    <s v="No"/>
    <x v="0"/>
    <x v="0"/>
    <s v="Yes"/>
    <s v="No"/>
    <x v="0"/>
    <s v="No"/>
    <s v="No"/>
    <x v="1"/>
    <x v="0"/>
    <x v="2"/>
    <n v="54.2"/>
    <n v="3838.2"/>
    <x v="1"/>
    <x v="1"/>
    <x v="43"/>
    <n v="6005"/>
    <x v="20"/>
  </r>
  <r>
    <s v="3450-WXOAT"/>
    <n v="1"/>
    <s v="United States"/>
    <s v="California"/>
    <s v="Bakersfield"/>
    <n v="93309"/>
    <s v="35.342891, -119.064803"/>
    <n v="35.342891000000002"/>
    <n v="-119.064803"/>
    <s v="Male"/>
    <x v="0"/>
    <s v="No"/>
    <s v="No"/>
    <n v="46"/>
    <s v="Yes"/>
    <s v="No"/>
    <x v="0"/>
    <x v="1"/>
    <s v="No"/>
    <s v="No"/>
    <x v="0"/>
    <s v="No"/>
    <s v="No"/>
    <x v="0"/>
    <x v="0"/>
    <x v="3"/>
    <n v="45.2"/>
    <n v="2065.15"/>
    <x v="1"/>
    <x v="1"/>
    <x v="20"/>
    <n v="3150"/>
    <x v="20"/>
  </r>
  <r>
    <s v="9251-WNSOD"/>
    <n v="1"/>
    <s v="United States"/>
    <s v="California"/>
    <s v="Bakersfield"/>
    <n v="93311"/>
    <s v="35.16207, -119.194488"/>
    <n v="35.16207"/>
    <n v="-119.19448800000001"/>
    <s v="Female"/>
    <x v="0"/>
    <s v="Yes"/>
    <s v="No"/>
    <n v="67"/>
    <s v="Yes"/>
    <s v="Yes"/>
    <x v="0"/>
    <x v="0"/>
    <s v="Yes"/>
    <s v="Yes"/>
    <x v="0"/>
    <s v="No"/>
    <s v="Yes"/>
    <x v="2"/>
    <x v="1"/>
    <x v="0"/>
    <n v="75.099999999999994"/>
    <n v="5064.45"/>
    <x v="1"/>
    <x v="1"/>
    <x v="50"/>
    <n v="4931"/>
    <x v="20"/>
  </r>
  <r>
    <s v="6974-DAFLI"/>
    <n v="1"/>
    <s v="United States"/>
    <s v="California"/>
    <s v="Bakersfield"/>
    <n v="93312"/>
    <s v="35.392599, -119.245341"/>
    <n v="35.392598999999997"/>
    <n v="-119.245341"/>
    <s v="Female"/>
    <x v="0"/>
    <s v="Yes"/>
    <s v="No"/>
    <n v="55"/>
    <s v="Yes"/>
    <s v="No"/>
    <x v="2"/>
    <x v="2"/>
    <s v="No internet service"/>
    <s v="No internet service"/>
    <x v="2"/>
    <s v="No internet service"/>
    <s v="No internet service"/>
    <x v="2"/>
    <x v="1"/>
    <x v="1"/>
    <n v="19.7"/>
    <n v="1140.05"/>
    <x v="1"/>
    <x v="1"/>
    <x v="64"/>
    <n v="4888"/>
    <x v="20"/>
  </r>
  <r>
    <s v="2616-UUTFK"/>
    <n v="1"/>
    <s v="United States"/>
    <s v="California"/>
    <s v="Bakersfield"/>
    <n v="93313"/>
    <s v="35.140938, -119.051348"/>
    <n v="35.140937999999998"/>
    <n v="-119.051348"/>
    <s v="Male"/>
    <x v="0"/>
    <s v="Yes"/>
    <s v="No"/>
    <n v="33"/>
    <s v="Yes"/>
    <s v="Yes"/>
    <x v="0"/>
    <x v="0"/>
    <s v="Yes"/>
    <s v="Yes"/>
    <x v="0"/>
    <s v="Yes"/>
    <s v="No"/>
    <x v="0"/>
    <x v="0"/>
    <x v="2"/>
    <n v="72.75"/>
    <n v="2447.4499999999998"/>
    <x v="1"/>
    <x v="1"/>
    <x v="20"/>
    <n v="4959"/>
    <x v="20"/>
  </r>
  <r>
    <s v="7064-JHXCE"/>
    <n v="1"/>
    <s v="United States"/>
    <s v="California"/>
    <s v="San Luis Obispo"/>
    <n v="93401"/>
    <s v="35.233745, -120.626442"/>
    <n v="35.233744999999999"/>
    <n v="-120.626442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x v="1"/>
    <x v="3"/>
    <n v="20.05"/>
    <n v="1263.9000000000001"/>
    <x v="1"/>
    <x v="1"/>
    <x v="69"/>
    <n v="6444"/>
    <x v="20"/>
  </r>
  <r>
    <s v="7989-AWGEH"/>
    <n v="1"/>
    <s v="United States"/>
    <s v="California"/>
    <s v="San Luis Obispo"/>
    <n v="93405"/>
    <s v="35.236549, -120.727344"/>
    <n v="35.236548999999997"/>
    <n v="-120.727344"/>
    <s v="Male"/>
    <x v="0"/>
    <s v="Yes"/>
    <s v="Yes"/>
    <n v="49"/>
    <s v="No"/>
    <s v="No phone service"/>
    <x v="0"/>
    <x v="0"/>
    <s v="No"/>
    <s v="No"/>
    <x v="0"/>
    <s v="No"/>
    <s v="Yes"/>
    <x v="0"/>
    <x v="0"/>
    <x v="1"/>
    <n v="39.200000000000003"/>
    <n v="1838.15"/>
    <x v="1"/>
    <x v="1"/>
    <x v="41"/>
    <n v="4810"/>
    <x v="20"/>
  </r>
  <r>
    <s v="4373-VVHQL"/>
    <n v="1"/>
    <s v="United States"/>
    <s v="California"/>
    <s v="Arroyo Grande"/>
    <n v="93420"/>
    <s v="35.176236, -120.483243"/>
    <n v="35.176236000000003"/>
    <n v="-120.483243"/>
    <s v="Male"/>
    <x v="0"/>
    <s v="No"/>
    <s v="No"/>
    <n v="1"/>
    <s v="Yes"/>
    <s v="No"/>
    <x v="0"/>
    <x v="1"/>
    <s v="No"/>
    <s v="No"/>
    <x v="0"/>
    <s v="No"/>
    <s v="No"/>
    <x v="0"/>
    <x v="0"/>
    <x v="1"/>
    <n v="44.75"/>
    <n v="44.75"/>
    <x v="1"/>
    <x v="1"/>
    <x v="55"/>
    <n v="5479"/>
    <x v="20"/>
  </r>
  <r>
    <s v="4559-UWIHT"/>
    <n v="1"/>
    <s v="United States"/>
    <s v="California"/>
    <s v="Atascadero"/>
    <n v="93422"/>
    <s v="35.453912, -120.69461"/>
    <n v="35.453912000000003"/>
    <n v="-120.69461"/>
    <s v="Male"/>
    <x v="0"/>
    <s v="Yes"/>
    <s v="No"/>
    <n v="14"/>
    <s v="Yes"/>
    <s v="Yes"/>
    <x v="1"/>
    <x v="1"/>
    <s v="Yes"/>
    <s v="Yes"/>
    <x v="0"/>
    <s v="No"/>
    <s v="No"/>
    <x v="0"/>
    <x v="0"/>
    <x v="1"/>
    <n v="82.65"/>
    <n v="1185"/>
    <x v="1"/>
    <x v="1"/>
    <x v="35"/>
    <n v="4965"/>
    <x v="20"/>
  </r>
  <r>
    <s v="7268-IGMFD"/>
    <n v="1"/>
    <s v="United States"/>
    <s v="California"/>
    <s v="Avila Beach"/>
    <n v="93424"/>
    <s v="35.186644, -120.728305"/>
    <n v="35.186644000000001"/>
    <n v="-120.72830500000001"/>
    <s v="Male"/>
    <x v="1"/>
    <s v="No"/>
    <s v="No"/>
    <n v="18"/>
    <s v="Yes"/>
    <s v="Yes"/>
    <x v="1"/>
    <x v="1"/>
    <s v="No"/>
    <s v="Yes"/>
    <x v="1"/>
    <s v="Yes"/>
    <s v="No"/>
    <x v="0"/>
    <x v="1"/>
    <x v="2"/>
    <n v="93.9"/>
    <n v="1743.9"/>
    <x v="1"/>
    <x v="1"/>
    <x v="71"/>
    <n v="3728"/>
    <x v="20"/>
  </r>
  <r>
    <s v="6650-BWFRT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72"/>
    <s v="Yes"/>
    <s v="Yes"/>
    <x v="1"/>
    <x v="0"/>
    <s v="Yes"/>
    <s v="Yes"/>
    <x v="1"/>
    <s v="Yes"/>
    <s v="Yes"/>
    <x v="1"/>
    <x v="0"/>
    <x v="3"/>
    <n v="117.15"/>
    <n v="8529.5"/>
    <x v="1"/>
    <x v="1"/>
    <x v="48"/>
    <n v="4743"/>
    <x v="20"/>
  </r>
  <r>
    <s v="9570-KYEUA"/>
    <n v="1"/>
    <s v="United States"/>
    <s v="California"/>
    <s v="Casmalia"/>
    <n v="93429"/>
    <s v="34.866032, -120.536546"/>
    <n v="34.866031999999997"/>
    <n v="-120.536546"/>
    <s v="Male"/>
    <x v="0"/>
    <s v="No"/>
    <s v="No"/>
    <n v="64"/>
    <s v="Yes"/>
    <s v="Yes"/>
    <x v="1"/>
    <x v="0"/>
    <s v="No"/>
    <s v="Yes"/>
    <x v="1"/>
    <s v="No"/>
    <s v="Yes"/>
    <x v="1"/>
    <x v="1"/>
    <x v="3"/>
    <n v="99.25"/>
    <n v="6549.45"/>
    <x v="1"/>
    <x v="1"/>
    <x v="55"/>
    <n v="5213"/>
    <x v="20"/>
  </r>
  <r>
    <s v="6993-YGFJV"/>
    <n v="1"/>
    <s v="United States"/>
    <s v="California"/>
    <s v="Cayucos"/>
    <n v="93430"/>
    <s v="35.511833, -120.918713"/>
    <n v="35.511833000000003"/>
    <n v="-120.918713"/>
    <s v="Male"/>
    <x v="0"/>
    <s v="Yes"/>
    <s v="No"/>
    <n v="69"/>
    <s v="Yes"/>
    <s v="Yes"/>
    <x v="1"/>
    <x v="0"/>
    <s v="Yes"/>
    <s v="Yes"/>
    <x v="1"/>
    <s v="Yes"/>
    <s v="Yes"/>
    <x v="1"/>
    <x v="0"/>
    <x v="2"/>
    <n v="112.55"/>
    <n v="7806.5"/>
    <x v="1"/>
    <x v="1"/>
    <x v="54"/>
    <n v="5532"/>
    <x v="20"/>
  </r>
  <r>
    <s v="2712-SYWAY"/>
    <n v="1"/>
    <s v="United States"/>
    <s v="California"/>
    <s v="Creston"/>
    <n v="93432"/>
    <s v="35.480896, -120.469476"/>
    <n v="35.480896000000001"/>
    <n v="-120.469476"/>
    <s v="Fe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x v="0"/>
    <x v="1"/>
    <n v="25.7"/>
    <n v="25.7"/>
    <x v="1"/>
    <x v="1"/>
    <x v="61"/>
    <n v="5249"/>
    <x v="20"/>
  </r>
  <r>
    <s v="0730-BGQGF"/>
    <n v="1"/>
    <s v="United States"/>
    <s v="California"/>
    <s v="Grover Beach"/>
    <n v="93433"/>
    <s v="35.120833, -120.61843"/>
    <n v="35.120832999999998"/>
    <n v="-120.61843"/>
    <s v="Male"/>
    <x v="0"/>
    <s v="Yes"/>
    <s v="Yes"/>
    <n v="71"/>
    <s v="Yes"/>
    <s v="Yes"/>
    <x v="0"/>
    <x v="0"/>
    <s v="Yes"/>
    <s v="Yes"/>
    <x v="1"/>
    <s v="Yes"/>
    <s v="Yes"/>
    <x v="1"/>
    <x v="1"/>
    <x v="3"/>
    <n v="90.3"/>
    <n v="6287.3"/>
    <x v="1"/>
    <x v="1"/>
    <x v="69"/>
    <n v="6291"/>
    <x v="20"/>
  </r>
  <r>
    <s v="5498-IBWPI"/>
    <n v="1"/>
    <s v="United States"/>
    <s v="California"/>
    <s v="Guadalupe"/>
    <n v="93434"/>
    <s v="34.936, -120.594655"/>
    <n v="34.936"/>
    <n v="-120.594655"/>
    <s v="Female"/>
    <x v="0"/>
    <s v="Yes"/>
    <s v="Yes"/>
    <n v="66"/>
    <s v="Yes"/>
    <s v="No"/>
    <x v="0"/>
    <x v="1"/>
    <s v="No"/>
    <s v="No"/>
    <x v="1"/>
    <s v="No"/>
    <s v="No"/>
    <x v="2"/>
    <x v="0"/>
    <x v="3"/>
    <n v="49.4"/>
    <n v="3251.85"/>
    <x v="1"/>
    <x v="1"/>
    <x v="55"/>
    <n v="5232"/>
    <x v="20"/>
  </r>
  <r>
    <s v="9101-NTIXF"/>
    <n v="1"/>
    <s v="United States"/>
    <s v="California"/>
    <s v="Lompoc"/>
    <n v="93436"/>
    <s v="34.601055, -120.382917"/>
    <n v="34.601055000000002"/>
    <n v="-120.3829170000000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399999999999999"/>
    <n v="50.6"/>
    <x v="1"/>
    <x v="1"/>
    <x v="62"/>
    <n v="3954"/>
    <x v="20"/>
  </r>
  <r>
    <s v="0013-SMEOE"/>
    <n v="1"/>
    <s v="United States"/>
    <s v="California"/>
    <s v="Lompoc"/>
    <n v="93437"/>
    <s v="34.757477, -120.550507"/>
    <n v="34.757477000000002"/>
    <n v="-120.550507"/>
    <s v="Female"/>
    <x v="1"/>
    <s v="Yes"/>
    <s v="No"/>
    <n v="71"/>
    <s v="Yes"/>
    <s v="No"/>
    <x v="1"/>
    <x v="0"/>
    <s v="Yes"/>
    <s v="Yes"/>
    <x v="1"/>
    <s v="Yes"/>
    <s v="Yes"/>
    <x v="1"/>
    <x v="0"/>
    <x v="2"/>
    <n v="109.7"/>
    <n v="7904.25"/>
    <x v="1"/>
    <x v="1"/>
    <x v="60"/>
    <n v="5011"/>
    <x v="20"/>
  </r>
  <r>
    <s v="9314-QDMDW"/>
    <n v="1"/>
    <s v="United States"/>
    <s v="California"/>
    <s v="Los Alamos"/>
    <n v="93440"/>
    <s v="34.758699, -120.275839"/>
    <n v="34.758699"/>
    <n v="-120.275839"/>
    <s v="Male"/>
    <x v="0"/>
    <s v="No"/>
    <s v="No"/>
    <n v="11"/>
    <s v="Yes"/>
    <s v="No"/>
    <x v="0"/>
    <x v="1"/>
    <s v="Yes"/>
    <s v="No"/>
    <x v="0"/>
    <s v="Yes"/>
    <s v="No"/>
    <x v="2"/>
    <x v="0"/>
    <x v="1"/>
    <n v="61.25"/>
    <n v="729.95"/>
    <x v="1"/>
    <x v="1"/>
    <x v="40"/>
    <n v="2738"/>
    <x v="20"/>
  </r>
  <r>
    <s v="9308-ANMVE"/>
    <n v="1"/>
    <s v="United States"/>
    <s v="California"/>
    <s v="Los Olivos"/>
    <n v="93441"/>
    <s v="34.70434, -120.02609"/>
    <n v="34.704340000000002"/>
    <n v="-120.02609"/>
    <s v="Male"/>
    <x v="0"/>
    <s v="No"/>
    <s v="Yes"/>
    <n v="47"/>
    <s v="Yes"/>
    <s v="No"/>
    <x v="0"/>
    <x v="0"/>
    <s v="Yes"/>
    <s v="No"/>
    <x v="0"/>
    <s v="No"/>
    <s v="No"/>
    <x v="0"/>
    <x v="0"/>
    <x v="1"/>
    <n v="55.3"/>
    <n v="2654.05"/>
    <x v="1"/>
    <x v="1"/>
    <x v="54"/>
    <n v="5491"/>
    <x v="20"/>
  </r>
  <r>
    <s v="3413-DHLPB"/>
    <n v="1"/>
    <s v="United States"/>
    <s v="California"/>
    <s v="Oceano"/>
    <n v="93445"/>
    <s v="35.059695, -120.604741"/>
    <n v="35.059694999999998"/>
    <n v="-120.604741"/>
    <s v="Male"/>
    <x v="0"/>
    <s v="Yes"/>
    <s v="Yes"/>
    <n v="60"/>
    <s v="Yes"/>
    <s v="Yes"/>
    <x v="1"/>
    <x v="1"/>
    <s v="Yes"/>
    <s v="No"/>
    <x v="1"/>
    <s v="Yes"/>
    <s v="Yes"/>
    <x v="0"/>
    <x v="0"/>
    <x v="2"/>
    <n v="103.75"/>
    <n v="5969.95"/>
    <x v="1"/>
    <x v="1"/>
    <x v="44"/>
    <n v="6237"/>
    <x v="20"/>
  </r>
  <r>
    <s v="7649-PHJVR"/>
    <n v="1"/>
    <s v="United States"/>
    <s v="California"/>
    <s v="Paso Robles"/>
    <n v="93446"/>
    <s v="35.634222, -120.728341"/>
    <n v="35.634222000000001"/>
    <n v="-120.728341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x v="1"/>
    <x v="0"/>
    <n v="19.5"/>
    <n v="226.8"/>
    <x v="1"/>
    <x v="1"/>
    <x v="64"/>
    <n v="5825"/>
    <x v="20"/>
  </r>
  <r>
    <s v="6114-TCFID"/>
    <n v="1"/>
    <s v="United States"/>
    <s v="California"/>
    <s v="Pismo Beach"/>
    <n v="93449"/>
    <s v="35.165668, -120.655842"/>
    <n v="35.165667999999997"/>
    <n v="-120.65584200000001"/>
    <s v="Female"/>
    <x v="0"/>
    <s v="No"/>
    <s v="No"/>
    <n v="29"/>
    <s v="No"/>
    <s v="No phone service"/>
    <x v="0"/>
    <x v="0"/>
    <s v="Yes"/>
    <s v="No"/>
    <x v="1"/>
    <s v="No"/>
    <s v="No"/>
    <x v="2"/>
    <x v="1"/>
    <x v="3"/>
    <n v="39.5"/>
    <n v="1082.75"/>
    <x v="1"/>
    <x v="1"/>
    <x v="56"/>
    <n v="5103"/>
    <x v="20"/>
  </r>
  <r>
    <s v="3787-TRIAL"/>
    <n v="1"/>
    <s v="United States"/>
    <s v="California"/>
    <s v="San Ardo"/>
    <n v="93450"/>
    <s v="35.996008, -120.85305"/>
    <n v="35.996008000000003"/>
    <n v="-120.85305"/>
    <s v="Male"/>
    <x v="0"/>
    <s v="Yes"/>
    <s v="Yes"/>
    <n v="21"/>
    <s v="No"/>
    <s v="No phone service"/>
    <x v="0"/>
    <x v="1"/>
    <s v="No"/>
    <s v="No"/>
    <x v="0"/>
    <s v="No"/>
    <s v="No"/>
    <x v="0"/>
    <x v="0"/>
    <x v="1"/>
    <n v="26.05"/>
    <n v="565.75"/>
    <x v="1"/>
    <x v="1"/>
    <x v="81"/>
    <n v="4302"/>
    <x v="20"/>
  </r>
  <r>
    <s v="2573-GYRUU"/>
    <n v="1"/>
    <s v="United States"/>
    <s v="California"/>
    <s v="San Miguel"/>
    <n v="93451"/>
    <s v="35.886767, -120.608661"/>
    <n v="35.886766999999999"/>
    <n v="-120.608661"/>
    <s v="Male"/>
    <x v="1"/>
    <s v="Yes"/>
    <s v="No"/>
    <n v="48"/>
    <s v="Yes"/>
    <s v="Yes"/>
    <x v="1"/>
    <x v="1"/>
    <s v="No"/>
    <s v="Yes"/>
    <x v="0"/>
    <s v="No"/>
    <s v="Yes"/>
    <x v="0"/>
    <x v="0"/>
    <x v="3"/>
    <n v="91.05"/>
    <n v="4370.75"/>
    <x v="1"/>
    <x v="1"/>
    <x v="67"/>
    <n v="3594"/>
    <x v="20"/>
  </r>
  <r>
    <s v="5156-UMKOW"/>
    <n v="1"/>
    <s v="United States"/>
    <s v="California"/>
    <s v="San Simeon"/>
    <n v="93452"/>
    <s v="35.746484, -121.223355"/>
    <n v="35.746484000000002"/>
    <n v="-121.223355"/>
    <s v="Female"/>
    <x v="0"/>
    <s v="No"/>
    <s v="Yes"/>
    <n v="3"/>
    <s v="No"/>
    <s v="No phone service"/>
    <x v="0"/>
    <x v="1"/>
    <s v="Yes"/>
    <s v="No"/>
    <x v="0"/>
    <s v="No"/>
    <s v="No"/>
    <x v="0"/>
    <x v="1"/>
    <x v="0"/>
    <n v="29.65"/>
    <n v="90.05"/>
    <x v="1"/>
    <x v="1"/>
    <x v="15"/>
    <n v="5880"/>
    <x v="20"/>
  </r>
  <r>
    <s v="1247-QBVSH"/>
    <n v="1"/>
    <s v="United States"/>
    <s v="California"/>
    <s v="Santa Margarita"/>
    <n v="93453"/>
    <s v="35.303926, -120.256567"/>
    <n v="35.303925999999997"/>
    <n v="-120.256567"/>
    <s v="Female"/>
    <x v="0"/>
    <s v="Yes"/>
    <s v="Yes"/>
    <n v="43"/>
    <s v="Yes"/>
    <s v="No"/>
    <x v="0"/>
    <x v="1"/>
    <s v="Yes"/>
    <s v="No"/>
    <x v="0"/>
    <s v="No"/>
    <s v="No"/>
    <x v="0"/>
    <x v="1"/>
    <x v="0"/>
    <n v="50.2"/>
    <n v="2169.4"/>
    <x v="1"/>
    <x v="1"/>
    <x v="52"/>
    <n v="5284"/>
    <x v="20"/>
  </r>
  <r>
    <s v="6734-GMPVK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5"/>
    <s v="Yes"/>
    <s v="Yes"/>
    <x v="1"/>
    <x v="1"/>
    <s v="Yes"/>
    <s v="Yes"/>
    <x v="0"/>
    <s v="Yes"/>
    <s v="Yes"/>
    <x v="0"/>
    <x v="1"/>
    <x v="1"/>
    <n v="105.3"/>
    <n v="550.6"/>
    <x v="1"/>
    <x v="1"/>
    <x v="10"/>
    <n v="4024"/>
    <x v="20"/>
  </r>
  <r>
    <s v="9822-OAOVB"/>
    <n v="1"/>
    <s v="United States"/>
    <s v="California"/>
    <s v="Santa Maria"/>
    <n v="93455"/>
    <s v="34.818227, -120.418784"/>
    <n v="34.818227"/>
    <n v="-120.418784"/>
    <s v="Female"/>
    <x v="0"/>
    <s v="No"/>
    <s v="No"/>
    <n v="1"/>
    <s v="Yes"/>
    <s v="No"/>
    <x v="0"/>
    <x v="1"/>
    <s v="No"/>
    <s v="No"/>
    <x v="0"/>
    <s v="No"/>
    <s v="Yes"/>
    <x v="0"/>
    <x v="0"/>
    <x v="1"/>
    <n v="55.45"/>
    <n v="55.45"/>
    <x v="1"/>
    <x v="1"/>
    <x v="84"/>
    <n v="5286"/>
    <x v="20"/>
  </r>
  <r>
    <s v="6161-ERDGD"/>
    <n v="1"/>
    <s v="United States"/>
    <s v="California"/>
    <s v="Santa Maria"/>
    <n v="93458"/>
    <s v="34.95934, -120.490081"/>
    <n v="34.959339999999997"/>
    <n v="-120.490081"/>
    <s v="Male"/>
    <x v="0"/>
    <s v="Yes"/>
    <s v="Yes"/>
    <n v="71"/>
    <s v="Yes"/>
    <s v="Yes"/>
    <x v="0"/>
    <x v="0"/>
    <s v="No"/>
    <s v="Yes"/>
    <x v="1"/>
    <s v="Yes"/>
    <s v="Yes"/>
    <x v="2"/>
    <x v="1"/>
    <x v="1"/>
    <n v="85.45"/>
    <n v="6300.85"/>
    <x v="1"/>
    <x v="1"/>
    <x v="72"/>
    <n v="5280"/>
    <x v="20"/>
  </r>
  <r>
    <s v="1226-JZNKR"/>
    <n v="1"/>
    <s v="United States"/>
    <s v="California"/>
    <s v="Santa Ynez"/>
    <n v="93460"/>
    <s v="34.630356, -120.032564"/>
    <n v="34.630355999999999"/>
    <n v="-120.03256399999999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2"/>
    <x v="1"/>
    <x v="1"/>
    <n v="19.8"/>
    <n v="160.05000000000001"/>
    <x v="1"/>
    <x v="1"/>
    <x v="39"/>
    <n v="5698"/>
    <x v="20"/>
  </r>
  <r>
    <s v="7318-EIVKO"/>
    <n v="1"/>
    <s v="United States"/>
    <s v="California"/>
    <s v="Shandon"/>
    <n v="93461"/>
    <s v="35.634488, -120.293534"/>
    <n v="35.634487999999997"/>
    <n v="-120.29353399999999"/>
    <s v="Male"/>
    <x v="0"/>
    <s v="No"/>
    <s v="No"/>
    <n v="8"/>
    <s v="Yes"/>
    <s v="Yes"/>
    <x v="0"/>
    <x v="1"/>
    <s v="No"/>
    <s v="No"/>
    <x v="0"/>
    <s v="Yes"/>
    <s v="No"/>
    <x v="0"/>
    <x v="0"/>
    <x v="1"/>
    <n v="59.25"/>
    <n v="436.6"/>
    <x v="1"/>
    <x v="1"/>
    <x v="61"/>
    <n v="3003"/>
    <x v="20"/>
  </r>
  <r>
    <s v="3771-PZOBW"/>
    <n v="1"/>
    <s v="United States"/>
    <s v="California"/>
    <s v="Solvang"/>
    <n v="93463"/>
    <s v="34.624399, -120.137875"/>
    <n v="34.624398999999997"/>
    <n v="-120.13787499999999"/>
    <s v="Male"/>
    <x v="0"/>
    <s v="No"/>
    <s v="No"/>
    <n v="20"/>
    <s v="Yes"/>
    <s v="Yes"/>
    <x v="1"/>
    <x v="1"/>
    <s v="No"/>
    <s v="Yes"/>
    <x v="0"/>
    <s v="Yes"/>
    <s v="No"/>
    <x v="0"/>
    <x v="0"/>
    <x v="3"/>
    <n v="90.7"/>
    <n v="1781.35"/>
    <x v="1"/>
    <x v="1"/>
    <x v="7"/>
    <n v="2927"/>
    <x v="20"/>
  </r>
  <r>
    <s v="8231-BSWXX"/>
    <n v="1"/>
    <s v="United States"/>
    <s v="California"/>
    <s v="Mojave"/>
    <n v="93501"/>
    <s v="35.097323, -118.171288"/>
    <n v="35.097323000000003"/>
    <n v="-118.171288"/>
    <s v="Male"/>
    <x v="0"/>
    <s v="No"/>
    <s v="No"/>
    <n v="71"/>
    <s v="Yes"/>
    <s v="Yes"/>
    <x v="1"/>
    <x v="1"/>
    <s v="Yes"/>
    <s v="No"/>
    <x v="0"/>
    <s v="No"/>
    <s v="No"/>
    <x v="2"/>
    <x v="0"/>
    <x v="3"/>
    <n v="79.05"/>
    <n v="5552.5"/>
    <x v="1"/>
    <x v="1"/>
    <x v="46"/>
    <n v="5466"/>
    <x v="20"/>
  </r>
  <r>
    <s v="6486-LHTMA"/>
    <n v="1"/>
    <s v="United States"/>
    <s v="California"/>
    <s v="California City"/>
    <n v="93505"/>
    <s v="35.151491, -117.927597"/>
    <n v="35.151491"/>
    <n v="-117.92759700000001"/>
    <s v="Female"/>
    <x v="1"/>
    <s v="Yes"/>
    <s v="No"/>
    <n v="31"/>
    <s v="Yes"/>
    <s v="Yes"/>
    <x v="1"/>
    <x v="1"/>
    <s v="No"/>
    <s v="Yes"/>
    <x v="0"/>
    <s v="Yes"/>
    <s v="No"/>
    <x v="2"/>
    <x v="0"/>
    <x v="1"/>
    <n v="90.7"/>
    <n v="2835.5"/>
    <x v="1"/>
    <x v="1"/>
    <x v="78"/>
    <n v="2364"/>
    <x v="20"/>
  </r>
  <r>
    <s v="4083-BFNYK"/>
    <n v="1"/>
    <s v="United States"/>
    <s v="California"/>
    <s v="Acton"/>
    <n v="93510"/>
    <s v="34.501452, -118.207862"/>
    <n v="34.501452"/>
    <n v="-118.20786200000001"/>
    <s v="Female"/>
    <x v="1"/>
    <s v="Yes"/>
    <s v="No"/>
    <n v="38"/>
    <s v="Yes"/>
    <s v="Yes"/>
    <x v="1"/>
    <x v="0"/>
    <s v="Yes"/>
    <s v="No"/>
    <x v="0"/>
    <s v="No"/>
    <s v="Yes"/>
    <x v="2"/>
    <x v="1"/>
    <x v="3"/>
    <n v="95"/>
    <n v="3591.25"/>
    <x v="1"/>
    <x v="1"/>
    <x v="29"/>
    <n v="5148"/>
    <x v="20"/>
  </r>
  <r>
    <s v="7389-KBFIT"/>
    <n v="1"/>
    <s v="United States"/>
    <s v="California"/>
    <s v="Big Pine"/>
    <n v="93513"/>
    <s v="37.245505, -118.062943"/>
    <n v="37.245505000000001"/>
    <n v="-118.062943"/>
    <s v="Female"/>
    <x v="0"/>
    <s v="Yes"/>
    <s v="Yes"/>
    <n v="2"/>
    <s v="No"/>
    <s v="No phone service"/>
    <x v="0"/>
    <x v="1"/>
    <s v="Yes"/>
    <s v="No"/>
    <x v="0"/>
    <s v="No"/>
    <s v="No"/>
    <x v="0"/>
    <x v="0"/>
    <x v="0"/>
    <n v="30.25"/>
    <n v="63.75"/>
    <x v="1"/>
    <x v="1"/>
    <x v="37"/>
    <n v="4387"/>
    <x v="20"/>
  </r>
  <r>
    <s v="7176-WIONM"/>
    <n v="1"/>
    <s v="United States"/>
    <s v="California"/>
    <s v="Bishop"/>
    <n v="93514"/>
    <s v="37.04584, -118.397236"/>
    <n v="37.045839999999998"/>
    <n v="-118.39723600000001"/>
    <s v="Female"/>
    <x v="0"/>
    <s v="Yes"/>
    <s v="No"/>
    <n v="12"/>
    <s v="No"/>
    <s v="No phone service"/>
    <x v="0"/>
    <x v="1"/>
    <s v="No"/>
    <s v="Yes"/>
    <x v="0"/>
    <s v="Yes"/>
    <s v="Yes"/>
    <x v="0"/>
    <x v="0"/>
    <x v="2"/>
    <n v="49.85"/>
    <n v="617.15"/>
    <x v="1"/>
    <x v="1"/>
    <x v="68"/>
    <n v="2873"/>
    <x v="20"/>
  </r>
  <r>
    <s v="5141-ZUVBH"/>
    <n v="1"/>
    <s v="United States"/>
    <s v="California"/>
    <s v="Boron"/>
    <n v="93516"/>
    <s v="34.95703, -117.73045"/>
    <n v="34.957030000000003"/>
    <n v="-117.73045"/>
    <s v="Female"/>
    <x v="0"/>
    <s v="No"/>
    <s v="Yes"/>
    <n v="9"/>
    <s v="Yes"/>
    <s v="No"/>
    <x v="1"/>
    <x v="0"/>
    <s v="No"/>
    <s v="Yes"/>
    <x v="1"/>
    <s v="No"/>
    <s v="Yes"/>
    <x v="0"/>
    <x v="1"/>
    <x v="2"/>
    <n v="93"/>
    <n v="870.25"/>
    <x v="1"/>
    <x v="1"/>
    <x v="47"/>
    <n v="2267"/>
    <x v="20"/>
  </r>
  <r>
    <s v="1089-HDMKP"/>
    <n v="1"/>
    <s v="United States"/>
    <s v="California"/>
    <s v="Bridgeport"/>
    <n v="93517"/>
    <s v="38.184583, -119.286558"/>
    <n v="38.184583000000003"/>
    <n v="-119.286558"/>
    <s v="Male"/>
    <x v="1"/>
    <s v="No"/>
    <s v="Yes"/>
    <n v="11"/>
    <s v="Yes"/>
    <s v="No"/>
    <x v="0"/>
    <x v="1"/>
    <s v="Yes"/>
    <s v="No"/>
    <x v="1"/>
    <s v="No"/>
    <s v="No"/>
    <x v="0"/>
    <x v="0"/>
    <x v="1"/>
    <n v="54.55"/>
    <n v="601.25"/>
    <x v="1"/>
    <x v="1"/>
    <x v="47"/>
    <n v="4143"/>
    <x v="20"/>
  </r>
  <r>
    <s v="7623-HKYRK"/>
    <n v="1"/>
    <s v="United States"/>
    <s v="California"/>
    <s v="Caliente"/>
    <n v="93518"/>
    <s v="35.358953, -118.527064"/>
    <n v="35.358953"/>
    <n v="-118.527064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9.7"/>
    <n v="111.65"/>
    <x v="1"/>
    <x v="1"/>
    <x v="81"/>
    <n v="2276"/>
    <x v="20"/>
  </r>
  <r>
    <s v="0310-SUCIN"/>
    <n v="1"/>
    <s v="United States"/>
    <s v="California"/>
    <s v="Darwin"/>
    <n v="93522"/>
    <s v="36.319181, -117.593053"/>
    <n v="36.319181"/>
    <n v="-117.593053"/>
    <s v="Female"/>
    <x v="0"/>
    <s v="Yes"/>
    <s v="No"/>
    <n v="71"/>
    <s v="Yes"/>
    <s v="No"/>
    <x v="0"/>
    <x v="0"/>
    <s v="Yes"/>
    <s v="Yes"/>
    <x v="1"/>
    <s v="Yes"/>
    <s v="Yes"/>
    <x v="2"/>
    <x v="0"/>
    <x v="2"/>
    <n v="84.8"/>
    <n v="6046.1"/>
    <x v="1"/>
    <x v="1"/>
    <x v="64"/>
    <n v="5643"/>
    <x v="20"/>
  </r>
  <r>
    <s v="5197-PYEPU"/>
    <n v="1"/>
    <s v="United States"/>
    <s v="California"/>
    <s v="Edwards"/>
    <n v="93523"/>
    <s v="34.966777, -117.961179"/>
    <n v="34.966777"/>
    <n v="-117.961179"/>
    <s v="Female"/>
    <x v="0"/>
    <s v="Yes"/>
    <s v="Yes"/>
    <n v="42"/>
    <s v="Yes"/>
    <s v="Yes"/>
    <x v="1"/>
    <x v="0"/>
    <s v="Yes"/>
    <s v="No"/>
    <x v="0"/>
    <s v="Yes"/>
    <s v="No"/>
    <x v="2"/>
    <x v="0"/>
    <x v="3"/>
    <n v="94.45"/>
    <n v="3923.8"/>
    <x v="1"/>
    <x v="1"/>
    <x v="69"/>
    <n v="5643"/>
    <x v="20"/>
  </r>
  <r>
    <s v="6619-RPLQZ"/>
    <n v="1"/>
    <s v="United States"/>
    <s v="California"/>
    <s v="June Lake"/>
    <n v="93529"/>
    <s v="37.730269, -119.055813"/>
    <n v="37.730269"/>
    <n v="-119.055813"/>
    <s v="Fe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x v="1"/>
    <x v="0"/>
    <n v="20.85"/>
    <n v="892.15"/>
    <x v="1"/>
    <x v="1"/>
    <x v="72"/>
    <n v="2844"/>
    <x v="20"/>
  </r>
  <r>
    <s v="3275-RHRNE"/>
    <n v="1"/>
    <s v="United States"/>
    <s v="California"/>
    <s v="Keeler"/>
    <n v="93530"/>
    <s v="36.560498, -117.962461"/>
    <n v="36.560498000000003"/>
    <n v="-117.962461"/>
    <s v="Male"/>
    <x v="0"/>
    <s v="Yes"/>
    <s v="Yes"/>
    <n v="28"/>
    <s v="No"/>
    <s v="No phone service"/>
    <x v="0"/>
    <x v="1"/>
    <s v="Yes"/>
    <s v="Yes"/>
    <x v="1"/>
    <s v="Yes"/>
    <s v="Yes"/>
    <x v="2"/>
    <x v="0"/>
    <x v="3"/>
    <n v="60"/>
    <n v="1682.05"/>
    <x v="1"/>
    <x v="1"/>
    <x v="24"/>
    <n v="2797"/>
    <x v="20"/>
  </r>
  <r>
    <s v="3503-TYDAY"/>
    <n v="1"/>
    <s v="United States"/>
    <s v="California"/>
    <s v="Keene"/>
    <n v="93531"/>
    <s v="35.214982, -118.59049"/>
    <n v="35.214981999999999"/>
    <n v="-118.59049"/>
    <s v="Female"/>
    <x v="0"/>
    <s v="Yes"/>
    <s v="No"/>
    <n v="43"/>
    <s v="Yes"/>
    <s v="Yes"/>
    <x v="1"/>
    <x v="1"/>
    <s v="Yes"/>
    <s v="No"/>
    <x v="0"/>
    <s v="No"/>
    <s v="No"/>
    <x v="0"/>
    <x v="1"/>
    <x v="1"/>
    <n v="80.45"/>
    <n v="3398.9"/>
    <x v="1"/>
    <x v="1"/>
    <x v="42"/>
    <n v="5357"/>
    <x v="20"/>
  </r>
  <r>
    <s v="6901-GOGZG"/>
    <n v="1"/>
    <s v="United States"/>
    <s v="California"/>
    <s v="Lake Hughes"/>
    <n v="93532"/>
    <s v="34.659579, -118.584212"/>
    <n v="34.659579000000001"/>
    <n v="-118.58421199999999"/>
    <s v="Male"/>
    <x v="0"/>
    <s v="No"/>
    <s v="Yes"/>
    <n v="60"/>
    <s v="Yes"/>
    <s v="Yes"/>
    <x v="0"/>
    <x v="0"/>
    <s v="No"/>
    <s v="Yes"/>
    <x v="1"/>
    <s v="Yes"/>
    <s v="Yes"/>
    <x v="1"/>
    <x v="0"/>
    <x v="1"/>
    <n v="84.95"/>
    <n v="4984.8500000000004"/>
    <x v="1"/>
    <x v="1"/>
    <x v="48"/>
    <n v="4104"/>
    <x v="20"/>
  </r>
  <r>
    <s v="7021-XSNYE"/>
    <n v="1"/>
    <s v="United States"/>
    <s v="California"/>
    <s v="Lancaster"/>
    <n v="93535"/>
    <s v="34.712708, -117.889656"/>
    <n v="34.712707999999999"/>
    <n v="-117.889656"/>
    <s v="Male"/>
    <x v="0"/>
    <s v="Yes"/>
    <s v="Yes"/>
    <n v="7"/>
    <s v="No"/>
    <s v="No phone service"/>
    <x v="0"/>
    <x v="0"/>
    <s v="No"/>
    <s v="Yes"/>
    <x v="1"/>
    <s v="No"/>
    <s v="Yes"/>
    <x v="1"/>
    <x v="1"/>
    <x v="3"/>
    <n v="49.65"/>
    <n v="305.55"/>
    <x v="1"/>
    <x v="1"/>
    <x v="67"/>
    <n v="2750"/>
    <x v="20"/>
  </r>
  <r>
    <s v="9621-OUPYD"/>
    <n v="1"/>
    <s v="United States"/>
    <s v="California"/>
    <s v="Lancaster"/>
    <n v="93536"/>
    <s v="34.741406, -118.38111"/>
    <n v="34.741405999999998"/>
    <n v="-118.38111000000001"/>
    <s v="Female"/>
    <x v="0"/>
    <s v="Yes"/>
    <s v="No"/>
    <n v="25"/>
    <s v="Yes"/>
    <s v="No"/>
    <x v="2"/>
    <x v="2"/>
    <s v="No internet service"/>
    <s v="No internet service"/>
    <x v="2"/>
    <s v="No internet service"/>
    <s v="No internet service"/>
    <x v="2"/>
    <x v="0"/>
    <x v="2"/>
    <n v="20.2"/>
    <n v="507.9"/>
    <x v="1"/>
    <x v="1"/>
    <x v="70"/>
    <n v="4129"/>
    <x v="20"/>
  </r>
  <r>
    <s v="8982-NHAVY"/>
    <n v="1"/>
    <s v="United States"/>
    <s v="California"/>
    <s v="Littlerock"/>
    <n v="93543"/>
    <s v="34.505273, -117.955054"/>
    <n v="34.505273000000003"/>
    <n v="-117.955054"/>
    <s v="Male"/>
    <x v="0"/>
    <s v="No"/>
    <s v="No"/>
    <n v="27"/>
    <s v="Yes"/>
    <s v="Yes"/>
    <x v="1"/>
    <x v="1"/>
    <s v="No"/>
    <s v="Yes"/>
    <x v="0"/>
    <s v="Yes"/>
    <s v="Yes"/>
    <x v="2"/>
    <x v="0"/>
    <x v="2"/>
    <n v="100.5"/>
    <n v="2673.45"/>
    <x v="1"/>
    <x v="1"/>
    <x v="80"/>
    <n v="5939"/>
    <x v="20"/>
  </r>
  <r>
    <s v="4307-KWMXE"/>
    <n v="1"/>
    <s v="United States"/>
    <s v="California"/>
    <s v="Llano"/>
    <n v="93544"/>
    <s v="34.500091, -117.765862"/>
    <n v="34.500090999999998"/>
    <n v="-117.765862"/>
    <s v="Male"/>
    <x v="0"/>
    <s v="No"/>
    <s v="No"/>
    <n v="10"/>
    <s v="No"/>
    <s v="No phone service"/>
    <x v="0"/>
    <x v="1"/>
    <s v="Yes"/>
    <s v="No"/>
    <x v="1"/>
    <s v="No"/>
    <s v="No"/>
    <x v="0"/>
    <x v="1"/>
    <x v="1"/>
    <n v="35.75"/>
    <n v="389.8"/>
    <x v="1"/>
    <x v="1"/>
    <x v="55"/>
    <n v="2263"/>
    <x v="20"/>
  </r>
  <r>
    <s v="0141-YEAYS"/>
    <n v="1"/>
    <s v="United States"/>
    <s v="California"/>
    <s v="Lone Pine"/>
    <n v="93545"/>
    <s v="36.590415, -118.073839"/>
    <n v="36.590415"/>
    <n v="-118.07383900000001"/>
    <s v="Female"/>
    <x v="1"/>
    <s v="No"/>
    <s v="No"/>
    <n v="27"/>
    <s v="Yes"/>
    <s v="Yes"/>
    <x v="1"/>
    <x v="1"/>
    <s v="Yes"/>
    <s v="Yes"/>
    <x v="0"/>
    <s v="No"/>
    <s v="No"/>
    <x v="0"/>
    <x v="0"/>
    <x v="2"/>
    <n v="86.45"/>
    <n v="2401.0500000000002"/>
    <x v="1"/>
    <x v="1"/>
    <x v="7"/>
    <n v="5990"/>
    <x v="20"/>
  </r>
  <r>
    <s v="2450-ZKEED"/>
    <n v="1"/>
    <s v="United States"/>
    <s v="California"/>
    <s v="Mammoth Lakes"/>
    <n v="93546"/>
    <s v="37.550074, -118.837167"/>
    <n v="37.550074000000002"/>
    <n v="-118.83716699999999"/>
    <s v="Female"/>
    <x v="0"/>
    <s v="No"/>
    <s v="No"/>
    <n v="11"/>
    <s v="Yes"/>
    <s v="No"/>
    <x v="0"/>
    <x v="1"/>
    <s v="No"/>
    <s v="Yes"/>
    <x v="1"/>
    <s v="No"/>
    <s v="No"/>
    <x v="2"/>
    <x v="1"/>
    <x v="2"/>
    <n v="53.8"/>
    <n v="651.54999999999995"/>
    <x v="1"/>
    <x v="1"/>
    <x v="36"/>
    <n v="5899"/>
    <x v="20"/>
  </r>
  <r>
    <s v="3694-DELSO"/>
    <n v="1"/>
    <s v="United States"/>
    <s v="California"/>
    <s v="Olancha"/>
    <n v="93549"/>
    <s v="36.296851, -117.865469"/>
    <n v="36.296850999999997"/>
    <n v="-117.865469"/>
    <s v="Male"/>
    <x v="0"/>
    <s v="Yes"/>
    <s v="Yes"/>
    <n v="4"/>
    <s v="No"/>
    <s v="No phone service"/>
    <x v="0"/>
    <x v="0"/>
    <s v="No"/>
    <s v="No"/>
    <x v="0"/>
    <s v="Yes"/>
    <s v="No"/>
    <x v="0"/>
    <x v="1"/>
    <x v="3"/>
    <n v="38.549999999999997"/>
    <n v="156.1"/>
    <x v="1"/>
    <x v="1"/>
    <x v="47"/>
    <n v="3824"/>
    <x v="20"/>
  </r>
  <r>
    <s v="3893-JRNFS"/>
    <n v="1"/>
    <s v="United States"/>
    <s v="California"/>
    <s v="Palmdale"/>
    <n v="93550"/>
    <s v="34.536232, -118.082935"/>
    <n v="34.536231999999998"/>
    <n v="-118.08293500000001"/>
    <s v="Male"/>
    <x v="0"/>
    <s v="No"/>
    <s v="No"/>
    <n v="68"/>
    <s v="No"/>
    <s v="No phone service"/>
    <x v="0"/>
    <x v="1"/>
    <s v="No"/>
    <s v="Yes"/>
    <x v="0"/>
    <s v="No"/>
    <s v="Yes"/>
    <x v="0"/>
    <x v="0"/>
    <x v="2"/>
    <n v="39.9"/>
    <n v="2796.35"/>
    <x v="1"/>
    <x v="1"/>
    <x v="15"/>
    <n v="6270"/>
    <x v="20"/>
  </r>
  <r>
    <s v="9603-OAIHC"/>
    <n v="1"/>
    <s v="United States"/>
    <s v="California"/>
    <s v="Palmdale"/>
    <n v="93551"/>
    <s v="34.613476, -118.256358"/>
    <n v="34.613475999999999"/>
    <n v="-118.25635800000001"/>
    <s v="Male"/>
    <x v="1"/>
    <s v="No"/>
    <s v="No"/>
    <n v="1"/>
    <s v="Yes"/>
    <s v="No"/>
    <x v="1"/>
    <x v="1"/>
    <s v="No"/>
    <s v="No"/>
    <x v="0"/>
    <s v="No"/>
    <s v="No"/>
    <x v="0"/>
    <x v="0"/>
    <x v="1"/>
    <n v="70.05"/>
    <n v="70.05"/>
    <x v="1"/>
    <x v="1"/>
    <x v="39"/>
    <n v="2469"/>
    <x v="20"/>
  </r>
  <r>
    <s v="1133-KXCGE"/>
    <n v="1"/>
    <s v="United States"/>
    <s v="California"/>
    <s v="Palmdale"/>
    <n v="93552"/>
    <s v="34.557711, -118.029441"/>
    <n v="34.557710999999998"/>
    <n v="-118.02944100000001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407.05"/>
    <x v="1"/>
    <x v="1"/>
    <x v="63"/>
    <n v="2910"/>
    <x v="20"/>
  </r>
  <r>
    <s v="0142-GVYSN"/>
    <n v="1"/>
    <s v="United States"/>
    <s v="California"/>
    <s v="Randsburg"/>
    <n v="93554"/>
    <s v="35.405722, -117.773354"/>
    <n v="35.405721999999997"/>
    <n v="-117.773354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x v="0"/>
    <x v="1"/>
    <n v="20.3"/>
    <n v="511.25"/>
    <x v="1"/>
    <x v="1"/>
    <x v="31"/>
    <n v="5712"/>
    <x v="20"/>
  </r>
  <r>
    <s v="1049-FYSYG"/>
    <n v="1"/>
    <s v="United States"/>
    <s v="California"/>
    <s v="Ridgecrest"/>
    <n v="93555"/>
    <s v="35.603913, -117.67828"/>
    <n v="35.603912999999999"/>
    <n v="-117.67828"/>
    <s v="Female"/>
    <x v="0"/>
    <s v="Yes"/>
    <s v="No"/>
    <n v="17"/>
    <s v="No"/>
    <s v="No phone service"/>
    <x v="0"/>
    <x v="1"/>
    <s v="Yes"/>
    <s v="Yes"/>
    <x v="0"/>
    <s v="No"/>
    <s v="No"/>
    <x v="0"/>
    <x v="0"/>
    <x v="3"/>
    <n v="35.65"/>
    <n v="646.04999999999995"/>
    <x v="1"/>
    <x v="1"/>
    <x v="46"/>
    <n v="5977"/>
    <x v="20"/>
  </r>
  <r>
    <s v="8406-LNMHF"/>
    <n v="1"/>
    <s v="United States"/>
    <s v="California"/>
    <s v="Trona"/>
    <n v="93562"/>
    <s v="35.74837, -117.384948"/>
    <n v="35.748370000000001"/>
    <n v="-117.38494799999999"/>
    <s v="Male"/>
    <x v="1"/>
    <s v="Yes"/>
    <s v="No"/>
    <n v="59"/>
    <s v="Yes"/>
    <s v="No"/>
    <x v="1"/>
    <x v="0"/>
    <s v="Yes"/>
    <s v="Yes"/>
    <x v="0"/>
    <s v="No"/>
    <s v="No"/>
    <x v="2"/>
    <x v="0"/>
    <x v="3"/>
    <n v="82.95"/>
    <n v="4903.1499999999996"/>
    <x v="1"/>
    <x v="1"/>
    <x v="37"/>
    <n v="5295"/>
    <x v="20"/>
  </r>
  <r>
    <s v="1821-BUCWY"/>
    <n v="1"/>
    <s v="United States"/>
    <s v="California"/>
    <s v="Valyermo"/>
    <n v="93563"/>
    <s v="34.39583, -117.734568"/>
    <n v="34.395829999999997"/>
    <n v="-117.734568"/>
    <s v="Male"/>
    <x v="0"/>
    <s v="No"/>
    <s v="No"/>
    <n v="30"/>
    <s v="Yes"/>
    <s v="No"/>
    <x v="0"/>
    <x v="0"/>
    <s v="No"/>
    <s v="Yes"/>
    <x v="0"/>
    <s v="No"/>
    <s v="No"/>
    <x v="1"/>
    <x v="0"/>
    <x v="0"/>
    <n v="55.65"/>
    <n v="1653.85"/>
    <x v="1"/>
    <x v="1"/>
    <x v="12"/>
    <n v="5445"/>
    <x v="20"/>
  </r>
  <r>
    <s v="0023-UYUPN"/>
    <n v="1"/>
    <s v="United States"/>
    <s v="California"/>
    <s v="Ahwahnee"/>
    <n v="93601"/>
    <s v="37.375816, -119.739935"/>
    <n v="37.375816"/>
    <n v="-119.739935"/>
    <s v="Female"/>
    <x v="1"/>
    <s v="Yes"/>
    <s v="No"/>
    <n v="50"/>
    <s v="Yes"/>
    <s v="Yes"/>
    <x v="2"/>
    <x v="2"/>
    <s v="No internet service"/>
    <s v="No internet service"/>
    <x v="2"/>
    <s v="No internet service"/>
    <s v="No internet service"/>
    <x v="2"/>
    <x v="1"/>
    <x v="1"/>
    <n v="25.2"/>
    <n v="1306.3"/>
    <x v="1"/>
    <x v="1"/>
    <x v="37"/>
    <n v="4015"/>
    <x v="20"/>
  </r>
  <r>
    <s v="8314-DPQHL"/>
    <n v="1"/>
    <s v="United States"/>
    <s v="California"/>
    <s v="Auberry"/>
    <n v="93602"/>
    <s v="36.991762, -119.242874"/>
    <n v="36.991762000000001"/>
    <n v="-119.242874"/>
    <s v="Male"/>
    <x v="0"/>
    <s v="No"/>
    <s v="No"/>
    <n v="9"/>
    <s v="No"/>
    <s v="No phone service"/>
    <x v="0"/>
    <x v="0"/>
    <s v="No"/>
    <s v="Yes"/>
    <x v="1"/>
    <s v="No"/>
    <s v="Yes"/>
    <x v="2"/>
    <x v="1"/>
    <x v="0"/>
    <n v="50.8"/>
    <n v="463.6"/>
    <x v="1"/>
    <x v="1"/>
    <x v="71"/>
    <n v="5535"/>
    <x v="20"/>
  </r>
  <r>
    <s v="1465-WCZVT"/>
    <n v="1"/>
    <s v="United States"/>
    <s v="California"/>
    <s v="Badger"/>
    <n v="93603"/>
    <s v="36.64545, -118.924982"/>
    <n v="36.645449999999997"/>
    <n v="-118.924982"/>
    <s v="Female"/>
    <x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60.65"/>
    <x v="1"/>
    <x v="1"/>
    <x v="82"/>
    <n v="4943"/>
    <x v="20"/>
  </r>
  <r>
    <s v="9481-SFCQY"/>
    <n v="1"/>
    <s v="United States"/>
    <s v="California"/>
    <s v="Bass Lake"/>
    <n v="93604"/>
    <s v="37.458367, -119.345011"/>
    <n v="37.458367000000003"/>
    <n v="-119.345011"/>
    <s v="Female"/>
    <x v="0"/>
    <s v="No"/>
    <s v="Yes"/>
    <n v="14"/>
    <s v="Yes"/>
    <s v="No"/>
    <x v="0"/>
    <x v="1"/>
    <s v="No"/>
    <s v="Yes"/>
    <x v="0"/>
    <s v="Yes"/>
    <s v="No"/>
    <x v="0"/>
    <x v="0"/>
    <x v="3"/>
    <n v="59.8"/>
    <n v="824.85"/>
    <x v="1"/>
    <x v="1"/>
    <x v="39"/>
    <n v="5962"/>
    <x v="20"/>
  </r>
  <r>
    <s v="6360-SVNWV"/>
    <n v="1"/>
    <s v="United States"/>
    <s v="California"/>
    <s v="Big Creek"/>
    <n v="93605"/>
    <s v="37.17277, -119.2997"/>
    <n v="37.17277"/>
    <n v="-119.2997"/>
    <s v="Female"/>
    <x v="1"/>
    <s v="No"/>
    <s v="No"/>
    <n v="31"/>
    <s v="Yes"/>
    <s v="No"/>
    <x v="1"/>
    <x v="0"/>
    <s v="No"/>
    <s v="No"/>
    <x v="0"/>
    <s v="No"/>
    <s v="No"/>
    <x v="0"/>
    <x v="0"/>
    <x v="3"/>
    <n v="73.55"/>
    <n v="2094.65"/>
    <x v="1"/>
    <x v="1"/>
    <x v="41"/>
    <n v="2057"/>
    <x v="20"/>
  </r>
  <r>
    <s v="0567-GGCAC"/>
    <n v="1"/>
    <s v="United States"/>
    <s v="California"/>
    <s v="Biola"/>
    <n v="93606"/>
    <s v="36.798882, -120.019511"/>
    <n v="36.798881999999999"/>
    <n v="-120.01951099999999"/>
    <s v="Female"/>
    <x v="0"/>
    <s v="No"/>
    <s v="No"/>
    <n v="7"/>
    <s v="Yes"/>
    <s v="No"/>
    <x v="0"/>
    <x v="0"/>
    <s v="Yes"/>
    <s v="Yes"/>
    <x v="0"/>
    <s v="No"/>
    <s v="No"/>
    <x v="0"/>
    <x v="1"/>
    <x v="1"/>
    <n v="61.4"/>
    <n v="438.9"/>
    <x v="1"/>
    <x v="1"/>
    <x v="29"/>
    <n v="2845"/>
    <x v="20"/>
  </r>
  <r>
    <s v="8884-MRNSU"/>
    <n v="1"/>
    <s v="United States"/>
    <s v="California"/>
    <s v="Caruthers"/>
    <n v="93609"/>
    <s v="36.5276, -119.865999"/>
    <n v="36.5276"/>
    <n v="-119.865999"/>
    <s v="Male"/>
    <x v="0"/>
    <s v="Yes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2"/>
    <n v="19.899999999999999"/>
    <n v="329.75"/>
    <x v="1"/>
    <x v="1"/>
    <x v="69"/>
    <n v="3526"/>
    <x v="20"/>
  </r>
  <r>
    <s v="2171-UDMFD"/>
    <n v="1"/>
    <s v="United States"/>
    <s v="California"/>
    <s v="Chowchilla"/>
    <n v="93610"/>
    <s v="37.100948, -120.270136"/>
    <n v="37.100948000000002"/>
    <n v="-120.27013599999999"/>
    <s v="Male"/>
    <x v="0"/>
    <s v="Yes"/>
    <s v="Yes"/>
    <n v="32"/>
    <s v="Yes"/>
    <s v="No"/>
    <x v="2"/>
    <x v="2"/>
    <s v="No internet service"/>
    <s v="No internet service"/>
    <x v="2"/>
    <s v="No internet service"/>
    <s v="No internet service"/>
    <x v="0"/>
    <x v="0"/>
    <x v="3"/>
    <n v="19.45"/>
    <n v="674.55"/>
    <x v="1"/>
    <x v="1"/>
    <x v="75"/>
    <n v="4363"/>
    <x v="20"/>
  </r>
  <r>
    <s v="9050-IKDZA"/>
    <n v="1"/>
    <s v="United States"/>
    <s v="California"/>
    <s v="Clovis"/>
    <n v="93611"/>
    <s v="36.917652, -119.593757"/>
    <n v="36.917651999999997"/>
    <n v="-119.593757"/>
    <s v="Female"/>
    <x v="1"/>
    <s v="No"/>
    <s v="No"/>
    <n v="2"/>
    <s v="Yes"/>
    <s v="No"/>
    <x v="1"/>
    <x v="1"/>
    <s v="No"/>
    <s v="No"/>
    <x v="0"/>
    <s v="Yes"/>
    <s v="No"/>
    <x v="0"/>
    <x v="1"/>
    <x v="0"/>
    <n v="81.5"/>
    <n v="162.55000000000001"/>
    <x v="1"/>
    <x v="1"/>
    <x v="55"/>
    <n v="4267"/>
    <x v="20"/>
  </r>
  <r>
    <s v="9802-CAQUT"/>
    <n v="1"/>
    <s v="United States"/>
    <s v="California"/>
    <s v="Coarsegold"/>
    <n v="93614"/>
    <s v="37.212191, -119.749323"/>
    <n v="37.212190999999997"/>
    <n v="-119.749323"/>
    <s v="Female"/>
    <x v="0"/>
    <s v="Yes"/>
    <s v="Yes"/>
    <n v="72"/>
    <s v="Yes"/>
    <s v="Yes"/>
    <x v="1"/>
    <x v="0"/>
    <s v="Yes"/>
    <s v="Yes"/>
    <x v="0"/>
    <s v="Yes"/>
    <s v="Yes"/>
    <x v="1"/>
    <x v="1"/>
    <x v="3"/>
    <n v="109.55"/>
    <n v="7887.25"/>
    <x v="1"/>
    <x v="1"/>
    <x v="36"/>
    <n v="5723"/>
    <x v="20"/>
  </r>
  <r>
    <s v="0187-WZNAB"/>
    <n v="1"/>
    <s v="United States"/>
    <s v="California"/>
    <s v="Del Rey"/>
    <n v="93616"/>
    <s v="36.657462, -119.595293"/>
    <n v="36.657462000000002"/>
    <n v="-119.595293"/>
    <s v="Female"/>
    <x v="0"/>
    <s v="Yes"/>
    <s v="Yes"/>
    <n v="27"/>
    <s v="Yes"/>
    <s v="No"/>
    <x v="1"/>
    <x v="0"/>
    <s v="No"/>
    <s v="No"/>
    <x v="0"/>
    <s v="No"/>
    <s v="No"/>
    <x v="0"/>
    <x v="1"/>
    <x v="0"/>
    <n v="74.400000000000006"/>
    <n v="1972.35"/>
    <x v="1"/>
    <x v="1"/>
    <x v="43"/>
    <n v="4331"/>
    <x v="20"/>
  </r>
  <r>
    <s v="1475-VWVDO"/>
    <n v="1"/>
    <s v="United States"/>
    <s v="California"/>
    <s v="Dos Palos"/>
    <n v="93620"/>
    <s v="37.045728, -120.630682"/>
    <n v="37.045727999999997"/>
    <n v="-120.63068199999999"/>
    <s v="Male"/>
    <x v="0"/>
    <s v="No"/>
    <s v="No"/>
    <n v="7"/>
    <s v="Yes"/>
    <s v="No"/>
    <x v="1"/>
    <x v="1"/>
    <s v="No"/>
    <s v="Yes"/>
    <x v="0"/>
    <s v="No"/>
    <s v="No"/>
    <x v="0"/>
    <x v="0"/>
    <x v="1"/>
    <n v="74.900000000000006"/>
    <n v="490.55"/>
    <x v="1"/>
    <x v="1"/>
    <x v="54"/>
    <n v="5335"/>
    <x v="20"/>
  </r>
  <r>
    <s v="1357-MVDOZ"/>
    <n v="1"/>
    <s v="United States"/>
    <s v="California"/>
    <s v="Firebaugh"/>
    <n v="93622"/>
    <s v="36.785618, -120.625382"/>
    <n v="36.785617999999999"/>
    <n v="-120.625382"/>
    <s v="Male"/>
    <x v="0"/>
    <s v="Yes"/>
    <s v="Yes"/>
    <n v="11"/>
    <s v="Yes"/>
    <s v="No"/>
    <x v="0"/>
    <x v="1"/>
    <s v="No"/>
    <s v="Yes"/>
    <x v="0"/>
    <s v="Yes"/>
    <s v="No"/>
    <x v="0"/>
    <x v="0"/>
    <x v="2"/>
    <n v="59.65"/>
    <n v="683.25"/>
    <x v="1"/>
    <x v="1"/>
    <x v="29"/>
    <n v="2136"/>
    <x v="20"/>
  </r>
  <r>
    <s v="7602-MVRMB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72"/>
    <s v="Yes"/>
    <s v="Yes"/>
    <x v="1"/>
    <x v="0"/>
    <s v="No"/>
    <s v="Yes"/>
    <x v="1"/>
    <s v="Yes"/>
    <s v="Yes"/>
    <x v="1"/>
    <x v="0"/>
    <x v="2"/>
    <n v="110.45"/>
    <n v="8058.85"/>
    <x v="1"/>
    <x v="1"/>
    <x v="48"/>
    <n v="4754"/>
    <x v="20"/>
  </r>
  <r>
    <s v="1197-BVMVG"/>
    <n v="1"/>
    <s v="United States"/>
    <s v="California"/>
    <s v="Friant"/>
    <n v="93626"/>
    <s v="37.027663, -119.69056"/>
    <n v="37.027662999999997"/>
    <n v="-119.69056"/>
    <s v="Female"/>
    <x v="1"/>
    <s v="No"/>
    <s v="No"/>
    <n v="4"/>
    <s v="Yes"/>
    <s v="Yes"/>
    <x v="1"/>
    <x v="1"/>
    <s v="No"/>
    <s v="No"/>
    <x v="0"/>
    <s v="No"/>
    <s v="No"/>
    <x v="0"/>
    <x v="0"/>
    <x v="1"/>
    <n v="74.45"/>
    <n v="294.45"/>
    <x v="1"/>
    <x v="1"/>
    <x v="80"/>
    <n v="4093"/>
    <x v="20"/>
  </r>
  <r>
    <s v="5406-KGRMX"/>
    <n v="1"/>
    <s v="United States"/>
    <s v="California"/>
    <s v="Helm"/>
    <n v="93627"/>
    <s v="36.520537, -120.118055"/>
    <n v="36.520536999999997"/>
    <n v="-120.118055"/>
    <s v="Female"/>
    <x v="0"/>
    <s v="No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1"/>
    <n v="24.55"/>
    <n v="1719.15"/>
    <x v="1"/>
    <x v="1"/>
    <x v="9"/>
    <n v="4555"/>
    <x v="20"/>
  </r>
  <r>
    <s v="5968-HYJRZ"/>
    <n v="1"/>
    <s v="United States"/>
    <s v="California"/>
    <s v="Kerman"/>
    <n v="93630"/>
    <s v="36.727418, -120.123526"/>
    <n v="36.727418"/>
    <n v="-120.123526"/>
    <s v="Male"/>
    <x v="0"/>
    <s v="Yes"/>
    <s v="Yes"/>
    <n v="47"/>
    <s v="Yes"/>
    <s v="Yes"/>
    <x v="2"/>
    <x v="2"/>
    <s v="No internet service"/>
    <s v="No internet service"/>
    <x v="2"/>
    <s v="No internet service"/>
    <s v="No internet service"/>
    <x v="1"/>
    <x v="1"/>
    <x v="0"/>
    <n v="24.55"/>
    <n v="1160.45"/>
    <x v="1"/>
    <x v="1"/>
    <x v="4"/>
    <n v="3629"/>
    <x v="20"/>
  </r>
  <r>
    <s v="5198-EFNBM"/>
    <n v="1"/>
    <s v="United States"/>
    <s v="California"/>
    <s v="Kingsburg"/>
    <n v="93631"/>
    <s v="36.478239, -119.52137"/>
    <n v="36.478239000000002"/>
    <n v="-119.52137"/>
    <s v="Male"/>
    <x v="1"/>
    <s v="Yes"/>
    <s v="No"/>
    <n v="57"/>
    <s v="Yes"/>
    <s v="No"/>
    <x v="1"/>
    <x v="1"/>
    <s v="Yes"/>
    <s v="Yes"/>
    <x v="0"/>
    <s v="Yes"/>
    <s v="No"/>
    <x v="2"/>
    <x v="0"/>
    <x v="1"/>
    <n v="90.65"/>
    <n v="5199.8"/>
    <x v="1"/>
    <x v="1"/>
    <x v="70"/>
    <n v="5636"/>
    <x v="20"/>
  </r>
  <r>
    <s v="7516-GMHUV"/>
    <n v="1"/>
    <s v="United States"/>
    <s v="California"/>
    <s v="Lakeshore"/>
    <n v="93634"/>
    <s v="37.290606, -119.216328"/>
    <n v="37.290605999999997"/>
    <n v="-119.216328"/>
    <s v="Male"/>
    <x v="1"/>
    <s v="Yes"/>
    <s v="No"/>
    <n v="50"/>
    <s v="Yes"/>
    <s v="Yes"/>
    <x v="1"/>
    <x v="0"/>
    <s v="No"/>
    <s v="Yes"/>
    <x v="0"/>
    <s v="Yes"/>
    <s v="Yes"/>
    <x v="1"/>
    <x v="0"/>
    <x v="3"/>
    <n v="105.05"/>
    <n v="5163.3"/>
    <x v="1"/>
    <x v="1"/>
    <x v="47"/>
    <n v="5324"/>
    <x v="20"/>
  </r>
  <r>
    <s v="7140-ADSMJ"/>
    <n v="1"/>
    <s v="United States"/>
    <s v="California"/>
    <s v="Los Banos"/>
    <n v="93635"/>
    <s v="36.995162, -120.955099"/>
    <n v="36.995162000000001"/>
    <n v="-120.955099"/>
    <s v="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x v="0"/>
    <x v="3"/>
    <n v="20.45"/>
    <n v="162.30000000000001"/>
    <x v="1"/>
    <x v="1"/>
    <x v="68"/>
    <n v="5624"/>
    <x v="20"/>
  </r>
  <r>
    <s v="2230-XTUWL"/>
    <n v="1"/>
    <s v="United States"/>
    <s v="California"/>
    <s v="Madera"/>
    <n v="93637"/>
    <s v="36.902954, -120.194274"/>
    <n v="36.902954000000001"/>
    <n v="-120.19427399999999"/>
    <s v="Female"/>
    <x v="0"/>
    <s v="Yes"/>
    <s v="Yes"/>
    <n v="48"/>
    <s v="Yes"/>
    <s v="No"/>
    <x v="2"/>
    <x v="2"/>
    <s v="No internet service"/>
    <s v="No internet service"/>
    <x v="2"/>
    <s v="No internet service"/>
    <s v="No internet service"/>
    <x v="1"/>
    <x v="1"/>
    <x v="0"/>
    <n v="19.55"/>
    <n v="883.35"/>
    <x v="1"/>
    <x v="1"/>
    <x v="31"/>
    <n v="5461"/>
    <x v="20"/>
  </r>
  <r>
    <s v="7706-YLMQA"/>
    <n v="1"/>
    <s v="United States"/>
    <s v="California"/>
    <s v="Madera"/>
    <n v="93638"/>
    <s v="37.004068, -119.930027"/>
    <n v="37.004067999999997"/>
    <n v="-119.930027"/>
    <s v="Female"/>
    <x v="0"/>
    <s v="No"/>
    <s v="No"/>
    <n v="70"/>
    <s v="Yes"/>
    <s v="No"/>
    <x v="2"/>
    <x v="2"/>
    <s v="No internet service"/>
    <s v="No internet service"/>
    <x v="2"/>
    <s v="No internet service"/>
    <s v="No internet service"/>
    <x v="2"/>
    <x v="1"/>
    <x v="2"/>
    <n v="19.7"/>
    <n v="1341.5"/>
    <x v="1"/>
    <x v="1"/>
    <x v="34"/>
    <n v="6072"/>
    <x v="20"/>
  </r>
  <r>
    <s v="2585-KTFRE"/>
    <n v="1"/>
    <s v="United States"/>
    <s v="California"/>
    <s v="Mendota"/>
    <n v="93640"/>
    <s v="36.687292, -120.437354"/>
    <n v="36.687291999999999"/>
    <n v="-120.437354"/>
    <s v="Male"/>
    <x v="0"/>
    <s v="No"/>
    <s v="Yes"/>
    <n v="1"/>
    <s v="Yes"/>
    <s v="No"/>
    <x v="0"/>
    <x v="0"/>
    <s v="Yes"/>
    <s v="No"/>
    <x v="1"/>
    <s v="No"/>
    <s v="Yes"/>
    <x v="0"/>
    <x v="0"/>
    <x v="2"/>
    <n v="70.45"/>
    <n v="70.45"/>
    <x v="1"/>
    <x v="1"/>
    <x v="44"/>
    <n v="2706"/>
    <x v="20"/>
  </r>
  <r>
    <s v="7994-UYIVZ"/>
    <n v="1"/>
    <s v="United States"/>
    <s v="California"/>
    <s v="Miramonte"/>
    <n v="93641"/>
    <s v="36.696759, -119.024051"/>
    <n v="36.696759"/>
    <n v="-119.024051"/>
    <s v="Male"/>
    <x v="0"/>
    <s v="Yes"/>
    <s v="No"/>
    <n v="8"/>
    <s v="Yes"/>
    <s v="Yes"/>
    <x v="1"/>
    <x v="1"/>
    <s v="No"/>
    <s v="No"/>
    <x v="0"/>
    <s v="No"/>
    <s v="Yes"/>
    <x v="0"/>
    <x v="0"/>
    <x v="2"/>
    <n v="85.65"/>
    <n v="659.45"/>
    <x v="1"/>
    <x v="1"/>
    <x v="34"/>
    <n v="2512"/>
    <x v="20"/>
  </r>
  <r>
    <s v="7717-BICXI"/>
    <n v="1"/>
    <s v="United States"/>
    <s v="California"/>
    <s v="O Neals"/>
    <n v="93645"/>
    <s v="37.140104, -119.657092"/>
    <n v="37.140104000000001"/>
    <n v="-119.65709200000001"/>
    <s v="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x v="1"/>
    <x v="0"/>
    <n v="20.55"/>
    <n v="1205.05"/>
    <x v="1"/>
    <x v="1"/>
    <x v="71"/>
    <n v="4020"/>
    <x v="20"/>
  </r>
  <r>
    <s v="6559-RAKOZ"/>
    <n v="1"/>
    <s v="United States"/>
    <s v="California"/>
    <s v="Orange Cove"/>
    <n v="93646"/>
    <s v="36.633498, -119.298895"/>
    <n v="36.633498000000003"/>
    <n v="-119.298895"/>
    <s v="Male"/>
    <x v="0"/>
    <s v="Yes"/>
    <s v="Yes"/>
    <n v="49"/>
    <s v="Yes"/>
    <s v="Yes"/>
    <x v="1"/>
    <x v="1"/>
    <s v="No"/>
    <s v="No"/>
    <x v="1"/>
    <s v="Yes"/>
    <s v="Yes"/>
    <x v="2"/>
    <x v="0"/>
    <x v="1"/>
    <n v="97.95"/>
    <n v="4917.8999999999996"/>
    <x v="1"/>
    <x v="1"/>
    <x v="44"/>
    <n v="4301"/>
    <x v="20"/>
  </r>
  <r>
    <s v="4716-MRVEN"/>
    <n v="1"/>
    <s v="United States"/>
    <s v="California"/>
    <s v="Parlier"/>
    <n v="93648"/>
    <s v="36.622237, -119.521126"/>
    <n v="36.622236999999998"/>
    <n v="-119.521126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x v="1"/>
    <x v="0"/>
    <n v="20"/>
    <n v="599.29999999999995"/>
    <x v="1"/>
    <x v="1"/>
    <x v="11"/>
    <n v="4128"/>
    <x v="20"/>
  </r>
  <r>
    <s v="2143-LJULT"/>
    <n v="1"/>
    <s v="United States"/>
    <s v="California"/>
    <s v="Fresno"/>
    <n v="93650"/>
    <s v="36.841655, -119.797113"/>
    <n v="36.841655000000003"/>
    <n v="-119.797113"/>
    <s v="Female"/>
    <x v="0"/>
    <s v="Yes"/>
    <s v="No"/>
    <n v="67"/>
    <s v="Yes"/>
    <s v="Yes"/>
    <x v="2"/>
    <x v="2"/>
    <s v="No internet service"/>
    <s v="No internet service"/>
    <x v="2"/>
    <s v="No internet service"/>
    <s v="No internet service"/>
    <x v="1"/>
    <x v="0"/>
    <x v="3"/>
    <n v="25.25"/>
    <n v="1733.15"/>
    <x v="1"/>
    <x v="1"/>
    <x v="72"/>
    <n v="5887"/>
    <x v="20"/>
  </r>
  <r>
    <s v="3200-MNQTF"/>
    <n v="1"/>
    <s v="United States"/>
    <s v="California"/>
    <s v="Raisin City"/>
    <n v="93652"/>
    <s v="36.594542, -119.905245"/>
    <n v="36.594541999999997"/>
    <n v="-119.90524499999999"/>
    <s v="Male"/>
    <x v="0"/>
    <s v="Yes"/>
    <s v="No"/>
    <n v="67"/>
    <s v="Yes"/>
    <s v="Yes"/>
    <x v="0"/>
    <x v="0"/>
    <s v="Yes"/>
    <s v="Yes"/>
    <x v="1"/>
    <s v="No"/>
    <s v="No"/>
    <x v="1"/>
    <x v="1"/>
    <x v="3"/>
    <n v="70.900000000000006"/>
    <n v="4677.1000000000004"/>
    <x v="1"/>
    <x v="1"/>
    <x v="24"/>
    <n v="4361"/>
    <x v="20"/>
  </r>
  <r>
    <s v="6164-HXUGH"/>
    <n v="1"/>
    <s v="United States"/>
    <s v="California"/>
    <s v="Raymond"/>
    <n v="93653"/>
    <s v="37.252057, -119.95783"/>
    <n v="37.252057000000001"/>
    <n v="-119.95783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119.3"/>
    <x v="1"/>
    <x v="1"/>
    <x v="82"/>
    <n v="5060"/>
    <x v="20"/>
  </r>
  <r>
    <s v="5630-IXDXV"/>
    <n v="1"/>
    <s v="United States"/>
    <s v="California"/>
    <s v="Reedley"/>
    <n v="93654"/>
    <s v="36.636638, -119.421842"/>
    <n v="36.636637999999998"/>
    <n v="-119.421842"/>
    <s v="Female"/>
    <x v="0"/>
    <s v="No"/>
    <s v="No"/>
    <n v="47"/>
    <s v="Yes"/>
    <s v="Yes"/>
    <x v="1"/>
    <x v="1"/>
    <s v="Yes"/>
    <s v="Yes"/>
    <x v="0"/>
    <s v="Yes"/>
    <s v="Yes"/>
    <x v="0"/>
    <x v="0"/>
    <x v="1"/>
    <n v="106.35"/>
    <n v="4849.1000000000004"/>
    <x v="1"/>
    <x v="1"/>
    <x v="9"/>
    <n v="3723"/>
    <x v="20"/>
  </r>
  <r>
    <s v="0320-DWVTU"/>
    <n v="1"/>
    <s v="United States"/>
    <s v="California"/>
    <s v="Riverdale"/>
    <n v="93656"/>
    <s v="36.452211, -119.94575"/>
    <n v="36.452210999999998"/>
    <n v="-119.94575"/>
    <s v="Female"/>
    <x v="0"/>
    <s v="No"/>
    <s v="No"/>
    <n v="53"/>
    <s v="Yes"/>
    <s v="No"/>
    <x v="1"/>
    <x v="0"/>
    <s v="Yes"/>
    <s v="Yes"/>
    <x v="1"/>
    <s v="No"/>
    <s v="Yes"/>
    <x v="1"/>
    <x v="1"/>
    <x v="0"/>
    <n v="99.5"/>
    <n v="5424.25"/>
    <x v="1"/>
    <x v="1"/>
    <x v="70"/>
    <n v="4754"/>
    <x v="20"/>
  </r>
  <r>
    <s v="9135-MGVPY"/>
    <n v="1"/>
    <s v="United States"/>
    <s v="California"/>
    <s v="Sanger"/>
    <n v="93657"/>
    <s v="36.819628, -119.440414"/>
    <n v="36.819628000000002"/>
    <n v="-119.440414"/>
    <s v="Male"/>
    <x v="0"/>
    <s v="Yes"/>
    <s v="No"/>
    <n v="69"/>
    <s v="Yes"/>
    <s v="No"/>
    <x v="0"/>
    <x v="0"/>
    <s v="Yes"/>
    <s v="Yes"/>
    <x v="1"/>
    <s v="Yes"/>
    <s v="Yes"/>
    <x v="1"/>
    <x v="0"/>
    <x v="0"/>
    <n v="84.7"/>
    <n v="5878.9"/>
    <x v="1"/>
    <x v="1"/>
    <x v="12"/>
    <n v="5345"/>
    <x v="20"/>
  </r>
  <r>
    <s v="1212-GLHMD"/>
    <n v="1"/>
    <s v="United States"/>
    <s v="California"/>
    <s v="San Joaquin"/>
    <n v="93660"/>
    <s v="36.600193, -120.153393"/>
    <n v="36.600192999999997"/>
    <n v="-120.15339299999999"/>
    <s v="Male"/>
    <x v="0"/>
    <s v="No"/>
    <s v="No"/>
    <n v="3"/>
    <s v="Yes"/>
    <s v="No"/>
    <x v="1"/>
    <x v="0"/>
    <s v="No"/>
    <s v="No"/>
    <x v="0"/>
    <s v="No"/>
    <s v="Yes"/>
    <x v="0"/>
    <x v="0"/>
    <x v="0"/>
    <n v="86.05"/>
    <n v="244.85"/>
    <x v="1"/>
    <x v="1"/>
    <x v="65"/>
    <n v="2500"/>
    <x v="20"/>
  </r>
  <r>
    <s v="7878-JGDKK"/>
    <n v="1"/>
    <s v="United States"/>
    <s v="California"/>
    <s v="Selma"/>
    <n v="93662"/>
    <s v="36.545322, -119.642281"/>
    <n v="36.545321999999999"/>
    <n v="-119.642281"/>
    <s v="Male"/>
    <x v="0"/>
    <s v="No"/>
    <s v="No"/>
    <n v="4"/>
    <s v="Yes"/>
    <s v="No"/>
    <x v="0"/>
    <x v="1"/>
    <s v="No"/>
    <s v="No"/>
    <x v="0"/>
    <s v="No"/>
    <s v="No"/>
    <x v="0"/>
    <x v="1"/>
    <x v="0"/>
    <n v="44.55"/>
    <n v="220.75"/>
    <x v="1"/>
    <x v="1"/>
    <x v="84"/>
    <n v="2124"/>
    <x v="20"/>
  </r>
  <r>
    <s v="1088-AUUZZ"/>
    <n v="1"/>
    <s v="United States"/>
    <s v="California"/>
    <s v="Shaver Lake"/>
    <n v="93664"/>
    <s v="37.223, -119.001021"/>
    <n v="37.222999999999999"/>
    <n v="-119.00102099999999"/>
    <s v="Male"/>
    <x v="0"/>
    <s v="Yes"/>
    <s v="Yes"/>
    <n v="56"/>
    <s v="Yes"/>
    <s v="Yes"/>
    <x v="0"/>
    <x v="0"/>
    <s v="Yes"/>
    <s v="No"/>
    <x v="1"/>
    <s v="No"/>
    <s v="Yes"/>
    <x v="1"/>
    <x v="0"/>
    <x v="3"/>
    <n v="75.849999999999994"/>
    <n v="4261.2"/>
    <x v="1"/>
    <x v="1"/>
    <x v="54"/>
    <n v="5314"/>
    <x v="20"/>
  </r>
  <r>
    <s v="6614-YWYSC"/>
    <n v="1"/>
    <s v="United States"/>
    <s v="California"/>
    <s v="Sultana"/>
    <n v="93666"/>
    <s v="36.545353, -119.338535"/>
    <n v="36.545352999999999"/>
    <n v="-119.33853499999999"/>
    <s v="Male"/>
    <x v="1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x v="1"/>
    <x v="2"/>
    <n v="25"/>
    <n v="1501.75"/>
    <x v="1"/>
    <x v="1"/>
    <x v="4"/>
    <n v="6421"/>
    <x v="20"/>
  </r>
  <r>
    <s v="9588-OZDMQ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2"/>
    <s v="Yes"/>
    <s v="No"/>
    <x v="0"/>
    <x v="1"/>
    <s v="No"/>
    <s v="No"/>
    <x v="0"/>
    <s v="No"/>
    <s v="No"/>
    <x v="0"/>
    <x v="0"/>
    <x v="1"/>
    <n v="45"/>
    <n v="89.75"/>
    <x v="1"/>
    <x v="1"/>
    <x v="67"/>
    <n v="5225"/>
    <x v="20"/>
  </r>
  <r>
    <s v="6476-EPYZR"/>
    <n v="1"/>
    <s v="United States"/>
    <s v="California"/>
    <s v="Wishon"/>
    <n v="93669"/>
    <s v="37.287758, -119.548156"/>
    <n v="37.287757999999997"/>
    <n v="-119.54815600000001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20.5"/>
    <n v="255.5"/>
    <x v="1"/>
    <x v="1"/>
    <x v="11"/>
    <n v="2891"/>
    <x v="20"/>
  </r>
  <r>
    <s v="1174-FGIFN"/>
    <n v="1"/>
    <s v="United States"/>
    <s v="California"/>
    <s v="Squaw Valley"/>
    <n v="93675"/>
    <s v="36.719141, -119.202677"/>
    <n v="36.719141"/>
    <n v="-119.20267699999999"/>
    <s v="Female"/>
    <x v="0"/>
    <s v="Yes"/>
    <s v="Yes"/>
    <n v="28"/>
    <s v="Yes"/>
    <s v="Yes"/>
    <x v="1"/>
    <x v="1"/>
    <s v="No"/>
    <s v="No"/>
    <x v="1"/>
    <s v="No"/>
    <s v="Yes"/>
    <x v="2"/>
    <x v="0"/>
    <x v="1"/>
    <n v="90.45"/>
    <n v="2509.25"/>
    <x v="1"/>
    <x v="1"/>
    <x v="9"/>
    <n v="5823"/>
    <x v="20"/>
  </r>
  <r>
    <s v="6620-HVDUJ"/>
    <n v="1"/>
    <s v="United States"/>
    <s v="California"/>
    <s v="Fresno"/>
    <n v="93701"/>
    <s v="36.749403, -119.787574"/>
    <n v="36.749403000000001"/>
    <n v="-119.78757400000001"/>
    <s v="Male"/>
    <x v="0"/>
    <s v="No"/>
    <s v="No"/>
    <n v="24"/>
    <s v="Yes"/>
    <s v="No"/>
    <x v="0"/>
    <x v="0"/>
    <s v="Yes"/>
    <s v="No"/>
    <x v="1"/>
    <s v="No"/>
    <s v="No"/>
    <x v="0"/>
    <x v="1"/>
    <x v="2"/>
    <n v="60.45"/>
    <n v="1440.75"/>
    <x v="1"/>
    <x v="1"/>
    <x v="62"/>
    <n v="5095"/>
    <x v="20"/>
  </r>
  <r>
    <s v="1032-MAELW"/>
    <n v="1"/>
    <s v="United States"/>
    <s v="California"/>
    <s v="Fresno"/>
    <n v="93703"/>
    <s v="36.768774, -119.762633"/>
    <n v="36.768774000000001"/>
    <n v="-119.76263299999999"/>
    <s v="Female"/>
    <x v="0"/>
    <s v="Yes"/>
    <s v="Yes"/>
    <n v="68"/>
    <s v="Yes"/>
    <s v="Yes"/>
    <x v="0"/>
    <x v="0"/>
    <s v="Yes"/>
    <s v="Yes"/>
    <x v="1"/>
    <s v="No"/>
    <s v="Yes"/>
    <x v="2"/>
    <x v="0"/>
    <x v="1"/>
    <n v="78.45"/>
    <n v="5333.35"/>
    <x v="1"/>
    <x v="1"/>
    <x v="1"/>
    <n v="5071"/>
    <x v="20"/>
  </r>
  <r>
    <s v="7641-TQFHN"/>
    <n v="1"/>
    <s v="United States"/>
    <s v="California"/>
    <s v="Fresno"/>
    <n v="93704"/>
    <s v="36.799648, -119.801247"/>
    <n v="36.799647999999998"/>
    <n v="-119.801247"/>
    <s v="Male"/>
    <x v="0"/>
    <s v="No"/>
    <s v="Yes"/>
    <n v="39"/>
    <s v="Yes"/>
    <s v="Yes"/>
    <x v="1"/>
    <x v="1"/>
    <s v="No"/>
    <s v="No"/>
    <x v="1"/>
    <s v="Yes"/>
    <s v="Yes"/>
    <x v="1"/>
    <x v="1"/>
    <x v="0"/>
    <n v="100.55"/>
    <n v="3895.35"/>
    <x v="1"/>
    <x v="1"/>
    <x v="29"/>
    <n v="3124"/>
    <x v="20"/>
  </r>
  <r>
    <s v="1552-TKMXS"/>
    <n v="1"/>
    <s v="United States"/>
    <s v="California"/>
    <s v="Fresno"/>
    <n v="93705"/>
    <s v="36.78724, -119.827813"/>
    <n v="36.787239999999997"/>
    <n v="-119.82781300000001"/>
    <s v="Female"/>
    <x v="0"/>
    <s v="Yes"/>
    <s v="No"/>
    <n v="42"/>
    <s v="Yes"/>
    <s v="No"/>
    <x v="2"/>
    <x v="2"/>
    <s v="No internet service"/>
    <s v="No internet service"/>
    <x v="2"/>
    <s v="No internet service"/>
    <s v="No internet service"/>
    <x v="0"/>
    <x v="1"/>
    <x v="3"/>
    <n v="20.350000000000001"/>
    <n v="869.9"/>
    <x v="1"/>
    <x v="1"/>
    <x v="15"/>
    <n v="2127"/>
    <x v="20"/>
  </r>
  <r>
    <s v="8622-ZLFKO"/>
    <n v="1"/>
    <s v="United States"/>
    <s v="California"/>
    <s v="Fresno"/>
    <n v="93710"/>
    <s v="36.822715, -119.761826"/>
    <n v="36.822715000000002"/>
    <n v="-119.761826"/>
    <s v="Female"/>
    <x v="0"/>
    <s v="Yes"/>
    <s v="No"/>
    <n v="6"/>
    <s v="Yes"/>
    <s v="Yes"/>
    <x v="1"/>
    <x v="1"/>
    <s v="Yes"/>
    <s v="No"/>
    <x v="0"/>
    <s v="No"/>
    <s v="Yes"/>
    <x v="0"/>
    <x v="0"/>
    <x v="1"/>
    <n v="90.75"/>
    <n v="512.25"/>
    <x v="1"/>
    <x v="1"/>
    <x v="61"/>
    <n v="4297"/>
    <x v="20"/>
  </r>
  <r>
    <s v="6188-UXBBR"/>
    <n v="1"/>
    <s v="United States"/>
    <s v="California"/>
    <s v="Fresno"/>
    <n v="93720"/>
    <s v="36.878709, -119.7645"/>
    <n v="36.878709000000001"/>
    <n v="-119.7645"/>
    <s v="Female"/>
    <x v="0"/>
    <s v="Yes"/>
    <s v="No"/>
    <n v="38"/>
    <s v="Yes"/>
    <s v="No"/>
    <x v="2"/>
    <x v="2"/>
    <s v="No internet service"/>
    <s v="No internet service"/>
    <x v="2"/>
    <s v="No internet service"/>
    <s v="No internet service"/>
    <x v="2"/>
    <x v="0"/>
    <x v="3"/>
    <n v="20.25"/>
    <n v="814.75"/>
    <x v="1"/>
    <x v="1"/>
    <x v="50"/>
    <n v="4411"/>
    <x v="20"/>
  </r>
  <r>
    <s v="2333-KWEWW"/>
    <n v="1"/>
    <s v="United States"/>
    <s v="California"/>
    <s v="Fresno"/>
    <n v="93721"/>
    <s v="36.732694, -119.783786"/>
    <n v="36.732694000000002"/>
    <n v="-119.7837860000000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x v="1"/>
    <x v="3"/>
    <n v="20.05"/>
    <n v="388.6"/>
    <x v="1"/>
    <x v="1"/>
    <x v="58"/>
    <n v="2782"/>
    <x v="20"/>
  </r>
  <r>
    <s v="5702-SKUOB"/>
    <n v="1"/>
    <s v="United States"/>
    <s v="California"/>
    <s v="Fresno"/>
    <n v="93722"/>
    <s v="36.78979, -119.929894"/>
    <n v="36.789790000000004"/>
    <n v="-119.929894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19.600000000000001"/>
    <n v="93.45"/>
    <x v="1"/>
    <x v="1"/>
    <x v="10"/>
    <n v="4580"/>
    <x v="20"/>
  </r>
  <r>
    <s v="1134-YWTYF"/>
    <n v="1"/>
    <s v="United States"/>
    <s v="California"/>
    <s v="Fresno"/>
    <n v="93725"/>
    <s v="36.623632, -119.741322"/>
    <n v="36.623632000000001"/>
    <n v="-119.741322"/>
    <s v="Male"/>
    <x v="0"/>
    <s v="Yes"/>
    <s v="No"/>
    <n v="27"/>
    <s v="Yes"/>
    <s v="No"/>
    <x v="0"/>
    <x v="1"/>
    <s v="Yes"/>
    <s v="No"/>
    <x v="1"/>
    <s v="No"/>
    <s v="No"/>
    <x v="0"/>
    <x v="0"/>
    <x v="1"/>
    <n v="53.8"/>
    <n v="1389.85"/>
    <x v="1"/>
    <x v="1"/>
    <x v="10"/>
    <n v="2563"/>
    <x v="20"/>
  </r>
  <r>
    <s v="6061-GWWAV"/>
    <n v="1"/>
    <s v="United States"/>
    <s v="California"/>
    <s v="Fresno"/>
    <n v="93726"/>
    <s v="36.793601, -119.761131"/>
    <n v="36.793601000000002"/>
    <n v="-119.76113100000001"/>
    <s v="Male"/>
    <x v="0"/>
    <s v="No"/>
    <s v="Yes"/>
    <n v="41"/>
    <s v="Yes"/>
    <s v="No"/>
    <x v="0"/>
    <x v="0"/>
    <s v="Yes"/>
    <s v="Yes"/>
    <x v="0"/>
    <s v="Yes"/>
    <s v="No"/>
    <x v="2"/>
    <x v="1"/>
    <x v="0"/>
    <n v="70.2"/>
    <n v="2894.55"/>
    <x v="1"/>
    <x v="1"/>
    <x v="62"/>
    <n v="5365"/>
    <x v="20"/>
  </r>
  <r>
    <s v="0679-TDGAK"/>
    <n v="1"/>
    <s v="United States"/>
    <s v="California"/>
    <s v="Fresno"/>
    <n v="93727"/>
    <s v="36.751489, -119.68072"/>
    <n v="36.751488999999999"/>
    <n v="-119.68071999999999"/>
    <s v="Male"/>
    <x v="0"/>
    <s v="Yes"/>
    <s v="Yes"/>
    <n v="50"/>
    <s v="Yes"/>
    <s v="No"/>
    <x v="0"/>
    <x v="0"/>
    <s v="No"/>
    <s v="No"/>
    <x v="1"/>
    <s v="Yes"/>
    <s v="Yes"/>
    <x v="2"/>
    <x v="1"/>
    <x v="1"/>
    <n v="75.5"/>
    <n v="4025.6"/>
    <x v="1"/>
    <x v="1"/>
    <x v="45"/>
    <n v="5141"/>
    <x v="20"/>
  </r>
  <r>
    <s v="6585-WCEWR"/>
    <n v="1"/>
    <s v="United States"/>
    <s v="California"/>
    <s v="Fresno"/>
    <n v="93728"/>
    <s v="36.757345, -119.818274"/>
    <n v="36.757345000000001"/>
    <n v="-119.818274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1"/>
    <n v="20.350000000000001"/>
    <n v="1354.4"/>
    <x v="1"/>
    <x v="1"/>
    <x v="48"/>
    <n v="4949"/>
    <x v="20"/>
  </r>
  <r>
    <s v="9067-YGSCA"/>
    <n v="1"/>
    <s v="United States"/>
    <s v="California"/>
    <s v="Salinas"/>
    <n v="93901"/>
    <s v="36.64152, -121.622188"/>
    <n v="36.64152"/>
    <n v="-121.62218799999999"/>
    <s v="Female"/>
    <x v="0"/>
    <s v="No"/>
    <s v="No"/>
    <n v="70"/>
    <s v="Yes"/>
    <s v="Yes"/>
    <x v="2"/>
    <x v="2"/>
    <s v="No internet service"/>
    <s v="No internet service"/>
    <x v="2"/>
    <s v="No internet service"/>
    <s v="No internet service"/>
    <x v="2"/>
    <x v="1"/>
    <x v="3"/>
    <n v="26.05"/>
    <n v="1856.4"/>
    <x v="1"/>
    <x v="1"/>
    <x v="45"/>
    <n v="4467"/>
    <x v="20"/>
  </r>
  <r>
    <s v="9067-SQTNS"/>
    <n v="1"/>
    <s v="United States"/>
    <s v="California"/>
    <s v="Salinas"/>
    <n v="93905"/>
    <s v="36.667794, -121.601306"/>
    <n v="36.667794000000001"/>
    <n v="-121.60130599999999"/>
    <s v="Male"/>
    <x v="0"/>
    <s v="Yes"/>
    <s v="Yes"/>
    <n v="44"/>
    <s v="Yes"/>
    <s v="No"/>
    <x v="2"/>
    <x v="2"/>
    <s v="No internet service"/>
    <s v="No internet service"/>
    <x v="2"/>
    <s v="No internet service"/>
    <s v="No internet service"/>
    <x v="2"/>
    <x v="1"/>
    <x v="2"/>
    <n v="20.6"/>
    <n v="926"/>
    <x v="1"/>
    <x v="1"/>
    <x v="81"/>
    <n v="2471"/>
    <x v="20"/>
  </r>
  <r>
    <s v="1776-SPBWV"/>
    <n v="1"/>
    <s v="United States"/>
    <s v="California"/>
    <s v="Salinas"/>
    <n v="93907"/>
    <s v="36.77462, -121.664714"/>
    <n v="36.774619999999999"/>
    <n v="-121.664714"/>
    <s v="Female"/>
    <x v="0"/>
    <s v="Yes"/>
    <s v="Yes"/>
    <n v="34"/>
    <s v="Yes"/>
    <s v="No"/>
    <x v="2"/>
    <x v="2"/>
    <s v="No internet service"/>
    <s v="No internet service"/>
    <x v="2"/>
    <s v="No internet service"/>
    <s v="No internet service"/>
    <x v="2"/>
    <x v="0"/>
    <x v="2"/>
    <n v="20.100000000000001"/>
    <n v="682.1"/>
    <x v="1"/>
    <x v="1"/>
    <x v="45"/>
    <n v="2272"/>
    <x v="20"/>
  </r>
  <r>
    <s v="8735-SDUFN"/>
    <n v="1"/>
    <s v="United States"/>
    <s v="California"/>
    <s v="Salinas"/>
    <n v="93908"/>
    <s v="36.624338, -121.615669"/>
    <n v="36.624338000000002"/>
    <n v="-121.615669"/>
    <s v="Female"/>
    <x v="1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4.3"/>
    <n v="1778.7"/>
    <x v="1"/>
    <x v="1"/>
    <x v="63"/>
    <n v="4397"/>
    <x v="20"/>
  </r>
  <r>
    <s v="9668-PUGNU"/>
    <n v="1"/>
    <s v="United States"/>
    <s v="California"/>
    <s v="Big Sur"/>
    <n v="93920"/>
    <s v="36.092975, -121.549826"/>
    <n v="36.092975000000003"/>
    <n v="-121.549826"/>
    <s v="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1"/>
    <n v="24.5"/>
    <n v="1816.2"/>
    <x v="1"/>
    <x v="1"/>
    <x v="46"/>
    <n v="4058"/>
    <x v="20"/>
  </r>
  <r>
    <s v="9405-GPBBG"/>
    <n v="1"/>
    <s v="United States"/>
    <s v="California"/>
    <s v="Carmel By The Sea"/>
    <n v="93921"/>
    <s v="36.554618, -121.922239"/>
    <n v="36.554617999999998"/>
    <n v="-121.922239"/>
    <s v="Female"/>
    <x v="0"/>
    <s v="No"/>
    <s v="No"/>
    <n v="64"/>
    <s v="Yes"/>
    <s v="Yes"/>
    <x v="1"/>
    <x v="1"/>
    <s v="Yes"/>
    <s v="Yes"/>
    <x v="1"/>
    <s v="Yes"/>
    <s v="Yes"/>
    <x v="1"/>
    <x v="0"/>
    <x v="3"/>
    <n v="110.5"/>
    <n v="7069.25"/>
    <x v="1"/>
    <x v="1"/>
    <x v="51"/>
    <n v="5718"/>
    <x v="20"/>
  </r>
  <r>
    <s v="1926-QUZNN"/>
    <n v="1"/>
    <s v="United States"/>
    <s v="California"/>
    <s v="Carmel"/>
    <n v="93923"/>
    <s v="36.460611, -121.852507"/>
    <n v="36.460611"/>
    <n v="-121.852507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2"/>
    <n v="25.25"/>
    <n v="1841.2"/>
    <x v="1"/>
    <x v="1"/>
    <x v="77"/>
    <n v="4551"/>
    <x v="20"/>
  </r>
  <r>
    <s v="7016-NVRIC"/>
    <n v="1"/>
    <s v="United States"/>
    <s v="California"/>
    <s v="Chualar"/>
    <n v="93925"/>
    <s v="36.596271, -121.442274"/>
    <n v="36.596271000000002"/>
    <n v="-121.442274"/>
    <s v="Male"/>
    <x v="1"/>
    <s v="Yes"/>
    <s v="No"/>
    <n v="29"/>
    <s v="Yes"/>
    <s v="No"/>
    <x v="1"/>
    <x v="0"/>
    <s v="No"/>
    <s v="Yes"/>
    <x v="0"/>
    <s v="No"/>
    <s v="Yes"/>
    <x v="2"/>
    <x v="1"/>
    <x v="2"/>
    <n v="90.1"/>
    <n v="2656.7"/>
    <x v="1"/>
    <x v="1"/>
    <x v="63"/>
    <n v="3553"/>
    <x v="20"/>
  </r>
  <r>
    <s v="5829-NVSQN"/>
    <n v="1"/>
    <s v="United States"/>
    <s v="California"/>
    <s v="Gonzales"/>
    <n v="93926"/>
    <s v="36.52588, -121.396719"/>
    <n v="36.525880000000001"/>
    <n v="-121.396719"/>
    <s v="Female"/>
    <x v="0"/>
    <s v="Yes"/>
    <s v="No"/>
    <n v="23"/>
    <s v="Yes"/>
    <s v="No"/>
    <x v="0"/>
    <x v="0"/>
    <s v="No"/>
    <s v="Yes"/>
    <x v="1"/>
    <s v="No"/>
    <s v="Yes"/>
    <x v="2"/>
    <x v="0"/>
    <x v="2"/>
    <n v="68.75"/>
    <n v="1689.45"/>
    <x v="1"/>
    <x v="1"/>
    <x v="78"/>
    <n v="3519"/>
    <x v="20"/>
  </r>
  <r>
    <s v="9565-AXSMR"/>
    <n v="1"/>
    <s v="United States"/>
    <s v="California"/>
    <s v="Greenfield"/>
    <n v="93927"/>
    <s v="36.248708, -121.386617"/>
    <n v="36.248708000000001"/>
    <n v="-121.386617"/>
    <s v="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x v="1"/>
    <x v="0"/>
    <n v="19.2"/>
    <n v="1054.75"/>
    <x v="1"/>
    <x v="1"/>
    <x v="4"/>
    <n v="4203"/>
    <x v="20"/>
  </r>
  <r>
    <s v="8869-LIHMK"/>
    <n v="1"/>
    <s v="United States"/>
    <s v="California"/>
    <s v="King City"/>
    <n v="93930"/>
    <s v="36.220761, -120.980777"/>
    <n v="36.220761000000003"/>
    <n v="-120.980777"/>
    <s v="Female"/>
    <x v="0"/>
    <s v="No"/>
    <s v="No"/>
    <n v="64"/>
    <s v="Yes"/>
    <s v="Yes"/>
    <x v="1"/>
    <x v="0"/>
    <s v="Yes"/>
    <s v="Yes"/>
    <x v="1"/>
    <s v="Yes"/>
    <s v="Yes"/>
    <x v="1"/>
    <x v="0"/>
    <x v="2"/>
    <n v="115.1"/>
    <n v="7334.05"/>
    <x v="1"/>
    <x v="1"/>
    <x v="4"/>
    <n v="5213"/>
    <x v="20"/>
  </r>
  <r>
    <s v="0447-RXSGD"/>
    <n v="1"/>
    <s v="United States"/>
    <s v="California"/>
    <s v="Monterey"/>
    <n v="93940"/>
    <s v="36.362741, -121.869685"/>
    <n v="36.362741"/>
    <n v="-121.869685"/>
    <s v="Male"/>
    <x v="0"/>
    <s v="No"/>
    <s v="No"/>
    <n v="24"/>
    <s v="Yes"/>
    <s v="Yes"/>
    <x v="1"/>
    <x v="1"/>
    <s v="Yes"/>
    <s v="No"/>
    <x v="0"/>
    <s v="Yes"/>
    <s v="Yes"/>
    <x v="0"/>
    <x v="0"/>
    <x v="2"/>
    <n v="99.65"/>
    <n v="2404.85"/>
    <x v="1"/>
    <x v="1"/>
    <x v="71"/>
    <n v="5207"/>
    <x v="20"/>
  </r>
  <r>
    <s v="4927-WWOOZ"/>
    <n v="1"/>
    <s v="United States"/>
    <s v="California"/>
    <s v="Pacific Grove"/>
    <n v="93950"/>
    <s v="36.618337, -121.926417"/>
    <n v="36.618336999999997"/>
    <n v="-121.926417"/>
    <s v="Male"/>
    <x v="0"/>
    <s v="Yes"/>
    <s v="No"/>
    <n v="2"/>
    <s v="Yes"/>
    <s v="Yes"/>
    <x v="1"/>
    <x v="1"/>
    <s v="No"/>
    <s v="Yes"/>
    <x v="0"/>
    <s v="Yes"/>
    <s v="No"/>
    <x v="0"/>
    <x v="0"/>
    <x v="1"/>
    <n v="91.45"/>
    <n v="171.45"/>
    <x v="1"/>
    <x v="1"/>
    <x v="72"/>
    <n v="4889"/>
    <x v="20"/>
  </r>
  <r>
    <s v="5788-YPOEG"/>
    <n v="1"/>
    <s v="United States"/>
    <s v="California"/>
    <s v="Pebble Beach"/>
    <n v="93953"/>
    <s v="36.587497, -121.944815"/>
    <n v="36.587496999999999"/>
    <n v="-121.94481500000001"/>
    <s v="Female"/>
    <x v="0"/>
    <s v="Yes"/>
    <s v="Yes"/>
    <n v="34"/>
    <s v="Yes"/>
    <s v="No"/>
    <x v="0"/>
    <x v="0"/>
    <s v="Yes"/>
    <s v="Yes"/>
    <x v="1"/>
    <s v="Yes"/>
    <s v="Yes"/>
    <x v="1"/>
    <x v="1"/>
    <x v="0"/>
    <n v="84.75"/>
    <n v="2839.45"/>
    <x v="1"/>
    <x v="1"/>
    <x v="39"/>
    <n v="2020"/>
    <x v="20"/>
  </r>
  <r>
    <s v="0661-KBKPA"/>
    <n v="1"/>
    <s v="United States"/>
    <s v="California"/>
    <s v="Seaside"/>
    <n v="93955"/>
    <s v="36.625114, -121.823565"/>
    <n v="36.625114000000004"/>
    <n v="-121.823565"/>
    <s v="Male"/>
    <x v="0"/>
    <s v="Yes"/>
    <s v="Yes"/>
    <n v="53"/>
    <s v="Yes"/>
    <s v="Yes"/>
    <x v="0"/>
    <x v="1"/>
    <s v="No"/>
    <s v="Yes"/>
    <x v="1"/>
    <s v="Yes"/>
    <s v="Yes"/>
    <x v="2"/>
    <x v="0"/>
    <x v="0"/>
    <n v="78.75"/>
    <n v="3942.45"/>
    <x v="1"/>
    <x v="1"/>
    <x v="25"/>
    <n v="5052"/>
    <x v="20"/>
  </r>
  <r>
    <s v="9081-WWXKP"/>
    <n v="1"/>
    <s v="United States"/>
    <s v="California"/>
    <s v="Soledad"/>
    <n v="93960"/>
    <s v="36.414216, -121.360597"/>
    <n v="36.414216000000003"/>
    <n v="-121.360597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x v="1"/>
    <x v="3"/>
    <n v="20.25"/>
    <n v="873.4"/>
    <x v="1"/>
    <x v="1"/>
    <x v="46"/>
    <n v="2070"/>
    <x v="20"/>
  </r>
  <r>
    <s v="0784-ZQJZX"/>
    <n v="1"/>
    <s v="United States"/>
    <s v="California"/>
    <s v="Spreckels"/>
    <n v="93962"/>
    <s v="36.624641, -121.647195"/>
    <n v="36.624640999999997"/>
    <n v="-121.647195"/>
    <s v="Male"/>
    <x v="0"/>
    <s v="No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19.899999999999999"/>
    <n v="1529.65"/>
    <x v="1"/>
    <x v="1"/>
    <x v="34"/>
    <n v="5730"/>
    <x v="20"/>
  </r>
  <r>
    <s v="3133-PZNSR"/>
    <n v="1"/>
    <s v="United States"/>
    <s v="California"/>
    <s v="Belmont"/>
    <n v="94002"/>
    <s v="37.509366, -122.306132"/>
    <n v="37.509366"/>
    <n v="-122.30613200000001"/>
    <s v="Male"/>
    <x v="0"/>
    <s v="Yes"/>
    <s v="Yes"/>
    <n v="72"/>
    <s v="Yes"/>
    <s v="Yes"/>
    <x v="1"/>
    <x v="0"/>
    <s v="Yes"/>
    <s v="No"/>
    <x v="1"/>
    <s v="No"/>
    <s v="Yes"/>
    <x v="1"/>
    <x v="0"/>
    <x v="3"/>
    <n v="97.75"/>
    <n v="6991.6"/>
    <x v="1"/>
    <x v="1"/>
    <x v="74"/>
    <n v="4054"/>
    <x v="20"/>
  </r>
  <r>
    <s v="0722-SVSFK"/>
    <n v="1"/>
    <s v="United States"/>
    <s v="California"/>
    <s v="Half Moon Bay"/>
    <n v="94019"/>
    <s v="37.45567, -122.407992"/>
    <n v="37.455669999999998"/>
    <n v="-122.40799199999999"/>
    <s v="Female"/>
    <x v="0"/>
    <s v="No"/>
    <s v="No"/>
    <n v="7"/>
    <s v="Yes"/>
    <s v="No"/>
    <x v="1"/>
    <x v="1"/>
    <s v="No"/>
    <s v="Yes"/>
    <x v="1"/>
    <s v="Yes"/>
    <s v="Yes"/>
    <x v="0"/>
    <x v="0"/>
    <x v="1"/>
    <n v="100.4"/>
    <n v="715"/>
    <x v="1"/>
    <x v="1"/>
    <x v="62"/>
    <n v="5041"/>
    <x v="20"/>
  </r>
  <r>
    <s v="3612-YVGSJ"/>
    <n v="1"/>
    <s v="United States"/>
    <s v="California"/>
    <s v="La Honda"/>
    <n v="94020"/>
    <s v="37.285677, -122.224165"/>
    <n v="37.285677"/>
    <n v="-122.224165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3"/>
    <n v="24.45"/>
    <n v="1681.6"/>
    <x v="1"/>
    <x v="1"/>
    <x v="7"/>
    <n v="4742"/>
    <x v="20"/>
  </r>
  <r>
    <s v="9825-YCXWZ"/>
    <n v="1"/>
    <s v="United States"/>
    <s v="California"/>
    <s v="Loma Mar"/>
    <n v="94021"/>
    <s v="37.266388, -122.26308"/>
    <n v="37.266387999999999"/>
    <n v="-122.26308"/>
    <s v="Female"/>
    <x v="1"/>
    <s v="No"/>
    <s v="No"/>
    <n v="41"/>
    <s v="Yes"/>
    <s v="No"/>
    <x v="1"/>
    <x v="1"/>
    <s v="No"/>
    <s v="Yes"/>
    <x v="1"/>
    <s v="Yes"/>
    <s v="Yes"/>
    <x v="2"/>
    <x v="0"/>
    <x v="2"/>
    <n v="101.1"/>
    <n v="4016.2"/>
    <x v="1"/>
    <x v="1"/>
    <x v="46"/>
    <n v="2227"/>
    <x v="20"/>
  </r>
  <r>
    <s v="5397-NSKQG"/>
    <n v="1"/>
    <s v="United States"/>
    <s v="California"/>
    <s v="Los Altos"/>
    <n v="94022"/>
    <s v="37.349546, -122.134356"/>
    <n v="37.349545999999997"/>
    <n v="-122.134356"/>
    <s v="Male"/>
    <x v="0"/>
    <s v="Yes"/>
    <s v="Yes"/>
    <n v="67"/>
    <s v="No"/>
    <s v="No phone service"/>
    <x v="0"/>
    <x v="0"/>
    <s v="No"/>
    <s v="No"/>
    <x v="0"/>
    <s v="Yes"/>
    <s v="Yes"/>
    <x v="1"/>
    <x v="1"/>
    <x v="3"/>
    <n v="50.9"/>
    <n v="3281.65"/>
    <x v="1"/>
    <x v="1"/>
    <x v="53"/>
    <n v="5281"/>
    <x v="20"/>
  </r>
  <r>
    <s v="8565-HBFNN"/>
    <n v="1"/>
    <s v="United States"/>
    <s v="California"/>
    <s v="Los Altos"/>
    <n v="94024"/>
    <s v="37.352911, -122.093002"/>
    <n v="37.352910999999999"/>
    <n v="-122.093002"/>
    <s v="Male"/>
    <x v="0"/>
    <s v="Yes"/>
    <s v="No"/>
    <n v="69"/>
    <s v="Yes"/>
    <s v="Yes"/>
    <x v="1"/>
    <x v="0"/>
    <s v="Yes"/>
    <s v="Yes"/>
    <x v="1"/>
    <s v="No"/>
    <s v="Yes"/>
    <x v="2"/>
    <x v="0"/>
    <x v="3"/>
    <n v="107.2"/>
    <n v="7317.1"/>
    <x v="1"/>
    <x v="1"/>
    <x v="39"/>
    <n v="5935"/>
    <x v="20"/>
  </r>
  <r>
    <s v="2000-DHJUY"/>
    <n v="1"/>
    <s v="United States"/>
    <s v="California"/>
    <s v="Menlo Park"/>
    <n v="94025"/>
    <s v="37.449551, -122.183762"/>
    <n v="37.449551"/>
    <n v="-122.183762"/>
    <s v="Female"/>
    <x v="1"/>
    <s v="Yes"/>
    <s v="No"/>
    <n v="70"/>
    <s v="Yes"/>
    <s v="Yes"/>
    <x v="0"/>
    <x v="0"/>
    <s v="Yes"/>
    <s v="Yes"/>
    <x v="1"/>
    <s v="Yes"/>
    <s v="Yes"/>
    <x v="1"/>
    <x v="0"/>
    <x v="2"/>
    <n v="92.2"/>
    <n v="6474.45"/>
    <x v="1"/>
    <x v="1"/>
    <x v="81"/>
    <n v="5264"/>
    <x v="20"/>
  </r>
  <r>
    <s v="8670-ERCJH"/>
    <n v="1"/>
    <s v="United States"/>
    <s v="California"/>
    <s v="Portola Valley"/>
    <n v="94028"/>
    <s v="37.369709, -122.215844"/>
    <n v="37.369709"/>
    <n v="-122.215844"/>
    <s v="Male"/>
    <x v="0"/>
    <s v="No"/>
    <s v="No"/>
    <n v="72"/>
    <s v="Yes"/>
    <s v="Yes"/>
    <x v="1"/>
    <x v="0"/>
    <s v="Yes"/>
    <s v="Yes"/>
    <x v="1"/>
    <s v="Yes"/>
    <s v="Yes"/>
    <x v="1"/>
    <x v="1"/>
    <x v="2"/>
    <n v="113.4"/>
    <n v="8164.1"/>
    <x v="1"/>
    <x v="1"/>
    <x v="62"/>
    <n v="6347"/>
    <x v="20"/>
  </r>
  <r>
    <s v="7758-UJWYS"/>
    <n v="1"/>
    <s v="United States"/>
    <s v="California"/>
    <s v="Millbrae"/>
    <n v="94030"/>
    <s v="37.601248, -122.403099"/>
    <n v="37.601247999999998"/>
    <n v="-122.403099"/>
    <s v="Male"/>
    <x v="0"/>
    <s v="Yes"/>
    <s v="Yes"/>
    <n v="34"/>
    <s v="No"/>
    <s v="No phone service"/>
    <x v="0"/>
    <x v="1"/>
    <s v="No"/>
    <s v="No"/>
    <x v="1"/>
    <s v="Yes"/>
    <s v="No"/>
    <x v="1"/>
    <x v="0"/>
    <x v="1"/>
    <n v="40.549999999999997"/>
    <n v="1325.85"/>
    <x v="1"/>
    <x v="1"/>
    <x v="82"/>
    <n v="3897"/>
    <x v="20"/>
  </r>
  <r>
    <s v="2050-ONYDQ"/>
    <n v="1"/>
    <s v="United States"/>
    <s v="California"/>
    <s v="Montara"/>
    <n v="94037"/>
    <s v="37.540582, -122.509594"/>
    <n v="37.540582000000001"/>
    <n v="-122.50959400000001"/>
    <s v="Female"/>
    <x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1"/>
    <x v="1"/>
    <x v="3"/>
    <n v="26"/>
    <n v="1654.85"/>
    <x v="1"/>
    <x v="1"/>
    <x v="34"/>
    <n v="5352"/>
    <x v="20"/>
  </r>
  <r>
    <s v="7055-JCGNI"/>
    <n v="1"/>
    <s v="United States"/>
    <s v="California"/>
    <s v="Moss Beach"/>
    <n v="94038"/>
    <s v="37.515556, -122.502311"/>
    <n v="37.515555999999997"/>
    <n v="-122.50231100000001"/>
    <s v="Female"/>
    <x v="0"/>
    <s v="No"/>
    <s v="No"/>
    <n v="70"/>
    <s v="Yes"/>
    <s v="Yes"/>
    <x v="1"/>
    <x v="0"/>
    <s v="Yes"/>
    <s v="Yes"/>
    <x v="1"/>
    <s v="Yes"/>
    <s v="Yes"/>
    <x v="1"/>
    <x v="0"/>
    <x v="3"/>
    <n v="111.95"/>
    <n v="7795.95"/>
    <x v="1"/>
    <x v="1"/>
    <x v="50"/>
    <n v="4182"/>
    <x v="20"/>
  </r>
  <r>
    <s v="0739-UUAJR"/>
    <n v="1"/>
    <s v="United States"/>
    <s v="California"/>
    <s v="Mountain View"/>
    <n v="94040"/>
    <s v="37.380662, -122.086022"/>
    <n v="37.380662000000001"/>
    <n v="-122.086022"/>
    <s v="Female"/>
    <x v="0"/>
    <s v="Yes"/>
    <s v="Yes"/>
    <n v="72"/>
    <s v="No"/>
    <s v="No phone service"/>
    <x v="0"/>
    <x v="0"/>
    <s v="No"/>
    <s v="Yes"/>
    <x v="0"/>
    <s v="Yes"/>
    <s v="Yes"/>
    <x v="1"/>
    <x v="0"/>
    <x v="3"/>
    <n v="53.8"/>
    <n v="3952.45"/>
    <x v="1"/>
    <x v="1"/>
    <x v="64"/>
    <n v="4954"/>
    <x v="20"/>
  </r>
  <r>
    <s v="4826-DXMUP"/>
    <n v="1"/>
    <s v="United States"/>
    <s v="California"/>
    <s v="Mountain View"/>
    <n v="94041"/>
    <s v="37.388349, -122.075299"/>
    <n v="37.388348999999998"/>
    <n v="-122.075299"/>
    <s v="Male"/>
    <x v="0"/>
    <s v="No"/>
    <s v="Yes"/>
    <n v="35"/>
    <s v="Yes"/>
    <s v="No"/>
    <x v="0"/>
    <x v="1"/>
    <s v="No"/>
    <s v="No"/>
    <x v="1"/>
    <s v="Yes"/>
    <s v="Yes"/>
    <x v="2"/>
    <x v="0"/>
    <x v="0"/>
    <n v="72.099999999999994"/>
    <n v="2495.15"/>
    <x v="1"/>
    <x v="1"/>
    <x v="84"/>
    <n v="5510"/>
    <x v="20"/>
  </r>
  <r>
    <s v="7285-KLOTR"/>
    <n v="1"/>
    <s v="United States"/>
    <s v="California"/>
    <s v="Pacifica"/>
    <n v="94044"/>
    <s v="37.573633, -122.455167"/>
    <n v="37.573633000000001"/>
    <n v="-122.455167"/>
    <s v="Female"/>
    <x v="0"/>
    <s v="Yes"/>
    <s v="No"/>
    <n v="12"/>
    <s v="Yes"/>
    <s v="Yes"/>
    <x v="0"/>
    <x v="0"/>
    <s v="No"/>
    <s v="Yes"/>
    <x v="0"/>
    <s v="Yes"/>
    <s v="Yes"/>
    <x v="2"/>
    <x v="1"/>
    <x v="1"/>
    <n v="78.849999999999994"/>
    <n v="876.75"/>
    <x v="1"/>
    <x v="1"/>
    <x v="63"/>
    <n v="2495"/>
    <x v="20"/>
  </r>
  <r>
    <s v="0654-PQKDW"/>
    <n v="1"/>
    <s v="United States"/>
    <s v="California"/>
    <s v="Pescadero"/>
    <n v="94060"/>
    <s v="37.22565, -122.297533"/>
    <n v="37.225650000000002"/>
    <n v="-122.297533"/>
    <s v="Female"/>
    <x v="0"/>
    <s v="Yes"/>
    <s v="Yes"/>
    <n v="62"/>
    <s v="Yes"/>
    <s v="No"/>
    <x v="0"/>
    <x v="0"/>
    <s v="No"/>
    <s v="Yes"/>
    <x v="1"/>
    <s v="Yes"/>
    <s v="No"/>
    <x v="2"/>
    <x v="0"/>
    <x v="2"/>
    <n v="70.75"/>
    <n v="4263.45"/>
    <x v="1"/>
    <x v="1"/>
    <x v="68"/>
    <n v="4133"/>
    <x v="20"/>
  </r>
  <r>
    <s v="7175-NTIXE"/>
    <n v="1"/>
    <s v="United States"/>
    <s v="California"/>
    <s v="Redwood City"/>
    <n v="94061"/>
    <s v="37.461251, -122.235414"/>
    <n v="37.461250999999997"/>
    <n v="-122.23541400000001"/>
    <s v="Female"/>
    <x v="0"/>
    <s v="No"/>
    <s v="No"/>
    <n v="25"/>
    <s v="Yes"/>
    <s v="No"/>
    <x v="0"/>
    <x v="0"/>
    <s v="No"/>
    <s v="No"/>
    <x v="1"/>
    <s v="Yes"/>
    <s v="Yes"/>
    <x v="0"/>
    <x v="0"/>
    <x v="3"/>
    <n v="76.150000000000006"/>
    <n v="1992.95"/>
    <x v="1"/>
    <x v="1"/>
    <x v="72"/>
    <n v="3955"/>
    <x v="20"/>
  </r>
  <r>
    <s v="7963-SHNDT"/>
    <n v="1"/>
    <s v="United States"/>
    <s v="California"/>
    <s v="Redwood City"/>
    <n v="94062"/>
    <s v="37.410567, -122.297152"/>
    <n v="37.410567"/>
    <n v="-122.297152"/>
    <s v="Female"/>
    <x v="0"/>
    <s v="No"/>
    <s v="No"/>
    <n v="52"/>
    <s v="No"/>
    <s v="No phone service"/>
    <x v="0"/>
    <x v="0"/>
    <s v="Yes"/>
    <s v="No"/>
    <x v="1"/>
    <s v="No"/>
    <s v="No"/>
    <x v="1"/>
    <x v="1"/>
    <x v="0"/>
    <n v="39.1"/>
    <n v="1982.1"/>
    <x v="1"/>
    <x v="1"/>
    <x v="54"/>
    <n v="4247"/>
    <x v="20"/>
  </r>
  <r>
    <s v="9796-BPKIW"/>
    <n v="1"/>
    <s v="United States"/>
    <s v="California"/>
    <s v="Redwood City"/>
    <n v="94063"/>
    <s v="37.499411, -122.196318"/>
    <n v="37.499411000000002"/>
    <n v="-122.19631800000001"/>
    <s v="Male"/>
    <x v="1"/>
    <s v="No"/>
    <s v="No"/>
    <n v="8"/>
    <s v="Yes"/>
    <s v="No"/>
    <x v="1"/>
    <x v="1"/>
    <s v="No"/>
    <s v="No"/>
    <x v="0"/>
    <s v="No"/>
    <s v="No"/>
    <x v="0"/>
    <x v="0"/>
    <x v="3"/>
    <n v="69.95"/>
    <n v="562.70000000000005"/>
    <x v="1"/>
    <x v="1"/>
    <x v="71"/>
    <n v="2939"/>
    <x v="20"/>
  </r>
  <r>
    <s v="0188-GWFLE"/>
    <n v="1"/>
    <s v="United States"/>
    <s v="California"/>
    <s v="Redwood City"/>
    <n v="94065"/>
    <s v="37.527497, -122.230941"/>
    <n v="37.527496999999997"/>
    <n v="-122.23094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33.700000000000003"/>
    <x v="1"/>
    <x v="1"/>
    <x v="55"/>
    <n v="4978"/>
    <x v="20"/>
  </r>
  <r>
    <s v="8129-GMVGI"/>
    <n v="1"/>
    <s v="United States"/>
    <s v="California"/>
    <s v="San Bruno"/>
    <n v="94066"/>
    <s v="37.624436, -122.430661"/>
    <n v="37.624436000000003"/>
    <n v="-122.430661"/>
    <s v="Female"/>
    <x v="0"/>
    <s v="Yes"/>
    <s v="Yes"/>
    <n v="56"/>
    <s v="Yes"/>
    <s v="No"/>
    <x v="2"/>
    <x v="2"/>
    <s v="No internet service"/>
    <s v="No internet service"/>
    <x v="2"/>
    <s v="No internet service"/>
    <s v="No internet service"/>
    <x v="1"/>
    <x v="1"/>
    <x v="0"/>
    <n v="20.05"/>
    <n v="1090.0999999999999"/>
    <x v="1"/>
    <x v="1"/>
    <x v="55"/>
    <n v="5172"/>
    <x v="20"/>
  </r>
  <r>
    <s v="2882-DDZPG"/>
    <n v="1"/>
    <s v="United States"/>
    <s v="California"/>
    <s v="San Carlos"/>
    <n v="94070"/>
    <s v="37.497915, -122.267361"/>
    <n v="37.497914999999999"/>
    <n v="-122.26736099999999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2"/>
    <n v="19.45"/>
    <n v="227.45"/>
    <x v="1"/>
    <x v="1"/>
    <x v="21"/>
    <n v="4862"/>
    <x v="20"/>
  </r>
  <r>
    <s v="3547-LQRIK"/>
    <n v="1"/>
    <s v="United States"/>
    <s v="California"/>
    <s v="San Gregorio"/>
    <n v="94074"/>
    <s v="37.331762, -122.341444"/>
    <n v="37.331761999999998"/>
    <n v="-122.341444"/>
    <s v="Female"/>
    <x v="0"/>
    <s v="Yes"/>
    <s v="No"/>
    <n v="47"/>
    <s v="Yes"/>
    <s v="Yes"/>
    <x v="2"/>
    <x v="2"/>
    <s v="No internet service"/>
    <s v="No internet service"/>
    <x v="2"/>
    <s v="No internet service"/>
    <s v="No internet service"/>
    <x v="2"/>
    <x v="1"/>
    <x v="1"/>
    <n v="26.9"/>
    <n v="1250.8499999999999"/>
    <x v="1"/>
    <x v="1"/>
    <x v="71"/>
    <n v="2382"/>
    <x v="20"/>
  </r>
  <r>
    <s v="9137-NOQKA"/>
    <n v="1"/>
    <s v="United States"/>
    <s v="California"/>
    <s v="South San Francisco"/>
    <n v="94080"/>
    <s v="37.654436, -122.426468"/>
    <n v="37.654435999999997"/>
    <n v="-122.426468"/>
    <s v="Male"/>
    <x v="1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1"/>
    <n v="19.2"/>
    <n v="37.200000000000003"/>
    <x v="1"/>
    <x v="1"/>
    <x v="68"/>
    <n v="4577"/>
    <x v="20"/>
  </r>
  <r>
    <s v="5843-TTHGI"/>
    <n v="1"/>
    <s v="United States"/>
    <s v="California"/>
    <s v="Sunnyvale"/>
    <n v="94086"/>
    <s v="37.378541, -122.020456"/>
    <n v="37.378540999999998"/>
    <n v="-122.020456"/>
    <s v="Female"/>
    <x v="0"/>
    <s v="No"/>
    <s v="No"/>
    <n v="18"/>
    <s v="Yes"/>
    <s v="No"/>
    <x v="0"/>
    <x v="1"/>
    <s v="No"/>
    <s v="Yes"/>
    <x v="0"/>
    <s v="No"/>
    <s v="No"/>
    <x v="0"/>
    <x v="0"/>
    <x v="0"/>
    <n v="50"/>
    <n v="892.7"/>
    <x v="1"/>
    <x v="1"/>
    <x v="52"/>
    <n v="4952"/>
    <x v="20"/>
  </r>
  <r>
    <s v="1849-RJYIG"/>
    <n v="1"/>
    <s v="United States"/>
    <s v="California"/>
    <s v="Sunnyvale"/>
    <n v="94087"/>
    <s v="37.3511, -122.037311"/>
    <n v="37.351100000000002"/>
    <n v="-122.037311"/>
    <s v="Female"/>
    <x v="0"/>
    <s v="No"/>
    <s v="No"/>
    <n v="8"/>
    <s v="Yes"/>
    <s v="No"/>
    <x v="0"/>
    <x v="0"/>
    <s v="No"/>
    <s v="No"/>
    <x v="0"/>
    <s v="Yes"/>
    <s v="No"/>
    <x v="0"/>
    <x v="0"/>
    <x v="1"/>
    <n v="60"/>
    <n v="487.75"/>
    <x v="1"/>
    <x v="1"/>
    <x v="56"/>
    <n v="5862"/>
    <x v="20"/>
  </r>
  <r>
    <s v="8868-GAGIO"/>
    <n v="1"/>
    <s v="United States"/>
    <s v="California"/>
    <s v="Sunnyvale"/>
    <n v="94089"/>
    <s v="37.421633, -122.009613"/>
    <n v="37.421633"/>
    <n v="-122.009613"/>
    <s v="Male"/>
    <x v="0"/>
    <s v="Yes"/>
    <s v="No"/>
    <n v="45"/>
    <s v="Yes"/>
    <s v="Yes"/>
    <x v="1"/>
    <x v="0"/>
    <s v="No"/>
    <s v="Yes"/>
    <x v="0"/>
    <s v="No"/>
    <s v="No"/>
    <x v="0"/>
    <x v="0"/>
    <x v="0"/>
    <n v="84.55"/>
    <n v="3713.95"/>
    <x v="1"/>
    <x v="1"/>
    <x v="81"/>
    <n v="3289"/>
    <x v="20"/>
  </r>
  <r>
    <s v="4061-UKJWL"/>
    <n v="1"/>
    <s v="United States"/>
    <s v="California"/>
    <s v="San Francisco"/>
    <n v="94102"/>
    <s v="37.7795, -122.419233"/>
    <n v="37.779499999999999"/>
    <n v="-122.41923300000001"/>
    <s v="Male"/>
    <x v="0"/>
    <s v="No"/>
    <s v="No"/>
    <n v="3"/>
    <s v="Yes"/>
    <s v="No"/>
    <x v="0"/>
    <x v="1"/>
    <s v="No"/>
    <s v="No"/>
    <x v="0"/>
    <s v="No"/>
    <s v="No"/>
    <x v="0"/>
    <x v="1"/>
    <x v="0"/>
    <n v="45.45"/>
    <n v="141.69999999999999"/>
    <x v="1"/>
    <x v="1"/>
    <x v="34"/>
    <n v="3666"/>
    <x v="20"/>
  </r>
  <r>
    <s v="5380-XPJNZ"/>
    <n v="1"/>
    <s v="United States"/>
    <s v="California"/>
    <s v="San Francisco"/>
    <n v="94103"/>
    <s v="37.773147, -122.411287"/>
    <n v="37.773147000000002"/>
    <n v="-122.411287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x v="1"/>
    <x v="0"/>
    <n v="20.05"/>
    <n v="678.2"/>
    <x v="1"/>
    <x v="1"/>
    <x v="36"/>
    <n v="4539"/>
    <x v="20"/>
  </r>
  <r>
    <s v="8263-QMNTJ"/>
    <n v="1"/>
    <s v="United States"/>
    <s v="California"/>
    <s v="San Francisco"/>
    <n v="94104"/>
    <s v="37.791222, -122.402241"/>
    <n v="37.791221999999998"/>
    <n v="-122.402241"/>
    <s v="Male"/>
    <x v="0"/>
    <s v="Yes"/>
    <s v="No"/>
    <n v="72"/>
    <s v="Yes"/>
    <s v="Yes"/>
    <x v="1"/>
    <x v="0"/>
    <s v="Yes"/>
    <s v="Yes"/>
    <x v="1"/>
    <s v="Yes"/>
    <s v="Yes"/>
    <x v="1"/>
    <x v="0"/>
    <x v="1"/>
    <n v="115.55"/>
    <n v="8425.2999999999993"/>
    <x v="1"/>
    <x v="1"/>
    <x v="40"/>
    <n v="5890"/>
    <x v="20"/>
  </r>
  <r>
    <s v="3230-JCNZS"/>
    <n v="1"/>
    <s v="United States"/>
    <s v="California"/>
    <s v="San Francisco"/>
    <n v="94107"/>
    <s v="37.768881, -122.395521"/>
    <n v="37.768881"/>
    <n v="-122.395521"/>
    <s v="Female"/>
    <x v="0"/>
    <s v="Yes"/>
    <s v="Yes"/>
    <n v="71"/>
    <s v="Yes"/>
    <s v="Yes"/>
    <x v="1"/>
    <x v="0"/>
    <s v="Yes"/>
    <s v="Yes"/>
    <x v="0"/>
    <s v="Yes"/>
    <s v="No"/>
    <x v="1"/>
    <x v="0"/>
    <x v="3"/>
    <n v="99"/>
    <n v="7061.65"/>
    <x v="1"/>
    <x v="1"/>
    <x v="9"/>
    <n v="4305"/>
    <x v="20"/>
  </r>
  <r>
    <s v="0277-ORXQS"/>
    <n v="1"/>
    <s v="United States"/>
    <s v="California"/>
    <s v="San Francisco"/>
    <n v="94108"/>
    <s v="37.791998, -122.408653"/>
    <n v="37.791998"/>
    <n v="-122.408653"/>
    <s v="Male"/>
    <x v="0"/>
    <s v="Yes"/>
    <s v="Yes"/>
    <n v="66"/>
    <s v="No"/>
    <s v="No phone service"/>
    <x v="0"/>
    <x v="1"/>
    <s v="No"/>
    <s v="No"/>
    <x v="1"/>
    <s v="Yes"/>
    <s v="Yes"/>
    <x v="1"/>
    <x v="1"/>
    <x v="2"/>
    <n v="50.55"/>
    <n v="3364.55"/>
    <x v="1"/>
    <x v="1"/>
    <x v="59"/>
    <n v="4652"/>
    <x v="20"/>
  </r>
  <r>
    <s v="7996-BPXHY"/>
    <n v="1"/>
    <s v="United States"/>
    <s v="California"/>
    <s v="San Francisco"/>
    <n v="94111"/>
    <s v="37.801776, -122.402293"/>
    <n v="37.801775999999997"/>
    <n v="-122.402293"/>
    <s v="Female"/>
    <x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1"/>
    <x v="0"/>
    <x v="2"/>
    <n v="25"/>
    <n v="332.5"/>
    <x v="1"/>
    <x v="1"/>
    <x v="45"/>
    <n v="4734"/>
    <x v="20"/>
  </r>
  <r>
    <s v="3227-WLKLI"/>
    <n v="1"/>
    <s v="United States"/>
    <s v="California"/>
    <s v="San Francisco"/>
    <n v="94112"/>
    <s v="37.720498, -122.443119"/>
    <n v="37.720497999999999"/>
    <n v="-122.443119"/>
    <s v="Female"/>
    <x v="0"/>
    <s v="Yes"/>
    <s v="Yes"/>
    <n v="65"/>
    <s v="Yes"/>
    <s v="Yes"/>
    <x v="0"/>
    <x v="0"/>
    <s v="Yes"/>
    <s v="Yes"/>
    <x v="1"/>
    <s v="Yes"/>
    <s v="Yes"/>
    <x v="1"/>
    <x v="1"/>
    <x v="2"/>
    <n v="91.55"/>
    <n v="5963.95"/>
    <x v="1"/>
    <x v="1"/>
    <x v="60"/>
    <n v="4921"/>
    <x v="20"/>
  </r>
  <r>
    <s v="2266-FUBDZ"/>
    <n v="1"/>
    <s v="United States"/>
    <s v="California"/>
    <s v="San Francisco"/>
    <n v="94115"/>
    <s v="37.786031, -122.437301"/>
    <n v="37.786031000000001"/>
    <n v="-122.43730100000001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x v="1"/>
    <x v="0"/>
    <n v="19.350000000000001"/>
    <n v="278.85000000000002"/>
    <x v="1"/>
    <x v="1"/>
    <x v="61"/>
    <n v="2742"/>
    <x v="20"/>
  </r>
  <r>
    <s v="8237-ULIXL"/>
    <n v="1"/>
    <s v="United States"/>
    <s v="California"/>
    <s v="San Francisco"/>
    <n v="94116"/>
    <s v="37.74441, -122.486764"/>
    <n v="37.744410000000002"/>
    <n v="-122.48676399999999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4.85"/>
    <n v="1871.85"/>
    <x v="1"/>
    <x v="1"/>
    <x v="4"/>
    <n v="4067"/>
    <x v="20"/>
  </r>
  <r>
    <s v="8216-AZUUZ"/>
    <n v="1"/>
    <s v="United States"/>
    <s v="California"/>
    <s v="San Francisco"/>
    <n v="94118"/>
    <s v="37.781304, -122.461522"/>
    <n v="37.781303999999999"/>
    <n v="-122.461522"/>
    <s v="Female"/>
    <x v="0"/>
    <s v="Yes"/>
    <s v="Yes"/>
    <n v="42"/>
    <s v="Yes"/>
    <s v="No"/>
    <x v="1"/>
    <x v="1"/>
    <s v="No"/>
    <s v="Yes"/>
    <x v="1"/>
    <s v="Yes"/>
    <s v="Yes"/>
    <x v="1"/>
    <x v="0"/>
    <x v="1"/>
    <n v="100.4"/>
    <n v="4303.6499999999996"/>
    <x v="1"/>
    <x v="1"/>
    <x v="21"/>
    <n v="3265"/>
    <x v="20"/>
  </r>
  <r>
    <s v="9153-BTBVV"/>
    <n v="1"/>
    <s v="United States"/>
    <s v="California"/>
    <s v="San Francisco"/>
    <n v="94121"/>
    <s v="37.776718, -122.495781"/>
    <n v="37.776718000000002"/>
    <n v="-122.495780999999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5"/>
    <n v="1753"/>
    <x v="1"/>
    <x v="1"/>
    <x v="35"/>
    <n v="4066"/>
    <x v="20"/>
  </r>
  <r>
    <s v="5186-PEIZU"/>
    <n v="1"/>
    <s v="United States"/>
    <s v="California"/>
    <s v="San Francisco"/>
    <n v="94124"/>
    <s v="37.731505, -122.384532"/>
    <n v="37.731504999999999"/>
    <n v="-122.38453199999999"/>
    <s v="Fe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x v="1"/>
    <x v="2"/>
    <n v="19.25"/>
    <n v="617.65"/>
    <x v="1"/>
    <x v="1"/>
    <x v="1"/>
    <n v="4988"/>
    <x v="20"/>
  </r>
  <r>
    <s v="1074-AMIOH"/>
    <n v="1"/>
    <s v="United States"/>
    <s v="California"/>
    <s v="San Francisco"/>
    <n v="94127"/>
    <s v="37.736535, -122.45732"/>
    <n v="37.736535000000003"/>
    <n v="-122.45732"/>
    <s v="Female"/>
    <x v="0"/>
    <s v="Yes"/>
    <s v="Yes"/>
    <n v="53"/>
    <s v="Yes"/>
    <s v="No"/>
    <x v="1"/>
    <x v="1"/>
    <s v="Yes"/>
    <s v="Yes"/>
    <x v="1"/>
    <s v="Yes"/>
    <s v="Yes"/>
    <x v="0"/>
    <x v="0"/>
    <x v="2"/>
    <n v="108.25"/>
    <n v="5935.1"/>
    <x v="1"/>
    <x v="1"/>
    <x v="25"/>
    <n v="5989"/>
    <x v="20"/>
  </r>
  <r>
    <s v="4361-FEBGN"/>
    <n v="1"/>
    <s v="United States"/>
    <s v="California"/>
    <s v="San Francisco"/>
    <n v="94131"/>
    <s v="37.746699, -122.442833"/>
    <n v="37.746699"/>
    <n v="-122.44283299999999"/>
    <s v="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x v="1"/>
    <x v="3"/>
    <n v="20.149999999999999"/>
    <n v="982.95"/>
    <x v="1"/>
    <x v="1"/>
    <x v="38"/>
    <n v="4399"/>
    <x v="20"/>
  </r>
  <r>
    <s v="7748-UMTRK"/>
    <n v="1"/>
    <s v="United States"/>
    <s v="California"/>
    <s v="San Francisco"/>
    <n v="94132"/>
    <s v="37.722302, -122.491129"/>
    <n v="37.722301999999999"/>
    <n v="-122.491129"/>
    <s v="Female"/>
    <x v="1"/>
    <s v="No"/>
    <s v="Yes"/>
    <n v="30"/>
    <s v="Yes"/>
    <s v="Yes"/>
    <x v="1"/>
    <x v="1"/>
    <s v="No"/>
    <s v="No"/>
    <x v="1"/>
    <s v="Yes"/>
    <s v="Yes"/>
    <x v="0"/>
    <x v="0"/>
    <x v="1"/>
    <n v="101.3"/>
    <n v="2974.5"/>
    <x v="1"/>
    <x v="1"/>
    <x v="78"/>
    <n v="2440"/>
    <x v="20"/>
  </r>
  <r>
    <s v="0380-ZCSBI"/>
    <n v="1"/>
    <s v="United States"/>
    <s v="California"/>
    <s v="San Francisco"/>
    <n v="94133"/>
    <s v="37.802071, -122.411004"/>
    <n v="37.802070999999998"/>
    <n v="-122.41100400000001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1"/>
    <x v="3"/>
    <n v="20"/>
    <n v="198.7"/>
    <x v="1"/>
    <x v="1"/>
    <x v="10"/>
    <n v="2411"/>
    <x v="20"/>
  </r>
  <r>
    <s v="7145-FEJWU"/>
    <n v="1"/>
    <s v="United States"/>
    <s v="California"/>
    <s v="San Francisco"/>
    <n v="94134"/>
    <s v="37.721052, -122.413573"/>
    <n v="37.721052"/>
    <n v="-122.413573"/>
    <s v="Female"/>
    <x v="0"/>
    <s v="No"/>
    <s v="Yes"/>
    <n v="12"/>
    <s v="Yes"/>
    <s v="Yes"/>
    <x v="1"/>
    <x v="1"/>
    <s v="Yes"/>
    <s v="Yes"/>
    <x v="0"/>
    <s v="Yes"/>
    <s v="Yes"/>
    <x v="0"/>
    <x v="0"/>
    <x v="1"/>
    <n v="105.3"/>
    <n v="1275.6500000000001"/>
    <x v="1"/>
    <x v="1"/>
    <x v="34"/>
    <n v="5913"/>
    <x v="20"/>
  </r>
  <r>
    <s v="6463-MVYRY"/>
    <n v="1"/>
    <s v="United States"/>
    <s v="California"/>
    <s v="Palo Alto"/>
    <n v="94301"/>
    <s v="37.444314, -122.149996"/>
    <n v="37.444313999999999"/>
    <n v="-122.149996"/>
    <s v="Female"/>
    <x v="1"/>
    <s v="No"/>
    <s v="No"/>
    <n v="57"/>
    <s v="Yes"/>
    <s v="No"/>
    <x v="0"/>
    <x v="0"/>
    <s v="No"/>
    <s v="Yes"/>
    <x v="1"/>
    <s v="Yes"/>
    <s v="No"/>
    <x v="1"/>
    <x v="1"/>
    <x v="2"/>
    <n v="69.849999999999994"/>
    <n v="4003"/>
    <x v="1"/>
    <x v="1"/>
    <x v="34"/>
    <n v="4759"/>
    <x v="20"/>
  </r>
  <r>
    <s v="3969-JQABI"/>
    <n v="1"/>
    <s v="United States"/>
    <s v="California"/>
    <s v="Palo Alto"/>
    <n v="94303"/>
    <s v="37.45809, -122.115398"/>
    <n v="37.458089999999999"/>
    <n v="-122.115398"/>
    <s v="Female"/>
    <x v="0"/>
    <s v="Yes"/>
    <s v="No"/>
    <n v="58"/>
    <s v="Yes"/>
    <s v="No"/>
    <x v="0"/>
    <x v="0"/>
    <s v="Yes"/>
    <s v="No"/>
    <x v="0"/>
    <s v="Yes"/>
    <s v="No"/>
    <x v="0"/>
    <x v="0"/>
    <x v="3"/>
    <n v="65.25"/>
    <n v="3791.6"/>
    <x v="1"/>
    <x v="1"/>
    <x v="51"/>
    <n v="5912"/>
    <x v="20"/>
  </r>
  <r>
    <s v="9624-EGDEQ"/>
    <n v="1"/>
    <s v="United States"/>
    <s v="California"/>
    <s v="Palo Alto"/>
    <n v="94304"/>
    <s v="37.386978, -122.177746"/>
    <n v="37.386977999999999"/>
    <n v="-122.177746"/>
    <s v="Fe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x v="1"/>
    <x v="0"/>
    <n v="19.8"/>
    <n v="813.3"/>
    <x v="1"/>
    <x v="1"/>
    <x v="37"/>
    <n v="5336"/>
    <x v="20"/>
  </r>
  <r>
    <s v="1051-EQPZR"/>
    <n v="1"/>
    <s v="United States"/>
    <s v="California"/>
    <s v="Stanford"/>
    <n v="94305"/>
    <s v="37.424342, -122.165641"/>
    <n v="37.424342000000003"/>
    <n v="-122.16564099999999"/>
    <s v="Female"/>
    <x v="0"/>
    <s v="Yes"/>
    <s v="Yes"/>
    <n v="44"/>
    <s v="Yes"/>
    <s v="No"/>
    <x v="2"/>
    <x v="2"/>
    <s v="No internet service"/>
    <s v="No internet service"/>
    <x v="2"/>
    <s v="No internet service"/>
    <s v="No internet service"/>
    <x v="0"/>
    <x v="1"/>
    <x v="0"/>
    <n v="19.600000000000001"/>
    <n v="780.25"/>
    <x v="1"/>
    <x v="1"/>
    <x v="77"/>
    <n v="5584"/>
    <x v="20"/>
  </r>
  <r>
    <s v="5849-ASHZJ"/>
    <n v="1"/>
    <s v="United States"/>
    <s v="California"/>
    <s v="Palo Alto"/>
    <n v="94306"/>
    <s v="37.416159, -122.131337"/>
    <n v="37.416159"/>
    <n v="-122.131337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x v="1"/>
    <x v="3"/>
    <n v="20.05"/>
    <n v="552.9"/>
    <x v="1"/>
    <x v="1"/>
    <x v="11"/>
    <n v="2400"/>
    <x v="20"/>
  </r>
  <r>
    <s v="5780-INQIK"/>
    <n v="1"/>
    <s v="United States"/>
    <s v="California"/>
    <s v="San Mateo"/>
    <n v="94401"/>
    <s v="37.590421, -122.306467"/>
    <n v="37.590420999999999"/>
    <n v="-122.306467"/>
    <s v="Female"/>
    <x v="0"/>
    <s v="No"/>
    <s v="No"/>
    <n v="8"/>
    <s v="Yes"/>
    <s v="No"/>
    <x v="0"/>
    <x v="1"/>
    <s v="No"/>
    <s v="No"/>
    <x v="1"/>
    <s v="No"/>
    <s v="No"/>
    <x v="0"/>
    <x v="1"/>
    <x v="1"/>
    <n v="49.4"/>
    <n v="408.25"/>
    <x v="1"/>
    <x v="1"/>
    <x v="76"/>
    <n v="2907"/>
    <x v="20"/>
  </r>
  <r>
    <s v="4526-ZJJTM"/>
    <n v="1"/>
    <s v="United States"/>
    <s v="California"/>
    <s v="San Mateo"/>
    <n v="94403"/>
    <s v="37.538309, -122.305109"/>
    <n v="37.538308999999998"/>
    <n v="-122.305109"/>
    <s v="Female"/>
    <x v="1"/>
    <s v="Yes"/>
    <s v="No"/>
    <n v="25"/>
    <s v="Yes"/>
    <s v="No"/>
    <x v="1"/>
    <x v="1"/>
    <s v="Yes"/>
    <s v="Yes"/>
    <x v="0"/>
    <s v="No"/>
    <s v="Yes"/>
    <x v="0"/>
    <x v="1"/>
    <x v="2"/>
    <n v="88.4"/>
    <n v="2191.15"/>
    <x v="1"/>
    <x v="1"/>
    <x v="39"/>
    <n v="4849"/>
    <x v="20"/>
  </r>
  <r>
    <s v="8384-FZBJK"/>
    <n v="1"/>
    <s v="United States"/>
    <s v="California"/>
    <s v="San Mateo"/>
    <n v="94404"/>
    <s v="37.556094, -122.272437"/>
    <n v="37.556094000000002"/>
    <n v="-122.272437"/>
    <s v="Female"/>
    <x v="0"/>
    <s v="Yes"/>
    <s v="Yes"/>
    <n v="57"/>
    <s v="Yes"/>
    <s v="Yes"/>
    <x v="1"/>
    <x v="1"/>
    <s v="Yes"/>
    <s v="No"/>
    <x v="0"/>
    <s v="Yes"/>
    <s v="Yes"/>
    <x v="0"/>
    <x v="0"/>
    <x v="1"/>
    <n v="100.6"/>
    <n v="5611.7"/>
    <x v="1"/>
    <x v="1"/>
    <x v="76"/>
    <n v="6351"/>
    <x v="20"/>
  </r>
  <r>
    <s v="3750-RNQKR"/>
    <n v="1"/>
    <s v="United States"/>
    <s v="California"/>
    <s v="Alameda"/>
    <n v="94501"/>
    <s v="37.774633, -122.274434"/>
    <n v="37.774633000000001"/>
    <n v="-122.274434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19.45"/>
    <n v="246.25"/>
    <x v="1"/>
    <x v="1"/>
    <x v="57"/>
    <n v="4788"/>
    <x v="20"/>
  </r>
  <r>
    <s v="0962-CQPWQ"/>
    <n v="1"/>
    <s v="United States"/>
    <s v="California"/>
    <s v="Alameda"/>
    <n v="94502"/>
    <s v="37.724817, -122.224363"/>
    <n v="37.724817000000002"/>
    <n v="-122.224363"/>
    <s v="Fe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x v="1"/>
    <x v="2"/>
    <n v="20.3"/>
    <n v="1296.1500000000001"/>
    <x v="1"/>
    <x v="1"/>
    <x v="62"/>
    <n v="4574"/>
    <x v="20"/>
  </r>
  <r>
    <s v="3096-YXENJ"/>
    <n v="1"/>
    <s v="United States"/>
    <s v="California"/>
    <s v="Danville"/>
    <n v="94506"/>
    <s v="37.791481, -121.903253"/>
    <n v="37.791480999999997"/>
    <n v="-121.90325300000001"/>
    <s v="Female"/>
    <x v="0"/>
    <s v="Yes"/>
    <s v="No"/>
    <n v="65"/>
    <s v="Yes"/>
    <s v="Yes"/>
    <x v="1"/>
    <x v="1"/>
    <s v="Yes"/>
    <s v="Yes"/>
    <x v="1"/>
    <s v="Yes"/>
    <s v="Yes"/>
    <x v="1"/>
    <x v="0"/>
    <x v="2"/>
    <n v="107.65"/>
    <n v="7082.85"/>
    <x v="1"/>
    <x v="1"/>
    <x v="50"/>
    <n v="4193"/>
    <x v="20"/>
  </r>
  <r>
    <s v="1265-BCFEO"/>
    <n v="1"/>
    <s v="United States"/>
    <s v="California"/>
    <s v="Alamo"/>
    <n v="94507"/>
    <s v="37.855717, -121.994813"/>
    <n v="37.855716999999999"/>
    <n v="-121.99481299999999"/>
    <s v="Female"/>
    <x v="0"/>
    <s v="Yes"/>
    <s v="No"/>
    <n v="71"/>
    <s v="Yes"/>
    <s v="Yes"/>
    <x v="0"/>
    <x v="1"/>
    <s v="No"/>
    <s v="Yes"/>
    <x v="1"/>
    <s v="Yes"/>
    <s v="Yes"/>
    <x v="1"/>
    <x v="0"/>
    <x v="2"/>
    <n v="80.45"/>
    <n v="5662.25"/>
    <x v="1"/>
    <x v="1"/>
    <x v="20"/>
    <n v="4518"/>
    <x v="20"/>
  </r>
  <r>
    <s v="5837-LXSDN"/>
    <n v="1"/>
    <s v="United States"/>
    <s v="California"/>
    <s v="Angwin"/>
    <n v="94508"/>
    <s v="38.542448, -122.419923"/>
    <n v="38.542448"/>
    <n v="-122.419923"/>
    <s v="Female"/>
    <x v="0"/>
    <s v="Yes"/>
    <s v="Yes"/>
    <n v="21"/>
    <s v="Yes"/>
    <s v="No"/>
    <x v="0"/>
    <x v="1"/>
    <s v="Yes"/>
    <s v="No"/>
    <x v="0"/>
    <s v="Yes"/>
    <s v="No"/>
    <x v="2"/>
    <x v="0"/>
    <x v="3"/>
    <n v="58.85"/>
    <n v="1215.45"/>
    <x v="1"/>
    <x v="1"/>
    <x v="50"/>
    <n v="2845"/>
    <x v="20"/>
  </r>
  <r>
    <s v="5945-AZYHT"/>
    <n v="1"/>
    <s v="United States"/>
    <s v="California"/>
    <s v="Antioch"/>
    <n v="94509"/>
    <s v="37.980057, -121.801599"/>
    <n v="37.980057000000002"/>
    <n v="-121.801599"/>
    <s v="Male"/>
    <x v="0"/>
    <s v="Yes"/>
    <s v="No"/>
    <n v="71"/>
    <s v="Yes"/>
    <s v="Yes"/>
    <x v="1"/>
    <x v="0"/>
    <s v="Yes"/>
    <s v="Yes"/>
    <x v="0"/>
    <s v="Yes"/>
    <s v="Yes"/>
    <x v="2"/>
    <x v="0"/>
    <x v="1"/>
    <n v="109.6"/>
    <n v="7854.15"/>
    <x v="1"/>
    <x v="1"/>
    <x v="49"/>
    <n v="4564"/>
    <x v="20"/>
  </r>
  <r>
    <s v="8325-QRPZR"/>
    <n v="1"/>
    <s v="United States"/>
    <s v="California"/>
    <s v="Benicia"/>
    <n v="94510"/>
    <s v="38.113533, -122.11926"/>
    <n v="38.113532999999997"/>
    <n v="-122.11926"/>
    <s v="Female"/>
    <x v="0"/>
    <s v="No"/>
    <s v="No"/>
    <n v="7"/>
    <s v="Yes"/>
    <s v="No"/>
    <x v="1"/>
    <x v="1"/>
    <s v="No"/>
    <s v="Yes"/>
    <x v="0"/>
    <s v="No"/>
    <s v="No"/>
    <x v="0"/>
    <x v="0"/>
    <x v="1"/>
    <n v="75.150000000000006"/>
    <n v="525"/>
    <x v="1"/>
    <x v="1"/>
    <x v="80"/>
    <n v="4216"/>
    <x v="20"/>
  </r>
  <r>
    <s v="6384-VMJHP"/>
    <n v="1"/>
    <s v="United States"/>
    <s v="California"/>
    <s v="Bethel Island"/>
    <n v="94511"/>
    <s v="38.050558, -121.646924"/>
    <n v="38.050558000000002"/>
    <n v="-121.646924"/>
    <s v="Female"/>
    <x v="0"/>
    <s v="No"/>
    <s v="No"/>
    <n v="72"/>
    <s v="Yes"/>
    <s v="No"/>
    <x v="0"/>
    <x v="0"/>
    <s v="Yes"/>
    <s v="Yes"/>
    <x v="1"/>
    <s v="No"/>
    <s v="Yes"/>
    <x v="1"/>
    <x v="0"/>
    <x v="3"/>
    <n v="73"/>
    <n v="5265.2"/>
    <x v="1"/>
    <x v="1"/>
    <x v="24"/>
    <n v="5127"/>
    <x v="20"/>
  </r>
  <r>
    <s v="2262-SLNVK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1"/>
    <s v="Yes"/>
    <s v="No"/>
    <x v="1"/>
    <x v="1"/>
    <s v="No"/>
    <s v="No"/>
    <x v="0"/>
    <s v="No"/>
    <s v="No"/>
    <x v="0"/>
    <x v="1"/>
    <x v="1"/>
    <n v="70.099999999999994"/>
    <n v="70.099999999999994"/>
    <x v="1"/>
    <x v="1"/>
    <x v="9"/>
    <n v="2475"/>
    <x v="20"/>
  </r>
  <r>
    <s v="7730-CLDSV"/>
    <n v="1"/>
    <s v="United States"/>
    <s v="California"/>
    <s v="Brentwood"/>
    <n v="94513"/>
    <s v="37.908242, -121.682472"/>
    <n v="37.908242000000001"/>
    <n v="-121.682472"/>
    <s v="Female"/>
    <x v="0"/>
    <s v="Yes"/>
    <s v="Yes"/>
    <n v="72"/>
    <s v="Yes"/>
    <s v="Yes"/>
    <x v="1"/>
    <x v="1"/>
    <s v="Yes"/>
    <s v="Yes"/>
    <x v="1"/>
    <s v="No"/>
    <s v="Yes"/>
    <x v="1"/>
    <x v="0"/>
    <x v="2"/>
    <n v="98.65"/>
    <n v="7129.45"/>
    <x v="1"/>
    <x v="1"/>
    <x v="4"/>
    <n v="4616"/>
    <x v="20"/>
  </r>
  <r>
    <s v="1135-HIORI"/>
    <n v="1"/>
    <s v="United States"/>
    <s v="California"/>
    <s v="Byron"/>
    <n v="94514"/>
    <s v="37.83323, -121.601461"/>
    <n v="37.83323"/>
    <n v="-121.601461"/>
    <s v="Female"/>
    <x v="0"/>
    <s v="Yes"/>
    <s v="Yes"/>
    <n v="64"/>
    <s v="Yes"/>
    <s v="Yes"/>
    <x v="1"/>
    <x v="1"/>
    <s v="Yes"/>
    <s v="Yes"/>
    <x v="1"/>
    <s v="Yes"/>
    <s v="Yes"/>
    <x v="2"/>
    <x v="0"/>
    <x v="1"/>
    <n v="111.45"/>
    <n v="7266.95"/>
    <x v="1"/>
    <x v="1"/>
    <x v="9"/>
    <n v="5129"/>
    <x v="20"/>
  </r>
  <r>
    <s v="0164-APGRB"/>
    <n v="1"/>
    <s v="United States"/>
    <s v="California"/>
    <s v="Calistoga"/>
    <n v="94515"/>
    <s v="38.629618, -122.593216"/>
    <n v="38.629618000000001"/>
    <n v="-122.593216"/>
    <s v="Female"/>
    <x v="0"/>
    <s v="No"/>
    <s v="No"/>
    <n v="72"/>
    <s v="Yes"/>
    <s v="Yes"/>
    <x v="1"/>
    <x v="0"/>
    <s v="Yes"/>
    <s v="Yes"/>
    <x v="1"/>
    <s v="Yes"/>
    <s v="Yes"/>
    <x v="1"/>
    <x v="0"/>
    <x v="1"/>
    <n v="114.9"/>
    <n v="8496.7000000000007"/>
    <x v="1"/>
    <x v="1"/>
    <x v="15"/>
    <n v="4589"/>
    <x v="20"/>
  </r>
  <r>
    <s v="6481-ESCNL"/>
    <n v="1"/>
    <s v="United States"/>
    <s v="California"/>
    <s v="Clayton"/>
    <n v="94517"/>
    <s v="37.881842, -121.848111"/>
    <n v="37.881841999999999"/>
    <n v="-121.848111"/>
    <s v="Female"/>
    <x v="0"/>
    <s v="No"/>
    <s v="No"/>
    <n v="29"/>
    <s v="Yes"/>
    <s v="Yes"/>
    <x v="1"/>
    <x v="1"/>
    <s v="No"/>
    <s v="Yes"/>
    <x v="0"/>
    <s v="Yes"/>
    <s v="Yes"/>
    <x v="0"/>
    <x v="1"/>
    <x v="2"/>
    <n v="100.55"/>
    <n v="2878.75"/>
    <x v="1"/>
    <x v="1"/>
    <x v="44"/>
    <n v="4847"/>
    <x v="20"/>
  </r>
  <r>
    <s v="1790-NESIO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x v="0"/>
    <x v="0"/>
    <n v="20.399999999999999"/>
    <n v="261.3"/>
    <x v="1"/>
    <x v="1"/>
    <x v="21"/>
    <n v="4883"/>
    <x v="20"/>
  </r>
  <r>
    <s v="1550-EENBN"/>
    <n v="1"/>
    <s v="United States"/>
    <s v="California"/>
    <s v="Concord"/>
    <n v="94519"/>
    <s v="37.990118, -122.012188"/>
    <n v="37.990118000000002"/>
    <n v="-122.01218799999999"/>
    <s v="Female"/>
    <x v="0"/>
    <s v="No"/>
    <s v="No"/>
    <n v="31"/>
    <s v="Yes"/>
    <s v="Yes"/>
    <x v="1"/>
    <x v="0"/>
    <s v="Yes"/>
    <s v="No"/>
    <x v="0"/>
    <s v="Yes"/>
    <s v="Yes"/>
    <x v="0"/>
    <x v="1"/>
    <x v="1"/>
    <n v="104.35"/>
    <n v="3205.6"/>
    <x v="1"/>
    <x v="1"/>
    <x v="4"/>
    <n v="5320"/>
    <x v="20"/>
  </r>
  <r>
    <s v="8198-RKSZG"/>
    <n v="1"/>
    <s v="United States"/>
    <s v="California"/>
    <s v="El Cerrito"/>
    <n v="94530"/>
    <s v="37.924838, -122.289145"/>
    <n v="37.924838000000001"/>
    <n v="-122.289145"/>
    <s v="Female"/>
    <x v="0"/>
    <s v="Yes"/>
    <s v="Yes"/>
    <n v="14"/>
    <s v="Yes"/>
    <s v="Yes"/>
    <x v="0"/>
    <x v="1"/>
    <s v="Yes"/>
    <s v="No"/>
    <x v="1"/>
    <s v="Yes"/>
    <s v="Yes"/>
    <x v="0"/>
    <x v="1"/>
    <x v="3"/>
    <n v="80.45"/>
    <n v="1137.05"/>
    <x v="1"/>
    <x v="1"/>
    <x v="60"/>
    <n v="5772"/>
    <x v="20"/>
  </r>
  <r>
    <s v="9297-EONCV"/>
    <n v="1"/>
    <s v="United States"/>
    <s v="California"/>
    <s v="Fremont"/>
    <n v="94536"/>
    <s v="37.572273, -121.964583"/>
    <n v="37.572273000000003"/>
    <n v="-121.964583"/>
    <s v="Female"/>
    <x v="0"/>
    <s v="No"/>
    <s v="No"/>
    <n v="72"/>
    <s v="Yes"/>
    <s v="Yes"/>
    <x v="0"/>
    <x v="0"/>
    <s v="Yes"/>
    <s v="Yes"/>
    <x v="1"/>
    <s v="Yes"/>
    <s v="Yes"/>
    <x v="1"/>
    <x v="0"/>
    <x v="2"/>
    <n v="91.35"/>
    <n v="6697.2"/>
    <x v="1"/>
    <x v="1"/>
    <x v="54"/>
    <n v="5378"/>
    <x v="20"/>
  </r>
  <r>
    <s v="1069-QJOEE"/>
    <n v="1"/>
    <s v="United States"/>
    <s v="California"/>
    <s v="Hayward"/>
    <n v="94541"/>
    <s v="37.674002, -122.076796"/>
    <n v="37.674002000000002"/>
    <n v="-122.076796"/>
    <s v="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x v="1"/>
    <x v="1"/>
    <n v="19.899999999999999"/>
    <n v="505.45"/>
    <x v="1"/>
    <x v="1"/>
    <x v="21"/>
    <n v="4134"/>
    <x v="20"/>
  </r>
  <r>
    <s v="7799-DSEWS"/>
    <n v="1"/>
    <s v="United States"/>
    <s v="California"/>
    <s v="Hayward"/>
    <n v="94544"/>
    <s v="37.639215, -122.037554"/>
    <n v="37.639215"/>
    <n v="-122.037554"/>
    <s v="Male"/>
    <x v="0"/>
    <s v="No"/>
    <s v="No"/>
    <n v="18"/>
    <s v="Yes"/>
    <s v="No"/>
    <x v="0"/>
    <x v="0"/>
    <s v="No"/>
    <s v="Yes"/>
    <x v="1"/>
    <s v="Yes"/>
    <s v="No"/>
    <x v="0"/>
    <x v="0"/>
    <x v="1"/>
    <n v="68.349999999999994"/>
    <n v="1299.8"/>
    <x v="1"/>
    <x v="1"/>
    <x v="71"/>
    <n v="5993"/>
    <x v="20"/>
  </r>
  <r>
    <s v="8766-PAFNE"/>
    <n v="1"/>
    <s v="United States"/>
    <s v="California"/>
    <s v="Hayward"/>
    <n v="94545"/>
    <s v="37.62984, -122.120843"/>
    <n v="37.629840000000002"/>
    <n v="-122.12084299999999"/>
    <s v="Male"/>
    <x v="0"/>
    <s v="Yes"/>
    <s v="No"/>
    <n v="71"/>
    <s v="Yes"/>
    <s v="No"/>
    <x v="0"/>
    <x v="1"/>
    <s v="Yes"/>
    <s v="Yes"/>
    <x v="1"/>
    <s v="Yes"/>
    <s v="Yes"/>
    <x v="1"/>
    <x v="0"/>
    <x v="3"/>
    <n v="79.099999999999994"/>
    <n v="5564.85"/>
    <x v="1"/>
    <x v="1"/>
    <x v="56"/>
    <n v="5872"/>
    <x v="20"/>
  </r>
  <r>
    <s v="5315-CKEQK"/>
    <n v="1"/>
    <s v="United States"/>
    <s v="California"/>
    <s v="Castro Valley"/>
    <n v="94546"/>
    <s v="37.708327, -122.083473"/>
    <n v="37.708326999999997"/>
    <n v="-122.083473"/>
    <s v="Male"/>
    <x v="1"/>
    <s v="Yes"/>
    <s v="Yes"/>
    <n v="28"/>
    <s v="Yes"/>
    <s v="Yes"/>
    <x v="0"/>
    <x v="1"/>
    <s v="No"/>
    <s v="No"/>
    <x v="0"/>
    <s v="No"/>
    <s v="No"/>
    <x v="2"/>
    <x v="0"/>
    <x v="1"/>
    <n v="51"/>
    <n v="1381.8"/>
    <x v="1"/>
    <x v="1"/>
    <x v="81"/>
    <n v="5195"/>
    <x v="20"/>
  </r>
  <r>
    <s v="3130-ICDUP"/>
    <n v="1"/>
    <s v="United States"/>
    <s v="California"/>
    <s v="Hercules"/>
    <n v="94547"/>
    <s v="37.991259, -122.214945"/>
    <n v="37.991258999999999"/>
    <n v="-122.214945"/>
    <s v="Female"/>
    <x v="0"/>
    <s v="No"/>
    <s v="Yes"/>
    <n v="2"/>
    <s v="Yes"/>
    <s v="Yes"/>
    <x v="1"/>
    <x v="0"/>
    <s v="No"/>
    <s v="No"/>
    <x v="0"/>
    <s v="No"/>
    <s v="No"/>
    <x v="0"/>
    <x v="1"/>
    <x v="3"/>
    <n v="80.55"/>
    <n v="188.1"/>
    <x v="1"/>
    <x v="1"/>
    <x v="47"/>
    <n v="5346"/>
    <x v="20"/>
  </r>
  <r>
    <s v="0820-FNRNX"/>
    <n v="1"/>
    <s v="United States"/>
    <s v="California"/>
    <s v="Lafayette"/>
    <n v="94549"/>
    <s v="37.907777, -122.127161"/>
    <n v="37.907777000000003"/>
    <n v="-122.127161"/>
    <s v="Male"/>
    <x v="0"/>
    <s v="Yes"/>
    <s v="Yes"/>
    <n v="17"/>
    <s v="Yes"/>
    <s v="Yes"/>
    <x v="0"/>
    <x v="1"/>
    <s v="Yes"/>
    <s v="Yes"/>
    <x v="1"/>
    <s v="No"/>
    <s v="No"/>
    <x v="0"/>
    <x v="0"/>
    <x v="0"/>
    <n v="66.7"/>
    <n v="1077.05"/>
    <x v="1"/>
    <x v="1"/>
    <x v="74"/>
    <n v="2814"/>
    <x v="20"/>
  </r>
  <r>
    <s v="0880-FVFWF"/>
    <n v="1"/>
    <s v="United States"/>
    <s v="California"/>
    <s v="Livermore"/>
    <n v="94550"/>
    <s v="37.571748, -121.659562"/>
    <n v="37.571747999999999"/>
    <n v="-121.65956199999999"/>
    <s v="Male"/>
    <x v="0"/>
    <s v="No"/>
    <s v="No"/>
    <n v="56"/>
    <s v="Yes"/>
    <s v="Yes"/>
    <x v="1"/>
    <x v="0"/>
    <s v="Yes"/>
    <s v="No"/>
    <x v="0"/>
    <s v="No"/>
    <s v="No"/>
    <x v="0"/>
    <x v="0"/>
    <x v="1"/>
    <n v="86.4"/>
    <n v="4922.3999999999996"/>
    <x v="1"/>
    <x v="1"/>
    <x v="51"/>
    <n v="4449"/>
    <x v="20"/>
  </r>
  <r>
    <s v="4611-ANLQC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60"/>
    <s v="No"/>
    <s v="No phone service"/>
    <x v="0"/>
    <x v="0"/>
    <s v="Yes"/>
    <s v="Yes"/>
    <x v="0"/>
    <s v="No"/>
    <s v="Yes"/>
    <x v="2"/>
    <x v="1"/>
    <x v="1"/>
    <n v="50.05"/>
    <n v="2911.5"/>
    <x v="1"/>
    <x v="1"/>
    <x v="11"/>
    <n v="5493"/>
    <x v="20"/>
  </r>
  <r>
    <s v="4213-HKBJO"/>
    <n v="1"/>
    <s v="United States"/>
    <s v="California"/>
    <s v="Martinez"/>
    <n v="94553"/>
    <s v="38.014457, -122.115432"/>
    <n v="38.014457"/>
    <n v="-122.115432"/>
    <s v="Female"/>
    <x v="0"/>
    <s v="No"/>
    <s v="No"/>
    <n v="33"/>
    <s v="Yes"/>
    <s v="Yes"/>
    <x v="2"/>
    <x v="2"/>
    <s v="No internet service"/>
    <s v="No internet service"/>
    <x v="2"/>
    <s v="No internet service"/>
    <s v="No internet service"/>
    <x v="1"/>
    <x v="1"/>
    <x v="3"/>
    <n v="25.7"/>
    <n v="826.1"/>
    <x v="1"/>
    <x v="1"/>
    <x v="41"/>
    <n v="3378"/>
    <x v="20"/>
  </r>
  <r>
    <s v="2792-LSHWX"/>
    <n v="1"/>
    <s v="United States"/>
    <s v="California"/>
    <s v="Fremont"/>
    <n v="94555"/>
    <s v="37.555473, -122.080312"/>
    <n v="37.555472999999999"/>
    <n v="-122.08031200000001"/>
    <s v="Female"/>
    <x v="0"/>
    <s v="No"/>
    <s v="No"/>
    <n v="1"/>
    <s v="Yes"/>
    <s v="No"/>
    <x v="1"/>
    <x v="0"/>
    <s v="Yes"/>
    <s v="No"/>
    <x v="1"/>
    <s v="No"/>
    <s v="No"/>
    <x v="0"/>
    <x v="0"/>
    <x v="0"/>
    <n v="83.4"/>
    <n v="83.4"/>
    <x v="1"/>
    <x v="1"/>
    <x v="60"/>
    <n v="5960"/>
    <x v="20"/>
  </r>
  <r>
    <s v="0014-BMAQU"/>
    <n v="1"/>
    <s v="United States"/>
    <s v="California"/>
    <s v="Napa"/>
    <n v="94558"/>
    <s v="38.489789, -122.27011"/>
    <n v="38.489789000000002"/>
    <n v="-122.27011"/>
    <s v="Male"/>
    <x v="0"/>
    <s v="Yes"/>
    <s v="No"/>
    <n v="63"/>
    <s v="Yes"/>
    <s v="Yes"/>
    <x v="1"/>
    <x v="0"/>
    <s v="No"/>
    <s v="No"/>
    <x v="1"/>
    <s v="No"/>
    <s v="No"/>
    <x v="1"/>
    <x v="0"/>
    <x v="3"/>
    <n v="84.65"/>
    <n v="5377.8"/>
    <x v="1"/>
    <x v="1"/>
    <x v="52"/>
    <n v="4604"/>
    <x v="20"/>
  </r>
  <r>
    <s v="9018-PCIOK"/>
    <n v="1"/>
    <s v="United States"/>
    <s v="California"/>
    <s v="Newark"/>
    <n v="94560"/>
    <s v="37.504133, -122.032347"/>
    <n v="37.504133000000003"/>
    <n v="-122.032347"/>
    <s v="Female"/>
    <x v="0"/>
    <s v="No"/>
    <s v="No"/>
    <n v="55"/>
    <s v="Yes"/>
    <s v="No"/>
    <x v="0"/>
    <x v="1"/>
    <s v="Yes"/>
    <s v="Yes"/>
    <x v="0"/>
    <s v="No"/>
    <s v="Yes"/>
    <x v="1"/>
    <x v="0"/>
    <x v="0"/>
    <n v="64.75"/>
    <n v="3617.1"/>
    <x v="1"/>
    <x v="1"/>
    <x v="77"/>
    <n v="4634"/>
    <x v="20"/>
  </r>
  <r>
    <s v="4837-QUSFT"/>
    <n v="1"/>
    <s v="United States"/>
    <s v="California"/>
    <s v="Oakley"/>
    <n v="94561"/>
    <s v="37.999406, -121.686241"/>
    <n v="37.999406"/>
    <n v="-121.686241"/>
    <s v="Female"/>
    <x v="0"/>
    <s v="Yes"/>
    <s v="No"/>
    <n v="65"/>
    <s v="Yes"/>
    <s v="Yes"/>
    <x v="1"/>
    <x v="0"/>
    <s v="Yes"/>
    <s v="No"/>
    <x v="1"/>
    <s v="Yes"/>
    <s v="No"/>
    <x v="2"/>
    <x v="0"/>
    <x v="2"/>
    <n v="100.15"/>
    <n v="6643.5"/>
    <x v="1"/>
    <x v="1"/>
    <x v="34"/>
    <n v="4915"/>
    <x v="20"/>
  </r>
  <r>
    <s v="9953-ZMKSM"/>
    <n v="1"/>
    <s v="United States"/>
    <s v="California"/>
    <s v="Pinole"/>
    <n v="94564"/>
    <s v="37.996462, -122.293716"/>
    <n v="37.996462000000001"/>
    <n v="-122.293716"/>
    <s v="Male"/>
    <x v="0"/>
    <s v="No"/>
    <s v="No"/>
    <n v="63"/>
    <s v="Yes"/>
    <s v="Yes"/>
    <x v="2"/>
    <x v="2"/>
    <s v="No internet service"/>
    <s v="No internet service"/>
    <x v="2"/>
    <s v="No internet service"/>
    <s v="No internet service"/>
    <x v="1"/>
    <x v="1"/>
    <x v="0"/>
    <n v="25.25"/>
    <n v="1559.3"/>
    <x v="1"/>
    <x v="1"/>
    <x v="35"/>
    <n v="4530"/>
    <x v="20"/>
  </r>
  <r>
    <s v="0907-HQNTS"/>
    <n v="1"/>
    <s v="United States"/>
    <s v="California"/>
    <s v="Pittsburg"/>
    <n v="94565"/>
    <s v="38.006047, -121.916834"/>
    <n v="38.006047000000002"/>
    <n v="-121.91683399999999"/>
    <s v="Female"/>
    <x v="1"/>
    <s v="Yes"/>
    <s v="No"/>
    <n v="70"/>
    <s v="Yes"/>
    <s v="Yes"/>
    <x v="1"/>
    <x v="0"/>
    <s v="Yes"/>
    <s v="Yes"/>
    <x v="1"/>
    <s v="Yes"/>
    <s v="Yes"/>
    <x v="1"/>
    <x v="0"/>
    <x v="3"/>
    <n v="113"/>
    <n v="7987.6"/>
    <x v="1"/>
    <x v="1"/>
    <x v="71"/>
    <n v="4588"/>
    <x v="20"/>
  </r>
  <r>
    <s v="7665-NKLAV"/>
    <n v="1"/>
    <s v="United States"/>
    <s v="California"/>
    <s v="Pleasanton"/>
    <n v="94566"/>
    <s v="37.633361, -121.862395"/>
    <n v="37.633361000000001"/>
    <n v="-121.86239500000001"/>
    <s v="Female"/>
    <x v="0"/>
    <s v="Yes"/>
    <s v="Yes"/>
    <n v="36"/>
    <s v="No"/>
    <s v="No phone service"/>
    <x v="0"/>
    <x v="0"/>
    <s v="No"/>
    <s v="Yes"/>
    <x v="1"/>
    <s v="No"/>
    <s v="No"/>
    <x v="1"/>
    <x v="1"/>
    <x v="3"/>
    <n v="40.65"/>
    <n v="1547.35"/>
    <x v="1"/>
    <x v="1"/>
    <x v="81"/>
    <n v="2564"/>
    <x v="20"/>
  </r>
  <r>
    <s v="4391-LNRXK"/>
    <n v="1"/>
    <s v="United States"/>
    <s v="California"/>
    <s v="Port Costa"/>
    <n v="94569"/>
    <s v="38.035707, -122.196821"/>
    <n v="38.035707000000002"/>
    <n v="-122.196821"/>
    <s v="Male"/>
    <x v="0"/>
    <s v="No"/>
    <s v="No"/>
    <n v="22"/>
    <s v="Yes"/>
    <s v="No"/>
    <x v="1"/>
    <x v="1"/>
    <s v="Yes"/>
    <s v="Yes"/>
    <x v="1"/>
    <s v="No"/>
    <s v="Yes"/>
    <x v="0"/>
    <x v="0"/>
    <x v="2"/>
    <n v="94.95"/>
    <n v="2142.8000000000002"/>
    <x v="1"/>
    <x v="1"/>
    <x v="64"/>
    <n v="4242"/>
    <x v="20"/>
  </r>
  <r>
    <s v="8250-ZNGGW"/>
    <n v="1"/>
    <s v="United States"/>
    <s v="California"/>
    <s v="Rio Vista"/>
    <n v="94571"/>
    <s v="38.148862, -121.737696"/>
    <n v="38.148862000000001"/>
    <n v="-121.737696"/>
    <s v="Female"/>
    <x v="1"/>
    <s v="No"/>
    <s v="No"/>
    <n v="5"/>
    <s v="Yes"/>
    <s v="No"/>
    <x v="0"/>
    <x v="0"/>
    <s v="Yes"/>
    <s v="No"/>
    <x v="1"/>
    <s v="No"/>
    <s v="No"/>
    <x v="0"/>
    <x v="1"/>
    <x v="3"/>
    <n v="59.9"/>
    <n v="287.85000000000002"/>
    <x v="1"/>
    <x v="1"/>
    <x v="42"/>
    <n v="3662"/>
    <x v="20"/>
  </r>
  <r>
    <s v="8562-GHPPI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19.8"/>
    <n v="19.8"/>
    <x v="1"/>
    <x v="1"/>
    <x v="49"/>
    <n v="3129"/>
    <x v="20"/>
  </r>
  <r>
    <s v="5893-PYOLZ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56"/>
    <s v="Yes"/>
    <s v="No"/>
    <x v="0"/>
    <x v="1"/>
    <s v="Yes"/>
    <s v="Yes"/>
    <x v="1"/>
    <s v="Yes"/>
    <s v="Yes"/>
    <x v="1"/>
    <x v="0"/>
    <x v="3"/>
    <n v="81.8"/>
    <n v="4534.45"/>
    <x v="1"/>
    <x v="1"/>
    <x v="20"/>
    <n v="4399"/>
    <x v="20"/>
  </r>
  <r>
    <s v="4986-MXSFP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0"/>
    <n v="20"/>
    <n v="40.9"/>
    <x v="1"/>
    <x v="1"/>
    <x v="41"/>
    <n v="2237"/>
    <x v="20"/>
  </r>
  <r>
    <s v="6131-FOYAS"/>
    <n v="1"/>
    <s v="United States"/>
    <s v="California"/>
    <s v="San Lorenzo"/>
    <n v="94580"/>
    <s v="37.676249, -122.132415"/>
    <n v="37.676248999999999"/>
    <n v="-122.13241499999999"/>
    <s v="Male"/>
    <x v="0"/>
    <s v="No"/>
    <s v="No"/>
    <n v="35"/>
    <s v="Yes"/>
    <s v="Yes"/>
    <x v="0"/>
    <x v="0"/>
    <s v="No"/>
    <s v="Yes"/>
    <x v="0"/>
    <s v="No"/>
    <s v="No"/>
    <x v="0"/>
    <x v="0"/>
    <x v="1"/>
    <n v="59.6"/>
    <n v="2094.9"/>
    <x v="1"/>
    <x v="1"/>
    <x v="36"/>
    <n v="2187"/>
    <x v="20"/>
  </r>
  <r>
    <s v="3027-YNWZU"/>
    <n v="1"/>
    <s v="United States"/>
    <s v="California"/>
    <s v="San Ramon"/>
    <n v="94583"/>
    <s v="37.766556, -121.976784"/>
    <n v="37.766556000000001"/>
    <n v="-121.97678399999999"/>
    <s v="Female"/>
    <x v="0"/>
    <s v="Yes"/>
    <s v="No"/>
    <n v="64"/>
    <s v="Yes"/>
    <s v="Yes"/>
    <x v="2"/>
    <x v="2"/>
    <s v="No internet service"/>
    <s v="No internet service"/>
    <x v="2"/>
    <s v="No internet service"/>
    <s v="No internet service"/>
    <x v="1"/>
    <x v="1"/>
    <x v="3"/>
    <n v="25"/>
    <n v="1584.8"/>
    <x v="1"/>
    <x v="1"/>
    <x v="37"/>
    <n v="5538"/>
    <x v="20"/>
  </r>
  <r>
    <s v="5609-IMCGG"/>
    <n v="1"/>
    <s v="United States"/>
    <s v="California"/>
    <s v="Suisun City"/>
    <n v="94585"/>
    <s v="38.197907, -122.017258"/>
    <n v="38.197907000000001"/>
    <n v="-122.017258"/>
    <s v="Female"/>
    <x v="0"/>
    <s v="No"/>
    <s v="No"/>
    <n v="15"/>
    <s v="Yes"/>
    <s v="Yes"/>
    <x v="1"/>
    <x v="0"/>
    <s v="No"/>
    <s v="Yes"/>
    <x v="0"/>
    <s v="No"/>
    <s v="No"/>
    <x v="0"/>
    <x v="0"/>
    <x v="3"/>
    <n v="84.35"/>
    <n v="1302.6500000000001"/>
    <x v="1"/>
    <x v="1"/>
    <x v="42"/>
    <n v="3314"/>
    <x v="20"/>
  </r>
  <r>
    <s v="4727-MCYZG"/>
    <n v="1"/>
    <s v="United States"/>
    <s v="California"/>
    <s v="Union City"/>
    <n v="94587"/>
    <s v="37.59485, -122.051521"/>
    <n v="37.594850000000001"/>
    <n v="-122.05152099999999"/>
    <s v="Male"/>
    <x v="0"/>
    <s v="No"/>
    <s v="No"/>
    <n v="1"/>
    <s v="Yes"/>
    <s v="No"/>
    <x v="0"/>
    <x v="1"/>
    <s v="No"/>
    <s v="No"/>
    <x v="0"/>
    <s v="No"/>
    <s v="Yes"/>
    <x v="0"/>
    <x v="1"/>
    <x v="0"/>
    <n v="55.55"/>
    <n v="55.55"/>
    <x v="1"/>
    <x v="1"/>
    <x v="42"/>
    <n v="2207"/>
    <x v="20"/>
  </r>
  <r>
    <s v="9481-WHGWY"/>
    <n v="1"/>
    <s v="United States"/>
    <s v="California"/>
    <s v="Pleasanton"/>
    <n v="94588"/>
    <s v="37.685052, -121.912061"/>
    <n v="37.685051999999999"/>
    <n v="-121.91206099999999"/>
    <s v="Female"/>
    <x v="0"/>
    <s v="Yes"/>
    <s v="Yes"/>
    <n v="70"/>
    <s v="Yes"/>
    <s v="No"/>
    <x v="0"/>
    <x v="0"/>
    <s v="No"/>
    <s v="No"/>
    <x v="1"/>
    <s v="Yes"/>
    <s v="Yes"/>
    <x v="1"/>
    <x v="1"/>
    <x v="3"/>
    <n v="75.349999999999994"/>
    <n v="5437.75"/>
    <x v="1"/>
    <x v="1"/>
    <x v="51"/>
    <n v="6477"/>
    <x v="20"/>
  </r>
  <r>
    <s v="4328-VUFWD"/>
    <n v="1"/>
    <s v="United States"/>
    <s v="California"/>
    <s v="Vallejo"/>
    <n v="94591"/>
    <s v="38.105733, -122.186338"/>
    <n v="38.105733000000001"/>
    <n v="-122.18633800000001"/>
    <s v="Female"/>
    <x v="0"/>
    <s v="No"/>
    <s v="No"/>
    <n v="39"/>
    <s v="Yes"/>
    <s v="No"/>
    <x v="0"/>
    <x v="1"/>
    <s v="No"/>
    <s v="No"/>
    <x v="1"/>
    <s v="No"/>
    <s v="Yes"/>
    <x v="2"/>
    <x v="1"/>
    <x v="1"/>
    <n v="59.3"/>
    <n v="2209.15"/>
    <x v="1"/>
    <x v="1"/>
    <x v="75"/>
    <n v="5843"/>
    <x v="20"/>
  </r>
  <r>
    <s v="3301-LSLWQ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29"/>
    <s v="Yes"/>
    <s v="Yes"/>
    <x v="0"/>
    <x v="0"/>
    <s v="No"/>
    <s v="No"/>
    <x v="0"/>
    <s v="No"/>
    <s v="Yes"/>
    <x v="0"/>
    <x v="0"/>
    <x v="1"/>
    <n v="66.099999999999994"/>
    <n v="1912.15"/>
    <x v="1"/>
    <x v="1"/>
    <x v="34"/>
    <n v="5590"/>
    <x v="20"/>
  </r>
  <r>
    <s v="7473-ZBDSN"/>
    <n v="1"/>
    <s v="United States"/>
    <s v="California"/>
    <s v="Walnut Creek"/>
    <n v="94595"/>
    <s v="37.862128, -122.075197"/>
    <n v="37.862127999999998"/>
    <n v="-122.075197"/>
    <s v="Fe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x v="1"/>
    <x v="0"/>
    <n v="18.8"/>
    <n v="255.55"/>
    <x v="1"/>
    <x v="1"/>
    <x v="64"/>
    <n v="5751"/>
    <x v="20"/>
  </r>
  <r>
    <s v="3166-PNEOF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61"/>
    <s v="Yes"/>
    <s v="Yes"/>
    <x v="0"/>
    <x v="0"/>
    <s v="No"/>
    <s v="Yes"/>
    <x v="1"/>
    <s v="Yes"/>
    <s v="Yes"/>
    <x v="1"/>
    <x v="1"/>
    <x v="3"/>
    <n v="86.45"/>
    <n v="5175.3"/>
    <x v="1"/>
    <x v="1"/>
    <x v="9"/>
    <n v="4471"/>
    <x v="20"/>
  </r>
  <r>
    <s v="5639-NTUPK"/>
    <n v="1"/>
    <s v="United States"/>
    <s v="California"/>
    <s v="Walnut Creek"/>
    <n v="94598"/>
    <s v="37.916648, -122.008483"/>
    <n v="37.916648000000002"/>
    <n v="-122.008483"/>
    <s v="Male"/>
    <x v="0"/>
    <s v="No"/>
    <s v="Yes"/>
    <n v="13"/>
    <s v="Yes"/>
    <s v="No"/>
    <x v="0"/>
    <x v="0"/>
    <s v="No"/>
    <s v="No"/>
    <x v="0"/>
    <s v="No"/>
    <s v="No"/>
    <x v="0"/>
    <x v="0"/>
    <x v="3"/>
    <n v="52.1"/>
    <n v="670.65"/>
    <x v="1"/>
    <x v="1"/>
    <x v="78"/>
    <n v="4929"/>
    <x v="20"/>
  </r>
  <r>
    <s v="8780-YRMTT"/>
    <n v="1"/>
    <s v="United States"/>
    <s v="California"/>
    <s v="Yountville"/>
    <n v="94599"/>
    <s v="38.421458, -122.365048"/>
    <n v="38.421458000000001"/>
    <n v="-122.365048"/>
    <s v="Female"/>
    <x v="0"/>
    <s v="No"/>
    <s v="No"/>
    <n v="66"/>
    <s v="No"/>
    <s v="No phone service"/>
    <x v="0"/>
    <x v="0"/>
    <s v="Yes"/>
    <s v="Yes"/>
    <x v="1"/>
    <s v="No"/>
    <s v="No"/>
    <x v="1"/>
    <x v="0"/>
    <x v="0"/>
    <n v="47.4"/>
    <n v="3177.25"/>
    <x v="1"/>
    <x v="1"/>
    <x v="36"/>
    <n v="6435"/>
    <x v="20"/>
  </r>
  <r>
    <s v="5140-FOMCQ"/>
    <n v="1"/>
    <s v="United States"/>
    <s v="California"/>
    <s v="Oakland"/>
    <n v="94602"/>
    <s v="37.803883, -122.208417"/>
    <n v="37.803882999999999"/>
    <n v="-122.208417"/>
    <s v="Female"/>
    <x v="0"/>
    <s v="Yes"/>
    <s v="No"/>
    <n v="59"/>
    <s v="Yes"/>
    <s v="Yes"/>
    <x v="1"/>
    <x v="0"/>
    <s v="Yes"/>
    <s v="Yes"/>
    <x v="0"/>
    <s v="Yes"/>
    <s v="Yes"/>
    <x v="2"/>
    <x v="0"/>
    <x v="3"/>
    <n v="109.15"/>
    <n v="6557.75"/>
    <x v="1"/>
    <x v="1"/>
    <x v="1"/>
    <n v="5186"/>
    <x v="20"/>
  </r>
  <r>
    <s v="6242-SGYTS"/>
    <n v="1"/>
    <s v="United States"/>
    <s v="California"/>
    <s v="Oakland"/>
    <n v="94603"/>
    <s v="37.739113, -122.175602"/>
    <n v="37.739113000000003"/>
    <n v="-122.175602"/>
    <s v="Male"/>
    <x v="0"/>
    <s v="Yes"/>
    <s v="Yes"/>
    <n v="62"/>
    <s v="Yes"/>
    <s v="Yes"/>
    <x v="1"/>
    <x v="0"/>
    <s v="Yes"/>
    <s v="No"/>
    <x v="0"/>
    <s v="Yes"/>
    <s v="No"/>
    <x v="2"/>
    <x v="0"/>
    <x v="3"/>
    <n v="94.95"/>
    <n v="5791.85"/>
    <x v="1"/>
    <x v="1"/>
    <x v="36"/>
    <n v="4262"/>
    <x v="20"/>
  </r>
  <r>
    <s v="8166-ORCHU"/>
    <n v="1"/>
    <s v="United States"/>
    <s v="California"/>
    <s v="Oakland"/>
    <n v="94605"/>
    <s v="37.758019, -122.138678"/>
    <n v="37.758018999999997"/>
    <n v="-122.138678"/>
    <s v="Male"/>
    <x v="1"/>
    <s v="Yes"/>
    <s v="No"/>
    <n v="33"/>
    <s v="Yes"/>
    <s v="No"/>
    <x v="1"/>
    <x v="0"/>
    <s v="Yes"/>
    <s v="No"/>
    <x v="1"/>
    <s v="No"/>
    <s v="Yes"/>
    <x v="2"/>
    <x v="0"/>
    <x v="1"/>
    <n v="93.55"/>
    <n v="3055.5"/>
    <x v="1"/>
    <x v="1"/>
    <x v="45"/>
    <n v="4414"/>
    <x v="20"/>
  </r>
  <r>
    <s v="8414-OOEEL"/>
    <n v="1"/>
    <s v="United States"/>
    <s v="California"/>
    <s v="Oakland"/>
    <n v="94606"/>
    <s v="37.792489, -122.244314"/>
    <n v="37.792489000000003"/>
    <n v="-122.244314"/>
    <s v="Male"/>
    <x v="0"/>
    <s v="No"/>
    <s v="Yes"/>
    <n v="66"/>
    <s v="Yes"/>
    <s v="No"/>
    <x v="0"/>
    <x v="1"/>
    <s v="Yes"/>
    <s v="Yes"/>
    <x v="1"/>
    <s v="Yes"/>
    <s v="Yes"/>
    <x v="1"/>
    <x v="0"/>
    <x v="3"/>
    <n v="79.5"/>
    <n v="5196.1000000000004"/>
    <x v="1"/>
    <x v="1"/>
    <x v="10"/>
    <n v="4285"/>
    <x v="20"/>
  </r>
  <r>
    <s v="8454-AATJP"/>
    <n v="1"/>
    <s v="United States"/>
    <s v="California"/>
    <s v="Oakland"/>
    <n v="94607"/>
    <s v="37.80707, -122.297401"/>
    <n v="37.807070000000003"/>
    <n v="-122.29740099999999"/>
    <s v="Female"/>
    <x v="0"/>
    <s v="No"/>
    <s v="No"/>
    <n v="72"/>
    <s v="Yes"/>
    <s v="Yes"/>
    <x v="1"/>
    <x v="0"/>
    <s v="Yes"/>
    <s v="Yes"/>
    <x v="1"/>
    <s v="Yes"/>
    <s v="Yes"/>
    <x v="1"/>
    <x v="1"/>
    <x v="3"/>
    <n v="115.05"/>
    <n v="8405"/>
    <x v="1"/>
    <x v="1"/>
    <x v="74"/>
    <n v="5905"/>
    <x v="20"/>
  </r>
  <r>
    <s v="4531-AUZNK"/>
    <n v="1"/>
    <s v="United States"/>
    <s v="California"/>
    <s v="Oakland"/>
    <n v="94610"/>
    <s v="37.808731, -122.238708"/>
    <n v="37.808731000000002"/>
    <n v="-122.238708"/>
    <s v="Female"/>
    <x v="0"/>
    <s v="Yes"/>
    <s v="Yes"/>
    <n v="51"/>
    <s v="Yes"/>
    <s v="Yes"/>
    <x v="1"/>
    <x v="0"/>
    <s v="No"/>
    <s v="No"/>
    <x v="1"/>
    <s v="Yes"/>
    <s v="No"/>
    <x v="2"/>
    <x v="0"/>
    <x v="0"/>
    <n v="95.15"/>
    <n v="5000.05"/>
    <x v="1"/>
    <x v="1"/>
    <x v="45"/>
    <n v="6492"/>
    <x v="20"/>
  </r>
  <r>
    <s v="4191-XOVOM"/>
    <n v="1"/>
    <s v="United States"/>
    <s v="California"/>
    <s v="Oakland"/>
    <n v="94611"/>
    <s v="37.828416, -122.216005"/>
    <n v="37.828415999999997"/>
    <n v="-122.216005"/>
    <s v="Male"/>
    <x v="0"/>
    <s v="No"/>
    <s v="No"/>
    <n v="63"/>
    <s v="Yes"/>
    <s v="Yes"/>
    <x v="1"/>
    <x v="1"/>
    <s v="Yes"/>
    <s v="No"/>
    <x v="1"/>
    <s v="Yes"/>
    <s v="Yes"/>
    <x v="0"/>
    <x v="1"/>
    <x v="1"/>
    <n v="105.4"/>
    <n v="6713.2"/>
    <x v="1"/>
    <x v="1"/>
    <x v="10"/>
    <n v="4551"/>
    <x v="20"/>
  </r>
  <r>
    <s v="2150-OEGBV"/>
    <n v="1"/>
    <s v="United States"/>
    <s v="California"/>
    <s v="Oakland"/>
    <n v="94612"/>
    <s v="37.809014, -122.269739"/>
    <n v="37.809013999999998"/>
    <n v="-122.269739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x v="1"/>
    <x v="2"/>
    <n v="20.100000000000001"/>
    <n v="562.6"/>
    <x v="1"/>
    <x v="1"/>
    <x v="64"/>
    <n v="3428"/>
    <x v="20"/>
  </r>
  <r>
    <s v="1855-CFULU"/>
    <n v="1"/>
    <s v="United States"/>
    <s v="California"/>
    <s v="Oakland"/>
    <n v="94619"/>
    <s v="37.787186, -122.14633"/>
    <n v="37.787185999999998"/>
    <n v="-122.14633000000001"/>
    <s v="Female"/>
    <x v="1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91.45"/>
    <x v="1"/>
    <x v="1"/>
    <x v="58"/>
    <n v="3460"/>
    <x v="20"/>
  </r>
  <r>
    <s v="4878-BUNFV"/>
    <n v="1"/>
    <s v="United States"/>
    <s v="California"/>
    <s v="Oakland"/>
    <n v="94621"/>
    <s v="37.750553, -122.197175"/>
    <n v="37.750552999999996"/>
    <n v="-122.197175"/>
    <s v="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x v="1"/>
    <x v="0"/>
    <n v="20.7"/>
    <n v="828.85"/>
    <x v="1"/>
    <x v="1"/>
    <x v="21"/>
    <n v="5320"/>
    <x v="20"/>
  </r>
  <r>
    <s v="1872-EBWSC"/>
    <n v="1"/>
    <s v="United States"/>
    <s v="California"/>
    <s v="Berkeley"/>
    <n v="94702"/>
    <s v="37.866009, -122.286228"/>
    <n v="37.866008999999998"/>
    <n v="-122.28622799999999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x v="1"/>
    <x v="0"/>
    <n v="20.350000000000001"/>
    <n v="617.35"/>
    <x v="1"/>
    <x v="1"/>
    <x v="10"/>
    <n v="4840"/>
    <x v="20"/>
  </r>
  <r>
    <s v="7026-YMSBE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30"/>
    <s v="Yes"/>
    <s v="No"/>
    <x v="2"/>
    <x v="2"/>
    <s v="No internet service"/>
    <s v="No internet service"/>
    <x v="2"/>
    <s v="No internet service"/>
    <s v="No internet service"/>
    <x v="2"/>
    <x v="1"/>
    <x v="0"/>
    <n v="19.7"/>
    <n v="625.04999999999995"/>
    <x v="1"/>
    <x v="1"/>
    <x v="55"/>
    <n v="3302"/>
    <x v="20"/>
  </r>
  <r>
    <s v="6997-UVGOX"/>
    <n v="1"/>
    <s v="United States"/>
    <s v="California"/>
    <s v="Albany"/>
    <n v="94706"/>
    <s v="37.890274, -122.295192"/>
    <n v="37.890273999999998"/>
    <n v="-122.295192"/>
    <s v="Male"/>
    <x v="0"/>
    <s v="Yes"/>
    <s v="Yes"/>
    <n v="71"/>
    <s v="Yes"/>
    <s v="No"/>
    <x v="0"/>
    <x v="0"/>
    <s v="Yes"/>
    <s v="Yes"/>
    <x v="1"/>
    <s v="Yes"/>
    <s v="Yes"/>
    <x v="1"/>
    <x v="1"/>
    <x v="2"/>
    <n v="85.45"/>
    <n v="6029.9"/>
    <x v="1"/>
    <x v="1"/>
    <x v="81"/>
    <n v="5394"/>
    <x v="20"/>
  </r>
  <r>
    <s v="9674-EHPPG"/>
    <n v="1"/>
    <s v="United States"/>
    <s v="California"/>
    <s v="Berkeley"/>
    <n v="94707"/>
    <s v="37.897753, -122.279391"/>
    <n v="37.897753000000002"/>
    <n v="-122.279391"/>
    <s v="Male"/>
    <x v="0"/>
    <s v="Yes"/>
    <s v="No"/>
    <n v="46"/>
    <s v="No"/>
    <s v="No phone service"/>
    <x v="0"/>
    <x v="0"/>
    <s v="No"/>
    <s v="Yes"/>
    <x v="1"/>
    <s v="No"/>
    <s v="No"/>
    <x v="1"/>
    <x v="1"/>
    <x v="3"/>
    <n v="40.4"/>
    <n v="1842.7"/>
    <x v="1"/>
    <x v="1"/>
    <x v="81"/>
    <n v="2519"/>
    <x v="20"/>
  </r>
  <r>
    <s v="5440-VHLUL"/>
    <n v="1"/>
    <s v="United States"/>
    <s v="California"/>
    <s v="Berkeley"/>
    <n v="94710"/>
    <s v="37.872902, -122.303708"/>
    <n v="37.872902000000003"/>
    <n v="-122.303708"/>
    <s v="Male"/>
    <x v="0"/>
    <s v="No"/>
    <s v="No"/>
    <n v="69"/>
    <s v="Yes"/>
    <s v="Yes"/>
    <x v="1"/>
    <x v="1"/>
    <s v="Yes"/>
    <s v="No"/>
    <x v="1"/>
    <s v="Yes"/>
    <s v="Yes"/>
    <x v="2"/>
    <x v="0"/>
    <x v="2"/>
    <n v="105.2"/>
    <n v="7386.05"/>
    <x v="1"/>
    <x v="1"/>
    <x v="71"/>
    <n v="6247"/>
    <x v="20"/>
  </r>
  <r>
    <s v="5781-BKHOP"/>
    <n v="1"/>
    <s v="United States"/>
    <s v="California"/>
    <s v="Richmond"/>
    <n v="94801"/>
    <s v="37.945288, -122.383941"/>
    <n v="37.945287999999998"/>
    <n v="-122.38394099999999"/>
    <s v="Female"/>
    <x v="0"/>
    <s v="Yes"/>
    <s v="No"/>
    <n v="72"/>
    <s v="Yes"/>
    <s v="Yes"/>
    <x v="1"/>
    <x v="0"/>
    <s v="Yes"/>
    <s v="Yes"/>
    <x v="0"/>
    <s v="Yes"/>
    <s v="No"/>
    <x v="1"/>
    <x v="1"/>
    <x v="2"/>
    <n v="100.65"/>
    <n v="7334.05"/>
    <x v="1"/>
    <x v="1"/>
    <x v="58"/>
    <n v="6380"/>
    <x v="20"/>
  </r>
  <r>
    <s v="5213-TWWJU"/>
    <n v="1"/>
    <s v="United States"/>
    <s v="California"/>
    <s v="Richmond"/>
    <n v="94804"/>
    <s v="37.921034, -122.341798"/>
    <n v="37.921033999999999"/>
    <n v="-122.341798"/>
    <s v="Male"/>
    <x v="0"/>
    <s v="No"/>
    <s v="No"/>
    <n v="28"/>
    <s v="Yes"/>
    <s v="No"/>
    <x v="1"/>
    <x v="1"/>
    <s v="No"/>
    <s v="Yes"/>
    <x v="1"/>
    <s v="No"/>
    <s v="Yes"/>
    <x v="0"/>
    <x v="1"/>
    <x v="1"/>
    <n v="91"/>
    <n v="2626.15"/>
    <x v="1"/>
    <x v="1"/>
    <x v="10"/>
    <n v="2448"/>
    <x v="20"/>
  </r>
  <r>
    <s v="8628-MFKAX"/>
    <n v="1"/>
    <s v="United States"/>
    <s v="California"/>
    <s v="San Pablo"/>
    <n v="94806"/>
    <s v="37.980269, -122.342635"/>
    <n v="37.980269"/>
    <n v="-122.342635"/>
    <s v="Female"/>
    <x v="1"/>
    <s v="Yes"/>
    <s v="No"/>
    <n v="72"/>
    <s v="Yes"/>
    <s v="Yes"/>
    <x v="1"/>
    <x v="0"/>
    <s v="Yes"/>
    <s v="Yes"/>
    <x v="1"/>
    <s v="Yes"/>
    <s v="Yes"/>
    <x v="1"/>
    <x v="0"/>
    <x v="3"/>
    <n v="116.75"/>
    <n v="8277.0499999999993"/>
    <x v="1"/>
    <x v="1"/>
    <x v="31"/>
    <n v="5098"/>
    <x v="20"/>
  </r>
  <r>
    <s v="7629-WIXZF"/>
    <n v="1"/>
    <s v="United States"/>
    <s v="California"/>
    <s v="San Rafael"/>
    <n v="94903"/>
    <s v="38.018065, -122.546024"/>
    <n v="38.018065"/>
    <n v="-122.546024"/>
    <s v="Female"/>
    <x v="0"/>
    <s v="No"/>
    <s v="No"/>
    <n v="7"/>
    <s v="Yes"/>
    <s v="No"/>
    <x v="0"/>
    <x v="0"/>
    <s v="No"/>
    <s v="No"/>
    <x v="0"/>
    <s v="No"/>
    <s v="Yes"/>
    <x v="2"/>
    <x v="0"/>
    <x v="1"/>
    <n v="59.1"/>
    <n v="369.25"/>
    <x v="1"/>
    <x v="1"/>
    <x v="56"/>
    <n v="4770"/>
    <x v="20"/>
  </r>
  <r>
    <s v="5445-GLVOT"/>
    <n v="1"/>
    <s v="United States"/>
    <s v="California"/>
    <s v="Greenbrae"/>
    <n v="94904"/>
    <s v="37.946617, -122.563571"/>
    <n v="37.946617000000003"/>
    <n v="-122.563571"/>
    <s v="Female"/>
    <x v="0"/>
    <s v="No"/>
    <s v="No"/>
    <n v="22"/>
    <s v="Yes"/>
    <s v="No"/>
    <x v="0"/>
    <x v="0"/>
    <s v="No"/>
    <s v="No"/>
    <x v="0"/>
    <s v="No"/>
    <s v="No"/>
    <x v="0"/>
    <x v="0"/>
    <x v="1"/>
    <n v="49.8"/>
    <n v="1049.05"/>
    <x v="1"/>
    <x v="1"/>
    <x v="56"/>
    <n v="4667"/>
    <x v="20"/>
  </r>
  <r>
    <s v="3976-HXHCE"/>
    <n v="1"/>
    <s v="United States"/>
    <s v="California"/>
    <s v="Belvedere Tiburon"/>
    <n v="94920"/>
    <s v="37.885629, -122.46858"/>
    <n v="37.885629000000002"/>
    <n v="-122.46858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19.3"/>
    <n v="1414.8"/>
    <x v="1"/>
    <x v="1"/>
    <x v="75"/>
    <n v="4722"/>
    <x v="20"/>
  </r>
  <r>
    <s v="2466-NEJOJ"/>
    <n v="1"/>
    <s v="United States"/>
    <s v="California"/>
    <s v="Bodega"/>
    <n v="94922"/>
    <s v="38.343282, -122.9755"/>
    <n v="38.343282000000002"/>
    <n v="-122.9755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x v="1"/>
    <x v="3"/>
    <n v="19.649999999999999"/>
    <n v="169.75"/>
    <x v="1"/>
    <x v="1"/>
    <x v="46"/>
    <n v="4535"/>
    <x v="20"/>
  </r>
  <r>
    <s v="0254-KCJGT"/>
    <n v="1"/>
    <s v="United States"/>
    <s v="California"/>
    <s v="Bodega Bay"/>
    <n v="94923"/>
    <s v="38.377165, -123.037957"/>
    <n v="38.377164999999998"/>
    <n v="-123.03795700000001"/>
    <s v="Male"/>
    <x v="0"/>
    <s v="Yes"/>
    <s v="No"/>
    <n v="52"/>
    <s v="Yes"/>
    <s v="Yes"/>
    <x v="0"/>
    <x v="0"/>
    <s v="Yes"/>
    <s v="Yes"/>
    <x v="1"/>
    <s v="No"/>
    <s v="Yes"/>
    <x v="2"/>
    <x v="0"/>
    <x v="3"/>
    <n v="81.400000000000006"/>
    <n v="4354.45"/>
    <x v="1"/>
    <x v="1"/>
    <x v="51"/>
    <n v="4628"/>
    <x v="20"/>
  </r>
  <r>
    <s v="5472-CVMDX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68"/>
    <s v="No"/>
    <s v="No phone service"/>
    <x v="0"/>
    <x v="0"/>
    <s v="No"/>
    <s v="Yes"/>
    <x v="1"/>
    <s v="No"/>
    <s v="No"/>
    <x v="1"/>
    <x v="1"/>
    <x v="0"/>
    <n v="38.9"/>
    <n v="2719.2"/>
    <x v="1"/>
    <x v="1"/>
    <x v="84"/>
    <n v="5278"/>
    <x v="20"/>
  </r>
  <r>
    <s v="6461-SZMCV"/>
    <n v="1"/>
    <s v="United States"/>
    <s v="California"/>
    <s v="Corte Madera"/>
    <n v="94925"/>
    <s v="37.924014, -122.511694"/>
    <n v="37.924014"/>
    <n v="-122.51169400000001"/>
    <s v="Female"/>
    <x v="0"/>
    <s v="Yes"/>
    <s v="No"/>
    <n v="71"/>
    <s v="Yes"/>
    <s v="Yes"/>
    <x v="0"/>
    <x v="0"/>
    <s v="Yes"/>
    <s v="Yes"/>
    <x v="1"/>
    <s v="Yes"/>
    <s v="Yes"/>
    <x v="1"/>
    <x v="1"/>
    <x v="2"/>
    <n v="87.95"/>
    <n v="6365.35"/>
    <x v="1"/>
    <x v="1"/>
    <x v="29"/>
    <n v="4278"/>
    <x v="20"/>
  </r>
  <r>
    <s v="8150-QUDFX"/>
    <n v="1"/>
    <s v="United States"/>
    <s v="California"/>
    <s v="Rohnert Park"/>
    <n v="94928"/>
    <s v="38.34719, -122.697822"/>
    <n v="38.347189999999998"/>
    <n v="-122.697822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51.6"/>
    <x v="1"/>
    <x v="1"/>
    <x v="51"/>
    <n v="3300"/>
    <x v="20"/>
  </r>
  <r>
    <s v="9508-ILZDG"/>
    <n v="1"/>
    <s v="United States"/>
    <s v="California"/>
    <s v="Dillon Beach"/>
    <n v="94929"/>
    <s v="38.24458, -122.956268"/>
    <n v="38.244579999999999"/>
    <n v="-122.95626799999999"/>
    <s v="Female"/>
    <x v="1"/>
    <s v="No"/>
    <s v="No"/>
    <n v="34"/>
    <s v="Yes"/>
    <s v="Yes"/>
    <x v="1"/>
    <x v="1"/>
    <s v="Yes"/>
    <s v="No"/>
    <x v="1"/>
    <s v="Yes"/>
    <s v="No"/>
    <x v="0"/>
    <x v="0"/>
    <x v="1"/>
    <n v="96.35"/>
    <n v="3190.25"/>
    <x v="1"/>
    <x v="1"/>
    <x v="72"/>
    <n v="5425"/>
    <x v="20"/>
  </r>
  <r>
    <s v="2346-DJQTB"/>
    <n v="1"/>
    <s v="United States"/>
    <s v="California"/>
    <s v="Fairfax"/>
    <n v="94930"/>
    <s v="37.971751, -122.611873"/>
    <n v="37.971750999999998"/>
    <n v="-122.611873"/>
    <s v="Female"/>
    <x v="0"/>
    <s v="No"/>
    <s v="No"/>
    <n v="35"/>
    <s v="No"/>
    <s v="No phone service"/>
    <x v="0"/>
    <x v="1"/>
    <s v="No"/>
    <s v="No"/>
    <x v="0"/>
    <s v="No"/>
    <s v="No"/>
    <x v="0"/>
    <x v="1"/>
    <x v="1"/>
    <n v="24.15"/>
    <n v="812.5"/>
    <x v="1"/>
    <x v="1"/>
    <x v="20"/>
    <n v="5097"/>
    <x v="20"/>
  </r>
  <r>
    <s v="1697-LYYYX"/>
    <n v="1"/>
    <s v="United States"/>
    <s v="California"/>
    <s v="Cotati"/>
    <n v="94931"/>
    <s v="38.326215, -122.718742"/>
    <n v="38.326214999999998"/>
    <n v="-122.71874200000001"/>
    <s v="Female"/>
    <x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x v="1"/>
    <x v="3"/>
    <n v="19.100000000000001"/>
    <n v="1143.8"/>
    <x v="1"/>
    <x v="1"/>
    <x v="43"/>
    <n v="4376"/>
    <x v="20"/>
  </r>
  <r>
    <s v="1942-OQFRW"/>
    <n v="1"/>
    <s v="United States"/>
    <s v="California"/>
    <s v="Forest Knolls"/>
    <n v="94933"/>
    <s v="38.010092, -122.689442"/>
    <n v="38.010092"/>
    <n v="-122.689442"/>
    <s v="Male"/>
    <x v="0"/>
    <s v="No"/>
    <s v="No"/>
    <n v="1"/>
    <s v="Yes"/>
    <s v="No"/>
    <x v="0"/>
    <x v="1"/>
    <s v="No"/>
    <s v="No"/>
    <x v="0"/>
    <s v="No"/>
    <s v="No"/>
    <x v="0"/>
    <x v="1"/>
    <x v="1"/>
    <n v="44"/>
    <n v="44"/>
    <x v="1"/>
    <x v="1"/>
    <x v="37"/>
    <n v="2785"/>
    <x v="20"/>
  </r>
  <r>
    <s v="9640-ZSLDC"/>
    <n v="1"/>
    <s v="United States"/>
    <s v="California"/>
    <s v="Lagunitas"/>
    <n v="94938"/>
    <s v="38.021772, -122.691744"/>
    <n v="38.021771999999999"/>
    <n v="-122.691744"/>
    <s v="Female"/>
    <x v="0"/>
    <s v="Yes"/>
    <s v="Yes"/>
    <n v="53"/>
    <s v="Yes"/>
    <s v="No"/>
    <x v="0"/>
    <x v="1"/>
    <s v="No"/>
    <s v="Yes"/>
    <x v="0"/>
    <s v="No"/>
    <s v="Yes"/>
    <x v="2"/>
    <x v="1"/>
    <x v="3"/>
    <n v="60.6"/>
    <n v="3297"/>
    <x v="1"/>
    <x v="1"/>
    <x v="46"/>
    <n v="4854"/>
    <x v="20"/>
  </r>
  <r>
    <s v="4231-LZUYM"/>
    <n v="1"/>
    <s v="United States"/>
    <s v="California"/>
    <s v="Larkspur"/>
    <n v="94939"/>
    <s v="37.937082, -122.532369"/>
    <n v="37.937081999999997"/>
    <n v="-122.532369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5.65"/>
    <n v="1887"/>
    <x v="1"/>
    <x v="1"/>
    <x v="49"/>
    <n v="5613"/>
    <x v="20"/>
  </r>
  <r>
    <s v="6128-AQBMT"/>
    <n v="1"/>
    <s v="United States"/>
    <s v="California"/>
    <s v="Nicasio"/>
    <n v="94946"/>
    <s v="38.065359, -122.665566"/>
    <n v="38.065359000000001"/>
    <n v="-122.665566"/>
    <s v="Male"/>
    <x v="1"/>
    <s v="Yes"/>
    <s v="No"/>
    <n v="41"/>
    <s v="No"/>
    <s v="No phone service"/>
    <x v="0"/>
    <x v="1"/>
    <s v="Yes"/>
    <s v="Yes"/>
    <x v="0"/>
    <s v="Yes"/>
    <s v="Yes"/>
    <x v="0"/>
    <x v="0"/>
    <x v="1"/>
    <n v="53.95"/>
    <n v="2215.4"/>
    <x v="1"/>
    <x v="1"/>
    <x v="74"/>
    <n v="3920"/>
    <x v="20"/>
  </r>
  <r>
    <s v="3594-BDSOA"/>
    <n v="1"/>
    <s v="United States"/>
    <s v="California"/>
    <s v="Novato"/>
    <n v="94947"/>
    <s v="38.112166, -122.634384"/>
    <n v="38.112166000000002"/>
    <n v="-122.634384"/>
    <s v="Fe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x v="1"/>
    <x v="3"/>
    <n v="20.399999999999999"/>
    <n v="482.8"/>
    <x v="1"/>
    <x v="1"/>
    <x v="35"/>
    <n v="3071"/>
    <x v="20"/>
  </r>
  <r>
    <s v="5133-VRSAB"/>
    <n v="1"/>
    <s v="United States"/>
    <s v="California"/>
    <s v="Olema"/>
    <n v="94950"/>
    <s v="38.052209, -122.775567"/>
    <n v="38.052208999999998"/>
    <n v="-122.775567"/>
    <s v="Male"/>
    <x v="0"/>
    <s v="No"/>
    <s v="No"/>
    <n v="8"/>
    <s v="No"/>
    <s v="No phone service"/>
    <x v="0"/>
    <x v="0"/>
    <s v="No"/>
    <s v="No"/>
    <x v="0"/>
    <s v="No"/>
    <s v="No"/>
    <x v="0"/>
    <x v="1"/>
    <x v="0"/>
    <n v="29.35"/>
    <n v="216.45"/>
    <x v="1"/>
    <x v="1"/>
    <x v="55"/>
    <n v="5369"/>
    <x v="20"/>
  </r>
  <r>
    <s v="5996-DAOQL"/>
    <n v="1"/>
    <s v="United States"/>
    <s v="California"/>
    <s v="Penngrove"/>
    <n v="94951"/>
    <s v="38.325599, -122.642352"/>
    <n v="38.325598999999997"/>
    <n v="-122.64235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45"/>
    <n v="20.45"/>
    <x v="1"/>
    <x v="1"/>
    <x v="24"/>
    <n v="2184"/>
    <x v="20"/>
  </r>
  <r>
    <s v="6838-YAUVY"/>
    <n v="1"/>
    <s v="United States"/>
    <s v="California"/>
    <s v="Petaluma"/>
    <n v="94952"/>
    <s v="38.237018, -122.77872"/>
    <n v="38.237017999999999"/>
    <n v="-122.77872000000001"/>
    <s v="Female"/>
    <x v="0"/>
    <s v="No"/>
    <s v="No"/>
    <n v="54"/>
    <s v="Yes"/>
    <s v="Yes"/>
    <x v="1"/>
    <x v="1"/>
    <s v="No"/>
    <s v="Yes"/>
    <x v="1"/>
    <s v="No"/>
    <s v="Yes"/>
    <x v="1"/>
    <x v="0"/>
    <x v="2"/>
    <n v="95.1"/>
    <n v="5064.8500000000004"/>
    <x v="1"/>
    <x v="1"/>
    <x v="1"/>
    <n v="4825"/>
    <x v="20"/>
  </r>
  <r>
    <s v="0484-JPBRU"/>
    <n v="1"/>
    <s v="United States"/>
    <s v="California"/>
    <s v="Petaluma"/>
    <n v="94954"/>
    <s v="38.235021, -122.557332"/>
    <n v="38.235021000000003"/>
    <n v="-122.557332"/>
    <s v="Male"/>
    <x v="0"/>
    <s v="No"/>
    <s v="No"/>
    <n v="41"/>
    <s v="Yes"/>
    <s v="Yes"/>
    <x v="2"/>
    <x v="2"/>
    <s v="No internet service"/>
    <s v="No internet service"/>
    <x v="2"/>
    <s v="No internet service"/>
    <s v="No internet service"/>
    <x v="0"/>
    <x v="0"/>
    <x v="2"/>
    <n v="25.25"/>
    <n v="996.45"/>
    <x v="1"/>
    <x v="1"/>
    <x v="47"/>
    <n v="3461"/>
    <x v="20"/>
  </r>
  <r>
    <s v="7883-ROJOC"/>
    <n v="1"/>
    <s v="United States"/>
    <s v="California"/>
    <s v="Point Reyes Station"/>
    <n v="94956"/>
    <s v="38.060264, -122.830646"/>
    <n v="38.060263999999997"/>
    <n v="-122.830646"/>
    <s v="Female"/>
    <x v="0"/>
    <s v="Yes"/>
    <s v="No"/>
    <n v="19"/>
    <s v="Yes"/>
    <s v="No"/>
    <x v="0"/>
    <x v="1"/>
    <s v="No"/>
    <s v="No"/>
    <x v="0"/>
    <s v="No"/>
    <s v="No"/>
    <x v="0"/>
    <x v="1"/>
    <x v="0"/>
    <n v="44.9"/>
    <n v="839.65"/>
    <x v="1"/>
    <x v="1"/>
    <x v="21"/>
    <n v="5842"/>
    <x v="20"/>
  </r>
  <r>
    <s v="0244-LGNFY"/>
    <n v="1"/>
    <s v="United States"/>
    <s v="California"/>
    <s v="San Anselmo"/>
    <n v="94960"/>
    <s v="37.99272, -122.575026"/>
    <n v="37.992719999999998"/>
    <n v="-122.57502599999999"/>
    <s v="Female"/>
    <x v="0"/>
    <s v="Yes"/>
    <s v="Yes"/>
    <n v="72"/>
    <s v="Yes"/>
    <s v="Yes"/>
    <x v="0"/>
    <x v="0"/>
    <s v="Yes"/>
    <s v="Yes"/>
    <x v="1"/>
    <s v="Yes"/>
    <s v="Yes"/>
    <x v="1"/>
    <x v="1"/>
    <x v="2"/>
    <n v="92.65"/>
    <n v="6733"/>
    <x v="1"/>
    <x v="1"/>
    <x v="20"/>
    <n v="6342"/>
    <x v="20"/>
  </r>
  <r>
    <s v="7274-CGTOD"/>
    <n v="1"/>
    <s v="United States"/>
    <s v="California"/>
    <s v="San Geronimo"/>
    <n v="94963"/>
    <s v="38.00474, -122.663717"/>
    <n v="38.004739999999998"/>
    <n v="-122.66371700000001"/>
    <s v="Male"/>
    <x v="0"/>
    <s v="No"/>
    <s v="No"/>
    <n v="62"/>
    <s v="No"/>
    <s v="No phone service"/>
    <x v="0"/>
    <x v="0"/>
    <s v="Yes"/>
    <s v="Yes"/>
    <x v="1"/>
    <s v="No"/>
    <s v="No"/>
    <x v="1"/>
    <x v="0"/>
    <x v="2"/>
    <n v="43.7"/>
    <n v="2618.3000000000002"/>
    <x v="1"/>
    <x v="1"/>
    <x v="40"/>
    <n v="5254"/>
    <x v="20"/>
  </r>
  <r>
    <s v="4295-YURET"/>
    <n v="1"/>
    <s v="United States"/>
    <s v="California"/>
    <s v="San Quentin"/>
    <n v="94964"/>
    <s v="37.942551, -122.491642"/>
    <n v="37.942551000000002"/>
    <n v="-122.491642"/>
    <s v="Female"/>
    <x v="1"/>
    <s v="Yes"/>
    <s v="Yes"/>
    <n v="56"/>
    <s v="Yes"/>
    <s v="No"/>
    <x v="0"/>
    <x v="0"/>
    <s v="No"/>
    <s v="No"/>
    <x v="1"/>
    <s v="Yes"/>
    <s v="Yes"/>
    <x v="1"/>
    <x v="0"/>
    <x v="3"/>
    <n v="72.599999999999994"/>
    <n v="4084.35"/>
    <x v="1"/>
    <x v="1"/>
    <x v="35"/>
    <n v="6357"/>
    <x v="20"/>
  </r>
  <r>
    <s v="4635-EJYPD"/>
    <n v="1"/>
    <s v="United States"/>
    <s v="California"/>
    <s v="Tomales"/>
    <n v="94971"/>
    <s v="38.240769, -122.901041"/>
    <n v="38.240769"/>
    <n v="-122.90104100000001"/>
    <s v="Male"/>
    <x v="0"/>
    <s v="Yes"/>
    <s v="Yes"/>
    <n v="32"/>
    <s v="Yes"/>
    <s v="No"/>
    <x v="2"/>
    <x v="2"/>
    <s v="No internet service"/>
    <s v="No internet service"/>
    <x v="2"/>
    <s v="No internet service"/>
    <s v="No internet service"/>
    <x v="1"/>
    <x v="1"/>
    <x v="0"/>
    <n v="18.95"/>
    <n v="613.95000000000005"/>
    <x v="1"/>
    <x v="1"/>
    <x v="52"/>
    <n v="4735"/>
    <x v="20"/>
  </r>
  <r>
    <s v="1866-ZSLJM"/>
    <n v="1"/>
    <s v="United States"/>
    <s v="California"/>
    <s v="Valley Ford"/>
    <n v="94972"/>
    <s v="38.339996, -122.935056"/>
    <n v="38.339995999999999"/>
    <n v="-122.935056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x v="1"/>
    <x v="3"/>
    <n v="20.5"/>
    <n v="402.85"/>
    <x v="1"/>
    <x v="1"/>
    <x v="20"/>
    <n v="5654"/>
    <x v="20"/>
  </r>
  <r>
    <s v="4636-TVXVG"/>
    <n v="1"/>
    <s v="United States"/>
    <s v="California"/>
    <s v="Woodacre"/>
    <n v="94973"/>
    <s v="38.005839, -122.638155"/>
    <n v="38.005839000000002"/>
    <n v="-122.638155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x v="1"/>
    <x v="2"/>
    <n v="19.95"/>
    <n v="1244.8"/>
    <x v="1"/>
    <x v="1"/>
    <x v="72"/>
    <n v="4803"/>
    <x v="20"/>
  </r>
  <r>
    <s v="4236-UJPWO"/>
    <n v="1"/>
    <s v="United States"/>
    <s v="California"/>
    <s v="Alviso"/>
    <n v="95002"/>
    <s v="37.449537, -121.994813"/>
    <n v="37.449536999999999"/>
    <n v="-121.99481299999999"/>
    <s v="Female"/>
    <x v="0"/>
    <s v="No"/>
    <s v="No"/>
    <n v="2"/>
    <s v="No"/>
    <s v="No phone service"/>
    <x v="0"/>
    <x v="1"/>
    <s v="No"/>
    <s v="No"/>
    <x v="0"/>
    <s v="No"/>
    <s v="No"/>
    <x v="0"/>
    <x v="1"/>
    <x v="1"/>
    <n v="24.5"/>
    <n v="46.4"/>
    <x v="1"/>
    <x v="1"/>
    <x v="61"/>
    <n v="5786"/>
    <x v="20"/>
  </r>
  <r>
    <s v="9392-XBGTD"/>
    <n v="1"/>
    <s v="United States"/>
    <s v="California"/>
    <s v="Aptos"/>
    <n v="95003"/>
    <s v="37.013471, -121.877877"/>
    <n v="37.013471000000003"/>
    <n v="-121.877877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x v="1"/>
    <x v="0"/>
    <n v="20.6"/>
    <n v="581.85"/>
    <x v="1"/>
    <x v="1"/>
    <x v="62"/>
    <n v="2924"/>
    <x v="20"/>
  </r>
  <r>
    <s v="6402-SSEJG"/>
    <n v="1"/>
    <s v="United States"/>
    <s v="California"/>
    <s v="Ben Lomond"/>
    <n v="95005"/>
    <s v="37.078873, -122.090386"/>
    <n v="37.078873000000002"/>
    <n v="-122.090386"/>
    <s v="Female"/>
    <x v="0"/>
    <s v="No"/>
    <s v="No"/>
    <n v="25"/>
    <s v="No"/>
    <s v="No phone service"/>
    <x v="0"/>
    <x v="0"/>
    <s v="Yes"/>
    <s v="Yes"/>
    <x v="0"/>
    <s v="Yes"/>
    <s v="Yes"/>
    <x v="2"/>
    <x v="1"/>
    <x v="1"/>
    <n v="61.05"/>
    <n v="1540.2"/>
    <x v="1"/>
    <x v="1"/>
    <x v="21"/>
    <n v="3695"/>
    <x v="20"/>
  </r>
  <r>
    <s v="1169-SAOCL"/>
    <n v="1"/>
    <s v="United States"/>
    <s v="California"/>
    <s v="Brookdale"/>
    <n v="95007"/>
    <s v="37.106902, -122.100006"/>
    <n v="37.106901999999998"/>
    <n v="-122.10000599999999"/>
    <s v="Male"/>
    <x v="0"/>
    <s v="No"/>
    <s v="No"/>
    <n v="49"/>
    <s v="Yes"/>
    <s v="Yes"/>
    <x v="1"/>
    <x v="1"/>
    <s v="Yes"/>
    <s v="No"/>
    <x v="1"/>
    <s v="Yes"/>
    <s v="Yes"/>
    <x v="2"/>
    <x v="0"/>
    <x v="2"/>
    <n v="106.65"/>
    <n v="5168.1000000000004"/>
    <x v="1"/>
    <x v="1"/>
    <x v="36"/>
    <n v="5154"/>
    <x v="20"/>
  </r>
  <r>
    <s v="1110-KYLGQ"/>
    <n v="1"/>
    <s v="United States"/>
    <s v="California"/>
    <s v="Campbell"/>
    <n v="95008"/>
    <s v="37.279689, -121.954567"/>
    <n v="37.279688999999998"/>
    <n v="-121.954567"/>
    <s v="Female"/>
    <x v="0"/>
    <s v="No"/>
    <s v="No"/>
    <n v="63"/>
    <s v="Yes"/>
    <s v="Yes"/>
    <x v="1"/>
    <x v="0"/>
    <s v="Yes"/>
    <s v="Yes"/>
    <x v="0"/>
    <s v="Yes"/>
    <s v="Yes"/>
    <x v="0"/>
    <x v="1"/>
    <x v="3"/>
    <n v="108.25"/>
    <n v="6780.1"/>
    <x v="1"/>
    <x v="1"/>
    <x v="41"/>
    <n v="5331"/>
    <x v="20"/>
  </r>
  <r>
    <s v="9929-PLVPA"/>
    <n v="1"/>
    <s v="United States"/>
    <s v="California"/>
    <s v="Capitola"/>
    <n v="95010"/>
    <s v="36.977025, -121.952864"/>
    <n v="36.977024999999998"/>
    <n v="-121.95286400000001"/>
    <s v="Female"/>
    <x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x v="1"/>
    <x v="3"/>
    <n v="20.399999999999999"/>
    <n v="94.5"/>
    <x v="1"/>
    <x v="1"/>
    <x v="11"/>
    <n v="4929"/>
    <x v="20"/>
  </r>
  <r>
    <s v="3518-PZXZQ"/>
    <n v="1"/>
    <s v="United States"/>
    <s v="California"/>
    <s v="Castroville"/>
    <n v="95012"/>
    <s v="36.784481, -121.759054"/>
    <n v="36.784481"/>
    <n v="-121.75905400000001"/>
    <s v="Female"/>
    <x v="0"/>
    <s v="Yes"/>
    <s v="No"/>
    <n v="1"/>
    <s v="Yes"/>
    <s v="No"/>
    <x v="0"/>
    <x v="1"/>
    <s v="No"/>
    <s v="No"/>
    <x v="0"/>
    <s v="Yes"/>
    <s v="No"/>
    <x v="0"/>
    <x v="0"/>
    <x v="0"/>
    <n v="55.3"/>
    <n v="55.3"/>
    <x v="1"/>
    <x v="1"/>
    <x v="65"/>
    <n v="2849"/>
    <x v="20"/>
  </r>
  <r>
    <s v="2371-JUNGC"/>
    <n v="1"/>
    <s v="United States"/>
    <s v="California"/>
    <s v="Cupertino"/>
    <n v="95014"/>
    <s v="37.306612, -122.080621"/>
    <n v="37.306612000000001"/>
    <n v="-122.08062099999999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208"/>
    <x v="1"/>
    <x v="1"/>
    <x v="57"/>
    <n v="4032"/>
    <x v="20"/>
  </r>
  <r>
    <s v="7693-QPEFS"/>
    <n v="1"/>
    <s v="United States"/>
    <s v="California"/>
    <s v="Davenport"/>
    <n v="95017"/>
    <s v="37.114335, -122.237162"/>
    <n v="37.114334999999997"/>
    <n v="-122.237162"/>
    <s v="Male"/>
    <x v="1"/>
    <s v="No"/>
    <s v="No"/>
    <n v="52"/>
    <s v="Yes"/>
    <s v="Yes"/>
    <x v="1"/>
    <x v="1"/>
    <s v="No"/>
    <s v="No"/>
    <x v="0"/>
    <s v="No"/>
    <s v="No"/>
    <x v="0"/>
    <x v="0"/>
    <x v="2"/>
    <n v="72.95"/>
    <n v="3829.75"/>
    <x v="1"/>
    <x v="1"/>
    <x v="34"/>
    <n v="4368"/>
    <x v="20"/>
  </r>
  <r>
    <s v="0924-BJCRC"/>
    <n v="1"/>
    <s v="United States"/>
    <s v="California"/>
    <s v="Felton"/>
    <n v="95018"/>
    <s v="37.089111, -122.062213"/>
    <n v="37.089111000000003"/>
    <n v="-122.062213"/>
    <s v="Female"/>
    <x v="1"/>
    <s v="Yes"/>
    <s v="No"/>
    <n v="60"/>
    <s v="Yes"/>
    <s v="Yes"/>
    <x v="1"/>
    <x v="1"/>
    <s v="Yes"/>
    <s v="No"/>
    <x v="0"/>
    <s v="No"/>
    <s v="Yes"/>
    <x v="0"/>
    <x v="1"/>
    <x v="1"/>
    <n v="89.45"/>
    <n v="5294.6"/>
    <x v="1"/>
    <x v="1"/>
    <x v="81"/>
    <n v="4340"/>
    <x v="20"/>
  </r>
  <r>
    <s v="5074-FBGHB"/>
    <n v="1"/>
    <s v="United States"/>
    <s v="California"/>
    <s v="Freedom"/>
    <n v="95019"/>
    <s v="36.936228, -121.785559"/>
    <n v="36.936228"/>
    <n v="-121.78555900000001"/>
    <s v="Male"/>
    <x v="0"/>
    <s v="No"/>
    <s v="No"/>
    <n v="64"/>
    <s v="Yes"/>
    <s v="Yes"/>
    <x v="1"/>
    <x v="1"/>
    <s v="No"/>
    <s v="Yes"/>
    <x v="1"/>
    <s v="Yes"/>
    <s v="Yes"/>
    <x v="2"/>
    <x v="0"/>
    <x v="3"/>
    <n v="104.65"/>
    <n v="6889.8"/>
    <x v="1"/>
    <x v="1"/>
    <x v="24"/>
    <n v="6443"/>
    <x v="20"/>
  </r>
  <r>
    <s v="2351-BKRZW"/>
    <n v="1"/>
    <s v="United States"/>
    <s v="California"/>
    <s v="Gilroy"/>
    <n v="95020"/>
    <s v="37.03889, -121.528955"/>
    <n v="37.038890000000002"/>
    <n v="-121.528955"/>
    <s v="Female"/>
    <x v="0"/>
    <s v="Yes"/>
    <s v="Yes"/>
    <n v="43"/>
    <s v="Yes"/>
    <s v="No"/>
    <x v="0"/>
    <x v="0"/>
    <s v="No"/>
    <s v="Yes"/>
    <x v="0"/>
    <s v="Yes"/>
    <s v="Yes"/>
    <x v="1"/>
    <x v="1"/>
    <x v="2"/>
    <n v="75.2"/>
    <n v="3254.35"/>
    <x v="1"/>
    <x v="1"/>
    <x v="70"/>
    <n v="3976"/>
    <x v="20"/>
  </r>
  <r>
    <s v="4455-BFSPD"/>
    <n v="1"/>
    <s v="United States"/>
    <s v="California"/>
    <s v="Hollister"/>
    <n v="95023"/>
    <s v="36.875409, -121.279679"/>
    <n v="36.875408999999998"/>
    <n v="-121.279679"/>
    <s v="Female"/>
    <x v="0"/>
    <s v="Yes"/>
    <s v="No"/>
    <n v="61"/>
    <s v="Yes"/>
    <s v="Yes"/>
    <x v="1"/>
    <x v="1"/>
    <s v="No"/>
    <s v="No"/>
    <x v="1"/>
    <s v="Yes"/>
    <s v="Yes"/>
    <x v="2"/>
    <x v="1"/>
    <x v="2"/>
    <n v="101.15"/>
    <n v="6383.9"/>
    <x v="1"/>
    <x v="1"/>
    <x v="35"/>
    <n v="5177"/>
    <x v="20"/>
  </r>
  <r>
    <s v="3948-KXDUF"/>
    <n v="1"/>
    <s v="United States"/>
    <s v="California"/>
    <s v="Los Gatos"/>
    <n v="95033"/>
    <s v="37.160194, -121.945611"/>
    <n v="37.160193999999997"/>
    <n v="-121.945611"/>
    <s v="Male"/>
    <x v="0"/>
    <s v="No"/>
    <s v="No"/>
    <n v="66"/>
    <s v="Yes"/>
    <s v="Yes"/>
    <x v="0"/>
    <x v="0"/>
    <s v="Yes"/>
    <s v="Yes"/>
    <x v="1"/>
    <s v="No"/>
    <s v="No"/>
    <x v="1"/>
    <x v="1"/>
    <x v="2"/>
    <n v="68.75"/>
    <n v="4447.55"/>
    <x v="1"/>
    <x v="1"/>
    <x v="67"/>
    <n v="5454"/>
    <x v="20"/>
  </r>
  <r>
    <s v="2323-ARSVR"/>
    <n v="1"/>
    <s v="United States"/>
    <s v="California"/>
    <s v="Milpitas"/>
    <n v="95035"/>
    <s v="37.441931, -121.878502"/>
    <n v="37.441930999999997"/>
    <n v="-121.878502"/>
    <s v="Male"/>
    <x v="0"/>
    <s v="Yes"/>
    <s v="No"/>
    <n v="67"/>
    <s v="Yes"/>
    <s v="No"/>
    <x v="1"/>
    <x v="0"/>
    <s v="Yes"/>
    <s v="Yes"/>
    <x v="1"/>
    <s v="Yes"/>
    <s v="Yes"/>
    <x v="1"/>
    <x v="0"/>
    <x v="1"/>
    <n v="111.05"/>
    <n v="7321.05"/>
    <x v="1"/>
    <x v="1"/>
    <x v="1"/>
    <n v="6103"/>
    <x v="20"/>
  </r>
  <r>
    <s v="0815-MFZGM"/>
    <n v="1"/>
    <s v="United States"/>
    <s v="California"/>
    <s v="Morgan Hill"/>
    <n v="95037"/>
    <s v="37.161544, -121.649371"/>
    <n v="37.161543999999999"/>
    <n v="-121.649371"/>
    <s v="Female"/>
    <x v="0"/>
    <s v="Yes"/>
    <s v="No"/>
    <n v="42"/>
    <s v="Yes"/>
    <s v="No"/>
    <x v="1"/>
    <x v="1"/>
    <s v="No"/>
    <s v="Yes"/>
    <x v="1"/>
    <s v="Yes"/>
    <s v="Yes"/>
    <x v="1"/>
    <x v="0"/>
    <x v="3"/>
    <n v="99"/>
    <n v="4135"/>
    <x v="1"/>
    <x v="1"/>
    <x v="21"/>
    <n v="4545"/>
    <x v="20"/>
  </r>
  <r>
    <s v="5480-XTFFL"/>
    <n v="1"/>
    <s v="United States"/>
    <s v="California"/>
    <s v="Mount Hermon"/>
    <n v="95041"/>
    <s v="37.051166, -122.056194"/>
    <n v="37.051166000000002"/>
    <n v="-122.056194"/>
    <s v="Female"/>
    <x v="0"/>
    <s v="Yes"/>
    <s v="Yes"/>
    <n v="31"/>
    <s v="Yes"/>
    <s v="No"/>
    <x v="2"/>
    <x v="2"/>
    <s v="No internet service"/>
    <s v="No internet service"/>
    <x v="2"/>
    <s v="No internet service"/>
    <s v="No internet service"/>
    <x v="1"/>
    <x v="1"/>
    <x v="0"/>
    <n v="21"/>
    <n v="697.7"/>
    <x v="1"/>
    <x v="1"/>
    <x v="68"/>
    <n v="5225"/>
    <x v="20"/>
  </r>
  <r>
    <s v="8295-FHIVV"/>
    <n v="1"/>
    <s v="United States"/>
    <s v="California"/>
    <s v="Paicines"/>
    <n v="95043"/>
    <s v="36.525703, -120.952122"/>
    <n v="36.525703"/>
    <n v="-120.952122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0"/>
    <x v="0"/>
    <n v="19.399999999999999"/>
    <n v="168.65"/>
    <x v="1"/>
    <x v="1"/>
    <x v="62"/>
    <n v="5873"/>
    <x v="20"/>
  </r>
  <r>
    <s v="9086-YJYXS"/>
    <n v="1"/>
    <s v="United States"/>
    <s v="California"/>
    <s v="San Martin"/>
    <n v="95046"/>
    <s v="37.084697, -121.606417"/>
    <n v="37.084696999999998"/>
    <n v="-121.60641699999999"/>
    <s v="Male"/>
    <x v="0"/>
    <s v="Yes"/>
    <s v="Yes"/>
    <n v="34"/>
    <s v="Yes"/>
    <s v="Yes"/>
    <x v="0"/>
    <x v="1"/>
    <s v="No"/>
    <s v="Yes"/>
    <x v="0"/>
    <s v="Yes"/>
    <s v="Yes"/>
    <x v="2"/>
    <x v="1"/>
    <x v="2"/>
    <n v="77.2"/>
    <n v="2753.8"/>
    <x v="1"/>
    <x v="1"/>
    <x v="40"/>
    <n v="3997"/>
    <x v="20"/>
  </r>
  <r>
    <s v="1179-INLAT"/>
    <n v="1"/>
    <s v="United States"/>
    <s v="California"/>
    <s v="Santa Clara"/>
    <n v="95050"/>
    <s v="37.351214, -121.952417"/>
    <n v="37.351213999999999"/>
    <n v="-121.952417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x v="0"/>
    <x v="0"/>
    <n v="19.45"/>
    <n v="69.25"/>
    <x v="1"/>
    <x v="1"/>
    <x v="72"/>
    <n v="2787"/>
    <x v="20"/>
  </r>
  <r>
    <s v="7909-FIOIY"/>
    <n v="1"/>
    <s v="United States"/>
    <s v="California"/>
    <s v="Santa Clara"/>
    <n v="95051"/>
    <s v="37.348129, -121.98469"/>
    <n v="37.348129"/>
    <n v="-121.98469"/>
    <s v="Female"/>
    <x v="0"/>
    <s v="Yes"/>
    <s v="Yes"/>
    <n v="19"/>
    <s v="No"/>
    <s v="No phone service"/>
    <x v="0"/>
    <x v="1"/>
    <s v="No"/>
    <s v="No"/>
    <x v="0"/>
    <s v="No"/>
    <s v="No"/>
    <x v="0"/>
    <x v="0"/>
    <x v="0"/>
    <n v="24.85"/>
    <n v="434.8"/>
    <x v="1"/>
    <x v="1"/>
    <x v="41"/>
    <n v="2958"/>
    <x v="20"/>
  </r>
  <r>
    <s v="6351-SCJKT"/>
    <n v="1"/>
    <s v="United States"/>
    <s v="California"/>
    <s v="Santa Cruz"/>
    <n v="95062"/>
    <s v="36.974575, -121.991149"/>
    <n v="36.974575000000002"/>
    <n v="-121.99114899999999"/>
    <s v="Male"/>
    <x v="0"/>
    <s v="No"/>
    <s v="No"/>
    <n v="3"/>
    <s v="No"/>
    <s v="No phone service"/>
    <x v="0"/>
    <x v="0"/>
    <s v="No"/>
    <s v="Yes"/>
    <x v="1"/>
    <s v="No"/>
    <s v="No"/>
    <x v="0"/>
    <x v="1"/>
    <x v="0"/>
    <n v="41.35"/>
    <n v="107.25"/>
    <x v="1"/>
    <x v="1"/>
    <x v="74"/>
    <n v="5534"/>
    <x v="20"/>
  </r>
  <r>
    <s v="5468-BPMMO"/>
    <n v="1"/>
    <s v="United States"/>
    <s v="California"/>
    <s v="Santa Cruz"/>
    <n v="95064"/>
    <s v="37.007882, -122.065975"/>
    <n v="37.007882000000002"/>
    <n v="-122.06597499999999"/>
    <s v="Male"/>
    <x v="0"/>
    <s v="Yes"/>
    <s v="No"/>
    <n v="46"/>
    <s v="Yes"/>
    <s v="No"/>
    <x v="2"/>
    <x v="2"/>
    <s v="No internet service"/>
    <s v="No internet service"/>
    <x v="2"/>
    <s v="No internet service"/>
    <s v="No internet service"/>
    <x v="0"/>
    <x v="1"/>
    <x v="1"/>
    <n v="19.600000000000001"/>
    <n v="851.2"/>
    <x v="1"/>
    <x v="1"/>
    <x v="55"/>
    <n v="5092"/>
    <x v="20"/>
  </r>
  <r>
    <s v="0197-PNKNK"/>
    <n v="1"/>
    <s v="United States"/>
    <s v="California"/>
    <s v="Scotts Valley"/>
    <n v="95066"/>
    <s v="37.070177, -122.010077"/>
    <n v="37.070177000000001"/>
    <n v="-122.010077"/>
    <s v="Female"/>
    <x v="0"/>
    <s v="Yes"/>
    <s v="Yes"/>
    <n v="69"/>
    <s v="Yes"/>
    <s v="Yes"/>
    <x v="1"/>
    <x v="0"/>
    <s v="No"/>
    <s v="Yes"/>
    <x v="0"/>
    <s v="No"/>
    <s v="No"/>
    <x v="2"/>
    <x v="1"/>
    <x v="2"/>
    <n v="84.45"/>
    <n v="5848.6"/>
    <x v="1"/>
    <x v="1"/>
    <x v="52"/>
    <n v="5629"/>
    <x v="20"/>
  </r>
  <r>
    <s v="2439-QKJUL"/>
    <n v="1"/>
    <s v="United States"/>
    <s v="California"/>
    <s v="Saratoga"/>
    <n v="95070"/>
    <s v="37.257772, -122.051824"/>
    <n v="37.257772000000003"/>
    <n v="-122.051824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109.8"/>
    <x v="1"/>
    <x v="1"/>
    <x v="81"/>
    <n v="5064"/>
    <x v="20"/>
  </r>
  <r>
    <s v="1194-SPVSP"/>
    <n v="1"/>
    <s v="United States"/>
    <s v="California"/>
    <s v="Soquel"/>
    <n v="95073"/>
    <s v="37.023669, -121.946461"/>
    <n v="37.023668999999998"/>
    <n v="-121.94646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19.649999999999999"/>
    <n v="19.649999999999999"/>
    <x v="1"/>
    <x v="1"/>
    <x v="35"/>
    <n v="3625"/>
    <x v="20"/>
  </r>
  <r>
    <s v="9534-NSXEM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x v="0"/>
    <x v="3"/>
    <n v="20.65"/>
    <n v="595.5"/>
    <x v="1"/>
    <x v="1"/>
    <x v="35"/>
    <n v="2194"/>
    <x v="20"/>
  </r>
  <r>
    <s v="8929-KSWIH"/>
    <n v="1"/>
    <s v="United States"/>
    <s v="California"/>
    <s v="San Jose"/>
    <n v="95111"/>
    <s v="37.284265, -121.827673"/>
    <n v="37.284264999999998"/>
    <n v="-121.827673"/>
    <s v="Male"/>
    <x v="0"/>
    <s v="No"/>
    <s v="No"/>
    <n v="25"/>
    <s v="Yes"/>
    <s v="No"/>
    <x v="1"/>
    <x v="1"/>
    <s v="No"/>
    <s v="Yes"/>
    <x v="1"/>
    <s v="Yes"/>
    <s v="Yes"/>
    <x v="1"/>
    <x v="1"/>
    <x v="2"/>
    <n v="99.3"/>
    <n v="2513.5"/>
    <x v="1"/>
    <x v="1"/>
    <x v="70"/>
    <n v="3847"/>
    <x v="20"/>
  </r>
  <r>
    <s v="2250-IVBWA"/>
    <n v="1"/>
    <s v="United States"/>
    <s v="California"/>
    <s v="San Jose"/>
    <n v="95112"/>
    <s v="37.343827, -121.883119"/>
    <n v="37.343826999999997"/>
    <n v="-121.88311899999999"/>
    <s v="Male"/>
    <x v="0"/>
    <s v="Yes"/>
    <s v="Yes"/>
    <n v="64"/>
    <s v="Yes"/>
    <s v="No"/>
    <x v="1"/>
    <x v="0"/>
    <s v="Yes"/>
    <s v="No"/>
    <x v="0"/>
    <s v="No"/>
    <s v="No"/>
    <x v="0"/>
    <x v="1"/>
    <x v="1"/>
    <n v="81.05"/>
    <n v="5135.3500000000004"/>
    <x v="1"/>
    <x v="1"/>
    <x v="76"/>
    <n v="5168"/>
    <x v="20"/>
  </r>
  <r>
    <s v="1810-MVMAI"/>
    <n v="1"/>
    <s v="United States"/>
    <s v="California"/>
    <s v="San Jose"/>
    <n v="95113"/>
    <s v="37.333851, -121.891147"/>
    <n v="37.333851000000003"/>
    <n v="-121.891147"/>
    <s v="Male"/>
    <x v="0"/>
    <s v="Yes"/>
    <s v="Yes"/>
    <n v="30"/>
    <s v="Yes"/>
    <s v="Yes"/>
    <x v="0"/>
    <x v="0"/>
    <s v="Yes"/>
    <s v="Yes"/>
    <x v="1"/>
    <s v="No"/>
    <s v="No"/>
    <x v="0"/>
    <x v="1"/>
    <x v="1"/>
    <n v="67.599999999999994"/>
    <n v="2000.2"/>
    <x v="1"/>
    <x v="1"/>
    <x v="57"/>
    <n v="4104"/>
    <x v="20"/>
  </r>
  <r>
    <s v="9506-UXUSK"/>
    <n v="1"/>
    <s v="United States"/>
    <s v="California"/>
    <s v="San Jose"/>
    <n v="95116"/>
    <s v="37.350284, -121.852855"/>
    <n v="37.350284000000002"/>
    <n v="-121.85285500000001"/>
    <s v="Male"/>
    <x v="0"/>
    <s v="No"/>
    <s v="No"/>
    <n v="13"/>
    <s v="Yes"/>
    <s v="No"/>
    <x v="1"/>
    <x v="1"/>
    <s v="No"/>
    <s v="No"/>
    <x v="0"/>
    <s v="No"/>
    <s v="No"/>
    <x v="0"/>
    <x v="0"/>
    <x v="1"/>
    <n v="70.150000000000006"/>
    <n v="931.75"/>
    <x v="1"/>
    <x v="1"/>
    <x v="59"/>
    <n v="4599"/>
    <x v="20"/>
  </r>
  <r>
    <s v="1229-RCALF"/>
    <n v="1"/>
    <s v="United States"/>
    <s v="California"/>
    <s v="San Jose"/>
    <n v="95117"/>
    <s v="37.311088, -121.961786"/>
    <n v="37.311087999999998"/>
    <n v="-121.961786"/>
    <s v="Female"/>
    <x v="0"/>
    <s v="Yes"/>
    <s v="No"/>
    <n v="64"/>
    <s v="Yes"/>
    <s v="Yes"/>
    <x v="1"/>
    <x v="0"/>
    <s v="Yes"/>
    <s v="Yes"/>
    <x v="1"/>
    <s v="Yes"/>
    <s v="Yes"/>
    <x v="2"/>
    <x v="0"/>
    <x v="1"/>
    <n v="115"/>
    <n v="7396.15"/>
    <x v="1"/>
    <x v="1"/>
    <x v="84"/>
    <n v="5189"/>
    <x v="20"/>
  </r>
  <r>
    <s v="3572-UOLYZ"/>
    <n v="1"/>
    <s v="United States"/>
    <s v="California"/>
    <s v="San Jose"/>
    <n v="95118"/>
    <s v="37.255479, -121.889838"/>
    <n v="37.255479000000001"/>
    <n v="-121.889838"/>
    <s v="Female"/>
    <x v="0"/>
    <s v="No"/>
    <s v="Yes"/>
    <n v="46"/>
    <s v="Yes"/>
    <s v="Yes"/>
    <x v="1"/>
    <x v="1"/>
    <s v="No"/>
    <s v="Yes"/>
    <x v="1"/>
    <s v="No"/>
    <s v="No"/>
    <x v="0"/>
    <x v="0"/>
    <x v="2"/>
    <n v="84.8"/>
    <n v="3958.85"/>
    <x v="1"/>
    <x v="1"/>
    <x v="41"/>
    <n v="5756"/>
    <x v="20"/>
  </r>
  <r>
    <s v="1429-UYJSV"/>
    <n v="1"/>
    <s v="United States"/>
    <s v="California"/>
    <s v="San Jose"/>
    <n v="95119"/>
    <s v="37.233226, -121.78809"/>
    <n v="37.233226000000002"/>
    <n v="-121.78809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x v="1"/>
    <x v="0"/>
    <n v="19.7"/>
    <n v="260.89999999999998"/>
    <x v="1"/>
    <x v="1"/>
    <x v="53"/>
    <n v="3423"/>
    <x v="20"/>
  </r>
  <r>
    <s v="6366-XIVKZ"/>
    <n v="1"/>
    <s v="United States"/>
    <s v="California"/>
    <s v="San Jose"/>
    <n v="95122"/>
    <s v="37.32886, -121.834567"/>
    <n v="37.328859999999999"/>
    <n v="-121.83456700000001"/>
    <s v="Female"/>
    <x v="0"/>
    <s v="Yes"/>
    <s v="Yes"/>
    <n v="13"/>
    <s v="Yes"/>
    <s v="No"/>
    <x v="0"/>
    <x v="0"/>
    <s v="No"/>
    <s v="Yes"/>
    <x v="0"/>
    <s v="No"/>
    <s v="Yes"/>
    <x v="0"/>
    <x v="0"/>
    <x v="0"/>
    <n v="63.15"/>
    <n v="816.8"/>
    <x v="1"/>
    <x v="1"/>
    <x v="74"/>
    <n v="5916"/>
    <x v="20"/>
  </r>
  <r>
    <s v="3470-OBUET"/>
    <n v="1"/>
    <s v="United States"/>
    <s v="California"/>
    <s v="San Jose"/>
    <n v="95123"/>
    <s v="37.238758, -121.828375"/>
    <n v="37.238757999999997"/>
    <n v="-121.82837499999999"/>
    <s v="Female"/>
    <x v="0"/>
    <s v="Yes"/>
    <s v="Yes"/>
    <n v="67"/>
    <s v="Yes"/>
    <s v="Yes"/>
    <x v="0"/>
    <x v="0"/>
    <s v="Yes"/>
    <s v="No"/>
    <x v="1"/>
    <s v="Yes"/>
    <s v="No"/>
    <x v="1"/>
    <x v="1"/>
    <x v="3"/>
    <n v="74"/>
    <n v="4868.3999999999996"/>
    <x v="1"/>
    <x v="1"/>
    <x v="42"/>
    <n v="4188"/>
    <x v="20"/>
  </r>
  <r>
    <s v="2770-NSVDG"/>
    <n v="1"/>
    <s v="United States"/>
    <s v="California"/>
    <s v="San Jose"/>
    <n v="95124"/>
    <s v="37.257063, -121.923037"/>
    <n v="37.257063000000002"/>
    <n v="-121.92303699999999"/>
    <s v="Male"/>
    <x v="0"/>
    <s v="Yes"/>
    <s v="No"/>
    <n v="24"/>
    <s v="No"/>
    <s v="No phone service"/>
    <x v="0"/>
    <x v="1"/>
    <s v="No"/>
    <s v="Yes"/>
    <x v="0"/>
    <s v="No"/>
    <s v="No"/>
    <x v="0"/>
    <x v="1"/>
    <x v="1"/>
    <n v="29.1"/>
    <n v="688"/>
    <x v="1"/>
    <x v="1"/>
    <x v="57"/>
    <n v="4636"/>
    <x v="20"/>
  </r>
  <r>
    <s v="9375-MHRRS"/>
    <n v="1"/>
    <s v="United States"/>
    <s v="California"/>
    <s v="San Jose"/>
    <n v="95125"/>
    <s v="37.294926, -121.894763"/>
    <n v="37.294925999999997"/>
    <n v="-121.894763"/>
    <s v="Male"/>
    <x v="0"/>
    <s v="No"/>
    <s v="No"/>
    <n v="6"/>
    <s v="Yes"/>
    <s v="No"/>
    <x v="0"/>
    <x v="1"/>
    <s v="No"/>
    <s v="No"/>
    <x v="1"/>
    <s v="No"/>
    <s v="No"/>
    <x v="0"/>
    <x v="1"/>
    <x v="0"/>
    <n v="50.05"/>
    <n v="288.35000000000002"/>
    <x v="1"/>
    <x v="1"/>
    <x v="78"/>
    <n v="3929"/>
    <x v="20"/>
  </r>
  <r>
    <s v="4860-YZGZM"/>
    <n v="1"/>
    <s v="United States"/>
    <s v="California"/>
    <s v="San Jose"/>
    <n v="95128"/>
    <s v="37.316146, -121.936285"/>
    <n v="37.316146000000003"/>
    <n v="-121.936285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1"/>
    <x v="1"/>
    <n v="20"/>
    <n v="185.4"/>
    <x v="1"/>
    <x v="1"/>
    <x v="69"/>
    <n v="2706"/>
    <x v="20"/>
  </r>
  <r>
    <s v="6599-GZWCM"/>
    <n v="1"/>
    <s v="United States"/>
    <s v="California"/>
    <s v="San Jose"/>
    <n v="95129"/>
    <s v="37.305622, -122.000887"/>
    <n v="37.305622"/>
    <n v="-122.00088700000001"/>
    <s v="Female"/>
    <x v="0"/>
    <s v="No"/>
    <s v="No"/>
    <n v="13"/>
    <s v="Yes"/>
    <s v="No"/>
    <x v="1"/>
    <x v="1"/>
    <s v="Yes"/>
    <s v="No"/>
    <x v="0"/>
    <s v="No"/>
    <s v="No"/>
    <x v="2"/>
    <x v="0"/>
    <x v="0"/>
    <n v="74.650000000000006"/>
    <n v="966.25"/>
    <x v="1"/>
    <x v="1"/>
    <x v="47"/>
    <n v="4172"/>
    <x v="20"/>
  </r>
  <r>
    <s v="5533-NHFRF"/>
    <n v="1"/>
    <s v="United States"/>
    <s v="California"/>
    <s v="San Jose"/>
    <n v="95132"/>
    <s v="37.424655, -121.74841"/>
    <n v="37.424655000000001"/>
    <n v="-121.74841000000001"/>
    <s v="Male"/>
    <x v="1"/>
    <s v="No"/>
    <s v="No"/>
    <n v="7"/>
    <s v="No"/>
    <s v="No phone service"/>
    <x v="0"/>
    <x v="1"/>
    <s v="Yes"/>
    <s v="No"/>
    <x v="1"/>
    <s v="No"/>
    <s v="Yes"/>
    <x v="0"/>
    <x v="0"/>
    <x v="1"/>
    <n v="44.4"/>
    <n v="265.8"/>
    <x v="1"/>
    <x v="1"/>
    <x v="7"/>
    <n v="3410"/>
    <x v="20"/>
  </r>
  <r>
    <s v="7037-MTYVW"/>
    <n v="1"/>
    <s v="United States"/>
    <s v="California"/>
    <s v="San Jose"/>
    <n v="95133"/>
    <s v="37.371862, -121.860349"/>
    <n v="37.371862"/>
    <n v="-121.860349"/>
    <s v="Male"/>
    <x v="0"/>
    <s v="Yes"/>
    <s v="Yes"/>
    <n v="38"/>
    <s v="Yes"/>
    <s v="Yes"/>
    <x v="0"/>
    <x v="0"/>
    <s v="No"/>
    <s v="Yes"/>
    <x v="1"/>
    <s v="Yes"/>
    <s v="Yes"/>
    <x v="1"/>
    <x v="0"/>
    <x v="2"/>
    <n v="85.4"/>
    <n v="3297"/>
    <x v="1"/>
    <x v="1"/>
    <x v="39"/>
    <n v="5292"/>
    <x v="20"/>
  </r>
  <r>
    <s v="4760-THGOT"/>
    <n v="1"/>
    <s v="United States"/>
    <s v="California"/>
    <s v="San Jose"/>
    <n v="95134"/>
    <s v="37.42765, -121.945416"/>
    <n v="37.42765"/>
    <n v="-121.94541599999999"/>
    <s v="Female"/>
    <x v="0"/>
    <s v="Yes"/>
    <s v="No"/>
    <n v="43"/>
    <s v="Yes"/>
    <s v="Yes"/>
    <x v="1"/>
    <x v="0"/>
    <s v="Yes"/>
    <s v="No"/>
    <x v="0"/>
    <s v="No"/>
    <s v="Yes"/>
    <x v="0"/>
    <x v="0"/>
    <x v="1"/>
    <n v="94.1"/>
    <n v="4107.3"/>
    <x v="1"/>
    <x v="1"/>
    <x v="29"/>
    <n v="4392"/>
    <x v="20"/>
  </r>
  <r>
    <s v="4016-BJKTZ"/>
    <n v="1"/>
    <s v="United States"/>
    <s v="California"/>
    <s v="San Jose"/>
    <n v="95136"/>
    <s v="37.270938, -121.851046"/>
    <n v="37.270938000000001"/>
    <n v="-121.851046"/>
    <s v="Female"/>
    <x v="0"/>
    <s v="No"/>
    <s v="No"/>
    <n v="25"/>
    <s v="Yes"/>
    <s v="Yes"/>
    <x v="1"/>
    <x v="1"/>
    <s v="Yes"/>
    <s v="Yes"/>
    <x v="1"/>
    <s v="Yes"/>
    <s v="Yes"/>
    <x v="1"/>
    <x v="1"/>
    <x v="1"/>
    <n v="108.9"/>
    <n v="2809.05"/>
    <x v="1"/>
    <x v="1"/>
    <x v="24"/>
    <n v="4398"/>
    <x v="20"/>
  </r>
  <r>
    <s v="6584-VQMYT"/>
    <n v="1"/>
    <s v="United States"/>
    <s v="California"/>
    <s v="San Jose"/>
    <n v="95138"/>
    <s v="37.246064, -121.749494"/>
    <n v="37.246063999999997"/>
    <n v="-121.749494"/>
    <s v="Male"/>
    <x v="0"/>
    <s v="No"/>
    <s v="Yes"/>
    <n v="27"/>
    <s v="Yes"/>
    <s v="No"/>
    <x v="0"/>
    <x v="0"/>
    <s v="Yes"/>
    <s v="No"/>
    <x v="0"/>
    <s v="No"/>
    <s v="No"/>
    <x v="2"/>
    <x v="1"/>
    <x v="0"/>
    <n v="56.2"/>
    <n v="1567.55"/>
    <x v="1"/>
    <x v="1"/>
    <x v="75"/>
    <n v="5978"/>
    <x v="20"/>
  </r>
  <r>
    <s v="9838-BFCQT"/>
    <n v="1"/>
    <s v="United States"/>
    <s v="California"/>
    <s v="San Jose"/>
    <n v="95139"/>
    <s v="37.218705, -121.762429"/>
    <n v="37.218705"/>
    <n v="-121.76242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0"/>
    <n v="26.1"/>
    <n v="1851.45"/>
    <x v="1"/>
    <x v="1"/>
    <x v="48"/>
    <n v="5475"/>
    <x v="20"/>
  </r>
  <r>
    <s v="2790-XUYMV"/>
    <n v="1"/>
    <s v="United States"/>
    <s v="California"/>
    <s v="Mount Hamilton"/>
    <n v="95140"/>
    <s v="37.382909, -121.634151"/>
    <n v="37.382908999999998"/>
    <n v="-121.634151"/>
    <s v="Male"/>
    <x v="0"/>
    <s v="No"/>
    <s v="Yes"/>
    <n v="71"/>
    <s v="Yes"/>
    <s v="Yes"/>
    <x v="1"/>
    <x v="0"/>
    <s v="Yes"/>
    <s v="No"/>
    <x v="0"/>
    <s v="No"/>
    <s v="No"/>
    <x v="2"/>
    <x v="0"/>
    <x v="3"/>
    <n v="85.45"/>
    <n v="6028.95"/>
    <x v="1"/>
    <x v="1"/>
    <x v="76"/>
    <n v="4777"/>
    <x v="20"/>
  </r>
  <r>
    <s v="0581-MDMPW"/>
    <n v="1"/>
    <s v="United States"/>
    <s v="California"/>
    <s v="San Jose"/>
    <n v="95148"/>
    <s v="37.339533, -121.777179"/>
    <n v="37.339533000000003"/>
    <n v="-121.777179"/>
    <s v="Female"/>
    <x v="0"/>
    <s v="No"/>
    <s v="No"/>
    <n v="24"/>
    <s v="Yes"/>
    <s v="Yes"/>
    <x v="1"/>
    <x v="1"/>
    <s v="No"/>
    <s v="Yes"/>
    <x v="0"/>
    <s v="Yes"/>
    <s v="No"/>
    <x v="0"/>
    <x v="0"/>
    <x v="3"/>
    <n v="88.95"/>
    <n v="2072.75"/>
    <x v="1"/>
    <x v="1"/>
    <x v="65"/>
    <n v="5557"/>
    <x v="20"/>
  </r>
  <r>
    <s v="1023-BQXZE"/>
    <n v="1"/>
    <s v="United States"/>
    <s v="California"/>
    <s v="Stockton"/>
    <n v="95203"/>
    <s v="37.954089, -121.329761"/>
    <n v="37.954089000000003"/>
    <n v="-121.329761"/>
    <s v="Male"/>
    <x v="0"/>
    <s v="No"/>
    <s v="No"/>
    <n v="57"/>
    <s v="Yes"/>
    <s v="No"/>
    <x v="0"/>
    <x v="0"/>
    <s v="No"/>
    <s v="Yes"/>
    <x v="0"/>
    <s v="Yes"/>
    <s v="Yes"/>
    <x v="1"/>
    <x v="0"/>
    <x v="2"/>
    <n v="74.349999999999994"/>
    <n v="4317.3500000000004"/>
    <x v="1"/>
    <x v="1"/>
    <x v="29"/>
    <n v="5548"/>
    <x v="20"/>
  </r>
  <r>
    <s v="9163-GHAYE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15"/>
    <s v="Yes"/>
    <s v="No"/>
    <x v="0"/>
    <x v="1"/>
    <s v="Yes"/>
    <s v="No"/>
    <x v="0"/>
    <s v="No"/>
    <s v="No"/>
    <x v="0"/>
    <x v="1"/>
    <x v="1"/>
    <n v="48.85"/>
    <n v="736.8"/>
    <x v="1"/>
    <x v="1"/>
    <x v="53"/>
    <n v="5584"/>
    <x v="20"/>
  </r>
  <r>
    <s v="3904-UKFRE"/>
    <n v="1"/>
    <s v="United States"/>
    <s v="California"/>
    <s v="Stockton"/>
    <n v="95205"/>
    <s v="37.965695, -121.260051"/>
    <n v="37.965694999999997"/>
    <n v="-121.260051"/>
    <s v="Male"/>
    <x v="0"/>
    <s v="No"/>
    <s v="No"/>
    <n v="4"/>
    <s v="Yes"/>
    <s v="Yes"/>
    <x v="1"/>
    <x v="0"/>
    <s v="No"/>
    <s v="No"/>
    <x v="0"/>
    <s v="No"/>
    <s v="No"/>
    <x v="0"/>
    <x v="0"/>
    <x v="1"/>
    <n v="80.099999999999994"/>
    <n v="336.15"/>
    <x v="1"/>
    <x v="1"/>
    <x v="1"/>
    <n v="2333"/>
    <x v="20"/>
  </r>
  <r>
    <s v="5353-WILCI"/>
    <n v="1"/>
    <s v="United States"/>
    <s v="California"/>
    <s v="Stockton"/>
    <n v="95206"/>
    <s v="37.902422, -121.440029"/>
    <n v="37.902422000000001"/>
    <n v="-121.440029"/>
    <s v="Female"/>
    <x v="0"/>
    <s v="No"/>
    <s v="No"/>
    <n v="28"/>
    <s v="Yes"/>
    <s v="No"/>
    <x v="0"/>
    <x v="0"/>
    <s v="Yes"/>
    <s v="No"/>
    <x v="0"/>
    <s v="No"/>
    <s v="No"/>
    <x v="0"/>
    <x v="1"/>
    <x v="1"/>
    <n v="56.05"/>
    <n v="1522.65"/>
    <x v="1"/>
    <x v="1"/>
    <x v="71"/>
    <n v="4468"/>
    <x v="20"/>
  </r>
  <r>
    <s v="0058-EVZWM"/>
    <n v="1"/>
    <s v="United States"/>
    <s v="California"/>
    <s v="Stockton"/>
    <n v="95209"/>
    <s v="38.044523, -121.348048"/>
    <n v="38.044522999999998"/>
    <n v="-121.34804800000001"/>
    <s v="Female"/>
    <x v="0"/>
    <s v="Yes"/>
    <s v="No"/>
    <n v="55"/>
    <s v="Yes"/>
    <s v="Yes"/>
    <x v="1"/>
    <x v="0"/>
    <s v="No"/>
    <s v="No"/>
    <x v="0"/>
    <s v="Yes"/>
    <s v="No"/>
    <x v="0"/>
    <x v="0"/>
    <x v="2"/>
    <n v="89.8"/>
    <n v="4959.6000000000004"/>
    <x v="1"/>
    <x v="1"/>
    <x v="75"/>
    <n v="5875"/>
    <x v="20"/>
  </r>
  <r>
    <s v="7009-PCARS"/>
    <n v="1"/>
    <s v="United States"/>
    <s v="California"/>
    <s v="Stockton"/>
    <n v="95215"/>
    <s v="37.946282, -121.139499"/>
    <n v="37.946281999999997"/>
    <n v="-121.139499"/>
    <s v="Male"/>
    <x v="0"/>
    <s v="No"/>
    <s v="Yes"/>
    <n v="55"/>
    <s v="Yes"/>
    <s v="No"/>
    <x v="2"/>
    <x v="2"/>
    <s v="No internet service"/>
    <s v="No internet service"/>
    <x v="2"/>
    <s v="No internet service"/>
    <s v="No internet service"/>
    <x v="2"/>
    <x v="1"/>
    <x v="2"/>
    <n v="19.100000000000001"/>
    <n v="1001.5"/>
    <x v="1"/>
    <x v="1"/>
    <x v="10"/>
    <n v="4391"/>
    <x v="20"/>
  </r>
  <r>
    <s v="0519-DRGTI"/>
    <n v="1"/>
    <s v="United States"/>
    <s v="California"/>
    <s v="Stockton"/>
    <n v="95219"/>
    <s v="38.029729, -121.387999"/>
    <n v="38.029729000000003"/>
    <n v="-121.38799899999999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442.6"/>
    <x v="1"/>
    <x v="1"/>
    <x v="52"/>
    <n v="2522"/>
    <x v="20"/>
  </r>
  <r>
    <s v="1017-FBQMM"/>
    <n v="1"/>
    <s v="United States"/>
    <s v="California"/>
    <s v="Acampo"/>
    <n v="95220"/>
    <s v="38.200231, -121.235034"/>
    <n v="38.200231000000002"/>
    <n v="-121.235034"/>
    <s v="Female"/>
    <x v="0"/>
    <s v="Yes"/>
    <s v="Yes"/>
    <n v="62"/>
    <s v="Yes"/>
    <s v="Yes"/>
    <x v="1"/>
    <x v="1"/>
    <s v="Yes"/>
    <s v="No"/>
    <x v="1"/>
    <s v="Yes"/>
    <s v="Yes"/>
    <x v="2"/>
    <x v="0"/>
    <x v="3"/>
    <n v="106.05"/>
    <n v="6703.5"/>
    <x v="1"/>
    <x v="1"/>
    <x v="15"/>
    <n v="6361"/>
    <x v="20"/>
  </r>
  <r>
    <s v="1985-MBRYP"/>
    <n v="1"/>
    <s v="United States"/>
    <s v="California"/>
    <s v="Arnold"/>
    <n v="95223"/>
    <s v="38.32153, -120.236358"/>
    <n v="38.321530000000003"/>
    <n v="-120.236358"/>
    <s v="Female"/>
    <x v="0"/>
    <s v="No"/>
    <s v="No"/>
    <n v="43"/>
    <s v="Yes"/>
    <s v="No"/>
    <x v="2"/>
    <x v="2"/>
    <s v="No internet service"/>
    <s v="No internet service"/>
    <x v="2"/>
    <s v="No internet service"/>
    <s v="No internet service"/>
    <x v="1"/>
    <x v="0"/>
    <x v="2"/>
    <n v="19.649999999999999"/>
    <n v="779.25"/>
    <x v="1"/>
    <x v="1"/>
    <x v="48"/>
    <n v="3678"/>
    <x v="20"/>
  </r>
  <r>
    <s v="9372-TXXPS"/>
    <n v="1"/>
    <s v="United States"/>
    <s v="California"/>
    <s v="Burson"/>
    <n v="95225"/>
    <s v="38.183918, -120.898817"/>
    <n v="38.183917999999998"/>
    <n v="-120.89881699999999"/>
    <s v="Female"/>
    <x v="0"/>
    <s v="Yes"/>
    <s v="No"/>
    <n v="60"/>
    <s v="Yes"/>
    <s v="No"/>
    <x v="0"/>
    <x v="0"/>
    <s v="Yes"/>
    <s v="No"/>
    <x v="1"/>
    <s v="No"/>
    <s v="No"/>
    <x v="1"/>
    <x v="1"/>
    <x v="2"/>
    <n v="59.85"/>
    <n v="3483.45"/>
    <x v="1"/>
    <x v="1"/>
    <x v="61"/>
    <n v="4029"/>
    <x v="20"/>
  </r>
  <r>
    <s v="3259-QMXUN"/>
    <n v="1"/>
    <s v="United States"/>
    <s v="California"/>
    <s v="Campo Seco"/>
    <n v="95226"/>
    <s v="38.233879, -120.861666"/>
    <n v="38.233879000000002"/>
    <n v="-120.861666"/>
    <s v="Male"/>
    <x v="0"/>
    <s v="Yes"/>
    <s v="No"/>
    <n v="58"/>
    <s v="Yes"/>
    <s v="Yes"/>
    <x v="0"/>
    <x v="0"/>
    <s v="Yes"/>
    <s v="Yes"/>
    <x v="0"/>
    <s v="Yes"/>
    <s v="Yes"/>
    <x v="1"/>
    <x v="0"/>
    <x v="1"/>
    <n v="86.1"/>
    <n v="4890.5"/>
    <x v="1"/>
    <x v="1"/>
    <x v="57"/>
    <n v="5666"/>
    <x v="20"/>
  </r>
  <r>
    <s v="1015-JPFYW"/>
    <n v="1"/>
    <s v="United States"/>
    <s v="California"/>
    <s v="Clements"/>
    <n v="95227"/>
    <s v="38.227285, -121.02789"/>
    <n v="38.227285000000002"/>
    <n v="-121.02789"/>
    <s v="Male"/>
    <x v="0"/>
    <s v="No"/>
    <s v="Yes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19.45"/>
    <n v="136.75"/>
    <x v="1"/>
    <x v="1"/>
    <x v="56"/>
    <n v="5084"/>
    <x v="20"/>
  </r>
  <r>
    <s v="6645-MXQJT"/>
    <n v="1"/>
    <s v="United States"/>
    <s v="California"/>
    <s v="Copperopolis"/>
    <n v="95228"/>
    <s v="37.943954, -120.67108"/>
    <n v="37.943953999999998"/>
    <n v="-120.67108"/>
    <s v="Male"/>
    <x v="0"/>
    <s v="Yes"/>
    <s v="Yes"/>
    <n v="2"/>
    <s v="Yes"/>
    <s v="No"/>
    <x v="1"/>
    <x v="0"/>
    <s v="No"/>
    <s v="No"/>
    <x v="0"/>
    <s v="Yes"/>
    <s v="Yes"/>
    <x v="0"/>
    <x v="1"/>
    <x v="1"/>
    <n v="97.1"/>
    <n v="184.15"/>
    <x v="1"/>
    <x v="1"/>
    <x v="38"/>
    <n v="5745"/>
    <x v="20"/>
  </r>
  <r>
    <s v="4360-QRAVE"/>
    <n v="1"/>
    <s v="United States"/>
    <s v="California"/>
    <s v="Farmington"/>
    <n v="95230"/>
    <s v="37.956963, -120.863055"/>
    <n v="37.956963000000002"/>
    <n v="-120.863055"/>
    <s v="Male"/>
    <x v="1"/>
    <s v="No"/>
    <s v="No"/>
    <n v="37"/>
    <s v="No"/>
    <s v="No phone service"/>
    <x v="0"/>
    <x v="1"/>
    <s v="Yes"/>
    <s v="Yes"/>
    <x v="0"/>
    <s v="No"/>
    <s v="No"/>
    <x v="0"/>
    <x v="1"/>
    <x v="1"/>
    <n v="36.65"/>
    <n v="1315"/>
    <x v="1"/>
    <x v="1"/>
    <x v="34"/>
    <n v="2494"/>
    <x v="20"/>
  </r>
  <r>
    <s v="8433-WPJTV"/>
    <n v="1"/>
    <s v="United States"/>
    <s v="California"/>
    <s v="French Camp"/>
    <n v="95231"/>
    <s v="37.873283, -121.292034"/>
    <n v="37.873283000000001"/>
    <n v="-121.292034"/>
    <s v="Female"/>
    <x v="1"/>
    <s v="Yes"/>
    <s v="Yes"/>
    <n v="65"/>
    <s v="Yes"/>
    <s v="Yes"/>
    <x v="1"/>
    <x v="1"/>
    <s v="No"/>
    <s v="Yes"/>
    <x v="1"/>
    <s v="Yes"/>
    <s v="Yes"/>
    <x v="2"/>
    <x v="0"/>
    <x v="2"/>
    <n v="103.9"/>
    <n v="6767.1"/>
    <x v="1"/>
    <x v="1"/>
    <x v="20"/>
    <n v="5669"/>
    <x v="20"/>
  </r>
  <r>
    <s v="5804-JMYIO"/>
    <n v="1"/>
    <s v="United States"/>
    <s v="California"/>
    <s v="Glencoe"/>
    <n v="95232"/>
    <s v="38.358464, -120.579304"/>
    <n v="38.358463999999998"/>
    <n v="-120.57930399999999"/>
    <s v="Female"/>
    <x v="0"/>
    <s v="Yes"/>
    <s v="Yes"/>
    <n v="39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757.95"/>
    <x v="1"/>
    <x v="1"/>
    <x v="37"/>
    <n v="3944"/>
    <x v="20"/>
  </r>
  <r>
    <s v="6484-LATFU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68"/>
    <s v="Yes"/>
    <s v="Yes"/>
    <x v="2"/>
    <x v="2"/>
    <s v="No internet service"/>
    <s v="No internet service"/>
    <x v="2"/>
    <s v="No internet service"/>
    <s v="No internet service"/>
    <x v="1"/>
    <x v="1"/>
    <x v="0"/>
    <n v="24.55"/>
    <n v="1657.4"/>
    <x v="1"/>
    <x v="1"/>
    <x v="82"/>
    <n v="6042"/>
    <x v="20"/>
  </r>
  <r>
    <s v="7599-NTMDP"/>
    <n v="1"/>
    <s v="United States"/>
    <s v="California"/>
    <s v="Lockeford"/>
    <n v="95237"/>
    <s v="38.166791, -121.14207"/>
    <n v="38.166791000000003"/>
    <n v="-121.14207"/>
    <s v="Female"/>
    <x v="0"/>
    <s v="Yes"/>
    <s v="Yes"/>
    <n v="62"/>
    <s v="No"/>
    <s v="No phone service"/>
    <x v="0"/>
    <x v="0"/>
    <s v="Yes"/>
    <s v="No"/>
    <x v="1"/>
    <s v="Yes"/>
    <s v="No"/>
    <x v="1"/>
    <x v="1"/>
    <x v="2"/>
    <n v="48.7"/>
    <n v="3008.55"/>
    <x v="1"/>
    <x v="1"/>
    <x v="60"/>
    <n v="5453"/>
    <x v="20"/>
  </r>
  <r>
    <s v="0536-ACXIP"/>
    <n v="1"/>
    <s v="United States"/>
    <s v="California"/>
    <s v="Lodi"/>
    <n v="95242"/>
    <s v="38.128087, -121.4078"/>
    <n v="38.128087000000001"/>
    <n v="-121.40779999999999"/>
    <s v="Female"/>
    <x v="0"/>
    <s v="Yes"/>
    <s v="No"/>
    <n v="72"/>
    <s v="Yes"/>
    <s v="Yes"/>
    <x v="1"/>
    <x v="0"/>
    <s v="Yes"/>
    <s v="Yes"/>
    <x v="0"/>
    <s v="Yes"/>
    <s v="Yes"/>
    <x v="1"/>
    <x v="0"/>
    <x v="1"/>
    <n v="109.55"/>
    <n v="8165.1"/>
    <x v="1"/>
    <x v="1"/>
    <x v="44"/>
    <n v="6452"/>
    <x v="20"/>
  </r>
  <r>
    <s v="0936-NQLJU"/>
    <n v="1"/>
    <s v="United States"/>
    <s v="California"/>
    <s v="Mokelumne Hill"/>
    <n v="95245"/>
    <s v="38.304194, -120.592431"/>
    <n v="38.304194000000003"/>
    <n v="-120.592431"/>
    <s v="Female"/>
    <x v="0"/>
    <s v="Yes"/>
    <s v="No"/>
    <n v="41"/>
    <s v="Yes"/>
    <s v="No"/>
    <x v="2"/>
    <x v="2"/>
    <s v="No internet service"/>
    <s v="No internet service"/>
    <x v="2"/>
    <s v="No internet service"/>
    <s v="No internet service"/>
    <x v="1"/>
    <x v="1"/>
    <x v="3"/>
    <n v="20.65"/>
    <n v="875.55"/>
    <x v="1"/>
    <x v="1"/>
    <x v="35"/>
    <n v="5062"/>
    <x v="20"/>
  </r>
  <r>
    <s v="1575-KRZZE"/>
    <n v="1"/>
    <s v="United States"/>
    <s v="California"/>
    <s v="Murphys"/>
    <n v="95247"/>
    <s v="38.147852, -120.440124"/>
    <n v="38.147852"/>
    <n v="-120.440124"/>
    <s v="Female"/>
    <x v="0"/>
    <s v="No"/>
    <s v="No"/>
    <n v="4"/>
    <s v="Yes"/>
    <s v="No"/>
    <x v="0"/>
    <x v="0"/>
    <s v="Yes"/>
    <s v="No"/>
    <x v="0"/>
    <s v="No"/>
    <s v="No"/>
    <x v="0"/>
    <x v="1"/>
    <x v="1"/>
    <n v="55.2"/>
    <n v="220.65"/>
    <x v="1"/>
    <x v="1"/>
    <x v="9"/>
    <n v="4042"/>
    <x v="20"/>
  </r>
  <r>
    <s v="3251-YMVWZ"/>
    <n v="1"/>
    <s v="United States"/>
    <s v="California"/>
    <s v="San Andreas"/>
    <n v="95249"/>
    <s v="38.196497, -120.61689"/>
    <n v="38.196497000000001"/>
    <n v="-120.61689"/>
    <s v="Male"/>
    <x v="0"/>
    <s v="No"/>
    <s v="No"/>
    <n v="53"/>
    <s v="Yes"/>
    <s v="Yes"/>
    <x v="2"/>
    <x v="2"/>
    <s v="No internet service"/>
    <s v="No internet service"/>
    <x v="2"/>
    <s v="No internet service"/>
    <s v="No internet service"/>
    <x v="2"/>
    <x v="1"/>
    <x v="2"/>
    <n v="24.05"/>
    <n v="1301.9000000000001"/>
    <x v="1"/>
    <x v="1"/>
    <x v="58"/>
    <n v="4865"/>
    <x v="20"/>
  </r>
  <r>
    <s v="4884-LEVMQ"/>
    <n v="1"/>
    <s v="United States"/>
    <s v="California"/>
    <s v="Valley Springs"/>
    <n v="95252"/>
    <s v="38.156971, -120.849231"/>
    <n v="38.156970999999999"/>
    <n v="-120.849231"/>
    <s v="Male"/>
    <x v="0"/>
    <s v="Yes"/>
    <s v="No"/>
    <n v="39"/>
    <s v="Yes"/>
    <s v="No"/>
    <x v="2"/>
    <x v="2"/>
    <s v="No internet service"/>
    <s v="No internet service"/>
    <x v="2"/>
    <s v="No internet service"/>
    <s v="No internet service"/>
    <x v="1"/>
    <x v="0"/>
    <x v="2"/>
    <n v="20.45"/>
    <n v="790"/>
    <x v="1"/>
    <x v="1"/>
    <x v="24"/>
    <n v="2165"/>
    <x v="20"/>
  </r>
  <r>
    <s v="8857-CUPFQ"/>
    <n v="1"/>
    <s v="United States"/>
    <s v="California"/>
    <s v="Wallace"/>
    <n v="95254"/>
    <s v="38.192608, -120.957842"/>
    <n v="38.192608"/>
    <n v="-120.957842"/>
    <s v="Male"/>
    <x v="0"/>
    <s v="Yes"/>
    <s v="No"/>
    <n v="63"/>
    <s v="Yes"/>
    <s v="No"/>
    <x v="2"/>
    <x v="2"/>
    <s v="No internet service"/>
    <s v="No internet service"/>
    <x v="2"/>
    <s v="No internet service"/>
    <s v="No internet service"/>
    <x v="1"/>
    <x v="1"/>
    <x v="0"/>
    <n v="19.25"/>
    <n v="1237.6500000000001"/>
    <x v="1"/>
    <x v="1"/>
    <x v="58"/>
    <n v="4538"/>
    <x v="20"/>
  </r>
  <r>
    <s v="7610-TVOPG"/>
    <n v="1"/>
    <s v="United States"/>
    <s v="California"/>
    <s v="West Point"/>
    <n v="95255"/>
    <s v="38.41935, -120.469545"/>
    <n v="38.419350000000001"/>
    <n v="-120.469545"/>
    <s v="Male"/>
    <x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x v="0"/>
    <x v="1"/>
    <n v="26.35"/>
    <n v="378.6"/>
    <x v="1"/>
    <x v="1"/>
    <x v="25"/>
    <n v="2723"/>
    <x v="20"/>
  </r>
  <r>
    <s v="3638-DIMPH"/>
    <n v="1"/>
    <s v="United States"/>
    <s v="California"/>
    <s v="Wilseyville"/>
    <n v="95257"/>
    <s v="38.392686, -120.415951"/>
    <n v="38.392685999999998"/>
    <n v="-120.41595100000001"/>
    <s v="Female"/>
    <x v="0"/>
    <s v="Yes"/>
    <s v="No"/>
    <n v="13"/>
    <s v="Yes"/>
    <s v="No"/>
    <x v="0"/>
    <x v="1"/>
    <s v="No"/>
    <s v="No"/>
    <x v="0"/>
    <s v="No"/>
    <s v="No"/>
    <x v="2"/>
    <x v="1"/>
    <x v="1"/>
    <n v="43.8"/>
    <n v="592.65"/>
    <x v="1"/>
    <x v="1"/>
    <x v="47"/>
    <n v="4369"/>
    <x v="20"/>
  </r>
  <r>
    <s v="1845-ZLLIG"/>
    <n v="1"/>
    <s v="United States"/>
    <s v="California"/>
    <s v="Woodbridge"/>
    <n v="95258"/>
    <s v="38.169605, -121.310964"/>
    <n v="38.169604999999997"/>
    <n v="-121.310964"/>
    <s v="Male"/>
    <x v="0"/>
    <s v="No"/>
    <s v="No"/>
    <n v="1"/>
    <s v="Yes"/>
    <s v="No"/>
    <x v="0"/>
    <x v="1"/>
    <s v="Yes"/>
    <s v="No"/>
    <x v="0"/>
    <s v="No"/>
    <s v="No"/>
    <x v="0"/>
    <x v="0"/>
    <x v="0"/>
    <n v="50.15"/>
    <n v="50.15"/>
    <x v="1"/>
    <x v="1"/>
    <x v="80"/>
    <n v="4014"/>
    <x v="20"/>
  </r>
  <r>
    <s v="8559-WNQZS"/>
    <n v="1"/>
    <s v="United States"/>
    <s v="California"/>
    <s v="Atwater"/>
    <n v="95301"/>
    <s v="37.321233, -120.656354"/>
    <n v="37.321232999999999"/>
    <n v="-120.656353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1"/>
    <x v="1"/>
    <x v="0"/>
    <n v="20.45"/>
    <n v="20.45"/>
    <x v="1"/>
    <x v="1"/>
    <x v="36"/>
    <n v="5925"/>
    <x v="20"/>
  </r>
  <r>
    <s v="1699-UOTXU"/>
    <n v="1"/>
    <s v="United States"/>
    <s v="California"/>
    <s v="Big Oak Flat"/>
    <n v="95305"/>
    <s v="37.818589, -120.256995"/>
    <n v="37.818589000000003"/>
    <n v="-120.256995"/>
    <s v="Male"/>
    <x v="0"/>
    <s v="No"/>
    <s v="No"/>
    <n v="60"/>
    <s v="Yes"/>
    <s v="No"/>
    <x v="0"/>
    <x v="0"/>
    <s v="Yes"/>
    <s v="Yes"/>
    <x v="0"/>
    <s v="No"/>
    <s v="No"/>
    <x v="1"/>
    <x v="1"/>
    <x v="1"/>
    <n v="61.4"/>
    <n v="3638.25"/>
    <x v="1"/>
    <x v="1"/>
    <x v="47"/>
    <n v="6209"/>
    <x v="20"/>
  </r>
  <r>
    <s v="0635-WKOLD"/>
    <n v="1"/>
    <s v="United States"/>
    <s v="California"/>
    <s v="Ceres"/>
    <n v="95307"/>
    <s v="37.553469, -120.952825"/>
    <n v="37.553469"/>
    <n v="-120.952825"/>
    <s v="Male"/>
    <x v="0"/>
    <s v="Yes"/>
    <s v="No"/>
    <n v="40"/>
    <s v="Yes"/>
    <s v="Yes"/>
    <x v="0"/>
    <x v="1"/>
    <s v="Yes"/>
    <s v="No"/>
    <x v="1"/>
    <s v="Yes"/>
    <s v="No"/>
    <x v="2"/>
    <x v="1"/>
    <x v="3"/>
    <n v="70.75"/>
    <n v="2921.75"/>
    <x v="1"/>
    <x v="1"/>
    <x v="72"/>
    <n v="5507"/>
    <x v="20"/>
  </r>
  <r>
    <s v="5993-JSUWV"/>
    <n v="1"/>
    <s v="United States"/>
    <s v="California"/>
    <s v="Columbia"/>
    <n v="95310"/>
    <s v="38.085839, -120.37855"/>
    <n v="38.085839"/>
    <n v="-120.37855"/>
    <s v="Female"/>
    <x v="0"/>
    <s v="No"/>
    <s v="No"/>
    <n v="66"/>
    <s v="Yes"/>
    <s v="No"/>
    <x v="0"/>
    <x v="0"/>
    <s v="Yes"/>
    <s v="Yes"/>
    <x v="0"/>
    <s v="No"/>
    <s v="No"/>
    <x v="1"/>
    <x v="0"/>
    <x v="2"/>
    <n v="61.15"/>
    <n v="4017.45"/>
    <x v="1"/>
    <x v="1"/>
    <x v="10"/>
    <n v="5133"/>
    <x v="20"/>
  </r>
  <r>
    <s v="4518-FZBSX"/>
    <n v="1"/>
    <s v="United States"/>
    <s v="California"/>
    <s v="Coulterville"/>
    <n v="95311"/>
    <s v="37.722127, -120.110174"/>
    <n v="37.722127"/>
    <n v="-120.110174"/>
    <s v="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x v="1"/>
    <x v="0"/>
    <n v="20.25"/>
    <n v="854.9"/>
    <x v="1"/>
    <x v="1"/>
    <x v="51"/>
    <n v="4439"/>
    <x v="20"/>
  </r>
  <r>
    <s v="5387-ASZNZ"/>
    <n v="1"/>
    <s v="United States"/>
    <s v="California"/>
    <s v="Cressey"/>
    <n v="95312"/>
    <s v="37.420273, -120.66527"/>
    <n v="37.420273000000002"/>
    <n v="-120.66527000000001"/>
    <s v="Female"/>
    <x v="1"/>
    <s v="No"/>
    <s v="No"/>
    <n v="66"/>
    <s v="Yes"/>
    <s v="Yes"/>
    <x v="0"/>
    <x v="0"/>
    <s v="Yes"/>
    <s v="No"/>
    <x v="1"/>
    <s v="No"/>
    <s v="No"/>
    <x v="2"/>
    <x v="0"/>
    <x v="3"/>
    <n v="63.85"/>
    <n v="4174.3500000000004"/>
    <x v="1"/>
    <x v="1"/>
    <x v="24"/>
    <n v="4657"/>
    <x v="20"/>
  </r>
  <r>
    <s v="6988-CJEYV"/>
    <n v="1"/>
    <s v="United States"/>
    <s v="California"/>
    <s v="Crows Landing"/>
    <n v="95313"/>
    <s v="37.435664, -121.049056"/>
    <n v="37.435664000000003"/>
    <n v="-121.04905599999999"/>
    <s v="Male"/>
    <x v="0"/>
    <s v="No"/>
    <s v="No"/>
    <n v="49"/>
    <s v="Yes"/>
    <s v="Yes"/>
    <x v="1"/>
    <x v="1"/>
    <s v="Yes"/>
    <s v="No"/>
    <x v="0"/>
    <s v="Yes"/>
    <s v="Yes"/>
    <x v="0"/>
    <x v="1"/>
    <x v="1"/>
    <n v="98.7"/>
    <n v="4920.55"/>
    <x v="1"/>
    <x v="1"/>
    <x v="35"/>
    <n v="6148"/>
    <x v="20"/>
  </r>
  <r>
    <s v="3097-FQTVJ"/>
    <n v="1"/>
    <s v="United States"/>
    <s v="California"/>
    <s v="Denair"/>
    <n v="95316"/>
    <s v="37.524721, -120.757977"/>
    <n v="37.524721"/>
    <n v="-120.757977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x v="1"/>
    <x v="0"/>
    <n v="20"/>
    <n v="810.3"/>
    <x v="1"/>
    <x v="1"/>
    <x v="45"/>
    <n v="5913"/>
    <x v="20"/>
  </r>
  <r>
    <s v="5465-BUBFA"/>
    <n v="1"/>
    <s v="United States"/>
    <s v="California"/>
    <s v="El Nido"/>
    <n v="95317"/>
    <s v="37.127386, -120.506422"/>
    <n v="37.127386000000001"/>
    <n v="-120.506422"/>
    <s v="Fe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x v="1"/>
    <x v="2"/>
    <n v="19.3"/>
    <n v="772.4"/>
    <x v="1"/>
    <x v="1"/>
    <x v="47"/>
    <n v="4180"/>
    <x v="20"/>
  </r>
  <r>
    <s v="7299-GNVPL"/>
    <n v="1"/>
    <s v="United States"/>
    <s v="California"/>
    <s v="El Portal"/>
    <n v="95318"/>
    <s v="37.654551, -119.822984"/>
    <n v="37.654550999999998"/>
    <n v="-119.82298400000001"/>
    <s v="Female"/>
    <x v="0"/>
    <s v="Yes"/>
    <s v="Yes"/>
    <n v="23"/>
    <s v="Yes"/>
    <s v="No"/>
    <x v="1"/>
    <x v="0"/>
    <s v="Yes"/>
    <s v="No"/>
    <x v="1"/>
    <s v="No"/>
    <s v="No"/>
    <x v="0"/>
    <x v="1"/>
    <x v="0"/>
    <n v="84.4"/>
    <n v="1936.85"/>
    <x v="1"/>
    <x v="1"/>
    <x v="61"/>
    <n v="2177"/>
    <x v="20"/>
  </r>
  <r>
    <s v="9743-DQKQW"/>
    <n v="1"/>
    <s v="United States"/>
    <s v="California"/>
    <s v="Escalon"/>
    <n v="95320"/>
    <s v="37.818543, -121.006907"/>
    <n v="37.818542999999998"/>
    <n v="-121.006907"/>
    <s v="Male"/>
    <x v="0"/>
    <s v="No"/>
    <s v="No"/>
    <n v="3"/>
    <s v="No"/>
    <s v="No phone service"/>
    <x v="0"/>
    <x v="1"/>
    <s v="No"/>
    <s v="No"/>
    <x v="0"/>
    <s v="No"/>
    <s v="No"/>
    <x v="0"/>
    <x v="1"/>
    <x v="1"/>
    <n v="25.1"/>
    <n v="79.8"/>
    <x v="1"/>
    <x v="1"/>
    <x v="40"/>
    <n v="2013"/>
    <x v="20"/>
  </r>
  <r>
    <s v="1215-VFYVK"/>
    <n v="1"/>
    <s v="United States"/>
    <s v="California"/>
    <s v="Groveland"/>
    <n v="95321"/>
    <s v="37.902968, -119.667544"/>
    <n v="37.902968000000001"/>
    <n v="-119.66754400000001"/>
    <s v="Female"/>
    <x v="0"/>
    <s v="No"/>
    <s v="No"/>
    <n v="4"/>
    <s v="No"/>
    <s v="No phone service"/>
    <x v="0"/>
    <x v="0"/>
    <s v="No"/>
    <s v="Yes"/>
    <x v="1"/>
    <s v="No"/>
    <s v="Yes"/>
    <x v="0"/>
    <x v="1"/>
    <x v="0"/>
    <n v="48.25"/>
    <n v="202.25"/>
    <x v="1"/>
    <x v="1"/>
    <x v="59"/>
    <n v="2682"/>
    <x v="20"/>
  </r>
  <r>
    <s v="9371-BITHB"/>
    <n v="1"/>
    <s v="United States"/>
    <s v="California"/>
    <s v="Gustine"/>
    <n v="95322"/>
    <s v="37.147198, -121.120161"/>
    <n v="37.147198000000003"/>
    <n v="-121.120161"/>
    <s v="Fe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x v="1"/>
    <x v="0"/>
    <n v="19.850000000000001"/>
    <n v="1070.5"/>
    <x v="1"/>
    <x v="1"/>
    <x v="38"/>
    <n v="5432"/>
    <x v="20"/>
  </r>
  <r>
    <s v="9093-FPDLG"/>
    <n v="1"/>
    <s v="United States"/>
    <s v="California"/>
    <s v="Hilmar"/>
    <n v="95324"/>
    <s v="37.394536, -120.890747"/>
    <n v="37.394536000000002"/>
    <n v="-120.890747"/>
    <s v="Female"/>
    <x v="0"/>
    <s v="No"/>
    <s v="No"/>
    <n v="11"/>
    <s v="Yes"/>
    <s v="No"/>
    <x v="1"/>
    <x v="1"/>
    <s v="Yes"/>
    <s v="Yes"/>
    <x v="1"/>
    <s v="No"/>
    <s v="Yes"/>
    <x v="0"/>
    <x v="0"/>
    <x v="1"/>
    <n v="94.2"/>
    <n v="999.9"/>
    <x v="1"/>
    <x v="1"/>
    <x v="54"/>
    <n v="2405"/>
    <x v="20"/>
  </r>
  <r>
    <s v="0541-FITGH"/>
    <n v="1"/>
    <s v="United States"/>
    <s v="California"/>
    <s v="Hornitos"/>
    <n v="95325"/>
    <s v="37.479926, -120.230424"/>
    <n v="37.479925999999999"/>
    <n v="-120.230424"/>
    <s v="Female"/>
    <x v="0"/>
    <s v="Yes"/>
    <s v="No"/>
    <n v="2"/>
    <s v="Yes"/>
    <s v="No"/>
    <x v="0"/>
    <x v="0"/>
    <s v="No"/>
    <s v="No"/>
    <x v="0"/>
    <s v="No"/>
    <s v="Yes"/>
    <x v="0"/>
    <x v="0"/>
    <x v="0"/>
    <n v="62.15"/>
    <n v="113.1"/>
    <x v="1"/>
    <x v="1"/>
    <x v="78"/>
    <n v="5766"/>
    <x v="20"/>
  </r>
  <r>
    <s v="6985-HAYWX"/>
    <n v="1"/>
    <s v="United States"/>
    <s v="California"/>
    <s v="Hughson"/>
    <n v="95326"/>
    <s v="37.5923, -120.853288"/>
    <n v="37.592300000000002"/>
    <n v="-120.85328800000001"/>
    <s v="Female"/>
    <x v="0"/>
    <s v="Yes"/>
    <s v="No"/>
    <n v="26"/>
    <s v="Yes"/>
    <s v="Yes"/>
    <x v="1"/>
    <x v="1"/>
    <s v="Yes"/>
    <s v="No"/>
    <x v="0"/>
    <s v="No"/>
    <s v="No"/>
    <x v="0"/>
    <x v="1"/>
    <x v="2"/>
    <n v="79.3"/>
    <n v="2015.8"/>
    <x v="1"/>
    <x v="1"/>
    <x v="61"/>
    <n v="5168"/>
    <x v="20"/>
  </r>
  <r>
    <s v="7508-KBIMB"/>
    <n v="1"/>
    <s v="United States"/>
    <s v="California"/>
    <s v="Jamestown"/>
    <n v="95327"/>
    <s v="37.84771, -120.486589"/>
    <n v="37.847709999999999"/>
    <n v="-120.486589"/>
    <s v="Male"/>
    <x v="0"/>
    <s v="Yes"/>
    <s v="Yes"/>
    <n v="24"/>
    <s v="Yes"/>
    <s v="No"/>
    <x v="0"/>
    <x v="0"/>
    <s v="No"/>
    <s v="Yes"/>
    <x v="0"/>
    <s v="No"/>
    <s v="No"/>
    <x v="2"/>
    <x v="0"/>
    <x v="3"/>
    <n v="56.25"/>
    <n v="1454.25"/>
    <x v="1"/>
    <x v="1"/>
    <x v="54"/>
    <n v="3607"/>
    <x v="20"/>
  </r>
  <r>
    <s v="6838-HVLXG"/>
    <n v="1"/>
    <s v="United States"/>
    <s v="California"/>
    <s v="Keyes"/>
    <n v="95328"/>
    <s v="37.555631, -120.911653"/>
    <n v="37.555630999999998"/>
    <n v="-120.911653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20.3"/>
    <n v="246.7"/>
    <x v="1"/>
    <x v="1"/>
    <x v="36"/>
    <n v="4177"/>
    <x v="20"/>
  </r>
  <r>
    <s v="2277-DJJDL"/>
    <n v="1"/>
    <s v="United States"/>
    <s v="California"/>
    <s v="La Grange"/>
    <n v="95329"/>
    <s v="37.666587, -120.411517"/>
    <n v="37.666587"/>
    <n v="-120.411517"/>
    <s v="Male"/>
    <x v="1"/>
    <s v="Yes"/>
    <s v="No"/>
    <n v="60"/>
    <s v="Yes"/>
    <s v="Yes"/>
    <x v="1"/>
    <x v="1"/>
    <s v="No"/>
    <s v="No"/>
    <x v="1"/>
    <s v="Yes"/>
    <s v="Yes"/>
    <x v="0"/>
    <x v="0"/>
    <x v="1"/>
    <n v="99"/>
    <n v="6017.9"/>
    <x v="1"/>
    <x v="1"/>
    <x v="47"/>
    <n v="4763"/>
    <x v="20"/>
  </r>
  <r>
    <s v="1897-OKVMW"/>
    <n v="1"/>
    <s v="United States"/>
    <s v="California"/>
    <s v="Lathrop"/>
    <n v="95330"/>
    <s v="37.80821, -121.308401"/>
    <n v="37.808210000000003"/>
    <n v="-121.308401"/>
    <s v="Female"/>
    <x v="0"/>
    <s v="Yes"/>
    <s v="Yes"/>
    <n v="64"/>
    <s v="Yes"/>
    <s v="Yes"/>
    <x v="0"/>
    <x v="0"/>
    <s v="Yes"/>
    <s v="Yes"/>
    <x v="1"/>
    <s v="Yes"/>
    <s v="Yes"/>
    <x v="1"/>
    <x v="0"/>
    <x v="0"/>
    <n v="90.6"/>
    <n v="5817.45"/>
    <x v="1"/>
    <x v="1"/>
    <x v="38"/>
    <n v="5240"/>
    <x v="20"/>
  </r>
  <r>
    <s v="5485-ITNPC"/>
    <n v="1"/>
    <s v="United States"/>
    <s v="California"/>
    <s v="Le Grand"/>
    <n v="95333"/>
    <s v="37.249377, -120.249581"/>
    <n v="37.249377000000003"/>
    <n v="-120.24958100000001"/>
    <s v="Male"/>
    <x v="0"/>
    <s v="Yes"/>
    <s v="No"/>
    <n v="66"/>
    <s v="Yes"/>
    <s v="No"/>
    <x v="0"/>
    <x v="0"/>
    <s v="Yes"/>
    <s v="Yes"/>
    <x v="1"/>
    <s v="Yes"/>
    <s v="Yes"/>
    <x v="1"/>
    <x v="0"/>
    <x v="2"/>
    <n v="85.9"/>
    <n v="5595.3"/>
    <x v="1"/>
    <x v="1"/>
    <x v="68"/>
    <n v="5137"/>
    <x v="20"/>
  </r>
  <r>
    <s v="0233-FTHAV"/>
    <n v="1"/>
    <s v="United States"/>
    <s v="California"/>
    <s v="Livingston"/>
    <n v="95334"/>
    <s v="37.361987, -120.748394"/>
    <n v="37.361986999999999"/>
    <n v="-120.748394"/>
    <s v="Female"/>
    <x v="0"/>
    <s v="No"/>
    <s v="No"/>
    <n v="60"/>
    <s v="Yes"/>
    <s v="Yes"/>
    <x v="1"/>
    <x v="1"/>
    <s v="No"/>
    <s v="Yes"/>
    <x v="0"/>
    <s v="No"/>
    <s v="No"/>
    <x v="2"/>
    <x v="0"/>
    <x v="2"/>
    <n v="79.2"/>
    <n v="4765"/>
    <x v="1"/>
    <x v="1"/>
    <x v="52"/>
    <n v="5687"/>
    <x v="20"/>
  </r>
  <r>
    <s v="4644-PIZRT"/>
    <n v="1"/>
    <s v="United States"/>
    <s v="California"/>
    <s v="Long Barn"/>
    <n v="95335"/>
    <s v="38.109125, -120.078597"/>
    <n v="38.109124999999999"/>
    <n v="-120.078597"/>
    <s v="Male"/>
    <x v="0"/>
    <s v="Yes"/>
    <s v="Yes"/>
    <n v="17"/>
    <s v="Yes"/>
    <s v="Yes"/>
    <x v="0"/>
    <x v="0"/>
    <s v="No"/>
    <s v="Yes"/>
    <x v="0"/>
    <s v="Yes"/>
    <s v="No"/>
    <x v="2"/>
    <x v="0"/>
    <x v="2"/>
    <n v="70.349999999999994"/>
    <n v="1201.6500000000001"/>
    <x v="1"/>
    <x v="1"/>
    <x v="42"/>
    <n v="2704"/>
    <x v="20"/>
  </r>
  <r>
    <s v="8922-NPKBJ"/>
    <n v="1"/>
    <s v="United States"/>
    <s v="California"/>
    <s v="Manteca"/>
    <n v="95336"/>
    <s v="37.830267, -121.201018"/>
    <n v="37.830266999999999"/>
    <n v="-121.201018"/>
    <s v="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x v="1"/>
    <x v="0"/>
    <n v="19.350000000000001"/>
    <n v="867.3"/>
    <x v="1"/>
    <x v="1"/>
    <x v="45"/>
    <n v="3433"/>
    <x v="20"/>
  </r>
  <r>
    <s v="2740-TVLFN"/>
    <n v="1"/>
    <s v="United States"/>
    <s v="California"/>
    <s v="Manteca"/>
    <n v="95337"/>
    <s v="37.750822, -121.238423"/>
    <n v="37.750821999999999"/>
    <n v="-121.238423"/>
    <s v="Male"/>
    <x v="0"/>
    <s v="No"/>
    <s v="No"/>
    <n v="1"/>
    <s v="Yes"/>
    <s v="Yes"/>
    <x v="0"/>
    <x v="1"/>
    <s v="No"/>
    <s v="No"/>
    <x v="0"/>
    <s v="No"/>
    <s v="No"/>
    <x v="0"/>
    <x v="0"/>
    <x v="1"/>
    <n v="50.15"/>
    <n v="50.15"/>
    <x v="1"/>
    <x v="1"/>
    <x v="24"/>
    <n v="3043"/>
    <x v="20"/>
  </r>
  <r>
    <s v="7771-CFQRQ"/>
    <n v="1"/>
    <s v="United States"/>
    <s v="California"/>
    <s v="Mariposa"/>
    <n v="95338"/>
    <s v="37.526791, -119.99437"/>
    <n v="37.526791000000003"/>
    <n v="-119.99437"/>
    <s v="Female"/>
    <x v="0"/>
    <s v="Yes"/>
    <s v="Yes"/>
    <n v="47"/>
    <s v="Yes"/>
    <s v="No"/>
    <x v="0"/>
    <x v="1"/>
    <s v="Yes"/>
    <s v="No"/>
    <x v="1"/>
    <s v="No"/>
    <s v="Yes"/>
    <x v="1"/>
    <x v="1"/>
    <x v="2"/>
    <n v="63.8"/>
    <n v="3007.25"/>
    <x v="1"/>
    <x v="1"/>
    <x v="84"/>
    <n v="5144"/>
    <x v="20"/>
  </r>
  <r>
    <s v="9512-PHSMG"/>
    <n v="1"/>
    <s v="United States"/>
    <s v="California"/>
    <s v="Merced"/>
    <n v="95340"/>
    <s v="37.255637, -120.493537"/>
    <n v="37.255637"/>
    <n v="-120.493537"/>
    <s v="Fe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0"/>
    <n v="20.55"/>
    <n v="252.75"/>
    <x v="1"/>
    <x v="1"/>
    <x v="29"/>
    <n v="4907"/>
    <x v="20"/>
  </r>
  <r>
    <s v="6963-EZQEE"/>
    <n v="1"/>
    <s v="United States"/>
    <s v="California"/>
    <s v="Midpines"/>
    <n v="95345"/>
    <s v="37.581496, -119.972762"/>
    <n v="37.581496000000001"/>
    <n v="-119.972762"/>
    <s v="Male"/>
    <x v="1"/>
    <s v="Yes"/>
    <s v="No"/>
    <n v="70"/>
    <s v="Yes"/>
    <s v="Yes"/>
    <x v="0"/>
    <x v="0"/>
    <s v="Yes"/>
    <s v="Yes"/>
    <x v="1"/>
    <s v="Yes"/>
    <s v="Yes"/>
    <x v="1"/>
    <x v="0"/>
    <x v="3"/>
    <n v="88.55"/>
    <n v="6306.5"/>
    <x v="1"/>
    <x v="1"/>
    <x v="65"/>
    <n v="4097"/>
    <x v="20"/>
  </r>
  <r>
    <s v="2452-KDRRH"/>
    <n v="1"/>
    <s v="United States"/>
    <s v="California"/>
    <s v="Mi Wuk Village"/>
    <n v="95346"/>
    <s v="38.121601, -120.133915"/>
    <n v="38.121600999999998"/>
    <n v="-120.133915"/>
    <s v="Male"/>
    <x v="1"/>
    <s v="No"/>
    <s v="No"/>
    <n v="67"/>
    <s v="Yes"/>
    <s v="Yes"/>
    <x v="1"/>
    <x v="1"/>
    <s v="No"/>
    <s v="Yes"/>
    <x v="0"/>
    <s v="Yes"/>
    <s v="Yes"/>
    <x v="0"/>
    <x v="0"/>
    <x v="3"/>
    <n v="101.4"/>
    <n v="6841.05"/>
    <x v="1"/>
    <x v="1"/>
    <x v="64"/>
    <n v="5269"/>
    <x v="20"/>
  </r>
  <r>
    <s v="4146-SVFUD"/>
    <n v="1"/>
    <s v="United States"/>
    <s v="California"/>
    <s v="Modesto"/>
    <n v="95351"/>
    <s v="37.621458, -121.012295"/>
    <n v="37.621457999999997"/>
    <n v="-121.01229499999999"/>
    <s v="Male"/>
    <x v="0"/>
    <s v="No"/>
    <s v="No"/>
    <n v="1"/>
    <s v="Yes"/>
    <s v="No"/>
    <x v="0"/>
    <x v="1"/>
    <s v="No"/>
    <s v="No"/>
    <x v="0"/>
    <s v="No"/>
    <s v="No"/>
    <x v="0"/>
    <x v="1"/>
    <x v="0"/>
    <n v="44.6"/>
    <n v="44.6"/>
    <x v="1"/>
    <x v="1"/>
    <x v="7"/>
    <n v="4864"/>
    <x v="20"/>
  </r>
  <r>
    <s v="1564-HJUVY"/>
    <n v="1"/>
    <s v="United States"/>
    <s v="California"/>
    <s v="Modesto"/>
    <n v="95354"/>
    <s v="37.639029, -120.964772"/>
    <n v="37.639029000000001"/>
    <n v="-120.964772"/>
    <s v="Male"/>
    <x v="0"/>
    <s v="No"/>
    <s v="No"/>
    <n v="4"/>
    <s v="Yes"/>
    <s v="No"/>
    <x v="0"/>
    <x v="1"/>
    <s v="Yes"/>
    <s v="No"/>
    <x v="1"/>
    <s v="Yes"/>
    <s v="No"/>
    <x v="0"/>
    <x v="0"/>
    <x v="2"/>
    <n v="63.75"/>
    <n v="226.2"/>
    <x v="1"/>
    <x v="1"/>
    <x v="55"/>
    <n v="2624"/>
    <x v="20"/>
  </r>
  <r>
    <s v="3617-XLSGQ"/>
    <n v="1"/>
    <s v="United States"/>
    <s v="California"/>
    <s v="Modesto"/>
    <n v="95355"/>
    <s v="37.672906, -120.946594"/>
    <n v="37.672905999999998"/>
    <n v="-120.946594"/>
    <s v="Female"/>
    <x v="0"/>
    <s v="Yes"/>
    <s v="Yes"/>
    <n v="66"/>
    <s v="Yes"/>
    <s v="Yes"/>
    <x v="1"/>
    <x v="0"/>
    <s v="Yes"/>
    <s v="Yes"/>
    <x v="0"/>
    <s v="Yes"/>
    <s v="Yes"/>
    <x v="1"/>
    <x v="1"/>
    <x v="2"/>
    <n v="109.25"/>
    <n v="7082.5"/>
    <x v="1"/>
    <x v="1"/>
    <x v="64"/>
    <n v="5865"/>
    <x v="20"/>
  </r>
  <r>
    <s v="7517-LDMPS"/>
    <n v="1"/>
    <s v="United States"/>
    <s v="California"/>
    <s v="Modesto"/>
    <n v="95356"/>
    <s v="37.716186, -121.025836"/>
    <n v="37.716186"/>
    <n v="-121.025836"/>
    <s v="Female"/>
    <x v="0"/>
    <s v="No"/>
    <s v="No"/>
    <n v="12"/>
    <s v="Yes"/>
    <s v="No"/>
    <x v="1"/>
    <x v="1"/>
    <s v="Yes"/>
    <s v="No"/>
    <x v="0"/>
    <s v="No"/>
    <s v="Yes"/>
    <x v="0"/>
    <x v="0"/>
    <x v="1"/>
    <n v="84.6"/>
    <n v="1017.35"/>
    <x v="1"/>
    <x v="1"/>
    <x v="20"/>
    <n v="4807"/>
    <x v="20"/>
  </r>
  <r>
    <s v="7244-KXYZN"/>
    <n v="1"/>
    <s v="United States"/>
    <s v="California"/>
    <s v="Modesto"/>
    <n v="95357"/>
    <s v="37.670526, -120.877572"/>
    <n v="37.670526000000002"/>
    <n v="-120.877572"/>
    <s v="Fe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x v="1"/>
    <x v="3"/>
    <n v="20.45"/>
    <n v="527.35"/>
    <x v="1"/>
    <x v="1"/>
    <x v="58"/>
    <n v="4690"/>
    <x v="20"/>
  </r>
  <r>
    <s v="5226-NOZFC"/>
    <n v="1"/>
    <s v="United States"/>
    <s v="California"/>
    <s v="Modesto"/>
    <n v="95358"/>
    <s v="37.612612, -121.108568"/>
    <n v="37.612611999999999"/>
    <n v="-121.10856800000001"/>
    <s v="Male"/>
    <x v="0"/>
    <s v="No"/>
    <s v="No"/>
    <n v="26"/>
    <s v="Yes"/>
    <s v="No"/>
    <x v="1"/>
    <x v="1"/>
    <s v="Yes"/>
    <s v="No"/>
    <x v="0"/>
    <s v="Yes"/>
    <s v="No"/>
    <x v="0"/>
    <x v="0"/>
    <x v="1"/>
    <n v="85.75"/>
    <n v="2146.5"/>
    <x v="1"/>
    <x v="1"/>
    <x v="51"/>
    <n v="3178"/>
    <x v="20"/>
  </r>
  <r>
    <s v="1400-WIVLL"/>
    <n v="1"/>
    <s v="United States"/>
    <s v="California"/>
    <s v="Oakdale"/>
    <n v="95361"/>
    <s v="37.785033, -120.776141"/>
    <n v="37.785032999999999"/>
    <n v="-120.776141"/>
    <s v="Male"/>
    <x v="0"/>
    <s v="Yes"/>
    <s v="No"/>
    <n v="57"/>
    <s v="Yes"/>
    <s v="Yes"/>
    <x v="1"/>
    <x v="1"/>
    <s v="No"/>
    <s v="Yes"/>
    <x v="1"/>
    <s v="Yes"/>
    <s v="Yes"/>
    <x v="1"/>
    <x v="1"/>
    <x v="1"/>
    <n v="107.95"/>
    <n v="5969.85"/>
    <x v="1"/>
    <x v="1"/>
    <x v="68"/>
    <n v="4687"/>
    <x v="20"/>
  </r>
  <r>
    <s v="8148-NLEGT"/>
    <n v="1"/>
    <s v="United States"/>
    <s v="California"/>
    <s v="Pinecrest"/>
    <n v="95364"/>
    <s v="38.224869, -119.755729"/>
    <n v="38.224868999999998"/>
    <n v="-119.755729"/>
    <s v="Female"/>
    <x v="0"/>
    <s v="Yes"/>
    <s v="Yes"/>
    <n v="42"/>
    <s v="Yes"/>
    <s v="Yes"/>
    <x v="2"/>
    <x v="2"/>
    <s v="No internet service"/>
    <s v="No internet service"/>
    <x v="2"/>
    <s v="No internet service"/>
    <s v="No internet service"/>
    <x v="1"/>
    <x v="1"/>
    <x v="1"/>
    <n v="22.95"/>
    <n v="1014.25"/>
    <x v="1"/>
    <x v="1"/>
    <x v="68"/>
    <n v="4650"/>
    <x v="20"/>
  </r>
  <r>
    <s v="8347-GDTMP"/>
    <n v="1"/>
    <s v="United States"/>
    <s v="California"/>
    <s v="Ripon"/>
    <n v="95366"/>
    <s v="37.750778, -121.13238"/>
    <n v="37.750777999999997"/>
    <n v="-121.13238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1"/>
    <x v="1"/>
    <x v="3"/>
    <n v="19.45"/>
    <n v="1225.6500000000001"/>
    <x v="1"/>
    <x v="1"/>
    <x v="4"/>
    <n v="5113"/>
    <x v="20"/>
  </r>
  <r>
    <s v="6746-WAUWT"/>
    <n v="1"/>
    <s v="United States"/>
    <s v="California"/>
    <s v="Salida"/>
    <n v="95368"/>
    <s v="37.713152, -121.08739"/>
    <n v="37.713152000000001"/>
    <n v="-121.08739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x v="0"/>
    <x v="3"/>
    <n v="19.7"/>
    <n v="386.5"/>
    <x v="1"/>
    <x v="1"/>
    <x v="48"/>
    <n v="4431"/>
    <x v="20"/>
  </r>
  <r>
    <s v="0428-IKYCP"/>
    <n v="1"/>
    <s v="United States"/>
    <s v="California"/>
    <s v="Sonora"/>
    <n v="95370"/>
    <s v="37.982716, -120.343732"/>
    <n v="37.982716000000003"/>
    <n v="-120.343732"/>
    <s v="Male"/>
    <x v="0"/>
    <s v="Yes"/>
    <s v="No"/>
    <n v="22"/>
    <s v="Yes"/>
    <s v="No"/>
    <x v="1"/>
    <x v="1"/>
    <s v="No"/>
    <s v="Yes"/>
    <x v="0"/>
    <s v="Yes"/>
    <s v="No"/>
    <x v="0"/>
    <x v="0"/>
    <x v="2"/>
    <n v="87"/>
    <n v="1850.65"/>
    <x v="1"/>
    <x v="1"/>
    <x v="52"/>
    <n v="5233"/>
    <x v="20"/>
  </r>
  <r>
    <s v="2187-PKZAY"/>
    <n v="1"/>
    <s v="United States"/>
    <s v="California"/>
    <s v="Stevinson"/>
    <n v="95374"/>
    <s v="37.316807, -120.855753"/>
    <n v="37.316806999999997"/>
    <n v="-120.85575300000001"/>
    <s v="Male"/>
    <x v="0"/>
    <s v="No"/>
    <s v="No"/>
    <n v="12"/>
    <s v="Yes"/>
    <s v="No"/>
    <x v="1"/>
    <x v="1"/>
    <s v="No"/>
    <s v="No"/>
    <x v="0"/>
    <s v="No"/>
    <s v="Yes"/>
    <x v="0"/>
    <x v="0"/>
    <x v="2"/>
    <n v="79.95"/>
    <n v="1043.4000000000001"/>
    <x v="1"/>
    <x v="1"/>
    <x v="29"/>
    <n v="2968"/>
    <x v="20"/>
  </r>
  <r>
    <s v="4003-OCTMP"/>
    <n v="1"/>
    <s v="United States"/>
    <s v="California"/>
    <s v="Tracy"/>
    <n v="95376"/>
    <s v="37.680968, -121.446049"/>
    <n v="37.680968"/>
    <n v="-121.446049"/>
    <s v="Female"/>
    <x v="0"/>
    <s v="Yes"/>
    <s v="No"/>
    <n v="31"/>
    <s v="Yes"/>
    <s v="No"/>
    <x v="0"/>
    <x v="0"/>
    <s v="No"/>
    <s v="No"/>
    <x v="1"/>
    <s v="No"/>
    <s v="Yes"/>
    <x v="2"/>
    <x v="0"/>
    <x v="1"/>
    <n v="64"/>
    <n v="1910.75"/>
    <x v="1"/>
    <x v="1"/>
    <x v="68"/>
    <n v="5191"/>
    <x v="20"/>
  </r>
  <r>
    <s v="6652-YFFJO"/>
    <n v="1"/>
    <s v="United States"/>
    <s v="California"/>
    <s v="Tuolumne"/>
    <n v="95379"/>
    <s v="37.939768, -120.188002"/>
    <n v="37.939768000000001"/>
    <n v="-120.188002"/>
    <s v="Female"/>
    <x v="0"/>
    <s v="No"/>
    <s v="No"/>
    <n v="11"/>
    <s v="Yes"/>
    <s v="No"/>
    <x v="0"/>
    <x v="1"/>
    <s v="No"/>
    <s v="No"/>
    <x v="0"/>
    <s v="Yes"/>
    <s v="Yes"/>
    <x v="0"/>
    <x v="0"/>
    <x v="1"/>
    <n v="64.900000000000006"/>
    <n v="716.1"/>
    <x v="1"/>
    <x v="1"/>
    <x v="24"/>
    <n v="2775"/>
    <x v="20"/>
  </r>
  <r>
    <s v="7225-IILWY"/>
    <n v="1"/>
    <s v="United States"/>
    <s v="California"/>
    <s v="Turlock"/>
    <n v="95380"/>
    <s v="37.474396, -120.875917"/>
    <n v="37.474395999999999"/>
    <n v="-120.875917"/>
    <s v="Male"/>
    <x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1"/>
    <x v="1"/>
    <x v="0"/>
    <n v="25.75"/>
    <n v="1686.15"/>
    <x v="1"/>
    <x v="1"/>
    <x v="60"/>
    <n v="5434"/>
    <x v="20"/>
  </r>
  <r>
    <s v="5248-RPYWW"/>
    <n v="1"/>
    <s v="United States"/>
    <s v="California"/>
    <s v="Turlock"/>
    <n v="95382"/>
    <s v="37.529656, -120.854357"/>
    <n v="37.529656000000003"/>
    <n v="-120.85435699999999"/>
    <s v="Female"/>
    <x v="1"/>
    <s v="Yes"/>
    <s v="Yes"/>
    <n v="72"/>
    <s v="Yes"/>
    <s v="Yes"/>
    <x v="0"/>
    <x v="0"/>
    <s v="Yes"/>
    <s v="Yes"/>
    <x v="1"/>
    <s v="Yes"/>
    <s v="Yes"/>
    <x v="1"/>
    <x v="0"/>
    <x v="2"/>
    <n v="90.15"/>
    <n v="6716.45"/>
    <x v="1"/>
    <x v="1"/>
    <x v="52"/>
    <n v="4606"/>
    <x v="20"/>
  </r>
  <r>
    <s v="7923-IYJWY"/>
    <n v="1"/>
    <s v="United States"/>
    <s v="California"/>
    <s v="Twain Harte"/>
    <n v="95383"/>
    <s v="38.107441, -120.230625"/>
    <n v="38.107441000000001"/>
    <n v="-120.230625"/>
    <s v="Male"/>
    <x v="1"/>
    <s v="No"/>
    <s v="No"/>
    <n v="67"/>
    <s v="Yes"/>
    <s v="Yes"/>
    <x v="1"/>
    <x v="0"/>
    <s v="Yes"/>
    <s v="Yes"/>
    <x v="1"/>
    <s v="Yes"/>
    <s v="Yes"/>
    <x v="1"/>
    <x v="0"/>
    <x v="3"/>
    <n v="116.1"/>
    <n v="7839.85"/>
    <x v="1"/>
    <x v="1"/>
    <x v="67"/>
    <n v="5896"/>
    <x v="20"/>
  </r>
  <r>
    <s v="3170-GWYKC"/>
    <n v="1"/>
    <s v="United States"/>
    <s v="California"/>
    <s v="Vernalis"/>
    <n v="95385"/>
    <s v="37.609095, -121.263381"/>
    <n v="37.609095000000003"/>
    <n v="-121.263381"/>
    <s v="Female"/>
    <x v="0"/>
    <s v="No"/>
    <s v="No"/>
    <n v="60"/>
    <s v="Yes"/>
    <s v="No"/>
    <x v="1"/>
    <x v="0"/>
    <s v="No"/>
    <s v="Yes"/>
    <x v="1"/>
    <s v="Yes"/>
    <s v="Yes"/>
    <x v="0"/>
    <x v="0"/>
    <x v="2"/>
    <n v="104.95"/>
    <n v="6236.75"/>
    <x v="1"/>
    <x v="1"/>
    <x v="53"/>
    <n v="5926"/>
    <x v="20"/>
  </r>
  <r>
    <s v="9830-ECLEN"/>
    <n v="1"/>
    <s v="United States"/>
    <s v="California"/>
    <s v="Winton"/>
    <n v="95388"/>
    <s v="37.421299, -120.599587"/>
    <n v="37.421298999999998"/>
    <n v="-120.599587"/>
    <s v="Male"/>
    <x v="0"/>
    <s v="Yes"/>
    <s v="Yes"/>
    <n v="58"/>
    <s v="No"/>
    <s v="No phone service"/>
    <x v="0"/>
    <x v="0"/>
    <s v="Yes"/>
    <s v="Yes"/>
    <x v="0"/>
    <s v="Yes"/>
    <s v="No"/>
    <x v="2"/>
    <x v="1"/>
    <x v="0"/>
    <n v="50"/>
    <n v="2919.85"/>
    <x v="1"/>
    <x v="1"/>
    <x v="84"/>
    <n v="4704"/>
    <x v="20"/>
  </r>
  <r>
    <s v="2668-TZSPS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45"/>
    <n v="20.45"/>
    <x v="1"/>
    <x v="1"/>
    <x v="39"/>
    <n v="2664"/>
    <x v="20"/>
  </r>
  <r>
    <s v="7446-SFAOA"/>
    <n v="1"/>
    <s v="United States"/>
    <s v="California"/>
    <s v="Santa Rosa"/>
    <n v="95407"/>
    <s v="38.394091, -122.739814"/>
    <n v="38.394091000000003"/>
    <n v="-122.739814"/>
    <s v="Female"/>
    <x v="0"/>
    <s v="Yes"/>
    <s v="No"/>
    <n v="37"/>
    <s v="Yes"/>
    <s v="No"/>
    <x v="2"/>
    <x v="2"/>
    <s v="No internet service"/>
    <s v="No internet service"/>
    <x v="2"/>
    <s v="No internet service"/>
    <s v="No internet service"/>
    <x v="2"/>
    <x v="0"/>
    <x v="2"/>
    <n v="19.850000000000001"/>
    <n v="717.5"/>
    <x v="1"/>
    <x v="1"/>
    <x v="58"/>
    <n v="5707"/>
    <x v="20"/>
  </r>
  <r>
    <s v="9522-ZSINC"/>
    <n v="1"/>
    <s v="United States"/>
    <s v="California"/>
    <s v="Santa Rosa"/>
    <n v="95409"/>
    <s v="38.468893, -122.580539"/>
    <n v="38.468893000000001"/>
    <n v="-122.580539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x v="0"/>
    <x v="1"/>
    <n v="19.95"/>
    <n v="253.8"/>
    <x v="1"/>
    <x v="1"/>
    <x v="68"/>
    <n v="2252"/>
    <x v="20"/>
  </r>
  <r>
    <s v="8234-GSZYK"/>
    <n v="1"/>
    <s v="United States"/>
    <s v="California"/>
    <s v="Albion"/>
    <n v="95410"/>
    <s v="39.225694, -123.717354"/>
    <n v="39.225693999999997"/>
    <n v="-123.717354"/>
    <s v="Male"/>
    <x v="0"/>
    <s v="No"/>
    <s v="No"/>
    <n v="43"/>
    <s v="Yes"/>
    <s v="Yes"/>
    <x v="2"/>
    <x v="2"/>
    <s v="No internet service"/>
    <s v="No internet service"/>
    <x v="2"/>
    <s v="No internet service"/>
    <s v="No internet service"/>
    <x v="1"/>
    <x v="1"/>
    <x v="2"/>
    <n v="26.45"/>
    <n v="1110.05"/>
    <x v="1"/>
    <x v="1"/>
    <x v="39"/>
    <n v="3881"/>
    <x v="20"/>
  </r>
  <r>
    <s v="6505-OZNPG"/>
    <n v="1"/>
    <s v="United States"/>
    <s v="California"/>
    <s v="Annapolis"/>
    <n v="95412"/>
    <s v="38.731055, -123.316553"/>
    <n v="38.731054999999998"/>
    <n v="-123.316553"/>
    <s v="Female"/>
    <x v="0"/>
    <s v="No"/>
    <s v="No"/>
    <n v="6"/>
    <s v="No"/>
    <s v="No phone service"/>
    <x v="0"/>
    <x v="0"/>
    <s v="Yes"/>
    <s v="Yes"/>
    <x v="1"/>
    <s v="Yes"/>
    <s v="Yes"/>
    <x v="1"/>
    <x v="0"/>
    <x v="0"/>
    <n v="63.4"/>
    <n v="348.8"/>
    <x v="1"/>
    <x v="1"/>
    <x v="76"/>
    <n v="3909"/>
    <x v="20"/>
  </r>
  <r>
    <s v="6164-HAQTX"/>
    <n v="1"/>
    <s v="United States"/>
    <s v="California"/>
    <s v="Boonville"/>
    <n v="95415"/>
    <s v="39.025867, -123.381544"/>
    <n v="39.025866999999998"/>
    <n v="-123.38154400000001"/>
    <s v="Male"/>
    <x v="0"/>
    <s v="No"/>
    <s v="No"/>
    <n v="71"/>
    <s v="No"/>
    <s v="No phone service"/>
    <x v="0"/>
    <x v="0"/>
    <s v="Yes"/>
    <s v="Yes"/>
    <x v="1"/>
    <s v="Yes"/>
    <s v="No"/>
    <x v="1"/>
    <x v="1"/>
    <x v="2"/>
    <n v="53.95"/>
    <n v="3888.65"/>
    <x v="1"/>
    <x v="1"/>
    <x v="21"/>
    <n v="4094"/>
    <x v="20"/>
  </r>
  <r>
    <s v="7765-LWVVH"/>
    <n v="1"/>
    <s v="United States"/>
    <s v="California"/>
    <s v="Caspar"/>
    <n v="95420"/>
    <s v="39.361283, -123.784599"/>
    <n v="39.361283"/>
    <n v="-123.784599"/>
    <s v="Female"/>
    <x v="0"/>
    <s v="Yes"/>
    <s v="Yes"/>
    <n v="72"/>
    <s v="Yes"/>
    <s v="Yes"/>
    <x v="1"/>
    <x v="0"/>
    <s v="Yes"/>
    <s v="No"/>
    <x v="0"/>
    <s v="Yes"/>
    <s v="No"/>
    <x v="1"/>
    <x v="0"/>
    <x v="1"/>
    <n v="95.1"/>
    <n v="6843.15"/>
    <x v="1"/>
    <x v="1"/>
    <x v="50"/>
    <n v="5584"/>
    <x v="20"/>
  </r>
  <r>
    <s v="1658-TJVOA"/>
    <n v="1"/>
    <s v="United States"/>
    <s v="California"/>
    <s v="Cazadero"/>
    <n v="95421"/>
    <s v="38.578807, -123.19338"/>
    <n v="38.578806999999998"/>
    <n v="-123.19338"/>
    <s v="Female"/>
    <x v="1"/>
    <s v="No"/>
    <s v="No"/>
    <n v="6"/>
    <s v="Yes"/>
    <s v="No"/>
    <x v="1"/>
    <x v="0"/>
    <s v="No"/>
    <s v="No"/>
    <x v="0"/>
    <s v="No"/>
    <s v="No"/>
    <x v="0"/>
    <x v="0"/>
    <x v="1"/>
    <n v="74.099999999999994"/>
    <n v="450.9"/>
    <x v="1"/>
    <x v="1"/>
    <x v="35"/>
    <n v="4716"/>
    <x v="20"/>
  </r>
  <r>
    <s v="0953-LGOVU"/>
    <n v="1"/>
    <s v="United States"/>
    <s v="California"/>
    <s v="Clearlake"/>
    <n v="95422"/>
    <s v="38.965804, -122.631779"/>
    <n v="38.965803999999999"/>
    <n v="-122.63177899999999"/>
    <s v="Male"/>
    <x v="0"/>
    <s v="Yes"/>
    <s v="Yes"/>
    <n v="12"/>
    <s v="No"/>
    <s v="No phone service"/>
    <x v="0"/>
    <x v="1"/>
    <s v="Yes"/>
    <s v="No"/>
    <x v="1"/>
    <s v="No"/>
    <s v="No"/>
    <x v="0"/>
    <x v="1"/>
    <x v="0"/>
    <n v="35.5"/>
    <n v="432.25"/>
    <x v="1"/>
    <x v="1"/>
    <x v="20"/>
    <n v="2562"/>
    <x v="20"/>
  </r>
  <r>
    <s v="4692-NNQRU"/>
    <n v="1"/>
    <s v="United States"/>
    <s v="California"/>
    <s v="Cloverdale"/>
    <n v="95425"/>
    <s v="38.801936, -122.938935"/>
    <n v="38.801935999999998"/>
    <n v="-122.938935"/>
    <s v="Female"/>
    <x v="0"/>
    <s v="Yes"/>
    <s v="No"/>
    <n v="21"/>
    <s v="Yes"/>
    <s v="No"/>
    <x v="1"/>
    <x v="1"/>
    <s v="No"/>
    <s v="Yes"/>
    <x v="1"/>
    <s v="No"/>
    <s v="No"/>
    <x v="2"/>
    <x v="1"/>
    <x v="1"/>
    <n v="79.2"/>
    <n v="1742.45"/>
    <x v="1"/>
    <x v="1"/>
    <x v="68"/>
    <n v="4900"/>
    <x v="20"/>
  </r>
  <r>
    <s v="7742-MYPGI"/>
    <n v="1"/>
    <s v="United States"/>
    <s v="California"/>
    <s v="Cobb"/>
    <n v="95426"/>
    <s v="38.838088, -122.73203"/>
    <n v="38.838087999999999"/>
    <n v="-122.73202999999999"/>
    <s v="Female"/>
    <x v="0"/>
    <s v="Yes"/>
    <s v="Yes"/>
    <n v="6"/>
    <s v="Yes"/>
    <s v="No"/>
    <x v="0"/>
    <x v="1"/>
    <s v="No"/>
    <s v="No"/>
    <x v="1"/>
    <s v="No"/>
    <s v="No"/>
    <x v="0"/>
    <x v="0"/>
    <x v="0"/>
    <n v="48.8"/>
    <n v="297.35000000000002"/>
    <x v="1"/>
    <x v="1"/>
    <x v="84"/>
    <n v="4538"/>
    <x v="20"/>
  </r>
  <r>
    <s v="9619-GSATL"/>
    <n v="1"/>
    <s v="United States"/>
    <s v="California"/>
    <s v="Dos Rios"/>
    <n v="95429"/>
    <s v="39.756049, -123.358701"/>
    <n v="39.756048999999997"/>
    <n v="-123.358701"/>
    <s v="Female"/>
    <x v="0"/>
    <s v="No"/>
    <s v="No"/>
    <n v="43"/>
    <s v="Yes"/>
    <s v="No"/>
    <x v="0"/>
    <x v="1"/>
    <s v="Yes"/>
    <s v="No"/>
    <x v="1"/>
    <s v="No"/>
    <s v="No"/>
    <x v="2"/>
    <x v="1"/>
    <x v="1"/>
    <n v="55.45"/>
    <n v="2444.25"/>
    <x v="1"/>
    <x v="1"/>
    <x v="76"/>
    <n v="3350"/>
    <x v="20"/>
  </r>
  <r>
    <s v="5622-UEJFI"/>
    <n v="1"/>
    <s v="United States"/>
    <s v="California"/>
    <s v="Duncans Mills"/>
    <n v="95430"/>
    <s v="38.445603, -123.063756"/>
    <n v="38.445602999999998"/>
    <n v="-123.063756"/>
    <s v="Fe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1"/>
    <x v="0"/>
    <x v="3"/>
    <n v="25.4"/>
    <n v="949.8"/>
    <x v="1"/>
    <x v="1"/>
    <x v="46"/>
    <n v="5070"/>
    <x v="20"/>
  </r>
  <r>
    <s v="0674-DGMAQ"/>
    <n v="1"/>
    <s v="United States"/>
    <s v="California"/>
    <s v="Elk"/>
    <n v="95432"/>
    <s v="39.108252, -123.645121"/>
    <n v="39.108252"/>
    <n v="-123.645121"/>
    <s v="Male"/>
    <x v="1"/>
    <s v="Yes"/>
    <s v="No"/>
    <n v="32"/>
    <s v="Yes"/>
    <s v="Yes"/>
    <x v="1"/>
    <x v="1"/>
    <s v="Yes"/>
    <s v="Yes"/>
    <x v="0"/>
    <s v="No"/>
    <s v="Yes"/>
    <x v="0"/>
    <x v="0"/>
    <x v="1"/>
    <n v="93.5"/>
    <n v="2970.8"/>
    <x v="1"/>
    <x v="1"/>
    <x v="7"/>
    <n v="5804"/>
    <x v="20"/>
  </r>
  <r>
    <s v="6203-HBZPA"/>
    <n v="1"/>
    <s v="United States"/>
    <s v="California"/>
    <s v="Forestville"/>
    <n v="95436"/>
    <s v="38.499302, -122.92444"/>
    <n v="38.499302"/>
    <n v="-122.92444"/>
    <s v="Male"/>
    <x v="0"/>
    <s v="No"/>
    <s v="No"/>
    <n v="52"/>
    <s v="No"/>
    <s v="No phone service"/>
    <x v="0"/>
    <x v="0"/>
    <s v="Yes"/>
    <s v="Yes"/>
    <x v="1"/>
    <s v="Yes"/>
    <s v="Yes"/>
    <x v="1"/>
    <x v="1"/>
    <x v="3"/>
    <n v="63.9"/>
    <n v="3334.95"/>
    <x v="1"/>
    <x v="1"/>
    <x v="77"/>
    <n v="5380"/>
    <x v="20"/>
  </r>
  <r>
    <s v="0484-FFVBJ"/>
    <n v="1"/>
    <s v="United States"/>
    <s v="California"/>
    <s v="Fort Bragg"/>
    <n v="95437"/>
    <s v="39.455555, -123.683979"/>
    <n v="39.455554999999997"/>
    <n v="-123.68397899999999"/>
    <s v="Male"/>
    <x v="0"/>
    <s v="No"/>
    <s v="No"/>
    <n v="32"/>
    <s v="Yes"/>
    <s v="No"/>
    <x v="0"/>
    <x v="1"/>
    <s v="No"/>
    <s v="No"/>
    <x v="0"/>
    <s v="Yes"/>
    <s v="Yes"/>
    <x v="2"/>
    <x v="0"/>
    <x v="2"/>
    <n v="64.849999999999994"/>
    <n v="2010.95"/>
    <x v="1"/>
    <x v="1"/>
    <x v="56"/>
    <n v="4895"/>
    <x v="20"/>
  </r>
  <r>
    <s v="0301-FIDRB"/>
    <n v="1"/>
    <s v="United States"/>
    <s v="California"/>
    <s v="Fulton"/>
    <n v="95439"/>
    <s v="38.493888, -122.777141"/>
    <n v="38.493887999999998"/>
    <n v="-122.777141"/>
    <s v="Female"/>
    <x v="0"/>
    <s v="Yes"/>
    <s v="Yes"/>
    <n v="72"/>
    <s v="No"/>
    <s v="No phone service"/>
    <x v="0"/>
    <x v="0"/>
    <s v="Yes"/>
    <s v="Yes"/>
    <x v="1"/>
    <s v="Yes"/>
    <s v="Yes"/>
    <x v="1"/>
    <x v="0"/>
    <x v="2"/>
    <n v="63.8"/>
    <n v="4684.3"/>
    <x v="1"/>
    <x v="1"/>
    <x v="72"/>
    <n v="6107"/>
    <x v="20"/>
  </r>
  <r>
    <s v="4139-JPIAM"/>
    <n v="1"/>
    <s v="United States"/>
    <s v="California"/>
    <s v="Geyserville"/>
    <n v="95441"/>
    <s v="38.731771, -123.064272"/>
    <n v="38.731771000000002"/>
    <n v="-123.064272"/>
    <s v="Male"/>
    <x v="0"/>
    <s v="No"/>
    <s v="No"/>
    <n v="51"/>
    <s v="No"/>
    <s v="No phone service"/>
    <x v="0"/>
    <x v="0"/>
    <s v="No"/>
    <s v="No"/>
    <x v="1"/>
    <s v="No"/>
    <s v="Yes"/>
    <x v="0"/>
    <x v="0"/>
    <x v="3"/>
    <n v="44.45"/>
    <n v="2181.5500000000002"/>
    <x v="1"/>
    <x v="1"/>
    <x v="53"/>
    <n v="6087"/>
    <x v="20"/>
  </r>
  <r>
    <s v="2181-TIDSV"/>
    <n v="1"/>
    <s v="United States"/>
    <s v="California"/>
    <s v="Glen Ellen"/>
    <n v="95442"/>
    <s v="38.368744, -122.522642"/>
    <n v="38.368744"/>
    <n v="-122.522642"/>
    <s v="Male"/>
    <x v="0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x v="0"/>
    <x v="2"/>
    <n v="19.95"/>
    <n v="1303.25"/>
    <x v="1"/>
    <x v="1"/>
    <x v="12"/>
    <n v="6492"/>
    <x v="20"/>
  </r>
  <r>
    <s v="2761-XECQW"/>
    <n v="1"/>
    <s v="United States"/>
    <s v="California"/>
    <s v="Glenhaven"/>
    <n v="95443"/>
    <s v="39.045246, -122.743181"/>
    <n v="39.045245999999999"/>
    <n v="-122.74318100000001"/>
    <s v="Male"/>
    <x v="1"/>
    <s v="Yes"/>
    <s v="No"/>
    <n v="8"/>
    <s v="No"/>
    <s v="No phone service"/>
    <x v="0"/>
    <x v="1"/>
    <s v="Yes"/>
    <s v="Yes"/>
    <x v="0"/>
    <s v="No"/>
    <s v="Yes"/>
    <x v="0"/>
    <x v="0"/>
    <x v="0"/>
    <n v="43.35"/>
    <n v="371.4"/>
    <x v="1"/>
    <x v="1"/>
    <x v="31"/>
    <n v="2560"/>
    <x v="20"/>
  </r>
  <r>
    <s v="1936-CZAKF"/>
    <n v="1"/>
    <s v="United States"/>
    <s v="California"/>
    <s v="Graton"/>
    <n v="95444"/>
    <s v="38.434362, -122.86891"/>
    <n v="38.434362"/>
    <n v="-122.86891"/>
    <s v="Male"/>
    <x v="0"/>
    <s v="Yes"/>
    <s v="No"/>
    <n v="49"/>
    <s v="No"/>
    <s v="No phone service"/>
    <x v="0"/>
    <x v="1"/>
    <s v="Yes"/>
    <s v="No"/>
    <x v="0"/>
    <s v="Yes"/>
    <s v="Yes"/>
    <x v="1"/>
    <x v="1"/>
    <x v="3"/>
    <n v="49.65"/>
    <n v="2409.9"/>
    <x v="1"/>
    <x v="1"/>
    <x v="56"/>
    <n v="4283"/>
    <x v="20"/>
  </r>
  <r>
    <s v="9453-PATOS"/>
    <n v="1"/>
    <s v="United States"/>
    <s v="California"/>
    <s v="Gualala"/>
    <n v="95445"/>
    <s v="38.848082, -123.50608"/>
    <n v="38.848081999999998"/>
    <n v="-123.50608"/>
    <s v="Female"/>
    <x v="0"/>
    <s v="Yes"/>
    <s v="No"/>
    <n v="72"/>
    <s v="Yes"/>
    <s v="No"/>
    <x v="0"/>
    <x v="0"/>
    <s v="Yes"/>
    <s v="Yes"/>
    <x v="1"/>
    <s v="Yes"/>
    <s v="Yes"/>
    <x v="1"/>
    <x v="1"/>
    <x v="0"/>
    <n v="85.1"/>
    <n v="6155.4"/>
    <x v="1"/>
    <x v="1"/>
    <x v="41"/>
    <n v="4147"/>
    <x v="20"/>
  </r>
  <r>
    <s v="4402-FTBXC"/>
    <n v="1"/>
    <s v="United States"/>
    <s v="California"/>
    <s v="Hopland"/>
    <n v="95449"/>
    <s v="38.93706, -123.118111"/>
    <n v="38.937060000000002"/>
    <n v="-123.118111"/>
    <s v="Male"/>
    <x v="0"/>
    <s v="No"/>
    <s v="No"/>
    <n v="54"/>
    <s v="Yes"/>
    <s v="No"/>
    <x v="1"/>
    <x v="0"/>
    <s v="No"/>
    <s v="Yes"/>
    <x v="0"/>
    <s v="Yes"/>
    <s v="No"/>
    <x v="0"/>
    <x v="1"/>
    <x v="0"/>
    <n v="89.8"/>
    <n v="4667"/>
    <x v="1"/>
    <x v="1"/>
    <x v="1"/>
    <n v="4980"/>
    <x v="20"/>
  </r>
  <r>
    <s v="2931-XIQBR"/>
    <n v="1"/>
    <s v="United States"/>
    <s v="California"/>
    <s v="Kelseyville"/>
    <n v="95451"/>
    <s v="38.93496, -122.792243"/>
    <n v="38.934959999999997"/>
    <n v="-122.792243"/>
    <s v="Female"/>
    <x v="0"/>
    <s v="Yes"/>
    <s v="Yes"/>
    <n v="50"/>
    <s v="Yes"/>
    <s v="No"/>
    <x v="1"/>
    <x v="1"/>
    <s v="No"/>
    <s v="Yes"/>
    <x v="1"/>
    <s v="Yes"/>
    <s v="Yes"/>
    <x v="2"/>
    <x v="1"/>
    <x v="0"/>
    <n v="103.05"/>
    <n v="5153.5"/>
    <x v="1"/>
    <x v="1"/>
    <x v="34"/>
    <n v="5905"/>
    <x v="20"/>
  </r>
  <r>
    <s v="0106-UGRDO"/>
    <n v="1"/>
    <s v="United States"/>
    <s v="California"/>
    <s v="Kenwood"/>
    <n v="95452"/>
    <s v="38.419525, -122.521585"/>
    <n v="38.419525"/>
    <n v="-122.521585"/>
    <s v="Female"/>
    <x v="0"/>
    <s v="Yes"/>
    <s v="No"/>
    <n v="69"/>
    <s v="Yes"/>
    <s v="Yes"/>
    <x v="1"/>
    <x v="0"/>
    <s v="Yes"/>
    <s v="Yes"/>
    <x v="1"/>
    <s v="Yes"/>
    <s v="Yes"/>
    <x v="1"/>
    <x v="0"/>
    <x v="1"/>
    <n v="116"/>
    <n v="8182.85"/>
    <x v="1"/>
    <x v="1"/>
    <x v="65"/>
    <n v="4216"/>
    <x v="20"/>
  </r>
  <r>
    <s v="5542-TBBWB"/>
    <n v="1"/>
    <s v="United States"/>
    <s v="California"/>
    <s v="Lakeport"/>
    <n v="95453"/>
    <s v="39.080469, -122.955176"/>
    <n v="39.080469000000001"/>
    <n v="-122.95517599999999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69.900000000000006"/>
    <n v="69.900000000000006"/>
    <x v="1"/>
    <x v="1"/>
    <x v="60"/>
    <n v="3358"/>
    <x v="20"/>
  </r>
  <r>
    <s v="1930-QPBVZ"/>
    <n v="1"/>
    <s v="United States"/>
    <s v="California"/>
    <s v="Laytonville"/>
    <n v="95454"/>
    <s v="39.806141, -123.531098"/>
    <n v="39.806140999999997"/>
    <n v="-123.531098"/>
    <s v="Male"/>
    <x v="0"/>
    <s v="Yes"/>
    <s v="Yes"/>
    <n v="68"/>
    <s v="Yes"/>
    <s v="No"/>
    <x v="1"/>
    <x v="0"/>
    <s v="Yes"/>
    <s v="No"/>
    <x v="1"/>
    <s v="No"/>
    <s v="Yes"/>
    <x v="1"/>
    <x v="1"/>
    <x v="2"/>
    <n v="95.1"/>
    <n v="6683.4"/>
    <x v="1"/>
    <x v="1"/>
    <x v="46"/>
    <n v="5748"/>
    <x v="20"/>
  </r>
  <r>
    <s v="2606-PKWJB"/>
    <n v="1"/>
    <s v="United States"/>
    <s v="California"/>
    <s v="Little River"/>
    <n v="95456"/>
    <s v="39.245911, -123.77214"/>
    <n v="39.245911"/>
    <n v="-123.77213999999999"/>
    <s v="Male"/>
    <x v="0"/>
    <s v="No"/>
    <s v="Yes"/>
    <n v="40"/>
    <s v="No"/>
    <s v="No phone service"/>
    <x v="0"/>
    <x v="0"/>
    <s v="Yes"/>
    <s v="No"/>
    <x v="1"/>
    <s v="No"/>
    <s v="No"/>
    <x v="2"/>
    <x v="1"/>
    <x v="0"/>
    <n v="40.25"/>
    <n v="1564.05"/>
    <x v="1"/>
    <x v="1"/>
    <x v="59"/>
    <n v="4288"/>
    <x v="20"/>
  </r>
  <r>
    <s v="5322-ZSMZY"/>
    <n v="1"/>
    <s v="United States"/>
    <s v="California"/>
    <s v="Lower Lake"/>
    <n v="95457"/>
    <s v="38.925545, -122.549083"/>
    <n v="38.925545"/>
    <n v="-122.549083"/>
    <s v="Male"/>
    <x v="0"/>
    <s v="Yes"/>
    <s v="Yes"/>
    <n v="31"/>
    <s v="Yes"/>
    <s v="Yes"/>
    <x v="2"/>
    <x v="2"/>
    <s v="No internet service"/>
    <s v="No internet service"/>
    <x v="2"/>
    <s v="No internet service"/>
    <s v="No internet service"/>
    <x v="1"/>
    <x v="1"/>
    <x v="0"/>
    <n v="25.75"/>
    <n v="755.6"/>
    <x v="1"/>
    <x v="1"/>
    <x v="72"/>
    <n v="5472"/>
    <x v="20"/>
  </r>
  <r>
    <s v="8059-UDZFY"/>
    <n v="1"/>
    <s v="United States"/>
    <s v="California"/>
    <s v="Lucerne"/>
    <n v="95458"/>
    <s v="39.141934, -122.770679"/>
    <n v="39.141933999999999"/>
    <n v="-122.770679"/>
    <s v="Female"/>
    <x v="1"/>
    <s v="No"/>
    <s v="Yes"/>
    <n v="33"/>
    <s v="Yes"/>
    <s v="Yes"/>
    <x v="1"/>
    <x v="1"/>
    <s v="Yes"/>
    <s v="Yes"/>
    <x v="0"/>
    <s v="Yes"/>
    <s v="Yes"/>
    <x v="0"/>
    <x v="0"/>
    <x v="2"/>
    <n v="105.35"/>
    <n v="3465.05"/>
    <x v="1"/>
    <x v="1"/>
    <x v="40"/>
    <n v="4738"/>
    <x v="20"/>
  </r>
  <r>
    <s v="7740-BTPUX"/>
    <n v="1"/>
    <s v="United States"/>
    <s v="California"/>
    <s v="Manchester"/>
    <n v="95459"/>
    <s v="38.966713, -123.586412"/>
    <n v="38.966712999999999"/>
    <n v="-123.586412"/>
    <s v="Male"/>
    <x v="1"/>
    <s v="Yes"/>
    <s v="No"/>
    <n v="55"/>
    <s v="Yes"/>
    <s v="Yes"/>
    <x v="1"/>
    <x v="1"/>
    <s v="Yes"/>
    <s v="Yes"/>
    <x v="1"/>
    <s v="Yes"/>
    <s v="Yes"/>
    <x v="1"/>
    <x v="0"/>
    <x v="1"/>
    <n v="113.6"/>
    <n v="6292.7"/>
    <x v="1"/>
    <x v="1"/>
    <x v="62"/>
    <n v="5754"/>
    <x v="20"/>
  </r>
  <r>
    <s v="5220-AGAAX"/>
    <n v="1"/>
    <s v="United States"/>
    <s v="California"/>
    <s v="Mendocino"/>
    <n v="95460"/>
    <s v="39.305545, -123.743697"/>
    <n v="39.305545000000002"/>
    <n v="-123.743697"/>
    <s v="Male"/>
    <x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1"/>
    <x v="0"/>
    <x v="2"/>
    <n v="24"/>
    <n v="1664.3"/>
    <x v="1"/>
    <x v="1"/>
    <x v="43"/>
    <n v="5440"/>
    <x v="20"/>
  </r>
  <r>
    <s v="0208-BPQEJ"/>
    <n v="1"/>
    <s v="United States"/>
    <s v="California"/>
    <s v="Middletown"/>
    <n v="95461"/>
    <s v="38.787446, -122.58675"/>
    <n v="38.787446000000003"/>
    <n v="-122.58674999999999"/>
    <s v="Fe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x v="1"/>
    <x v="2"/>
    <n v="19.399999999999999"/>
    <n v="198.1"/>
    <x v="1"/>
    <x v="1"/>
    <x v="56"/>
    <n v="3713"/>
    <x v="20"/>
  </r>
  <r>
    <s v="9435-JMLSX"/>
    <n v="1"/>
    <s v="United States"/>
    <s v="California"/>
    <s v="Monte Rio"/>
    <n v="95462"/>
    <s v="38.471049, -123.015549"/>
    <n v="38.471049000000001"/>
    <n v="-123.01554899999999"/>
    <s v="Male"/>
    <x v="0"/>
    <s v="Yes"/>
    <s v="No"/>
    <n v="71"/>
    <s v="Yes"/>
    <s v="No"/>
    <x v="0"/>
    <x v="0"/>
    <s v="Yes"/>
    <s v="Yes"/>
    <x v="1"/>
    <s v="Yes"/>
    <s v="Yes"/>
    <x v="1"/>
    <x v="0"/>
    <x v="2"/>
    <n v="86.1"/>
    <n v="6045.9"/>
    <x v="1"/>
    <x v="1"/>
    <x v="54"/>
    <n v="6286"/>
    <x v="20"/>
  </r>
  <r>
    <s v="3352-ALMCK"/>
    <n v="1"/>
    <s v="United States"/>
    <s v="California"/>
    <s v="Navarro"/>
    <n v="95463"/>
    <s v="39.182916, -123.552571"/>
    <n v="39.182915999999999"/>
    <n v="-123.552571"/>
    <s v="Male"/>
    <x v="0"/>
    <s v="No"/>
    <s v="No"/>
    <n v="40"/>
    <s v="Yes"/>
    <s v="Yes"/>
    <x v="1"/>
    <x v="1"/>
    <s v="Yes"/>
    <s v="Yes"/>
    <x v="0"/>
    <s v="Yes"/>
    <s v="Yes"/>
    <x v="0"/>
    <x v="0"/>
    <x v="0"/>
    <n v="102.65"/>
    <n v="4108.1499999999996"/>
    <x v="1"/>
    <x v="1"/>
    <x v="54"/>
    <n v="3655"/>
    <x v="20"/>
  </r>
  <r>
    <s v="5312-IRCFR"/>
    <n v="1"/>
    <s v="United States"/>
    <s v="California"/>
    <s v="Nice"/>
    <n v="95464"/>
    <s v="39.12334, -122.838198"/>
    <n v="39.123339999999999"/>
    <n v="-122.83819800000001"/>
    <s v="Female"/>
    <x v="0"/>
    <s v="Yes"/>
    <s v="Yes"/>
    <n v="64"/>
    <s v="Yes"/>
    <s v="Yes"/>
    <x v="1"/>
    <x v="1"/>
    <s v="Yes"/>
    <s v="Yes"/>
    <x v="0"/>
    <s v="No"/>
    <s v="Yes"/>
    <x v="2"/>
    <x v="0"/>
    <x v="1"/>
    <n v="92.85"/>
    <n v="5980.75"/>
    <x v="1"/>
    <x v="1"/>
    <x v="40"/>
    <n v="5206"/>
    <x v="20"/>
  </r>
  <r>
    <s v="5294-IMHHT"/>
    <n v="1"/>
    <s v="United States"/>
    <s v="California"/>
    <s v="Occidental"/>
    <n v="95465"/>
    <s v="38.415003, -122.998726"/>
    <n v="38.415002999999999"/>
    <n v="-122.998726"/>
    <s v="Male"/>
    <x v="0"/>
    <s v="Yes"/>
    <s v="No"/>
    <n v="53"/>
    <s v="Yes"/>
    <s v="Yes"/>
    <x v="1"/>
    <x v="1"/>
    <s v="Yes"/>
    <s v="No"/>
    <x v="1"/>
    <s v="No"/>
    <s v="Yes"/>
    <x v="2"/>
    <x v="1"/>
    <x v="2"/>
    <n v="97.75"/>
    <n v="5043.2"/>
    <x v="1"/>
    <x v="1"/>
    <x v="48"/>
    <n v="4488"/>
    <x v="20"/>
  </r>
  <r>
    <s v="6176-YJWAS"/>
    <n v="1"/>
    <s v="United States"/>
    <s v="California"/>
    <s v="Potter Valley"/>
    <n v="95469"/>
    <s v="39.408634, -123.045516"/>
    <n v="39.408633999999999"/>
    <n v="-123.04551600000001"/>
    <s v="Male"/>
    <x v="0"/>
    <s v="Yes"/>
    <s v="No"/>
    <n v="72"/>
    <s v="Yes"/>
    <s v="Yes"/>
    <x v="1"/>
    <x v="0"/>
    <s v="Yes"/>
    <s v="Yes"/>
    <x v="0"/>
    <s v="Yes"/>
    <s v="No"/>
    <x v="1"/>
    <x v="0"/>
    <x v="3"/>
    <n v="97.95"/>
    <n v="7114.25"/>
    <x v="1"/>
    <x v="1"/>
    <x v="49"/>
    <n v="4256"/>
    <x v="20"/>
  </r>
  <r>
    <s v="5310-NOOVA"/>
    <n v="1"/>
    <s v="United States"/>
    <s v="California"/>
    <s v="Redwood Valley"/>
    <n v="95470"/>
    <s v="39.298065, -123.25211"/>
    <n v="39.298065000000001"/>
    <n v="-123.25211"/>
    <s v="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x v="1"/>
    <x v="1"/>
    <n v="19.95"/>
    <n v="907.05"/>
    <x v="1"/>
    <x v="1"/>
    <x v="63"/>
    <n v="4006"/>
    <x v="20"/>
  </r>
  <r>
    <s v="4526-EXKKN"/>
    <n v="1"/>
    <s v="United States"/>
    <s v="California"/>
    <s v="Rio Nido"/>
    <n v="95471"/>
    <s v="38.522328, -122.97932"/>
    <n v="38.522328000000002"/>
    <n v="-122.97932"/>
    <s v="Male"/>
    <x v="0"/>
    <s v="No"/>
    <s v="No"/>
    <n v="40"/>
    <s v="Yes"/>
    <s v="Yes"/>
    <x v="2"/>
    <x v="2"/>
    <s v="No internet service"/>
    <s v="No internet service"/>
    <x v="2"/>
    <s v="No internet service"/>
    <s v="No internet service"/>
    <x v="1"/>
    <x v="0"/>
    <x v="0"/>
    <n v="24.6"/>
    <n v="973.95"/>
    <x v="1"/>
    <x v="1"/>
    <x v="11"/>
    <n v="2601"/>
    <x v="20"/>
  </r>
  <r>
    <s v="5311-IHLEI"/>
    <n v="1"/>
    <s v="United States"/>
    <s v="California"/>
    <s v="Sebastopol"/>
    <n v="95472"/>
    <s v="38.398815, -122.861923"/>
    <n v="38.398814999999999"/>
    <n v="-122.861923"/>
    <s v="Male"/>
    <x v="0"/>
    <s v="No"/>
    <s v="No"/>
    <n v="12"/>
    <s v="No"/>
    <s v="No phone service"/>
    <x v="0"/>
    <x v="0"/>
    <s v="Yes"/>
    <s v="No"/>
    <x v="1"/>
    <s v="Yes"/>
    <s v="No"/>
    <x v="0"/>
    <x v="0"/>
    <x v="2"/>
    <n v="50.95"/>
    <n v="605.75"/>
    <x v="1"/>
    <x v="1"/>
    <x v="25"/>
    <n v="2716"/>
    <x v="20"/>
  </r>
  <r>
    <s v="3987-KQDDU"/>
    <n v="1"/>
    <s v="United States"/>
    <s v="California"/>
    <s v="Sonoma"/>
    <n v="95476"/>
    <s v="38.25485, -122.461799"/>
    <n v="38.254849999999998"/>
    <n v="-122.461799"/>
    <s v="Male"/>
    <x v="0"/>
    <s v="No"/>
    <s v="No"/>
    <n v="9"/>
    <s v="Yes"/>
    <s v="No"/>
    <x v="1"/>
    <x v="0"/>
    <s v="No"/>
    <s v="No"/>
    <x v="0"/>
    <s v="No"/>
    <s v="No"/>
    <x v="0"/>
    <x v="1"/>
    <x v="1"/>
    <n v="75.599999999999994"/>
    <n v="661.55"/>
    <x v="1"/>
    <x v="1"/>
    <x v="59"/>
    <n v="4990"/>
    <x v="20"/>
  </r>
  <r>
    <s v="3404-JNXAX"/>
    <n v="1"/>
    <s v="United States"/>
    <s v="California"/>
    <s v="Ukiah"/>
    <n v="95482"/>
    <s v="39.134075, -123.23422"/>
    <n v="39.134075000000003"/>
    <n v="-123.23421999999999"/>
    <s v="Female"/>
    <x v="0"/>
    <s v="Yes"/>
    <s v="Yes"/>
    <n v="51"/>
    <s v="Yes"/>
    <s v="Yes"/>
    <x v="1"/>
    <x v="1"/>
    <s v="No"/>
    <s v="No"/>
    <x v="1"/>
    <s v="No"/>
    <s v="No"/>
    <x v="0"/>
    <x v="0"/>
    <x v="1"/>
    <n v="80.75"/>
    <n v="4116.8999999999996"/>
    <x v="1"/>
    <x v="1"/>
    <x v="77"/>
    <n v="6032"/>
    <x v="20"/>
  </r>
  <r>
    <s v="5131-PONJI"/>
    <n v="1"/>
    <s v="United States"/>
    <s v="California"/>
    <s v="Upper Lake"/>
    <n v="95485"/>
    <s v="39.220368, -122.907693"/>
    <n v="39.220368000000001"/>
    <n v="-122.90769299999999"/>
    <s v="Male"/>
    <x v="0"/>
    <s v="Yes"/>
    <s v="Yes"/>
    <n v="49"/>
    <s v="Yes"/>
    <s v="No"/>
    <x v="1"/>
    <x v="1"/>
    <s v="Yes"/>
    <s v="Yes"/>
    <x v="0"/>
    <s v="Yes"/>
    <s v="No"/>
    <x v="0"/>
    <x v="0"/>
    <x v="3"/>
    <n v="90.4"/>
    <n v="4494.6499999999996"/>
    <x v="1"/>
    <x v="1"/>
    <x v="34"/>
    <n v="5804"/>
    <x v="20"/>
  </r>
  <r>
    <s v="3489-VSFRD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6"/>
    <s v="Yes"/>
    <s v="No"/>
    <x v="0"/>
    <x v="0"/>
    <s v="No"/>
    <s v="Yes"/>
    <x v="1"/>
    <s v="No"/>
    <s v="No"/>
    <x v="2"/>
    <x v="0"/>
    <x v="3"/>
    <n v="60.25"/>
    <n v="3282.75"/>
    <x v="1"/>
    <x v="1"/>
    <x v="47"/>
    <n v="4835"/>
    <x v="20"/>
  </r>
  <r>
    <s v="3345-JHUEO"/>
    <n v="1"/>
    <s v="United States"/>
    <s v="California"/>
    <s v="Windsor"/>
    <n v="95492"/>
    <s v="38.527297, -122.810044"/>
    <n v="38.527296999999997"/>
    <n v="-122.810044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0"/>
    <x v="1"/>
    <n v="20.2"/>
    <n v="55.7"/>
    <x v="1"/>
    <x v="1"/>
    <x v="84"/>
    <n v="4267"/>
    <x v="20"/>
  </r>
  <r>
    <s v="5815-HGGHV"/>
    <n v="1"/>
    <s v="United States"/>
    <s v="California"/>
    <s v="Witter Springs"/>
    <n v="95493"/>
    <s v="39.222323, -122.985488"/>
    <n v="39.222323000000003"/>
    <n v="-122.985488"/>
    <s v="Male"/>
    <x v="0"/>
    <s v="Yes"/>
    <s v="No"/>
    <n v="20"/>
    <s v="Yes"/>
    <s v="No"/>
    <x v="0"/>
    <x v="0"/>
    <s v="No"/>
    <s v="No"/>
    <x v="1"/>
    <s v="No"/>
    <s v="Yes"/>
    <x v="2"/>
    <x v="0"/>
    <x v="0"/>
    <n v="64.150000000000006"/>
    <n v="1274.45"/>
    <x v="1"/>
    <x v="1"/>
    <x v="37"/>
    <n v="5969"/>
    <x v="20"/>
  </r>
  <r>
    <s v="5260-UMPWX"/>
    <n v="1"/>
    <s v="United States"/>
    <s v="California"/>
    <s v="Yorkville"/>
    <n v="95494"/>
    <s v="38.888351, -123.239647"/>
    <n v="38.888351"/>
    <n v="-123.23964700000001"/>
    <s v="Female"/>
    <x v="0"/>
    <s v="Yes"/>
    <s v="Yes"/>
    <n v="26"/>
    <s v="Yes"/>
    <s v="No"/>
    <x v="2"/>
    <x v="2"/>
    <s v="No internet service"/>
    <s v="No internet service"/>
    <x v="2"/>
    <s v="No internet service"/>
    <s v="No internet service"/>
    <x v="0"/>
    <x v="0"/>
    <x v="3"/>
    <n v="20.25"/>
    <n v="493.95"/>
    <x v="1"/>
    <x v="1"/>
    <x v="38"/>
    <n v="5158"/>
    <x v="20"/>
  </r>
  <r>
    <s v="5649-RXQTV"/>
    <n v="1"/>
    <s v="United States"/>
    <s v="California"/>
    <s v="Alderpoint"/>
    <n v="95511"/>
    <s v="40.166028, -123.584144"/>
    <n v="40.166027999999997"/>
    <n v="-123.58414399999999"/>
    <s v="Male"/>
    <x v="0"/>
    <s v="No"/>
    <s v="No"/>
    <n v="51"/>
    <s v="Yes"/>
    <s v="No"/>
    <x v="1"/>
    <x v="1"/>
    <s v="Yes"/>
    <s v="Yes"/>
    <x v="0"/>
    <s v="Yes"/>
    <s v="Yes"/>
    <x v="0"/>
    <x v="0"/>
    <x v="1"/>
    <n v="99"/>
    <n v="5038.1499999999996"/>
    <x v="1"/>
    <x v="1"/>
    <x v="4"/>
    <n v="5787"/>
    <x v="20"/>
  </r>
  <r>
    <s v="2674-MIAHT"/>
    <n v="1"/>
    <s v="United States"/>
    <s v="California"/>
    <s v="Blocksburg"/>
    <n v="95514"/>
    <s v="40.309088, -123.668201"/>
    <n v="40.309088000000003"/>
    <n v="-123.668201"/>
    <s v="Female"/>
    <x v="0"/>
    <s v="No"/>
    <s v="No"/>
    <n v="4"/>
    <s v="Yes"/>
    <s v="Yes"/>
    <x v="1"/>
    <x v="1"/>
    <s v="Yes"/>
    <s v="No"/>
    <x v="0"/>
    <s v="No"/>
    <s v="No"/>
    <x v="0"/>
    <x v="0"/>
    <x v="0"/>
    <n v="80.3"/>
    <n v="324.2"/>
    <x v="1"/>
    <x v="1"/>
    <x v="12"/>
    <n v="3132"/>
    <x v="20"/>
  </r>
  <r>
    <s v="2576-HXMPA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19.55"/>
    <n v="19.55"/>
    <x v="1"/>
    <x v="1"/>
    <x v="46"/>
    <n v="5537"/>
    <x v="20"/>
  </r>
  <r>
    <s v="7587-AOVVU"/>
    <n v="1"/>
    <s v="United States"/>
    <s v="California"/>
    <s v="Arcata"/>
    <n v="95521"/>
    <s v="40.839958, -124.003757"/>
    <n v="40.839958000000003"/>
    <n v="-124.00375699999999"/>
    <s v="Male"/>
    <x v="0"/>
    <s v="Yes"/>
    <s v="Yes"/>
    <n v="27"/>
    <s v="Yes"/>
    <s v="Yes"/>
    <x v="1"/>
    <x v="0"/>
    <s v="Yes"/>
    <s v="No"/>
    <x v="1"/>
    <s v="Yes"/>
    <s v="No"/>
    <x v="0"/>
    <x v="1"/>
    <x v="1"/>
    <n v="100.75"/>
    <n v="2793.55"/>
    <x v="1"/>
    <x v="1"/>
    <x v="82"/>
    <n v="3160"/>
    <x v="20"/>
  </r>
  <r>
    <s v="6898-MDLZW"/>
    <n v="1"/>
    <s v="United States"/>
    <s v="California"/>
    <s v="Blue Lake"/>
    <n v="95525"/>
    <s v="40.94338, -123.831799"/>
    <n v="40.943379999999998"/>
    <n v="-123.831799"/>
    <s v="Male"/>
    <x v="0"/>
    <s v="No"/>
    <s v="No"/>
    <n v="12"/>
    <s v="Yes"/>
    <s v="No"/>
    <x v="0"/>
    <x v="1"/>
    <s v="Yes"/>
    <s v="No"/>
    <x v="1"/>
    <s v="No"/>
    <s v="No"/>
    <x v="0"/>
    <x v="0"/>
    <x v="0"/>
    <n v="53.75"/>
    <n v="648.65"/>
    <x v="1"/>
    <x v="1"/>
    <x v="64"/>
    <n v="5385"/>
    <x v="20"/>
  </r>
  <r>
    <s v="4707-YNOQA"/>
    <n v="1"/>
    <s v="United States"/>
    <s v="California"/>
    <s v="Burnt Ranch"/>
    <n v="95527"/>
    <s v="40.854512, -123.450097"/>
    <n v="40.854512"/>
    <n v="-123.450097"/>
    <s v="Female"/>
    <x v="0"/>
    <s v="Yes"/>
    <s v="Yes"/>
    <n v="34"/>
    <s v="Yes"/>
    <s v="Yes"/>
    <x v="2"/>
    <x v="2"/>
    <s v="No internet service"/>
    <s v="No internet service"/>
    <x v="2"/>
    <s v="No internet service"/>
    <s v="No internet service"/>
    <x v="2"/>
    <x v="0"/>
    <x v="3"/>
    <n v="25.6"/>
    <n v="917.15"/>
    <x v="1"/>
    <x v="1"/>
    <x v="38"/>
    <n v="5854"/>
    <x v="20"/>
  </r>
  <r>
    <s v="9357-UJRUN"/>
    <n v="1"/>
    <s v="United States"/>
    <s v="California"/>
    <s v="Carlotta"/>
    <n v="95528"/>
    <s v="40.497283, -123.93037"/>
    <n v="40.497283000000003"/>
    <n v="-123.93037"/>
    <s v="Male"/>
    <x v="0"/>
    <s v="Yes"/>
    <s v="No"/>
    <n v="24"/>
    <s v="Yes"/>
    <s v="Yes"/>
    <x v="0"/>
    <x v="0"/>
    <s v="No"/>
    <s v="No"/>
    <x v="1"/>
    <s v="No"/>
    <s v="No"/>
    <x v="2"/>
    <x v="0"/>
    <x v="1"/>
    <n v="58.35"/>
    <n v="1346.9"/>
    <x v="1"/>
    <x v="1"/>
    <x v="84"/>
    <n v="5428"/>
    <x v="20"/>
  </r>
  <r>
    <s v="8648-PFRMP"/>
    <n v="1"/>
    <s v="United States"/>
    <s v="California"/>
    <s v="Ferndale"/>
    <n v="95536"/>
    <s v="40.4785, -124.301372"/>
    <n v="40.478499999999997"/>
    <n v="-124.301372"/>
    <s v="Female"/>
    <x v="1"/>
    <s v="No"/>
    <s v="No"/>
    <n v="14"/>
    <s v="No"/>
    <s v="No phone service"/>
    <x v="0"/>
    <x v="1"/>
    <s v="No"/>
    <s v="No"/>
    <x v="0"/>
    <s v="Yes"/>
    <s v="Yes"/>
    <x v="0"/>
    <x v="0"/>
    <x v="1"/>
    <n v="46.35"/>
    <n v="672.7"/>
    <x v="1"/>
    <x v="1"/>
    <x v="81"/>
    <n v="2056"/>
    <x v="20"/>
  </r>
  <r>
    <s v="7663-CUXZB"/>
    <n v="1"/>
    <s v="United States"/>
    <s v="California"/>
    <s v="Fields Landing"/>
    <n v="95537"/>
    <s v="40.726949, -124.217378"/>
    <n v="40.726948999999998"/>
    <n v="-124.217378"/>
    <s v="Male"/>
    <x v="0"/>
    <s v="Yes"/>
    <s v="No"/>
    <n v="59"/>
    <s v="Yes"/>
    <s v="Yes"/>
    <x v="1"/>
    <x v="0"/>
    <s v="Yes"/>
    <s v="Yes"/>
    <x v="1"/>
    <s v="Yes"/>
    <s v="Yes"/>
    <x v="1"/>
    <x v="1"/>
    <x v="1"/>
    <n v="113.75"/>
    <n v="6561.25"/>
    <x v="1"/>
    <x v="1"/>
    <x v="70"/>
    <n v="6251"/>
    <x v="20"/>
  </r>
  <r>
    <s v="0258-NOKBL"/>
    <n v="1"/>
    <s v="United States"/>
    <s v="California"/>
    <s v="Fortuna"/>
    <n v="95540"/>
    <s v="40.584991, -124.121504"/>
    <n v="40.584991000000002"/>
    <n v="-124.121504"/>
    <s v="Male"/>
    <x v="0"/>
    <s v="No"/>
    <s v="No"/>
    <n v="3"/>
    <s v="Yes"/>
    <s v="No"/>
    <x v="1"/>
    <x v="1"/>
    <s v="Yes"/>
    <s v="Yes"/>
    <x v="0"/>
    <s v="No"/>
    <s v="Yes"/>
    <x v="0"/>
    <x v="1"/>
    <x v="1"/>
    <n v="90.4"/>
    <n v="268.45"/>
    <x v="1"/>
    <x v="1"/>
    <x v="37"/>
    <n v="5625"/>
    <x v="20"/>
  </r>
  <r>
    <s v="1163-VIPRI"/>
    <n v="1"/>
    <s v="United States"/>
    <s v="California"/>
    <s v="Garberville"/>
    <n v="95542"/>
    <s v="40.057784, -123.679461"/>
    <n v="40.057783999999998"/>
    <n v="-123.679461"/>
    <s v="Female"/>
    <x v="0"/>
    <s v="Yes"/>
    <s v="Yes"/>
    <n v="65"/>
    <s v="Yes"/>
    <s v="Yes"/>
    <x v="1"/>
    <x v="0"/>
    <s v="No"/>
    <s v="Yes"/>
    <x v="1"/>
    <s v="Yes"/>
    <s v="Yes"/>
    <x v="1"/>
    <x v="1"/>
    <x v="1"/>
    <n v="109.3"/>
    <n v="7337.55"/>
    <x v="1"/>
    <x v="1"/>
    <x v="39"/>
    <n v="6087"/>
    <x v="20"/>
  </r>
  <r>
    <s v="9348-ROUAI"/>
    <n v="1"/>
    <s v="United States"/>
    <s v="California"/>
    <s v="Honeydew"/>
    <n v="95545"/>
    <s v="40.342928, -124.063329"/>
    <n v="40.342928000000001"/>
    <n v="-124.063329"/>
    <s v="Female"/>
    <x v="0"/>
    <s v="Yes"/>
    <s v="Yes"/>
    <n v="59"/>
    <s v="Yes"/>
    <s v="Yes"/>
    <x v="0"/>
    <x v="0"/>
    <s v="Yes"/>
    <s v="Yes"/>
    <x v="1"/>
    <s v="Yes"/>
    <s v="Yes"/>
    <x v="1"/>
    <x v="1"/>
    <x v="3"/>
    <n v="90.3"/>
    <n v="5194.05"/>
    <x v="1"/>
    <x v="1"/>
    <x v="44"/>
    <n v="4617"/>
    <x v="20"/>
  </r>
  <r>
    <s v="9443-JUBUO"/>
    <n v="1"/>
    <s v="United States"/>
    <s v="California"/>
    <s v="Hoopa"/>
    <n v="95546"/>
    <s v="41.163637, -123.704841"/>
    <n v="41.163637000000001"/>
    <n v="-123.704841"/>
    <s v="Male"/>
    <x v="0"/>
    <s v="Yes"/>
    <s v="Yes"/>
    <n v="72"/>
    <s v="No"/>
    <s v="No phone service"/>
    <x v="0"/>
    <x v="0"/>
    <s v="Yes"/>
    <s v="Yes"/>
    <x v="1"/>
    <s v="Yes"/>
    <s v="Yes"/>
    <x v="1"/>
    <x v="0"/>
    <x v="3"/>
    <n v="65.25"/>
    <n v="4478.8500000000004"/>
    <x v="1"/>
    <x v="1"/>
    <x v="1"/>
    <n v="6412"/>
    <x v="20"/>
  </r>
  <r>
    <s v="3043-TYBNO"/>
    <n v="1"/>
    <s v="United States"/>
    <s v="California"/>
    <s v="Kneeland"/>
    <n v="95549"/>
    <s v="40.664483, -123.865325"/>
    <n v="40.664482999999997"/>
    <n v="-123.865325"/>
    <s v="Male"/>
    <x v="0"/>
    <s v="No"/>
    <s v="No"/>
    <n v="3"/>
    <s v="Yes"/>
    <s v="No"/>
    <x v="0"/>
    <x v="1"/>
    <s v="No"/>
    <s v="No"/>
    <x v="1"/>
    <s v="No"/>
    <s v="Yes"/>
    <x v="0"/>
    <x v="1"/>
    <x v="0"/>
    <n v="60.65"/>
    <n v="196.9"/>
    <x v="1"/>
    <x v="1"/>
    <x v="49"/>
    <n v="2111"/>
    <x v="20"/>
  </r>
  <r>
    <s v="4830-FAXFM"/>
    <n v="1"/>
    <s v="United States"/>
    <s v="California"/>
    <s v="Korbel"/>
    <n v="95550"/>
    <s v="40.7666, -123.80458"/>
    <n v="40.766599999999997"/>
    <n v="-123.80458"/>
    <s v="Male"/>
    <x v="0"/>
    <s v="No"/>
    <s v="Yes"/>
    <n v="19"/>
    <s v="Yes"/>
    <s v="Yes"/>
    <x v="2"/>
    <x v="2"/>
    <s v="No internet service"/>
    <s v="No internet service"/>
    <x v="2"/>
    <s v="No internet service"/>
    <s v="No internet service"/>
    <x v="0"/>
    <x v="0"/>
    <x v="3"/>
    <n v="24.1"/>
    <n v="439.2"/>
    <x v="1"/>
    <x v="1"/>
    <x v="42"/>
    <n v="2378"/>
    <x v="20"/>
  </r>
  <r>
    <s v="5906-BFOZT"/>
    <n v="1"/>
    <s v="United States"/>
    <s v="California"/>
    <s v="Loleta"/>
    <n v="95551"/>
    <s v="40.665952, -124.240051"/>
    <n v="40.665951999999997"/>
    <n v="-124.240050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5"/>
    <n v="19.5"/>
    <x v="1"/>
    <x v="1"/>
    <x v="45"/>
    <n v="3753"/>
    <x v="20"/>
  </r>
  <r>
    <s v="2960-NKRSO"/>
    <n v="1"/>
    <s v="United States"/>
    <s v="California"/>
    <s v="Mad River"/>
    <n v="95552"/>
    <s v="40.390301, -123.412327"/>
    <n v="40.390301000000001"/>
    <n v="-123.412327"/>
    <s v="Male"/>
    <x v="0"/>
    <s v="No"/>
    <s v="No"/>
    <n v="24"/>
    <s v="Yes"/>
    <s v="No"/>
    <x v="1"/>
    <x v="1"/>
    <s v="Yes"/>
    <s v="Yes"/>
    <x v="1"/>
    <s v="No"/>
    <s v="No"/>
    <x v="0"/>
    <x v="0"/>
    <x v="1"/>
    <n v="85.95"/>
    <n v="2107.15"/>
    <x v="1"/>
    <x v="1"/>
    <x v="54"/>
    <n v="5421"/>
    <x v="20"/>
  </r>
  <r>
    <s v="8996-ZROXE"/>
    <n v="1"/>
    <s v="United States"/>
    <s v="California"/>
    <s v="Miranda"/>
    <n v="95553"/>
    <s v="40.210895, -123.86"/>
    <n v="40.210895000000001"/>
    <n v="-123.86"/>
    <s v="Male"/>
    <x v="1"/>
    <s v="No"/>
    <s v="No"/>
    <n v="57"/>
    <s v="Yes"/>
    <s v="No"/>
    <x v="0"/>
    <x v="1"/>
    <s v="No"/>
    <s v="Yes"/>
    <x v="1"/>
    <s v="No"/>
    <s v="No"/>
    <x v="2"/>
    <x v="0"/>
    <x v="1"/>
    <n v="53.5"/>
    <n v="3035.8"/>
    <x v="1"/>
    <x v="1"/>
    <x v="40"/>
    <n v="5521"/>
    <x v="20"/>
  </r>
  <r>
    <s v="5598-IKHQQ"/>
    <n v="1"/>
    <s v="United States"/>
    <s v="California"/>
    <s v="Myers Flat"/>
    <n v="95554"/>
    <s v="40.267158, -123.805913"/>
    <n v="40.267158000000002"/>
    <n v="-123.805913"/>
    <s v="Female"/>
    <x v="0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5.45"/>
    <n v="1866.45"/>
    <x v="1"/>
    <x v="1"/>
    <x v="75"/>
    <n v="4118"/>
    <x v="20"/>
  </r>
  <r>
    <s v="0397-ZXWQF"/>
    <n v="1"/>
    <s v="United States"/>
    <s v="California"/>
    <s v="Orick"/>
    <n v="95555"/>
    <s v="41.336354, -124.044354"/>
    <n v="41.336354"/>
    <n v="-124.044354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x v="1"/>
    <x v="2"/>
    <n v="20.5"/>
    <n v="1430.95"/>
    <x v="1"/>
    <x v="1"/>
    <x v="84"/>
    <n v="4416"/>
    <x v="20"/>
  </r>
  <r>
    <s v="5266-PFRQK"/>
    <n v="1"/>
    <s v="United States"/>
    <s v="California"/>
    <s v="Orleans"/>
    <n v="95556"/>
    <s v="41.269521, -123.546958"/>
    <n v="41.269520999999997"/>
    <n v="-123.546958"/>
    <s v="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x v="0"/>
    <x v="3"/>
    <n v="20.85"/>
    <n v="1071.5999999999999"/>
    <x v="1"/>
    <x v="1"/>
    <x v="62"/>
    <n v="4886"/>
    <x v="20"/>
  </r>
  <r>
    <s v="4674-HGNUA"/>
    <n v="1"/>
    <s v="United States"/>
    <s v="California"/>
    <s v="Petrolia"/>
    <n v="95558"/>
    <s v="40.274302, -124.210902"/>
    <n v="40.274301999999999"/>
    <n v="-124.210902"/>
    <s v="Male"/>
    <x v="0"/>
    <s v="Yes"/>
    <s v="Yes"/>
    <n v="71"/>
    <s v="Yes"/>
    <s v="Yes"/>
    <x v="0"/>
    <x v="0"/>
    <s v="Yes"/>
    <s v="Yes"/>
    <x v="1"/>
    <s v="Yes"/>
    <s v="Yes"/>
    <x v="1"/>
    <x v="1"/>
    <x v="3"/>
    <n v="89.9"/>
    <n v="6457.15"/>
    <x v="1"/>
    <x v="1"/>
    <x v="43"/>
    <n v="4444"/>
    <x v="20"/>
  </r>
  <r>
    <s v="6765-MBQNU"/>
    <n v="1"/>
    <s v="United States"/>
    <s v="California"/>
    <s v="Phillipsville"/>
    <n v="95559"/>
    <s v="40.184094, -123.745487"/>
    <n v="40.184094000000002"/>
    <n v="-123.745487"/>
    <s v="Female"/>
    <x v="0"/>
    <s v="Yes"/>
    <s v="No"/>
    <n v="26"/>
    <s v="Yes"/>
    <s v="Yes"/>
    <x v="2"/>
    <x v="2"/>
    <s v="No internet service"/>
    <s v="No internet service"/>
    <x v="2"/>
    <s v="No internet service"/>
    <s v="No internet service"/>
    <x v="2"/>
    <x v="1"/>
    <x v="0"/>
    <n v="26"/>
    <n v="684.05"/>
    <x v="1"/>
    <x v="1"/>
    <x v="58"/>
    <n v="2244"/>
    <x v="20"/>
  </r>
  <r>
    <s v="9786-IJYDL"/>
    <n v="1"/>
    <s v="United States"/>
    <s v="California"/>
    <s v="Redway"/>
    <n v="95560"/>
    <s v="40.142256, -123.852927"/>
    <n v="40.142256000000003"/>
    <n v="-123.85292699999999"/>
    <s v="Female"/>
    <x v="0"/>
    <s v="No"/>
    <s v="No"/>
    <n v="35"/>
    <s v="Yes"/>
    <s v="Yes"/>
    <x v="1"/>
    <x v="0"/>
    <s v="Yes"/>
    <s v="Yes"/>
    <x v="1"/>
    <s v="Yes"/>
    <s v="Yes"/>
    <x v="1"/>
    <x v="0"/>
    <x v="0"/>
    <n v="113.2"/>
    <n v="3914.05"/>
    <x v="1"/>
    <x v="1"/>
    <x v="21"/>
    <n v="5723"/>
    <x v="20"/>
  </r>
  <r>
    <s v="1303-SRDOK"/>
    <n v="1"/>
    <s v="United States"/>
    <s v="California"/>
    <s v="Rio Dell"/>
    <n v="95562"/>
    <s v="40.485849, -124.163234"/>
    <n v="40.485849000000002"/>
    <n v="-124.163234"/>
    <s v="Female"/>
    <x v="0"/>
    <s v="Yes"/>
    <s v="Yes"/>
    <n v="55"/>
    <s v="Yes"/>
    <s v="No"/>
    <x v="1"/>
    <x v="1"/>
    <s v="No"/>
    <s v="No"/>
    <x v="0"/>
    <s v="No"/>
    <s v="No"/>
    <x v="1"/>
    <x v="0"/>
    <x v="3"/>
    <n v="69.05"/>
    <n v="3842.6"/>
    <x v="1"/>
    <x v="1"/>
    <x v="1"/>
    <n v="4318"/>
    <x v="20"/>
  </r>
  <r>
    <s v="3769-MHZNV"/>
    <n v="1"/>
    <s v="United States"/>
    <s v="California"/>
    <s v="Salyer"/>
    <n v="95563"/>
    <s v="40.89866, -123.539754"/>
    <n v="40.89866"/>
    <n v="-123.539754"/>
    <s v="Fe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x v="1"/>
    <x v="0"/>
    <n v="20.100000000000001"/>
    <n v="670.35"/>
    <x v="1"/>
    <x v="1"/>
    <x v="50"/>
    <n v="3700"/>
    <x v="20"/>
  </r>
  <r>
    <s v="6295-OSINB"/>
    <n v="1"/>
    <s v="United States"/>
    <s v="California"/>
    <s v="Samoa"/>
    <n v="95564"/>
    <s v="40.809636, -124.189977"/>
    <n v="40.809635999999998"/>
    <n v="-124.189977"/>
    <s v="Male"/>
    <x v="0"/>
    <s v="Yes"/>
    <s v="No"/>
    <n v="72"/>
    <s v="Yes"/>
    <s v="Yes"/>
    <x v="1"/>
    <x v="0"/>
    <s v="Yes"/>
    <s v="Yes"/>
    <x v="0"/>
    <s v="Yes"/>
    <s v="Yes"/>
    <x v="1"/>
    <x v="0"/>
    <x v="1"/>
    <n v="109.65"/>
    <n v="7880.25"/>
    <x v="1"/>
    <x v="1"/>
    <x v="50"/>
    <n v="6181"/>
    <x v="20"/>
  </r>
  <r>
    <s v="3308-MHOOC"/>
    <n v="1"/>
    <s v="United States"/>
    <s v="California"/>
    <s v="Scotia"/>
    <n v="95565"/>
    <s v="40.440636, -124.098739"/>
    <n v="40.440635999999998"/>
    <n v="-124.0987389999999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2"/>
    <n v="19.2"/>
    <x v="1"/>
    <x v="1"/>
    <x v="21"/>
    <n v="3383"/>
    <x v="20"/>
  </r>
  <r>
    <s v="2207-QPJED"/>
    <n v="1"/>
    <s v="United States"/>
    <s v="California"/>
    <s v="Somes Bar"/>
    <n v="95568"/>
    <s v="41.444606, -123.471895"/>
    <n v="41.444606"/>
    <n v="-123.471895"/>
    <s v="Female"/>
    <x v="1"/>
    <s v="Yes"/>
    <s v="No"/>
    <n v="37"/>
    <s v="Yes"/>
    <s v="No"/>
    <x v="1"/>
    <x v="1"/>
    <s v="No"/>
    <s v="Yes"/>
    <x v="1"/>
    <s v="Yes"/>
    <s v="No"/>
    <x v="0"/>
    <x v="1"/>
    <x v="1"/>
    <n v="90"/>
    <n v="3371.75"/>
    <x v="1"/>
    <x v="1"/>
    <x v="53"/>
    <n v="4048"/>
    <x v="20"/>
  </r>
  <r>
    <s v="4177-JPDFU"/>
    <n v="1"/>
    <s v="United States"/>
    <s v="California"/>
    <s v="Redcrest"/>
    <n v="95569"/>
    <s v="40.363446, -123.835041"/>
    <n v="40.363446000000003"/>
    <n v="-123.835041"/>
    <s v="Male"/>
    <x v="0"/>
    <s v="No"/>
    <s v="No"/>
    <n v="12"/>
    <s v="No"/>
    <s v="No phone service"/>
    <x v="0"/>
    <x v="1"/>
    <s v="Yes"/>
    <s v="No"/>
    <x v="1"/>
    <s v="No"/>
    <s v="No"/>
    <x v="0"/>
    <x v="1"/>
    <x v="0"/>
    <n v="34"/>
    <n v="442.45"/>
    <x v="1"/>
    <x v="1"/>
    <x v="41"/>
    <n v="3215"/>
    <x v="20"/>
  </r>
  <r>
    <s v="2239-CFOUJ"/>
    <n v="1"/>
    <s v="United States"/>
    <s v="California"/>
    <s v="Trinidad"/>
    <n v="95570"/>
    <s v="41.162295, -124.027381"/>
    <n v="41.162295"/>
    <n v="-124.02738100000001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x v="1"/>
    <x v="0"/>
    <n v="20.399999999999999"/>
    <n v="20.399999999999999"/>
    <x v="1"/>
    <x v="1"/>
    <x v="61"/>
    <n v="4540"/>
    <x v="20"/>
  </r>
  <r>
    <s v="8046-DNVTL"/>
    <n v="1"/>
    <s v="United States"/>
    <s v="California"/>
    <s v="Weott"/>
    <n v="95571"/>
    <s v="40.310119, -123.909449"/>
    <n v="40.310119"/>
    <n v="-123.909449"/>
    <s v="Male"/>
    <x v="0"/>
    <s v="Yes"/>
    <s v="No"/>
    <n v="62"/>
    <s v="No"/>
    <s v="No phone service"/>
    <x v="0"/>
    <x v="0"/>
    <s v="Yes"/>
    <s v="No"/>
    <x v="1"/>
    <s v="No"/>
    <s v="No"/>
    <x v="1"/>
    <x v="0"/>
    <x v="3"/>
    <n v="38.6"/>
    <n v="2345.5500000000002"/>
    <x v="1"/>
    <x v="1"/>
    <x v="84"/>
    <n v="4558"/>
    <x v="20"/>
  </r>
  <r>
    <s v="2209-XADXF"/>
    <n v="1"/>
    <s v="United States"/>
    <s v="California"/>
    <s v="Willow Creek"/>
    <n v="95573"/>
    <s v="40.949012, -123.655847"/>
    <n v="40.949012000000003"/>
    <n v="-123.65584699999999"/>
    <s v="Female"/>
    <x v="0"/>
    <s v="No"/>
    <s v="No"/>
    <n v="1"/>
    <s v="No"/>
    <s v="No phone service"/>
    <x v="0"/>
    <x v="1"/>
    <s v="No"/>
    <s v="No"/>
    <x v="0"/>
    <s v="No"/>
    <s v="No"/>
    <x v="0"/>
    <x v="1"/>
    <x v="2"/>
    <n v="25.25"/>
    <n v="25.25"/>
    <x v="1"/>
    <x v="1"/>
    <x v="64"/>
    <n v="4831"/>
    <x v="20"/>
  </r>
  <r>
    <s v="6620-JDYNW"/>
    <n v="1"/>
    <s v="United States"/>
    <s v="California"/>
    <s v="Leggett"/>
    <n v="95585"/>
    <s v="39.873371, -123.741474"/>
    <n v="39.873370999999999"/>
    <n v="-123.741474"/>
    <s v="Female"/>
    <x v="0"/>
    <s v="No"/>
    <s v="No"/>
    <n v="18"/>
    <s v="Yes"/>
    <s v="Yes"/>
    <x v="0"/>
    <x v="0"/>
    <s v="No"/>
    <s v="Yes"/>
    <x v="0"/>
    <s v="No"/>
    <s v="No"/>
    <x v="0"/>
    <x v="0"/>
    <x v="0"/>
    <n v="60.6"/>
    <n v="1156.3499999999999"/>
    <x v="1"/>
    <x v="1"/>
    <x v="9"/>
    <n v="4459"/>
    <x v="20"/>
  </r>
  <r>
    <s v="4770-UEZOX"/>
    <n v="1"/>
    <s v="United States"/>
    <s v="California"/>
    <s v="Whitethorn"/>
    <n v="95589"/>
    <s v="40.053159, -123.995867"/>
    <n v="40.053159000000001"/>
    <n v="-123.995867"/>
    <s v="Male"/>
    <x v="0"/>
    <s v="No"/>
    <s v="No"/>
    <n v="2"/>
    <s v="Yes"/>
    <s v="No"/>
    <x v="1"/>
    <x v="1"/>
    <s v="Yes"/>
    <s v="No"/>
    <x v="0"/>
    <s v="No"/>
    <s v="No"/>
    <x v="0"/>
    <x v="0"/>
    <x v="1"/>
    <n v="74.75"/>
    <n v="144.80000000000001"/>
    <x v="1"/>
    <x v="1"/>
    <x v="78"/>
    <n v="4545"/>
    <x v="20"/>
  </r>
  <r>
    <s v="1038-RQOST"/>
    <n v="1"/>
    <s v="United States"/>
    <s v="California"/>
    <s v="Zenia"/>
    <n v="95595"/>
    <s v="40.170357, -123.417298"/>
    <n v="40.170357000000003"/>
    <n v="-123.417298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x v="1"/>
    <x v="0"/>
    <n v="20.6"/>
    <n v="414.95"/>
    <x v="1"/>
    <x v="1"/>
    <x v="72"/>
    <n v="2276"/>
    <x v="20"/>
  </r>
  <r>
    <s v="4568-TTZRT"/>
    <n v="1"/>
    <s v="United States"/>
    <s v="California"/>
    <s v="Auburn"/>
    <n v="95602"/>
    <s v="38.99003, -121.114408"/>
    <n v="38.990029999999997"/>
    <n v="-121.114408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181.8"/>
    <x v="1"/>
    <x v="1"/>
    <x v="45"/>
    <n v="5380"/>
    <x v="20"/>
  </r>
  <r>
    <s v="9513-DXHDA"/>
    <n v="1"/>
    <s v="United States"/>
    <s v="California"/>
    <s v="Auburn"/>
    <n v="95603"/>
    <s v="38.912881, -121.082766"/>
    <n v="38.912880999999999"/>
    <n v="-121.08276600000001"/>
    <s v="Male"/>
    <x v="0"/>
    <s v="No"/>
    <s v="No"/>
    <n v="27"/>
    <s v="Yes"/>
    <s v="No"/>
    <x v="0"/>
    <x v="0"/>
    <s v="No"/>
    <s v="Yes"/>
    <x v="1"/>
    <s v="Yes"/>
    <s v="Yes"/>
    <x v="2"/>
    <x v="1"/>
    <x v="1"/>
    <n v="81.7"/>
    <n v="2212.5500000000002"/>
    <x v="1"/>
    <x v="1"/>
    <x v="41"/>
    <n v="2445"/>
    <x v="20"/>
  </r>
  <r>
    <s v="0516-QREYC"/>
    <n v="1"/>
    <s v="United States"/>
    <s v="California"/>
    <s v="Capay"/>
    <n v="95607"/>
    <s v="38.681651, -122.130569"/>
    <n v="38.681651000000002"/>
    <n v="-122.13056899999999"/>
    <s v="Female"/>
    <x v="1"/>
    <s v="No"/>
    <s v="No"/>
    <n v="24"/>
    <s v="Yes"/>
    <s v="No"/>
    <x v="2"/>
    <x v="2"/>
    <s v="No internet service"/>
    <s v="No internet service"/>
    <x v="2"/>
    <s v="No internet service"/>
    <s v="No internet service"/>
    <x v="0"/>
    <x v="0"/>
    <x v="0"/>
    <n v="20.3"/>
    <n v="459.95"/>
    <x v="1"/>
    <x v="1"/>
    <x v="29"/>
    <n v="3740"/>
    <x v="20"/>
  </r>
  <r>
    <s v="8084-OIVBS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x v="1"/>
    <x v="0"/>
    <n v="20"/>
    <n v="211.95"/>
    <x v="1"/>
    <x v="1"/>
    <x v="44"/>
    <n v="3731"/>
    <x v="20"/>
  </r>
  <r>
    <s v="8896-BQTTI"/>
    <n v="1"/>
    <s v="United States"/>
    <s v="California"/>
    <s v="Cool"/>
    <n v="95614"/>
    <s v="38.880622, -120.973865"/>
    <n v="38.880622000000002"/>
    <n v="-120.973865"/>
    <s v="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x v="0"/>
    <x v="0"/>
    <n v="25"/>
    <n v="25"/>
    <x v="1"/>
    <x v="1"/>
    <x v="44"/>
    <n v="2371"/>
    <x v="20"/>
  </r>
  <r>
    <s v="3865-QBWSJ"/>
    <n v="1"/>
    <s v="United States"/>
    <s v="California"/>
    <s v="Courtland"/>
    <n v="95615"/>
    <s v="38.311609, -121.554034"/>
    <n v="38.311608999999997"/>
    <n v="-121.554034"/>
    <s v="Male"/>
    <x v="1"/>
    <s v="No"/>
    <s v="Yes"/>
    <n v="38"/>
    <s v="Yes"/>
    <s v="Yes"/>
    <x v="1"/>
    <x v="0"/>
    <s v="No"/>
    <s v="No"/>
    <x v="0"/>
    <s v="No"/>
    <s v="No"/>
    <x v="0"/>
    <x v="0"/>
    <x v="0"/>
    <n v="80.45"/>
    <n v="3162.65"/>
    <x v="1"/>
    <x v="1"/>
    <x v="48"/>
    <n v="2926"/>
    <x v="20"/>
  </r>
  <r>
    <s v="3352-RICWQ"/>
    <n v="1"/>
    <s v="United States"/>
    <s v="California"/>
    <s v="Davis"/>
    <n v="95616"/>
    <s v="38.508735, -121.678813"/>
    <n v="38.508735000000001"/>
    <n v="-121.67881300000001"/>
    <s v="Fe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210.65"/>
    <x v="1"/>
    <x v="1"/>
    <x v="68"/>
    <n v="2427"/>
    <x v="20"/>
  </r>
  <r>
    <s v="2160-GPFXD"/>
    <n v="1"/>
    <s v="United States"/>
    <s v="California"/>
    <s v="Davis"/>
    <n v="95618"/>
    <s v="38.544002, -121.685559"/>
    <n v="38.544001999999999"/>
    <n v="-121.685559"/>
    <s v="Male"/>
    <x v="0"/>
    <s v="Yes"/>
    <s v="Yes"/>
    <n v="54"/>
    <s v="Yes"/>
    <s v="Yes"/>
    <x v="0"/>
    <x v="0"/>
    <s v="Yes"/>
    <s v="No"/>
    <x v="1"/>
    <s v="No"/>
    <s v="No"/>
    <x v="1"/>
    <x v="0"/>
    <x v="3"/>
    <n v="65.650000000000006"/>
    <n v="3566.7"/>
    <x v="1"/>
    <x v="1"/>
    <x v="52"/>
    <n v="5725"/>
    <x v="20"/>
  </r>
  <r>
    <s v="2065-MMKGR"/>
    <n v="1"/>
    <s v="United States"/>
    <s v="California"/>
    <s v="Diamond Springs"/>
    <n v="95619"/>
    <s v="38.683605, -120.811852"/>
    <n v="38.683605"/>
    <n v="-120.811852"/>
    <s v="Female"/>
    <x v="0"/>
    <s v="No"/>
    <s v="No"/>
    <n v="29"/>
    <s v="Yes"/>
    <s v="Yes"/>
    <x v="0"/>
    <x v="1"/>
    <s v="No"/>
    <s v="No"/>
    <x v="0"/>
    <s v="Yes"/>
    <s v="Yes"/>
    <x v="2"/>
    <x v="0"/>
    <x v="3"/>
    <n v="71"/>
    <n v="2080.1"/>
    <x v="1"/>
    <x v="1"/>
    <x v="72"/>
    <n v="4226"/>
    <x v="20"/>
  </r>
  <r>
    <s v="5857-TYBCJ"/>
    <n v="1"/>
    <s v="United States"/>
    <s v="California"/>
    <s v="Dixon"/>
    <n v="95620"/>
    <s v="38.392821, -121.799917"/>
    <n v="38.392820999999998"/>
    <n v="-121.79991699999999"/>
    <s v="Male"/>
    <x v="1"/>
    <s v="Yes"/>
    <s v="No"/>
    <n v="44"/>
    <s v="Yes"/>
    <s v="Yes"/>
    <x v="1"/>
    <x v="1"/>
    <s v="No"/>
    <s v="Yes"/>
    <x v="0"/>
    <s v="Yes"/>
    <s v="No"/>
    <x v="0"/>
    <x v="0"/>
    <x v="1"/>
    <n v="89.2"/>
    <n v="4040.2"/>
    <x v="1"/>
    <x v="1"/>
    <x v="77"/>
    <n v="2925"/>
    <x v="20"/>
  </r>
  <r>
    <s v="1498-NHTLT"/>
    <n v="1"/>
    <s v="United States"/>
    <s v="California"/>
    <s v="Citrus Heights"/>
    <n v="95621"/>
    <s v="38.69549, -121.307864"/>
    <n v="38.695489999999999"/>
    <n v="-121.307864"/>
    <s v="Male"/>
    <x v="0"/>
    <s v="Yes"/>
    <s v="Yes"/>
    <n v="59"/>
    <s v="Yes"/>
    <s v="No"/>
    <x v="0"/>
    <x v="0"/>
    <s v="Yes"/>
    <s v="Yes"/>
    <x v="1"/>
    <s v="Yes"/>
    <s v="Yes"/>
    <x v="1"/>
    <x v="0"/>
    <x v="1"/>
    <n v="86.75"/>
    <n v="5186"/>
    <x v="1"/>
    <x v="1"/>
    <x v="45"/>
    <n v="5020"/>
    <x v="20"/>
  </r>
  <r>
    <s v="1402-PTHGN"/>
    <n v="1"/>
    <s v="United States"/>
    <s v="California"/>
    <s v="Elk Grove"/>
    <n v="95624"/>
    <s v="38.434138, -121.30587"/>
    <n v="38.434137999999997"/>
    <n v="-121.30587"/>
    <s v="Female"/>
    <x v="0"/>
    <s v="Yes"/>
    <s v="Yes"/>
    <n v="18"/>
    <s v="Yes"/>
    <s v="No"/>
    <x v="0"/>
    <x v="0"/>
    <s v="Yes"/>
    <s v="No"/>
    <x v="1"/>
    <s v="No"/>
    <s v="No"/>
    <x v="2"/>
    <x v="0"/>
    <x v="0"/>
    <n v="61.5"/>
    <n v="1087.45"/>
    <x v="1"/>
    <x v="1"/>
    <x v="1"/>
    <n v="3479"/>
    <x v="20"/>
  </r>
  <r>
    <s v="4176-RELJR"/>
    <n v="1"/>
    <s v="United States"/>
    <s v="California"/>
    <s v="Elmira"/>
    <n v="95625"/>
    <s v="38.349195, -121.902943"/>
    <n v="38.349195000000002"/>
    <n v="-121.90294299999999"/>
    <s v="Male"/>
    <x v="1"/>
    <s v="No"/>
    <s v="No"/>
    <n v="67"/>
    <s v="Yes"/>
    <s v="Yes"/>
    <x v="2"/>
    <x v="2"/>
    <s v="No internet service"/>
    <s v="No internet service"/>
    <x v="2"/>
    <s v="No internet service"/>
    <s v="No internet service"/>
    <x v="1"/>
    <x v="1"/>
    <x v="3"/>
    <n v="25.1"/>
    <n v="1672.15"/>
    <x v="1"/>
    <x v="1"/>
    <x v="60"/>
    <n v="6388"/>
    <x v="20"/>
  </r>
  <r>
    <s v="5199-FPUSP"/>
    <n v="1"/>
    <s v="United States"/>
    <s v="California"/>
    <s v="Esparto"/>
    <n v="95627"/>
    <s v="38.834469, -122.127193"/>
    <n v="38.834468999999999"/>
    <n v="-122.12719300000001"/>
    <s v="Male"/>
    <x v="0"/>
    <s v="No"/>
    <s v="Yes"/>
    <n v="33"/>
    <s v="No"/>
    <s v="No phone service"/>
    <x v="0"/>
    <x v="0"/>
    <s v="No"/>
    <s v="No"/>
    <x v="1"/>
    <s v="No"/>
    <s v="No"/>
    <x v="2"/>
    <x v="1"/>
    <x v="3"/>
    <n v="34.049999999999997"/>
    <n v="1113.95"/>
    <x v="1"/>
    <x v="1"/>
    <x v="25"/>
    <n v="3044"/>
    <x v="20"/>
  </r>
  <r>
    <s v="6377-KSLXC"/>
    <n v="1"/>
    <s v="United States"/>
    <s v="California"/>
    <s v="Fair Oaks"/>
    <n v="95628"/>
    <s v="38.652065, -121.25441"/>
    <n v="38.652065"/>
    <n v="-121.25440999999999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107.05"/>
    <x v="1"/>
    <x v="1"/>
    <x v="58"/>
    <n v="4281"/>
    <x v="20"/>
  </r>
  <r>
    <s v="1796-JANOW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38.15"/>
    <x v="1"/>
    <x v="1"/>
    <x v="47"/>
    <n v="4079"/>
    <x v="20"/>
  </r>
  <r>
    <s v="0238-WHBIQ"/>
    <n v="1"/>
    <s v="United States"/>
    <s v="California"/>
    <s v="Folsom"/>
    <n v="95630"/>
    <s v="38.672638, -121.147403"/>
    <n v="38.672637999999999"/>
    <n v="-121.147403"/>
    <s v="Male"/>
    <x v="0"/>
    <s v="Yes"/>
    <s v="Yes"/>
    <n v="72"/>
    <s v="Yes"/>
    <s v="Yes"/>
    <x v="0"/>
    <x v="0"/>
    <s v="Yes"/>
    <s v="Yes"/>
    <x v="1"/>
    <s v="Yes"/>
    <s v="Yes"/>
    <x v="1"/>
    <x v="1"/>
    <x v="3"/>
    <n v="89.7"/>
    <n v="6339.3"/>
    <x v="1"/>
    <x v="1"/>
    <x v="80"/>
    <n v="4193"/>
    <x v="20"/>
  </r>
  <r>
    <s v="8735-NBLWT"/>
    <n v="1"/>
    <s v="United States"/>
    <s v="California"/>
    <s v="Foresthill"/>
    <n v="95631"/>
    <s v="39.031876, -120.811141"/>
    <n v="39.031875999999997"/>
    <n v="-120.81114100000001"/>
    <s v="Male"/>
    <x v="0"/>
    <s v="No"/>
    <s v="Yes"/>
    <n v="9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184.1"/>
    <x v="1"/>
    <x v="1"/>
    <x v="1"/>
    <n v="4195"/>
    <x v="20"/>
  </r>
  <r>
    <s v="6651-RLGGM"/>
    <n v="1"/>
    <s v="United States"/>
    <s v="California"/>
    <s v="Galt"/>
    <n v="95632"/>
    <s v="38.274451, -121.259201"/>
    <n v="38.274450999999999"/>
    <n v="-121.259201"/>
    <s v="Male"/>
    <x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1"/>
    <x v="1"/>
    <x v="0"/>
    <n v="26.3"/>
    <n v="1688.9"/>
    <x v="1"/>
    <x v="1"/>
    <x v="54"/>
    <n v="6066"/>
    <x v="20"/>
  </r>
  <r>
    <s v="1614-JBEBI"/>
    <n v="1"/>
    <s v="United States"/>
    <s v="California"/>
    <s v="Georgetown"/>
    <n v="95634"/>
    <s v="38.9386, -120.785514"/>
    <n v="38.938600000000001"/>
    <n v="-120.78551400000001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x v="0"/>
    <x v="0"/>
    <n v="20.7"/>
    <n v="137.6"/>
    <x v="1"/>
    <x v="1"/>
    <x v="52"/>
    <n v="3330"/>
    <x v="20"/>
  </r>
  <r>
    <s v="5696-EXCYS"/>
    <n v="1"/>
    <s v="United States"/>
    <s v="California"/>
    <s v="Hood"/>
    <n v="95639"/>
    <s v="38.375325, -121.507935"/>
    <n v="38.375324999999997"/>
    <n v="-121.507935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x v="1"/>
    <x v="3"/>
    <n v="19.45"/>
    <n v="369.05"/>
    <x v="1"/>
    <x v="1"/>
    <x v="56"/>
    <n v="5347"/>
    <x v="20"/>
  </r>
  <r>
    <s v="5795-KTGUD"/>
    <n v="1"/>
    <s v="United States"/>
    <s v="California"/>
    <s v="Ione"/>
    <n v="95640"/>
    <s v="38.33788, -120.954202"/>
    <n v="38.337879999999998"/>
    <n v="-120.954202"/>
    <s v="Female"/>
    <x v="0"/>
    <s v="Yes"/>
    <s v="No"/>
    <n v="68"/>
    <s v="Yes"/>
    <s v="Yes"/>
    <x v="1"/>
    <x v="0"/>
    <s v="Yes"/>
    <s v="Yes"/>
    <x v="0"/>
    <s v="Yes"/>
    <s v="Yes"/>
    <x v="1"/>
    <x v="0"/>
    <x v="2"/>
    <n v="110.8"/>
    <n v="7553.6"/>
    <x v="1"/>
    <x v="1"/>
    <x v="1"/>
    <n v="4545"/>
    <x v="20"/>
  </r>
  <r>
    <s v="7924-GJZFI"/>
    <n v="1"/>
    <s v="United States"/>
    <s v="California"/>
    <s v="Jackson"/>
    <n v="95642"/>
    <s v="38.336216, -120.76901"/>
    <n v="38.336216"/>
    <n v="-120.76900999999999"/>
    <s v="Female"/>
    <x v="1"/>
    <s v="Yes"/>
    <s v="No"/>
    <n v="25"/>
    <s v="Yes"/>
    <s v="No"/>
    <x v="1"/>
    <x v="1"/>
    <s v="No"/>
    <s v="No"/>
    <x v="0"/>
    <s v="No"/>
    <s v="No"/>
    <x v="0"/>
    <x v="0"/>
    <x v="1"/>
    <n v="69.3"/>
    <n v="1813.1"/>
    <x v="1"/>
    <x v="1"/>
    <x v="80"/>
    <n v="4442"/>
    <x v="20"/>
  </r>
  <r>
    <s v="4702-HDRKD"/>
    <n v="1"/>
    <s v="United States"/>
    <s v="California"/>
    <s v="Knights Landing"/>
    <n v="95645"/>
    <s v="38.875508, -121.765866"/>
    <n v="38.875508000000004"/>
    <n v="-121.765866"/>
    <s v="Male"/>
    <x v="0"/>
    <s v="No"/>
    <s v="No"/>
    <n v="67"/>
    <s v="No"/>
    <s v="No phone service"/>
    <x v="0"/>
    <x v="0"/>
    <s v="No"/>
    <s v="Yes"/>
    <x v="1"/>
    <s v="Yes"/>
    <s v="No"/>
    <x v="2"/>
    <x v="0"/>
    <x v="2"/>
    <n v="49.35"/>
    <n v="3321.35"/>
    <x v="1"/>
    <x v="1"/>
    <x v="57"/>
    <n v="5905"/>
    <x v="20"/>
  </r>
  <r>
    <s v="8512-WIWYV"/>
    <n v="1"/>
    <s v="United States"/>
    <s v="California"/>
    <s v="Kirkwood"/>
    <n v="95646"/>
    <s v="38.631489, -120.015167"/>
    <n v="38.631489000000002"/>
    <n v="-120.01516700000001"/>
    <s v="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x v="1"/>
    <x v="3"/>
    <n v="20.350000000000001"/>
    <n v="707.5"/>
    <x v="1"/>
    <x v="1"/>
    <x v="47"/>
    <n v="2433"/>
    <x v="20"/>
  </r>
  <r>
    <s v="5897-ZYEKH"/>
    <n v="1"/>
    <s v="United States"/>
    <s v="California"/>
    <s v="Lincoln"/>
    <n v="95648"/>
    <s v="38.922812, -121.312005"/>
    <n v="38.922812"/>
    <n v="-121.312005"/>
    <s v="Female"/>
    <x v="1"/>
    <s v="Yes"/>
    <s v="No"/>
    <n v="67"/>
    <s v="Yes"/>
    <s v="Yes"/>
    <x v="1"/>
    <x v="0"/>
    <s v="Yes"/>
    <s v="No"/>
    <x v="0"/>
    <s v="Yes"/>
    <s v="Yes"/>
    <x v="2"/>
    <x v="0"/>
    <x v="1"/>
    <n v="105.6"/>
    <n v="7112.15"/>
    <x v="1"/>
    <x v="1"/>
    <x v="84"/>
    <n v="5768"/>
    <x v="20"/>
  </r>
  <r>
    <s v="5456-ITGIC"/>
    <n v="1"/>
    <s v="United States"/>
    <s v="California"/>
    <s v="Loomis"/>
    <n v="95650"/>
    <s v="38.809175, -121.171375"/>
    <n v="38.809175000000003"/>
    <n v="-121.171375"/>
    <s v="Male"/>
    <x v="1"/>
    <s v="Yes"/>
    <s v="No"/>
    <n v="72"/>
    <s v="No"/>
    <s v="No phone service"/>
    <x v="0"/>
    <x v="0"/>
    <s v="Yes"/>
    <s v="Yes"/>
    <x v="1"/>
    <s v="Yes"/>
    <s v="Yes"/>
    <x v="1"/>
    <x v="0"/>
    <x v="3"/>
    <n v="64.45"/>
    <n v="4641.1000000000004"/>
    <x v="1"/>
    <x v="1"/>
    <x v="31"/>
    <n v="5295"/>
    <x v="20"/>
  </r>
  <r>
    <s v="1406-PUQVY"/>
    <n v="1"/>
    <s v="United States"/>
    <s v="California"/>
    <s v="Madison"/>
    <n v="95653"/>
    <s v="38.674276, -121.961866"/>
    <n v="38.674275999999999"/>
    <n v="-121.961866"/>
    <s v="Male"/>
    <x v="0"/>
    <s v="No"/>
    <s v="Yes"/>
    <n v="1"/>
    <s v="Yes"/>
    <s v="No"/>
    <x v="0"/>
    <x v="1"/>
    <s v="Yes"/>
    <s v="No"/>
    <x v="0"/>
    <s v="No"/>
    <s v="No"/>
    <x v="0"/>
    <x v="0"/>
    <x v="1"/>
    <n v="49.9"/>
    <n v="49.9"/>
    <x v="1"/>
    <x v="1"/>
    <x v="41"/>
    <n v="3239"/>
    <x v="20"/>
  </r>
  <r>
    <s v="9114-AAFQH"/>
    <n v="1"/>
    <s v="United States"/>
    <s v="California"/>
    <s v="North Highlands"/>
    <n v="95660"/>
    <s v="38.671295, -121.388251"/>
    <n v="38.671295000000001"/>
    <n v="-121.388251"/>
    <s v="Female"/>
    <x v="0"/>
    <s v="Yes"/>
    <s v="No"/>
    <n v="48"/>
    <s v="Yes"/>
    <s v="No"/>
    <x v="0"/>
    <x v="1"/>
    <s v="Yes"/>
    <s v="Yes"/>
    <x v="0"/>
    <s v="No"/>
    <s v="Yes"/>
    <x v="2"/>
    <x v="0"/>
    <x v="1"/>
    <n v="65.650000000000006"/>
    <n v="3094.65"/>
    <x v="1"/>
    <x v="1"/>
    <x v="1"/>
    <n v="5427"/>
    <x v="20"/>
  </r>
  <r>
    <s v="8715-KKTFG"/>
    <n v="1"/>
    <s v="United States"/>
    <s v="California"/>
    <s v="Roseville"/>
    <n v="95661"/>
    <s v="38.736685, -121.251984"/>
    <n v="38.736685000000001"/>
    <n v="-121.25198399999999"/>
    <s v="Female"/>
    <x v="0"/>
    <s v="Yes"/>
    <s v="No"/>
    <n v="61"/>
    <s v="Yes"/>
    <s v="Yes"/>
    <x v="1"/>
    <x v="1"/>
    <s v="No"/>
    <s v="Yes"/>
    <x v="1"/>
    <s v="Yes"/>
    <s v="Yes"/>
    <x v="2"/>
    <x v="0"/>
    <x v="2"/>
    <n v="103.3"/>
    <n v="6518.35"/>
    <x v="1"/>
    <x v="1"/>
    <x v="36"/>
    <n v="5401"/>
    <x v="20"/>
  </r>
  <r>
    <s v="1728-BQDMA"/>
    <n v="1"/>
    <s v="United States"/>
    <s v="California"/>
    <s v="Penryn"/>
    <n v="95663"/>
    <s v="38.859093, -121.182872"/>
    <n v="38.859093000000001"/>
    <n v="-121.182872"/>
    <s v="Female"/>
    <x v="0"/>
    <s v="No"/>
    <s v="No"/>
    <n v="2"/>
    <s v="Yes"/>
    <s v="No"/>
    <x v="0"/>
    <x v="1"/>
    <s v="No"/>
    <s v="No"/>
    <x v="0"/>
    <s v="No"/>
    <s v="No"/>
    <x v="0"/>
    <x v="1"/>
    <x v="1"/>
    <n v="44.45"/>
    <n v="82.7"/>
    <x v="1"/>
    <x v="1"/>
    <x v="60"/>
    <n v="5694"/>
    <x v="20"/>
  </r>
  <r>
    <s v="5117-ZSMHQ"/>
    <n v="1"/>
    <s v="United States"/>
    <s v="California"/>
    <s v="Pioneer"/>
    <n v="95666"/>
    <s v="38.546999, -120.271114"/>
    <n v="38.546999"/>
    <n v="-120.271114"/>
    <s v="Female"/>
    <x v="0"/>
    <s v="Yes"/>
    <s v="Yes"/>
    <n v="71"/>
    <s v="Yes"/>
    <s v="Yes"/>
    <x v="0"/>
    <x v="0"/>
    <s v="Yes"/>
    <s v="Yes"/>
    <x v="1"/>
    <s v="Yes"/>
    <s v="Yes"/>
    <x v="1"/>
    <x v="1"/>
    <x v="2"/>
    <n v="89.9"/>
    <n v="6342.7"/>
    <x v="1"/>
    <x v="1"/>
    <x v="61"/>
    <n v="5835"/>
    <x v="20"/>
  </r>
  <r>
    <s v="5151-HQRDG"/>
    <n v="1"/>
    <s v="United States"/>
    <s v="California"/>
    <s v="Placerville"/>
    <n v="95667"/>
    <s v="38.733714, -120.795213"/>
    <n v="38.733713999999999"/>
    <n v="-120.795213"/>
    <s v="Male"/>
    <x v="0"/>
    <s v="Yes"/>
    <s v="No"/>
    <n v="37"/>
    <s v="Yes"/>
    <s v="Yes"/>
    <x v="0"/>
    <x v="0"/>
    <s v="No"/>
    <s v="No"/>
    <x v="0"/>
    <s v="No"/>
    <s v="No"/>
    <x v="0"/>
    <x v="0"/>
    <x v="0"/>
    <n v="55.05"/>
    <n v="2030.75"/>
    <x v="1"/>
    <x v="1"/>
    <x v="60"/>
    <n v="3839"/>
    <x v="20"/>
  </r>
  <r>
    <s v="0960-HUWBM"/>
    <n v="1"/>
    <s v="United States"/>
    <s v="California"/>
    <s v="Pleasant Grove"/>
    <n v="95668"/>
    <s v="38.833554, -121.498102"/>
    <n v="38.833553999999999"/>
    <n v="-121.498102"/>
    <s v="Male"/>
    <x v="0"/>
    <s v="Yes"/>
    <s v="Yes"/>
    <n v="65"/>
    <s v="Yes"/>
    <s v="Yes"/>
    <x v="1"/>
    <x v="1"/>
    <s v="No"/>
    <s v="Yes"/>
    <x v="1"/>
    <s v="Yes"/>
    <s v="Yes"/>
    <x v="1"/>
    <x v="0"/>
    <x v="2"/>
    <n v="104.1"/>
    <n v="6700.05"/>
    <x v="1"/>
    <x v="1"/>
    <x v="50"/>
    <n v="4024"/>
    <x v="20"/>
  </r>
  <r>
    <s v="6465-GSRCL"/>
    <n v="1"/>
    <s v="United States"/>
    <s v="California"/>
    <s v="Plymouth"/>
    <n v="95669"/>
    <s v="38.489273, -120.891614"/>
    <n v="38.489272999999997"/>
    <n v="-120.891614"/>
    <s v="Female"/>
    <x v="0"/>
    <s v="No"/>
    <s v="Yes"/>
    <n v="67"/>
    <s v="Yes"/>
    <s v="Yes"/>
    <x v="1"/>
    <x v="1"/>
    <s v="Yes"/>
    <s v="No"/>
    <x v="1"/>
    <s v="Yes"/>
    <s v="Yes"/>
    <x v="2"/>
    <x v="0"/>
    <x v="2"/>
    <n v="106.6"/>
    <n v="7244.7"/>
    <x v="1"/>
    <x v="1"/>
    <x v="11"/>
    <n v="5895"/>
    <x v="20"/>
  </r>
  <r>
    <s v="0263-FJTQO"/>
    <n v="1"/>
    <s v="United States"/>
    <s v="California"/>
    <s v="Rescue"/>
    <n v="95672"/>
    <s v="38.724322, -120.991237"/>
    <n v="38.724322000000001"/>
    <n v="-120.991237"/>
    <s v="Male"/>
    <x v="0"/>
    <s v="Yes"/>
    <s v="Yes"/>
    <n v="50"/>
    <s v="Yes"/>
    <s v="Yes"/>
    <x v="0"/>
    <x v="0"/>
    <s v="No"/>
    <s v="No"/>
    <x v="1"/>
    <s v="Yes"/>
    <s v="No"/>
    <x v="1"/>
    <x v="0"/>
    <x v="3"/>
    <n v="70.5"/>
    <n v="3486.65"/>
    <x v="1"/>
    <x v="1"/>
    <x v="67"/>
    <n v="4022"/>
    <x v="20"/>
  </r>
  <r>
    <s v="7319-ZNRTR"/>
    <n v="1"/>
    <s v="United States"/>
    <s v="California"/>
    <s v="Rio Linda"/>
    <n v="95673"/>
    <s v="38.688764, -121.457596"/>
    <n v="38.688763999999999"/>
    <n v="-121.457596"/>
    <s v="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x v="1"/>
    <x v="1"/>
    <n v="19.600000000000001"/>
    <n v="411.15"/>
    <x v="1"/>
    <x v="1"/>
    <x v="39"/>
    <n v="2888"/>
    <x v="20"/>
  </r>
  <r>
    <s v="7503-EPSZW"/>
    <n v="1"/>
    <s v="United States"/>
    <s v="California"/>
    <s v="River Pines"/>
    <n v="95675"/>
    <s v="38.545775, -120.743325"/>
    <n v="38.545774999999999"/>
    <n v="-120.743325"/>
    <s v="Female"/>
    <x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x v="0"/>
    <x v="0"/>
    <n v="24.05"/>
    <n v="1559.15"/>
    <x v="1"/>
    <x v="1"/>
    <x v="63"/>
    <n v="4582"/>
    <x v="20"/>
  </r>
  <r>
    <s v="7089-XXAYG"/>
    <n v="1"/>
    <s v="United States"/>
    <s v="California"/>
    <s v="Rocklin"/>
    <n v="95677"/>
    <s v="38.7904, -121.236973"/>
    <n v="38.790399999999998"/>
    <n v="-121.23697300000001"/>
    <s v="Male"/>
    <x v="0"/>
    <s v="Yes"/>
    <s v="No"/>
    <n v="25"/>
    <s v="No"/>
    <s v="No phone service"/>
    <x v="0"/>
    <x v="1"/>
    <s v="No"/>
    <s v="Yes"/>
    <x v="0"/>
    <s v="Yes"/>
    <s v="No"/>
    <x v="2"/>
    <x v="0"/>
    <x v="3"/>
    <n v="38.1"/>
    <n v="970.4"/>
    <x v="1"/>
    <x v="1"/>
    <x v="34"/>
    <n v="2315"/>
    <x v="20"/>
  </r>
  <r>
    <s v="8070-AAWZP"/>
    <n v="1"/>
    <s v="United States"/>
    <s v="California"/>
    <s v="Sheridan"/>
    <n v="95681"/>
    <s v="38.984756, -121.345074"/>
    <n v="38.984755999999997"/>
    <n v="-121.345074"/>
    <s v="Male"/>
    <x v="1"/>
    <s v="Yes"/>
    <s v="No"/>
    <n v="24"/>
    <s v="No"/>
    <s v="No phone service"/>
    <x v="0"/>
    <x v="1"/>
    <s v="No"/>
    <s v="Yes"/>
    <x v="1"/>
    <s v="No"/>
    <s v="No"/>
    <x v="0"/>
    <x v="1"/>
    <x v="0"/>
    <n v="34.25"/>
    <n v="828.2"/>
    <x v="1"/>
    <x v="1"/>
    <x v="69"/>
    <n v="2525"/>
    <x v="20"/>
  </r>
  <r>
    <s v="1666-JXLKU"/>
    <n v="1"/>
    <s v="United States"/>
    <s v="California"/>
    <s v="Shingle Springs"/>
    <n v="95682"/>
    <s v="38.598936, -120.963092"/>
    <n v="38.598936000000002"/>
    <n v="-120.963092"/>
    <s v="Female"/>
    <x v="0"/>
    <s v="No"/>
    <s v="No"/>
    <n v="37"/>
    <s v="Yes"/>
    <s v="Yes"/>
    <x v="1"/>
    <x v="1"/>
    <s v="No"/>
    <s v="Yes"/>
    <x v="0"/>
    <s v="Yes"/>
    <s v="Yes"/>
    <x v="0"/>
    <x v="0"/>
    <x v="1"/>
    <n v="100.05"/>
    <n v="3810.55"/>
    <x v="1"/>
    <x v="1"/>
    <x v="54"/>
    <n v="2904"/>
    <x v="20"/>
  </r>
  <r>
    <s v="7855-DIWPO"/>
    <n v="1"/>
    <s v="United States"/>
    <s v="California"/>
    <s v="Sloughhouse"/>
    <n v="95683"/>
    <s v="38.470423, -121.114897"/>
    <n v="38.470422999999997"/>
    <n v="-121.114897"/>
    <s v="Female"/>
    <x v="0"/>
    <s v="No"/>
    <s v="No"/>
    <n v="21"/>
    <s v="Yes"/>
    <s v="No"/>
    <x v="1"/>
    <x v="1"/>
    <s v="No"/>
    <s v="No"/>
    <x v="0"/>
    <s v="No"/>
    <s v="No"/>
    <x v="0"/>
    <x v="0"/>
    <x v="1"/>
    <n v="68.650000000000006"/>
    <n v="1493.2"/>
    <x v="1"/>
    <x v="1"/>
    <x v="45"/>
    <n v="2006"/>
    <x v="20"/>
  </r>
  <r>
    <s v="5133-POWUA"/>
    <n v="1"/>
    <s v="United States"/>
    <s v="California"/>
    <s v="Somerset"/>
    <n v="95684"/>
    <s v="38.606703, -120.586659"/>
    <n v="38.606703000000003"/>
    <n v="-120.586659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5.8"/>
    <n v="45.8"/>
    <x v="1"/>
    <x v="1"/>
    <x v="59"/>
    <n v="2614"/>
    <x v="20"/>
  </r>
  <r>
    <s v="5652-MSDEY"/>
    <n v="1"/>
    <s v="United States"/>
    <s v="California"/>
    <s v="Sutter Creek"/>
    <n v="95685"/>
    <s v="38.432145, -120.77069"/>
    <n v="38.432144999999998"/>
    <n v="-120.77069"/>
    <s v="Female"/>
    <x v="0"/>
    <s v="No"/>
    <s v="No"/>
    <n v="10"/>
    <s v="Yes"/>
    <s v="Yes"/>
    <x v="1"/>
    <x v="1"/>
    <s v="No"/>
    <s v="No"/>
    <x v="0"/>
    <s v="No"/>
    <s v="No"/>
    <x v="0"/>
    <x v="0"/>
    <x v="0"/>
    <n v="75.75"/>
    <n v="777.3"/>
    <x v="1"/>
    <x v="1"/>
    <x v="54"/>
    <n v="4525"/>
    <x v="20"/>
  </r>
  <r>
    <s v="1810-BOHSY"/>
    <n v="1"/>
    <s v="United States"/>
    <s v="California"/>
    <s v="Vacaville"/>
    <n v="95687"/>
    <s v="38.333133, -121.920151"/>
    <n v="38.333132999999997"/>
    <n v="-121.920151"/>
    <s v="Male"/>
    <x v="0"/>
    <s v="Yes"/>
    <s v="No"/>
    <n v="51"/>
    <s v="Yes"/>
    <s v="Yes"/>
    <x v="1"/>
    <x v="0"/>
    <s v="Yes"/>
    <s v="No"/>
    <x v="0"/>
    <s v="No"/>
    <s v="Yes"/>
    <x v="2"/>
    <x v="0"/>
    <x v="3"/>
    <n v="96.4"/>
    <n v="4911.05"/>
    <x v="1"/>
    <x v="1"/>
    <x v="60"/>
    <n v="4745"/>
    <x v="20"/>
  </r>
  <r>
    <s v="1784-BXEFA"/>
    <n v="1"/>
    <s v="United States"/>
    <s v="California"/>
    <s v="Vacaville"/>
    <n v="95688"/>
    <s v="38.419088, -122.024568"/>
    <n v="38.419088000000002"/>
    <n v="-122.024568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0"/>
    <n v="20.55"/>
    <n v="187.35"/>
    <x v="1"/>
    <x v="1"/>
    <x v="38"/>
    <n v="3595"/>
    <x v="20"/>
  </r>
  <r>
    <s v="7351-MHQVU"/>
    <n v="1"/>
    <s v="United States"/>
    <s v="California"/>
    <s v="Volcano"/>
    <n v="95689"/>
    <s v="38.481902, -120.603668"/>
    <n v="38.481901999999998"/>
    <n v="-120.603668"/>
    <s v="Female"/>
    <x v="0"/>
    <s v="No"/>
    <s v="No"/>
    <n v="6"/>
    <s v="No"/>
    <s v="No phone service"/>
    <x v="0"/>
    <x v="0"/>
    <s v="Yes"/>
    <s v="No"/>
    <x v="1"/>
    <s v="No"/>
    <s v="Yes"/>
    <x v="0"/>
    <x v="1"/>
    <x v="3"/>
    <n v="50.95"/>
    <n v="307.60000000000002"/>
    <x v="1"/>
    <x v="1"/>
    <x v="35"/>
    <n v="3474"/>
    <x v="20"/>
  </r>
  <r>
    <s v="9224-VTYID"/>
    <n v="1"/>
    <s v="United States"/>
    <s v="California"/>
    <s v="Walnut Grove"/>
    <n v="95690"/>
    <s v="38.240419, -121.587535"/>
    <n v="38.240419000000003"/>
    <n v="-121.587535"/>
    <s v="Male"/>
    <x v="0"/>
    <s v="Yes"/>
    <s v="Yes"/>
    <n v="47"/>
    <s v="Yes"/>
    <s v="Yes"/>
    <x v="0"/>
    <x v="0"/>
    <s v="Yes"/>
    <s v="Yes"/>
    <x v="1"/>
    <s v="Yes"/>
    <s v="Yes"/>
    <x v="1"/>
    <x v="0"/>
    <x v="0"/>
    <n v="90.5"/>
    <n v="4318.3500000000004"/>
    <x v="1"/>
    <x v="1"/>
    <x v="59"/>
    <n v="3413"/>
    <x v="20"/>
  </r>
  <r>
    <s v="9500-IWPXQ"/>
    <n v="1"/>
    <s v="United States"/>
    <s v="California"/>
    <s v="West Sacramento"/>
    <n v="95691"/>
    <s v="38.627951, -121.593287"/>
    <n v="38.627951000000003"/>
    <n v="-121.593287"/>
    <s v="Female"/>
    <x v="0"/>
    <s v="Yes"/>
    <s v="Yes"/>
    <n v="61"/>
    <s v="Yes"/>
    <s v="Yes"/>
    <x v="0"/>
    <x v="0"/>
    <s v="Yes"/>
    <s v="Yes"/>
    <x v="1"/>
    <s v="No"/>
    <s v="Yes"/>
    <x v="2"/>
    <x v="0"/>
    <x v="1"/>
    <n v="79.400000000000006"/>
    <n v="4820.55"/>
    <x v="1"/>
    <x v="1"/>
    <x v="9"/>
    <n v="4666"/>
    <x v="20"/>
  </r>
  <r>
    <s v="5762-TJXGK"/>
    <n v="1"/>
    <s v="United States"/>
    <s v="California"/>
    <s v="Wheatland"/>
    <n v="95692"/>
    <s v="39.043387, -121.409837"/>
    <n v="39.043387000000003"/>
    <n v="-121.409837"/>
    <s v="Female"/>
    <x v="0"/>
    <s v="No"/>
    <s v="No"/>
    <n v="52"/>
    <s v="No"/>
    <s v="No phone service"/>
    <x v="0"/>
    <x v="0"/>
    <s v="Yes"/>
    <s v="Yes"/>
    <x v="0"/>
    <s v="Yes"/>
    <s v="Yes"/>
    <x v="1"/>
    <x v="0"/>
    <x v="2"/>
    <n v="58.75"/>
    <n v="3038.55"/>
    <x v="1"/>
    <x v="1"/>
    <x v="45"/>
    <n v="5122"/>
    <x v="20"/>
  </r>
  <r>
    <s v="4504-YOULA"/>
    <n v="1"/>
    <s v="United States"/>
    <s v="California"/>
    <s v="Wilton"/>
    <n v="95693"/>
    <s v="38.392559, -121.225093"/>
    <n v="38.392558999999999"/>
    <n v="-121.225093"/>
    <s v="Female"/>
    <x v="0"/>
    <s v="Yes"/>
    <s v="Yes"/>
    <n v="35"/>
    <s v="Yes"/>
    <s v="Yes"/>
    <x v="0"/>
    <x v="0"/>
    <s v="Yes"/>
    <s v="No"/>
    <x v="0"/>
    <s v="No"/>
    <s v="No"/>
    <x v="0"/>
    <x v="0"/>
    <x v="3"/>
    <n v="59.45"/>
    <n v="2136.9"/>
    <x v="1"/>
    <x v="1"/>
    <x v="52"/>
    <n v="3682"/>
    <x v="20"/>
  </r>
  <r>
    <s v="5569-IDSEY"/>
    <n v="1"/>
    <s v="United States"/>
    <s v="California"/>
    <s v="Winters"/>
    <n v="95694"/>
    <s v="38.578604, -122.024579"/>
    <n v="38.578603999999999"/>
    <n v="-122.024579"/>
    <s v="Male"/>
    <x v="0"/>
    <s v="Yes"/>
    <s v="No"/>
    <n v="71"/>
    <s v="Yes"/>
    <s v="Yes"/>
    <x v="1"/>
    <x v="1"/>
    <s v="Yes"/>
    <s v="Yes"/>
    <x v="0"/>
    <s v="Yes"/>
    <s v="Yes"/>
    <x v="2"/>
    <x v="0"/>
    <x v="2"/>
    <n v="105.7"/>
    <n v="7472.15"/>
    <x v="1"/>
    <x v="1"/>
    <x v="58"/>
    <n v="4420"/>
    <x v="20"/>
  </r>
  <r>
    <s v="7284-ZZLOH"/>
    <n v="1"/>
    <s v="United States"/>
    <s v="California"/>
    <s v="Alta"/>
    <n v="95701"/>
    <s v="39.218096, -120.79153"/>
    <n v="39.218096000000003"/>
    <n v="-120.79152999999999"/>
    <s v="Male"/>
    <x v="0"/>
    <s v="Yes"/>
    <s v="No"/>
    <n v="45"/>
    <s v="Yes"/>
    <s v="No"/>
    <x v="0"/>
    <x v="0"/>
    <s v="No"/>
    <s v="Yes"/>
    <x v="0"/>
    <s v="No"/>
    <s v="No"/>
    <x v="1"/>
    <x v="1"/>
    <x v="3"/>
    <n v="53.3"/>
    <n v="2296.25"/>
    <x v="1"/>
    <x v="1"/>
    <x v="35"/>
    <n v="2929"/>
    <x v="20"/>
  </r>
  <r>
    <s v="1777-JYQPJ"/>
    <n v="1"/>
    <s v="United States"/>
    <s v="California"/>
    <s v="Colfax"/>
    <n v="95713"/>
    <s v="39.084645, -120.894014"/>
    <n v="39.084645000000002"/>
    <n v="-120.894014"/>
    <s v="Male"/>
    <x v="0"/>
    <s v="No"/>
    <s v="No"/>
    <n v="2"/>
    <s v="No"/>
    <s v="No phone service"/>
    <x v="0"/>
    <x v="1"/>
    <s v="No"/>
    <s v="No"/>
    <x v="0"/>
    <s v="No"/>
    <s v="No"/>
    <x v="0"/>
    <x v="1"/>
    <x v="0"/>
    <n v="24.3"/>
    <n v="38.450000000000003"/>
    <x v="1"/>
    <x v="1"/>
    <x v="7"/>
    <n v="2515"/>
    <x v="20"/>
  </r>
  <r>
    <s v="3401-URHDA"/>
    <n v="1"/>
    <s v="United States"/>
    <s v="California"/>
    <s v="Emigrant Gap"/>
    <n v="95715"/>
    <s v="39.23754, -120.720196"/>
    <n v="39.237540000000003"/>
    <n v="-120.720196"/>
    <s v="Male"/>
    <x v="0"/>
    <s v="No"/>
    <s v="No"/>
    <n v="51"/>
    <s v="Yes"/>
    <s v="Yes"/>
    <x v="0"/>
    <x v="0"/>
    <s v="No"/>
    <s v="No"/>
    <x v="1"/>
    <s v="No"/>
    <s v="No"/>
    <x v="2"/>
    <x v="1"/>
    <x v="3"/>
    <n v="59.9"/>
    <n v="3043.6"/>
    <x v="1"/>
    <x v="1"/>
    <x v="75"/>
    <n v="5233"/>
    <x v="20"/>
  </r>
  <r>
    <s v="1599-EAHXY"/>
    <n v="1"/>
    <s v="United States"/>
    <s v="California"/>
    <s v="Gold Run"/>
    <n v="95717"/>
    <s v="39.170376, -120.838404"/>
    <n v="39.170375999999997"/>
    <n v="-120.838404"/>
    <s v="Male"/>
    <x v="0"/>
    <s v="Yes"/>
    <s v="Yes"/>
    <n v="60"/>
    <s v="Yes"/>
    <s v="Yes"/>
    <x v="2"/>
    <x v="2"/>
    <s v="No internet service"/>
    <s v="No internet service"/>
    <x v="2"/>
    <s v="No internet service"/>
    <s v="No internet service"/>
    <x v="2"/>
    <x v="1"/>
    <x v="3"/>
    <n v="23.95"/>
    <n v="1506.4"/>
    <x v="1"/>
    <x v="1"/>
    <x v="29"/>
    <n v="5449"/>
    <x v="20"/>
  </r>
  <r>
    <s v="8631-XVRZL"/>
    <n v="1"/>
    <s v="United States"/>
    <s v="California"/>
    <s v="Kyburz"/>
    <n v="95720"/>
    <s v="38.766036, -120.209673"/>
    <n v="38.766036"/>
    <n v="-120.209673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2"/>
    <x v="0"/>
    <x v="0"/>
    <n v="20.149999999999999"/>
    <n v="163.69999999999999"/>
    <x v="1"/>
    <x v="1"/>
    <x v="12"/>
    <n v="4004"/>
    <x v="20"/>
  </r>
  <r>
    <s v="3853-LYGAM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17"/>
    <s v="Yes"/>
    <s v="Yes"/>
    <x v="1"/>
    <x v="1"/>
    <s v="No"/>
    <s v="Yes"/>
    <x v="1"/>
    <s v="No"/>
    <s v="Yes"/>
    <x v="0"/>
    <x v="0"/>
    <x v="2"/>
    <n v="95.65"/>
    <n v="1640"/>
    <x v="1"/>
    <x v="1"/>
    <x v="52"/>
    <n v="3139"/>
    <x v="20"/>
  </r>
  <r>
    <s v="5751-USDBL"/>
    <n v="1"/>
    <s v="United States"/>
    <s v="California"/>
    <s v="Soda Springs"/>
    <n v="95728"/>
    <s v="39.279068, -120.414275"/>
    <n v="39.279068000000002"/>
    <n v="-120.414275"/>
    <s v="Male"/>
    <x v="0"/>
    <s v="Yes"/>
    <s v="Yes"/>
    <n v="46"/>
    <s v="Yes"/>
    <s v="No"/>
    <x v="0"/>
    <x v="0"/>
    <s v="No"/>
    <s v="Yes"/>
    <x v="1"/>
    <s v="Yes"/>
    <s v="Yes"/>
    <x v="1"/>
    <x v="1"/>
    <x v="0"/>
    <n v="81"/>
    <n v="3846.35"/>
    <x v="1"/>
    <x v="1"/>
    <x v="43"/>
    <n v="4280"/>
    <x v="20"/>
  </r>
  <r>
    <s v="5680-LQOGP"/>
    <n v="1"/>
    <s v="United States"/>
    <s v="California"/>
    <s v="Twin Bridges"/>
    <n v="95735"/>
    <s v="38.805481, -120.13287"/>
    <n v="38.805481"/>
    <n v="-120.13287"/>
    <s v="Female"/>
    <x v="0"/>
    <s v="No"/>
    <s v="No"/>
    <n v="68"/>
    <s v="Yes"/>
    <s v="No"/>
    <x v="0"/>
    <x v="0"/>
    <s v="Yes"/>
    <s v="Yes"/>
    <x v="1"/>
    <s v="Yes"/>
    <s v="Yes"/>
    <x v="1"/>
    <x v="0"/>
    <x v="3"/>
    <n v="82.45"/>
    <n v="5646.6"/>
    <x v="1"/>
    <x v="1"/>
    <x v="12"/>
    <n v="5308"/>
    <x v="20"/>
  </r>
  <r>
    <s v="8189-DUKMV"/>
    <n v="1"/>
    <s v="United States"/>
    <s v="California"/>
    <s v="Rancho Cordova"/>
    <n v="95742"/>
    <s v="38.591134, -121.161585"/>
    <n v="38.591133999999997"/>
    <n v="-121.161585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2"/>
    <x v="1"/>
    <x v="2"/>
    <n v="20.5"/>
    <n v="79.05"/>
    <x v="1"/>
    <x v="1"/>
    <x v="24"/>
    <n v="3233"/>
    <x v="20"/>
  </r>
  <r>
    <s v="9931-DCEZH"/>
    <n v="1"/>
    <s v="United States"/>
    <s v="California"/>
    <s v="Roseville"/>
    <n v="95747"/>
    <s v="38.784329, -121.373245"/>
    <n v="38.784329"/>
    <n v="-121.373245"/>
    <s v="Male"/>
    <x v="0"/>
    <s v="No"/>
    <s v="Yes"/>
    <n v="28"/>
    <s v="Yes"/>
    <s v="No"/>
    <x v="0"/>
    <x v="1"/>
    <s v="Yes"/>
    <s v="No"/>
    <x v="1"/>
    <s v="No"/>
    <s v="No"/>
    <x v="2"/>
    <x v="0"/>
    <x v="3"/>
    <n v="54.4"/>
    <n v="1516.6"/>
    <x v="1"/>
    <x v="1"/>
    <x v="9"/>
    <n v="4711"/>
    <x v="20"/>
  </r>
  <r>
    <s v="1898-JSNDC"/>
    <n v="1"/>
    <s v="United States"/>
    <s v="California"/>
    <s v="Elk Grove"/>
    <n v="95758"/>
    <s v="38.35363, -121.44195"/>
    <n v="38.353630000000003"/>
    <n v="-121.44195000000001"/>
    <s v="Female"/>
    <x v="0"/>
    <s v="No"/>
    <s v="No"/>
    <n v="39"/>
    <s v="Yes"/>
    <s v="No"/>
    <x v="0"/>
    <x v="1"/>
    <s v="Yes"/>
    <s v="No"/>
    <x v="0"/>
    <s v="Yes"/>
    <s v="No"/>
    <x v="2"/>
    <x v="0"/>
    <x v="3"/>
    <n v="58.6"/>
    <n v="2224.5"/>
    <x v="1"/>
    <x v="1"/>
    <x v="74"/>
    <n v="5662"/>
    <x v="20"/>
  </r>
  <r>
    <s v="0315-LVCRK"/>
    <n v="1"/>
    <s v="United States"/>
    <s v="California"/>
    <s v="El Dorado Hills"/>
    <n v="95762"/>
    <s v="38.684437, -121.055634"/>
    <n v="38.684437000000003"/>
    <n v="-121.055634"/>
    <s v="Male"/>
    <x v="0"/>
    <s v="No"/>
    <s v="No"/>
    <n v="11"/>
    <s v="Yes"/>
    <s v="No"/>
    <x v="1"/>
    <x v="1"/>
    <s v="No"/>
    <s v="Yes"/>
    <x v="0"/>
    <s v="No"/>
    <s v="Yes"/>
    <x v="0"/>
    <x v="1"/>
    <x v="1"/>
    <n v="84.8"/>
    <n v="888.75"/>
    <x v="1"/>
    <x v="1"/>
    <x v="67"/>
    <n v="4924"/>
    <x v="20"/>
  </r>
  <r>
    <s v="3911-RSNHI"/>
    <n v="1"/>
    <s v="United States"/>
    <s v="California"/>
    <s v="Rocklin"/>
    <n v="95765"/>
    <s v="38.823278, -121.281856"/>
    <n v="38.823278000000002"/>
    <n v="-121.281856"/>
    <s v="Female"/>
    <x v="0"/>
    <s v="Yes"/>
    <s v="No"/>
    <n v="71"/>
    <s v="No"/>
    <s v="No phone service"/>
    <x v="0"/>
    <x v="1"/>
    <s v="Yes"/>
    <s v="Yes"/>
    <x v="1"/>
    <s v="Yes"/>
    <s v="Yes"/>
    <x v="1"/>
    <x v="0"/>
    <x v="3"/>
    <n v="61.4"/>
    <n v="4310.3500000000004"/>
    <x v="1"/>
    <x v="1"/>
    <x v="65"/>
    <n v="5119"/>
    <x v="20"/>
  </r>
  <r>
    <s v="2410-CIYFZ"/>
    <n v="1"/>
    <s v="United States"/>
    <s v="California"/>
    <s v="Woodland"/>
    <n v="95776"/>
    <s v="38.694081, -121.694431"/>
    <n v="38.694080999999997"/>
    <n v="-121.69443099999999"/>
    <s v="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42.9"/>
    <x v="1"/>
    <x v="1"/>
    <x v="7"/>
    <n v="3000"/>
    <x v="20"/>
  </r>
  <r>
    <s v="5505-OVWQW"/>
    <n v="1"/>
    <s v="United States"/>
    <s v="California"/>
    <s v="Sacramento"/>
    <n v="95815"/>
    <s v="38.608405, -121.449942"/>
    <n v="38.608404999999998"/>
    <n v="-121.44994199999999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0"/>
    <n v="20.149999999999999"/>
    <n v="353.65"/>
    <x v="1"/>
    <x v="1"/>
    <x v="76"/>
    <n v="4650"/>
    <x v="20"/>
  </r>
  <r>
    <s v="7271-AJDTL"/>
    <n v="1"/>
    <s v="United States"/>
    <s v="California"/>
    <s v="Sacramento"/>
    <n v="95816"/>
    <s v="38.574856, -121.46504"/>
    <n v="38.574855999999997"/>
    <n v="-121.46504"/>
    <s v="Female"/>
    <x v="0"/>
    <s v="Yes"/>
    <s v="No"/>
    <n v="55"/>
    <s v="Yes"/>
    <s v="Yes"/>
    <x v="1"/>
    <x v="1"/>
    <s v="Yes"/>
    <s v="Yes"/>
    <x v="0"/>
    <s v="Yes"/>
    <s v="No"/>
    <x v="0"/>
    <x v="0"/>
    <x v="3"/>
    <n v="94.45"/>
    <n v="5073.1000000000004"/>
    <x v="1"/>
    <x v="1"/>
    <x v="63"/>
    <n v="5577"/>
    <x v="20"/>
  </r>
  <r>
    <s v="1867-TJHTS"/>
    <n v="1"/>
    <s v="United States"/>
    <s v="California"/>
    <s v="Sacramento"/>
    <n v="95817"/>
    <s v="38.550722, -121.457314"/>
    <n v="38.550722"/>
    <n v="-121.457314"/>
    <s v="Female"/>
    <x v="0"/>
    <s v="No"/>
    <s v="No"/>
    <n v="58"/>
    <s v="Yes"/>
    <s v="Yes"/>
    <x v="1"/>
    <x v="0"/>
    <s v="No"/>
    <s v="No"/>
    <x v="0"/>
    <s v="No"/>
    <s v="No"/>
    <x v="0"/>
    <x v="0"/>
    <x v="2"/>
    <n v="79.8"/>
    <n v="4526.8500000000004"/>
    <x v="1"/>
    <x v="1"/>
    <x v="4"/>
    <n v="5709"/>
    <x v="20"/>
  </r>
  <r>
    <s v="6860-YRJZP"/>
    <n v="1"/>
    <s v="United States"/>
    <s v="California"/>
    <s v="Sacramento"/>
    <n v="95820"/>
    <s v="38.53508, -121.444144"/>
    <n v="38.535080000000001"/>
    <n v="-121.44414399999999"/>
    <s v="Male"/>
    <x v="1"/>
    <s v="No"/>
    <s v="No"/>
    <n v="9"/>
    <s v="Yes"/>
    <s v="Yes"/>
    <x v="1"/>
    <x v="1"/>
    <s v="No"/>
    <s v="No"/>
    <x v="0"/>
    <s v="No"/>
    <s v="No"/>
    <x v="0"/>
    <x v="0"/>
    <x v="1"/>
    <n v="74.05"/>
    <n v="678.45"/>
    <x v="1"/>
    <x v="1"/>
    <x v="39"/>
    <n v="2003"/>
    <x v="20"/>
  </r>
  <r>
    <s v="4429-WYGFR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26"/>
    <s v="Yes"/>
    <s v="No"/>
    <x v="0"/>
    <x v="1"/>
    <s v="No"/>
    <s v="No"/>
    <x v="1"/>
    <s v="No"/>
    <s v="No"/>
    <x v="0"/>
    <x v="1"/>
    <x v="2"/>
    <n v="49.15"/>
    <n v="1237.3"/>
    <x v="1"/>
    <x v="1"/>
    <x v="61"/>
    <n v="2752"/>
    <x v="20"/>
  </r>
  <r>
    <s v="2817-LVCPP"/>
    <n v="1"/>
    <s v="United States"/>
    <s v="California"/>
    <s v="Sacramento"/>
    <n v="95822"/>
    <s v="38.512569, -121.495184"/>
    <n v="38.512568999999999"/>
    <n v="-121.49518399999999"/>
    <s v="Fe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x v="1"/>
    <x v="3"/>
    <n v="19.399999999999999"/>
    <n v="1023.95"/>
    <x v="1"/>
    <x v="1"/>
    <x v="48"/>
    <n v="6233"/>
    <x v="20"/>
  </r>
  <r>
    <s v="5038-ETMLM"/>
    <n v="1"/>
    <s v="United States"/>
    <s v="California"/>
    <s v="Sacramento"/>
    <n v="95823"/>
    <s v="38.475465, -121.443625"/>
    <n v="38.475465"/>
    <n v="-121.443625"/>
    <s v="Female"/>
    <x v="0"/>
    <s v="Yes"/>
    <s v="No"/>
    <n v="72"/>
    <s v="Yes"/>
    <s v="Yes"/>
    <x v="1"/>
    <x v="0"/>
    <s v="Yes"/>
    <s v="Yes"/>
    <x v="1"/>
    <s v="Yes"/>
    <s v="Yes"/>
    <x v="1"/>
    <x v="0"/>
    <x v="2"/>
    <n v="113.65"/>
    <n v="8182.75"/>
    <x v="1"/>
    <x v="1"/>
    <x v="46"/>
    <n v="5411"/>
    <x v="20"/>
  </r>
  <r>
    <s v="5056-FIMPT"/>
    <n v="1"/>
    <s v="United States"/>
    <s v="California"/>
    <s v="Sacramento"/>
    <n v="95824"/>
    <s v="38.517295, -121.439819"/>
    <n v="38.517294999999997"/>
    <n v="-121.439819"/>
    <s v="Female"/>
    <x v="0"/>
    <s v="No"/>
    <s v="Yes"/>
    <n v="43"/>
    <s v="Yes"/>
    <s v="No"/>
    <x v="1"/>
    <x v="0"/>
    <s v="Yes"/>
    <s v="No"/>
    <x v="1"/>
    <s v="Yes"/>
    <s v="Yes"/>
    <x v="2"/>
    <x v="0"/>
    <x v="3"/>
    <n v="106"/>
    <n v="4532.3"/>
    <x v="1"/>
    <x v="1"/>
    <x v="21"/>
    <n v="3528"/>
    <x v="20"/>
  </r>
  <r>
    <s v="4521-WFJAI"/>
    <n v="1"/>
    <s v="United States"/>
    <s v="California"/>
    <s v="Sacramento"/>
    <n v="95825"/>
    <s v="38.590035, -121.412455"/>
    <n v="38.590035"/>
    <n v="-121.41245499999999"/>
    <s v="Male"/>
    <x v="0"/>
    <s v="No"/>
    <s v="No"/>
    <n v="56"/>
    <s v="Yes"/>
    <s v="Yes"/>
    <x v="2"/>
    <x v="2"/>
    <s v="No internet service"/>
    <s v="No internet service"/>
    <x v="2"/>
    <s v="No internet service"/>
    <s v="No internet service"/>
    <x v="1"/>
    <x v="0"/>
    <x v="2"/>
    <n v="25.95"/>
    <n v="1444.05"/>
    <x v="1"/>
    <x v="1"/>
    <x v="47"/>
    <n v="4246"/>
    <x v="20"/>
  </r>
  <r>
    <s v="6569-KTMDU"/>
    <n v="1"/>
    <s v="United States"/>
    <s v="California"/>
    <s v="Sacramento"/>
    <n v="95826"/>
    <s v="38.542532, -121.378826"/>
    <n v="38.542532000000001"/>
    <n v="-121.378826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100000000000001"/>
    <n v="19.100000000000001"/>
    <x v="1"/>
    <x v="1"/>
    <x v="60"/>
    <n v="3313"/>
    <x v="20"/>
  </r>
  <r>
    <s v="8809-XKHMD"/>
    <n v="1"/>
    <s v="United States"/>
    <s v="California"/>
    <s v="Sacramento"/>
    <n v="95828"/>
    <s v="38.486938, -121.395805"/>
    <n v="38.486938000000002"/>
    <n v="-121.395805"/>
    <s v="Male"/>
    <x v="0"/>
    <s v="Yes"/>
    <s v="No"/>
    <n v="72"/>
    <s v="Yes"/>
    <s v="Yes"/>
    <x v="1"/>
    <x v="0"/>
    <s v="Yes"/>
    <s v="No"/>
    <x v="1"/>
    <s v="No"/>
    <s v="Yes"/>
    <x v="1"/>
    <x v="0"/>
    <x v="2"/>
    <n v="100.55"/>
    <n v="7325.1"/>
    <x v="1"/>
    <x v="1"/>
    <x v="61"/>
    <n v="6082"/>
    <x v="20"/>
  </r>
  <r>
    <s v="0396-YCHWO"/>
    <n v="1"/>
    <s v="United States"/>
    <s v="California"/>
    <s v="Sacramento"/>
    <n v="95829"/>
    <s v="38.486502, -121.334051"/>
    <n v="38.486502000000002"/>
    <n v="-121.334051"/>
    <s v="Male"/>
    <x v="0"/>
    <s v="Yes"/>
    <s v="No"/>
    <n v="36"/>
    <s v="Yes"/>
    <s v="Yes"/>
    <x v="1"/>
    <x v="1"/>
    <s v="No"/>
    <s v="No"/>
    <x v="0"/>
    <s v="Yes"/>
    <s v="Yes"/>
    <x v="0"/>
    <x v="0"/>
    <x v="1"/>
    <n v="95.4"/>
    <n v="3474.2"/>
    <x v="1"/>
    <x v="1"/>
    <x v="81"/>
    <n v="5111"/>
    <x v="20"/>
  </r>
  <r>
    <s v="0867-LDTTC"/>
    <n v="1"/>
    <s v="United States"/>
    <s v="California"/>
    <s v="Sacramento"/>
    <n v="95830"/>
    <s v="38.490508, -121.284171"/>
    <n v="38.490507999999998"/>
    <n v="-121.284171"/>
    <s v="Male"/>
    <x v="0"/>
    <s v="No"/>
    <s v="No"/>
    <n v="5"/>
    <s v="Yes"/>
    <s v="No"/>
    <x v="0"/>
    <x v="1"/>
    <s v="No"/>
    <s v="Yes"/>
    <x v="1"/>
    <s v="Yes"/>
    <s v="Yes"/>
    <x v="0"/>
    <x v="1"/>
    <x v="2"/>
    <n v="75.150000000000006"/>
    <n v="392.65"/>
    <x v="1"/>
    <x v="1"/>
    <x v="31"/>
    <n v="5900"/>
    <x v="20"/>
  </r>
  <r>
    <s v="9391-DXGGG"/>
    <n v="1"/>
    <s v="United States"/>
    <s v="California"/>
    <s v="Sacramento"/>
    <n v="95832"/>
    <s v="38.445939, -121.496855"/>
    <n v="38.445939000000003"/>
    <n v="-121.496855"/>
    <s v="Female"/>
    <x v="1"/>
    <s v="No"/>
    <s v="No"/>
    <n v="44"/>
    <s v="Yes"/>
    <s v="No"/>
    <x v="1"/>
    <x v="1"/>
    <s v="Yes"/>
    <s v="Yes"/>
    <x v="0"/>
    <s v="No"/>
    <s v="Yes"/>
    <x v="2"/>
    <x v="1"/>
    <x v="3"/>
    <n v="89.15"/>
    <n v="3990.75"/>
    <x v="1"/>
    <x v="1"/>
    <x v="36"/>
    <n v="4368"/>
    <x v="20"/>
  </r>
  <r>
    <s v="9844-FELAJ"/>
    <n v="1"/>
    <s v="United States"/>
    <s v="California"/>
    <s v="Sacramento"/>
    <n v="95833"/>
    <s v="38.619049, -121.517552"/>
    <n v="38.619048999999997"/>
    <n v="-121.51755199999999"/>
    <s v="Female"/>
    <x v="1"/>
    <s v="Yes"/>
    <s v="Yes"/>
    <n v="70"/>
    <s v="Yes"/>
    <s v="Yes"/>
    <x v="1"/>
    <x v="1"/>
    <s v="Yes"/>
    <s v="Yes"/>
    <x v="1"/>
    <s v="Yes"/>
    <s v="Yes"/>
    <x v="2"/>
    <x v="0"/>
    <x v="1"/>
    <n v="107.9"/>
    <n v="7475.85"/>
    <x v="1"/>
    <x v="1"/>
    <x v="44"/>
    <n v="5899"/>
    <x v="20"/>
  </r>
  <r>
    <s v="2122-SZZZD"/>
    <n v="1"/>
    <s v="United States"/>
    <s v="California"/>
    <s v="Sacramento"/>
    <n v="95834"/>
    <s v="38.646209, -121.52446"/>
    <n v="38.646208999999999"/>
    <n v="-121.52446"/>
    <s v="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x v="1"/>
    <x v="3"/>
    <n v="19.5"/>
    <n v="835.5"/>
    <x v="1"/>
    <x v="1"/>
    <x v="42"/>
    <n v="4220"/>
    <x v="20"/>
  </r>
  <r>
    <s v="3148-AOIQT"/>
    <n v="1"/>
    <s v="United States"/>
    <s v="California"/>
    <s v="Sacramento"/>
    <n v="95837"/>
    <s v="38.691607, -121.602284"/>
    <n v="38.691606999999998"/>
    <n v="-121.602284"/>
    <s v="Female"/>
    <x v="0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x v="0"/>
    <x v="3"/>
    <n v="24.95"/>
    <n v="1718.35"/>
    <x v="1"/>
    <x v="1"/>
    <x v="84"/>
    <n v="4106"/>
    <x v="20"/>
  </r>
  <r>
    <s v="8395-ETZKQ"/>
    <n v="1"/>
    <s v="United States"/>
    <s v="California"/>
    <s v="Sacramento"/>
    <n v="95841"/>
    <s v="38.660442, -121.346321"/>
    <n v="38.660442000000003"/>
    <n v="-121.346321"/>
    <s v="Male"/>
    <x v="1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x v="1"/>
    <x v="2"/>
    <n v="19.5"/>
    <n v="1193.55"/>
    <x v="1"/>
    <x v="1"/>
    <x v="39"/>
    <n v="5443"/>
    <x v="20"/>
  </r>
  <r>
    <s v="6692-YQHXC"/>
    <n v="1"/>
    <s v="United States"/>
    <s v="California"/>
    <s v="Sacramento"/>
    <n v="95842"/>
    <s v="38.687367, -121.34848"/>
    <n v="38.687367000000002"/>
    <n v="-121.34848"/>
    <s v="Male"/>
    <x v="0"/>
    <s v="No"/>
    <s v="No"/>
    <n v="16"/>
    <s v="Yes"/>
    <s v="No"/>
    <x v="1"/>
    <x v="1"/>
    <s v="No"/>
    <s v="No"/>
    <x v="0"/>
    <s v="No"/>
    <s v="No"/>
    <x v="0"/>
    <x v="0"/>
    <x v="3"/>
    <n v="69.95"/>
    <n v="1205.5"/>
    <x v="1"/>
    <x v="1"/>
    <x v="61"/>
    <n v="5596"/>
    <x v="20"/>
  </r>
  <r>
    <s v="3889-VWBID"/>
    <n v="1"/>
    <s v="United States"/>
    <s v="California"/>
    <s v="Antelope"/>
    <n v="95843"/>
    <s v="38.715498, -121.363411"/>
    <n v="38.715497999999997"/>
    <n v="-121.363411"/>
    <s v="Male"/>
    <x v="0"/>
    <s v="Yes"/>
    <s v="Yes"/>
    <n v="68"/>
    <s v="Yes"/>
    <s v="No"/>
    <x v="0"/>
    <x v="0"/>
    <s v="Yes"/>
    <s v="No"/>
    <x v="1"/>
    <s v="Yes"/>
    <s v="Yes"/>
    <x v="1"/>
    <x v="1"/>
    <x v="2"/>
    <n v="82.85"/>
    <n v="5776.45"/>
    <x v="1"/>
    <x v="1"/>
    <x v="75"/>
    <n v="5184"/>
    <x v="20"/>
  </r>
  <r>
    <s v="5222-JCXZT"/>
    <n v="1"/>
    <s v="United States"/>
    <s v="California"/>
    <s v="Sacramento"/>
    <n v="95864"/>
    <s v="38.585826, -121.376263"/>
    <n v="38.585825999999997"/>
    <n v="-121.3762629999999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19"/>
    <n v="78.900000000000006"/>
    <x v="1"/>
    <x v="1"/>
    <x v="63"/>
    <n v="3022"/>
    <x v="20"/>
  </r>
  <r>
    <s v="9754-CLVZW"/>
    <n v="1"/>
    <s v="United States"/>
    <s v="California"/>
    <s v="Marysville"/>
    <n v="95901"/>
    <s v="39.19514, -121.503883"/>
    <n v="39.195140000000002"/>
    <n v="-121.503883"/>
    <s v="Female"/>
    <x v="0"/>
    <s v="Yes"/>
    <s v="Yes"/>
    <n v="26"/>
    <s v="No"/>
    <s v="No phone service"/>
    <x v="0"/>
    <x v="0"/>
    <s v="Yes"/>
    <s v="No"/>
    <x v="1"/>
    <s v="No"/>
    <s v="No"/>
    <x v="0"/>
    <x v="1"/>
    <x v="3"/>
    <n v="38.85"/>
    <n v="1025.1500000000001"/>
    <x v="1"/>
    <x v="1"/>
    <x v="38"/>
    <n v="3970"/>
    <x v="20"/>
  </r>
  <r>
    <s v="2739-CCZMB"/>
    <n v="1"/>
    <s v="United States"/>
    <s v="California"/>
    <s v="Alleghany"/>
    <n v="95910"/>
    <s v="39.467828, -120.841386"/>
    <n v="39.467827999999997"/>
    <n v="-120.841386"/>
    <s v="Male"/>
    <x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x v="1"/>
    <x v="3"/>
    <n v="20.350000000000001"/>
    <n v="122"/>
    <x v="1"/>
    <x v="1"/>
    <x v="67"/>
    <n v="3161"/>
    <x v="20"/>
  </r>
  <r>
    <s v="7080-TNUWP"/>
    <n v="1"/>
    <s v="United States"/>
    <s v="California"/>
    <s v="Arbuckle"/>
    <n v="95912"/>
    <s v="38.982373, -122.047751"/>
    <n v="38.982373000000003"/>
    <n v="-122.04775100000001"/>
    <s v="Male"/>
    <x v="0"/>
    <s v="Yes"/>
    <s v="No"/>
    <n v="70"/>
    <s v="Yes"/>
    <s v="Yes"/>
    <x v="1"/>
    <x v="1"/>
    <s v="Yes"/>
    <s v="Yes"/>
    <x v="0"/>
    <s v="Yes"/>
    <s v="No"/>
    <x v="2"/>
    <x v="0"/>
    <x v="2"/>
    <n v="95"/>
    <n v="6602.9"/>
    <x v="1"/>
    <x v="1"/>
    <x v="11"/>
    <n v="6259"/>
    <x v="20"/>
  </r>
  <r>
    <s v="0496-AHOOK"/>
    <n v="1"/>
    <s v="United States"/>
    <s v="California"/>
    <s v="Bangor"/>
    <n v="95914"/>
    <s v="39.396585, -121.38029"/>
    <n v="39.396585000000002"/>
    <n v="-121.38029"/>
    <s v="Male"/>
    <x v="0"/>
    <s v="Yes"/>
    <s v="No"/>
    <n v="24"/>
    <s v="Yes"/>
    <s v="No"/>
    <x v="0"/>
    <x v="0"/>
    <s v="No"/>
    <s v="No"/>
    <x v="1"/>
    <s v="Yes"/>
    <s v="Yes"/>
    <x v="2"/>
    <x v="1"/>
    <x v="2"/>
    <n v="74.400000000000006"/>
    <n v="1712.9"/>
    <x v="1"/>
    <x v="1"/>
    <x v="31"/>
    <n v="4310"/>
    <x v="20"/>
  </r>
  <r>
    <s v="8336-TAVKX"/>
    <n v="1"/>
    <s v="United States"/>
    <s v="California"/>
    <s v="Berry Creek"/>
    <n v="95916"/>
    <s v="39.657228, -121.37778"/>
    <n v="39.657228000000003"/>
    <n v="-121.37778"/>
    <s v="Female"/>
    <x v="1"/>
    <s v="Yes"/>
    <s v="No"/>
    <n v="72"/>
    <s v="Yes"/>
    <s v="Yes"/>
    <x v="0"/>
    <x v="0"/>
    <s v="Yes"/>
    <s v="Yes"/>
    <x v="1"/>
    <s v="No"/>
    <s v="Yes"/>
    <x v="1"/>
    <x v="1"/>
    <x v="2"/>
    <n v="78.45"/>
    <n v="5682.25"/>
    <x v="1"/>
    <x v="1"/>
    <x v="29"/>
    <n v="4032"/>
    <x v="20"/>
  </r>
  <r>
    <s v="2468-SJFLM"/>
    <n v="1"/>
    <s v="United States"/>
    <s v="California"/>
    <s v="Biggs"/>
    <n v="95917"/>
    <s v="39.457388, -121.818201"/>
    <n v="39.457388000000002"/>
    <n v="-121.818201"/>
    <s v="Male"/>
    <x v="0"/>
    <s v="No"/>
    <s v="No"/>
    <n v="1"/>
    <s v="Yes"/>
    <s v="No"/>
    <x v="1"/>
    <x v="1"/>
    <s v="No"/>
    <s v="No"/>
    <x v="1"/>
    <s v="No"/>
    <s v="No"/>
    <x v="0"/>
    <x v="0"/>
    <x v="0"/>
    <n v="74.3"/>
    <n v="74.3"/>
    <x v="1"/>
    <x v="1"/>
    <x v="51"/>
    <n v="3063"/>
    <x v="20"/>
  </r>
  <r>
    <s v="3181-VTHOE"/>
    <n v="1"/>
    <s v="United States"/>
    <s v="California"/>
    <s v="Browns Valley"/>
    <n v="95918"/>
    <s v="39.292334, -121.320597"/>
    <n v="39.292333999999997"/>
    <n v="-121.32059700000001"/>
    <s v="Male"/>
    <x v="0"/>
    <s v="Yes"/>
    <s v="No"/>
    <n v="70"/>
    <s v="No"/>
    <s v="No phone service"/>
    <x v="0"/>
    <x v="1"/>
    <s v="Yes"/>
    <s v="Yes"/>
    <x v="1"/>
    <s v="No"/>
    <s v="Yes"/>
    <x v="2"/>
    <x v="0"/>
    <x v="2"/>
    <n v="51.05"/>
    <n v="3635.15"/>
    <x v="1"/>
    <x v="1"/>
    <x v="15"/>
    <n v="4042"/>
    <x v="20"/>
  </r>
  <r>
    <s v="7168-HDQHG"/>
    <n v="1"/>
    <s v="United States"/>
    <s v="California"/>
    <s v="Brownsville"/>
    <n v="95919"/>
    <s v="39.440687, -121.263583"/>
    <n v="39.440686999999997"/>
    <n v="-121.263583"/>
    <s v="Female"/>
    <x v="0"/>
    <s v="Yes"/>
    <s v="Yes"/>
    <n v="36"/>
    <s v="Yes"/>
    <s v="No"/>
    <x v="2"/>
    <x v="2"/>
    <s v="No internet service"/>
    <s v="No internet service"/>
    <x v="2"/>
    <s v="No internet service"/>
    <s v="No internet service"/>
    <x v="0"/>
    <x v="1"/>
    <x v="2"/>
    <n v="19.2"/>
    <n v="702.9"/>
    <x v="1"/>
    <x v="1"/>
    <x v="35"/>
    <n v="3043"/>
    <x v="20"/>
  </r>
  <r>
    <s v="4567-AKPIA"/>
    <n v="1"/>
    <s v="United States"/>
    <s v="California"/>
    <s v="Canyon Dam"/>
    <n v="95923"/>
    <s v="40.171312, -121.120605"/>
    <n v="40.171312"/>
    <n v="-121.120605"/>
    <s v="Female"/>
    <x v="0"/>
    <s v="Yes"/>
    <s v="Yes"/>
    <n v="41"/>
    <s v="Yes"/>
    <s v="Yes"/>
    <x v="1"/>
    <x v="1"/>
    <s v="Yes"/>
    <s v="Yes"/>
    <x v="1"/>
    <s v="Yes"/>
    <s v="Yes"/>
    <x v="2"/>
    <x v="0"/>
    <x v="2"/>
    <n v="109.1"/>
    <n v="4454.25"/>
    <x v="1"/>
    <x v="1"/>
    <x v="7"/>
    <n v="4854"/>
    <x v="20"/>
  </r>
  <r>
    <s v="7901-HXJVA"/>
    <n v="1"/>
    <s v="United States"/>
    <s v="California"/>
    <s v="Chico"/>
    <n v="95928"/>
    <s v="39.681488, -121.83721"/>
    <n v="39.681488000000002"/>
    <n v="-121.83721"/>
    <s v="Male"/>
    <x v="0"/>
    <s v="No"/>
    <s v="No"/>
    <n v="14"/>
    <s v="Yes"/>
    <s v="No"/>
    <x v="1"/>
    <x v="1"/>
    <s v="No"/>
    <s v="Yes"/>
    <x v="0"/>
    <s v="No"/>
    <s v="No"/>
    <x v="0"/>
    <x v="1"/>
    <x v="1"/>
    <n v="76.45"/>
    <n v="1117.55"/>
    <x v="1"/>
    <x v="1"/>
    <x v="54"/>
    <n v="2292"/>
    <x v="20"/>
  </r>
  <r>
    <s v="5924-IFQTT"/>
    <n v="1"/>
    <s v="United States"/>
    <s v="California"/>
    <s v="Crescent Mills"/>
    <n v="95934"/>
    <s v="40.080342, -120.957805"/>
    <n v="40.080342000000002"/>
    <n v="-120.95780499999999"/>
    <s v="Male"/>
    <x v="0"/>
    <s v="Yes"/>
    <s v="Yes"/>
    <n v="13"/>
    <s v="Yes"/>
    <s v="Yes"/>
    <x v="0"/>
    <x v="1"/>
    <s v="Yes"/>
    <s v="Yes"/>
    <x v="1"/>
    <s v="Yes"/>
    <s v="No"/>
    <x v="0"/>
    <x v="0"/>
    <x v="1"/>
    <n v="72.8"/>
    <n v="930.05"/>
    <x v="1"/>
    <x v="1"/>
    <x v="74"/>
    <n v="2862"/>
    <x v="20"/>
  </r>
  <r>
    <s v="7968-QUXNS"/>
    <n v="1"/>
    <s v="United States"/>
    <s v="California"/>
    <s v="Dobbins"/>
    <n v="95935"/>
    <s v="39.381174, -121.21191"/>
    <n v="39.381174000000001"/>
    <n v="-121.21191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8.95"/>
    <n v="110.15"/>
    <x v="1"/>
    <x v="1"/>
    <x v="31"/>
    <n v="5920"/>
    <x v="20"/>
  </r>
  <r>
    <s v="8903-WMRNW"/>
    <n v="1"/>
    <s v="United States"/>
    <s v="California"/>
    <s v="Durham"/>
    <n v="95938"/>
    <s v="39.607831, -121.777959"/>
    <n v="39.607830999999997"/>
    <n v="-121.777959"/>
    <s v="Female"/>
    <x v="0"/>
    <s v="Yes"/>
    <s v="No"/>
    <n v="15"/>
    <s v="Yes"/>
    <s v="No"/>
    <x v="1"/>
    <x v="0"/>
    <s v="No"/>
    <s v="Yes"/>
    <x v="0"/>
    <s v="Yes"/>
    <s v="Yes"/>
    <x v="0"/>
    <x v="1"/>
    <x v="1"/>
    <n v="101.75"/>
    <n v="1669.4"/>
    <x v="1"/>
    <x v="1"/>
    <x v="80"/>
    <n v="2919"/>
    <x v="20"/>
  </r>
  <r>
    <s v="2452-SNHFZ"/>
    <n v="1"/>
    <s v="United States"/>
    <s v="California"/>
    <s v="Elk Creek"/>
    <n v="95939"/>
    <s v="39.53222, -122.594879"/>
    <n v="39.532220000000002"/>
    <n v="-122.59487900000001"/>
    <s v="Female"/>
    <x v="0"/>
    <s v="No"/>
    <s v="No"/>
    <n v="47"/>
    <s v="Yes"/>
    <s v="No"/>
    <x v="1"/>
    <x v="0"/>
    <s v="No"/>
    <s v="No"/>
    <x v="0"/>
    <s v="No"/>
    <s v="No"/>
    <x v="0"/>
    <x v="1"/>
    <x v="3"/>
    <n v="75.45"/>
    <n v="3545.1"/>
    <x v="1"/>
    <x v="1"/>
    <x v="10"/>
    <n v="4995"/>
    <x v="20"/>
  </r>
  <r>
    <s v="3629-WEAAM"/>
    <n v="1"/>
    <s v="United States"/>
    <s v="California"/>
    <s v="Forbestown"/>
    <n v="95941"/>
    <s v="39.531028, -121.24807"/>
    <n v="39.531027999999999"/>
    <n v="-121.24807"/>
    <s v="Female"/>
    <x v="0"/>
    <s v="No"/>
    <s v="No"/>
    <n v="8"/>
    <s v="Yes"/>
    <s v="No"/>
    <x v="0"/>
    <x v="1"/>
    <s v="No"/>
    <s v="Yes"/>
    <x v="1"/>
    <s v="No"/>
    <s v="Yes"/>
    <x v="0"/>
    <x v="1"/>
    <x v="0"/>
    <n v="64.099999999999994"/>
    <n v="504.05"/>
    <x v="1"/>
    <x v="1"/>
    <x v="50"/>
    <n v="2804"/>
    <x v="20"/>
  </r>
  <r>
    <s v="6029-CSMJE"/>
    <n v="1"/>
    <s v="United States"/>
    <s v="California"/>
    <s v="Forest Ranch"/>
    <n v="95942"/>
    <s v="40.077028, -121.494168"/>
    <n v="40.077027999999999"/>
    <n v="-121.494168"/>
    <s v="Male"/>
    <x v="0"/>
    <s v="No"/>
    <s v="No"/>
    <n v="17"/>
    <s v="No"/>
    <s v="No phone service"/>
    <x v="0"/>
    <x v="1"/>
    <s v="No"/>
    <s v="No"/>
    <x v="0"/>
    <s v="No"/>
    <s v="No"/>
    <x v="0"/>
    <x v="0"/>
    <x v="0"/>
    <n v="25.65"/>
    <n v="440.2"/>
    <x v="1"/>
    <x v="1"/>
    <x v="68"/>
    <n v="3090"/>
    <x v="20"/>
  </r>
  <r>
    <s v="7993-NQLJE"/>
    <n v="1"/>
    <s v="United States"/>
    <s v="California"/>
    <s v="Glenn"/>
    <n v="95943"/>
    <s v="39.597975, -122.032248"/>
    <n v="39.597974999999998"/>
    <n v="-122.032248"/>
    <s v="Male"/>
    <x v="0"/>
    <s v="Yes"/>
    <s v="Yes"/>
    <n v="15"/>
    <s v="Yes"/>
    <s v="No"/>
    <x v="1"/>
    <x v="0"/>
    <s v="No"/>
    <s v="No"/>
    <x v="0"/>
    <s v="No"/>
    <s v="No"/>
    <x v="0"/>
    <x v="1"/>
    <x v="0"/>
    <n v="75.099999999999994"/>
    <n v="1151.55"/>
    <x v="1"/>
    <x v="1"/>
    <x v="67"/>
    <n v="4634"/>
    <x v="20"/>
  </r>
  <r>
    <s v="9909-DFRJA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26"/>
    <s v="Yes"/>
    <s v="No"/>
    <x v="1"/>
    <x v="0"/>
    <s v="No"/>
    <s v="Yes"/>
    <x v="1"/>
    <s v="No"/>
    <s v="Yes"/>
    <x v="2"/>
    <x v="0"/>
    <x v="2"/>
    <n v="95.85"/>
    <n v="2475.35"/>
    <x v="1"/>
    <x v="1"/>
    <x v="75"/>
    <n v="3834"/>
    <x v="20"/>
  </r>
  <r>
    <s v="9099-FTUHS"/>
    <n v="1"/>
    <s v="United States"/>
    <s v="California"/>
    <s v="Grass Valley"/>
    <n v="95945"/>
    <s v="39.194539, -120.988066"/>
    <n v="39.194538999999999"/>
    <n v="-120.988066"/>
    <s v="Female"/>
    <x v="0"/>
    <s v="No"/>
    <s v="No"/>
    <n v="23"/>
    <s v="Yes"/>
    <s v="Yes"/>
    <x v="0"/>
    <x v="0"/>
    <s v="No"/>
    <s v="No"/>
    <x v="0"/>
    <s v="No"/>
    <s v="No"/>
    <x v="0"/>
    <x v="1"/>
    <x v="1"/>
    <n v="54.4"/>
    <n v="1249.25"/>
    <x v="1"/>
    <x v="1"/>
    <x v="49"/>
    <n v="2989"/>
    <x v="20"/>
  </r>
  <r>
    <s v="0581-BXBUB"/>
    <n v="1"/>
    <s v="United States"/>
    <s v="California"/>
    <s v="Penn Valley"/>
    <n v="95946"/>
    <s v="39.203817, -121.19584"/>
    <n v="39.203817000000001"/>
    <n v="-121.19584"/>
    <s v="Female"/>
    <x v="1"/>
    <s v="No"/>
    <s v="No"/>
    <n v="4"/>
    <s v="Yes"/>
    <s v="No"/>
    <x v="1"/>
    <x v="1"/>
    <s v="Yes"/>
    <s v="No"/>
    <x v="0"/>
    <s v="No"/>
    <s v="No"/>
    <x v="0"/>
    <x v="1"/>
    <x v="1"/>
    <n v="72.75"/>
    <n v="317.75"/>
    <x v="1"/>
    <x v="1"/>
    <x v="80"/>
    <n v="4503"/>
    <x v="20"/>
  </r>
  <r>
    <s v="4962-CHQPW"/>
    <n v="1"/>
    <s v="United States"/>
    <s v="California"/>
    <s v="Greenville"/>
    <n v="95947"/>
    <s v="40.160386, -120.835428"/>
    <n v="40.160386000000003"/>
    <n v="-120.83542799999999"/>
    <s v="Male"/>
    <x v="0"/>
    <s v="No"/>
    <s v="Yes"/>
    <n v="29"/>
    <s v="Yes"/>
    <s v="No"/>
    <x v="2"/>
    <x v="2"/>
    <s v="No internet service"/>
    <s v="No internet service"/>
    <x v="2"/>
    <s v="No internet service"/>
    <s v="No internet service"/>
    <x v="2"/>
    <x v="1"/>
    <x v="0"/>
    <n v="19.850000000000001"/>
    <n v="535.04999999999995"/>
    <x v="1"/>
    <x v="1"/>
    <x v="60"/>
    <n v="2941"/>
    <x v="20"/>
  </r>
  <r>
    <s v="9467-ROOLM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x v="1"/>
    <x v="0"/>
    <n v="19.05"/>
    <n v="461.3"/>
    <x v="1"/>
    <x v="1"/>
    <x v="11"/>
    <n v="2692"/>
    <x v="20"/>
  </r>
  <r>
    <s v="5150-ITWWB"/>
    <n v="1"/>
    <s v="United States"/>
    <s v="California"/>
    <s v="Hamilton City"/>
    <n v="95951"/>
    <s v="39.732767, -122.042298"/>
    <n v="39.732767000000003"/>
    <n v="-122.042298"/>
    <s v="Male"/>
    <x v="1"/>
    <s v="No"/>
    <s v="No"/>
    <n v="3"/>
    <s v="Yes"/>
    <s v="Yes"/>
    <x v="1"/>
    <x v="1"/>
    <s v="No"/>
    <s v="No"/>
    <x v="0"/>
    <s v="Yes"/>
    <s v="Yes"/>
    <x v="0"/>
    <x v="0"/>
    <x v="1"/>
    <n v="94.85"/>
    <n v="335.75"/>
    <x v="1"/>
    <x v="1"/>
    <x v="47"/>
    <n v="4496"/>
    <x v="20"/>
  </r>
  <r>
    <s v="2253-KPMNB"/>
    <n v="1"/>
    <s v="United States"/>
    <s v="California"/>
    <s v="Live Oak"/>
    <n v="95953"/>
    <s v="39.258746, -121.77697"/>
    <n v="39.258746000000002"/>
    <n v="-121.77697000000001"/>
    <s v="Female"/>
    <x v="0"/>
    <s v="Yes"/>
    <s v="Yes"/>
    <n v="69"/>
    <s v="No"/>
    <s v="No phone service"/>
    <x v="0"/>
    <x v="0"/>
    <s v="Yes"/>
    <s v="Yes"/>
    <x v="1"/>
    <s v="No"/>
    <s v="No"/>
    <x v="1"/>
    <x v="1"/>
    <x v="2"/>
    <n v="46.25"/>
    <n v="3121.4"/>
    <x v="1"/>
    <x v="1"/>
    <x v="57"/>
    <n v="4180"/>
    <x v="20"/>
  </r>
  <r>
    <s v="1345-ZUKID"/>
    <n v="1"/>
    <s v="United States"/>
    <s v="California"/>
    <s v="Magalia"/>
    <n v="95954"/>
    <s v="39.933852, -121.584371"/>
    <n v="39.933852000000002"/>
    <n v="-121.584371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2"/>
    <x v="1"/>
    <x v="0"/>
    <n v="19.350000000000001"/>
    <n v="324.8"/>
    <x v="1"/>
    <x v="1"/>
    <x v="41"/>
    <n v="2400"/>
    <x v="20"/>
  </r>
  <r>
    <s v="6429-SHBCB"/>
    <n v="1"/>
    <s v="United States"/>
    <s v="California"/>
    <s v="Maxwell"/>
    <n v="95955"/>
    <s v="39.281194, -122.226568"/>
    <n v="39.281193999999999"/>
    <n v="-122.226568"/>
    <s v="Male"/>
    <x v="0"/>
    <s v="No"/>
    <s v="No"/>
    <n v="19"/>
    <s v="Yes"/>
    <s v="Yes"/>
    <x v="0"/>
    <x v="1"/>
    <s v="No"/>
    <s v="No"/>
    <x v="0"/>
    <s v="Yes"/>
    <s v="Yes"/>
    <x v="0"/>
    <x v="1"/>
    <x v="0"/>
    <n v="69.599999999999994"/>
    <n v="1394.55"/>
    <x v="1"/>
    <x v="1"/>
    <x v="7"/>
    <n v="3349"/>
    <x v="20"/>
  </r>
  <r>
    <s v="9281-OFDMF"/>
    <n v="1"/>
    <s v="United States"/>
    <s v="California"/>
    <s v="Meadow Valley"/>
    <n v="95956"/>
    <s v="39.937017, -121.058043"/>
    <n v="39.937016999999997"/>
    <n v="-121.058043"/>
    <s v="Male"/>
    <x v="1"/>
    <s v="No"/>
    <s v="No"/>
    <n v="39"/>
    <s v="Yes"/>
    <s v="Yes"/>
    <x v="1"/>
    <x v="1"/>
    <s v="Yes"/>
    <s v="No"/>
    <x v="0"/>
    <s v="No"/>
    <s v="Yes"/>
    <x v="0"/>
    <x v="1"/>
    <x v="1"/>
    <n v="90.7"/>
    <n v="3413.25"/>
    <x v="1"/>
    <x v="1"/>
    <x v="41"/>
    <n v="5028"/>
    <x v="20"/>
  </r>
  <r>
    <s v="2603-HVKCG"/>
    <n v="1"/>
    <s v="United States"/>
    <s v="California"/>
    <s v="Meridian"/>
    <n v="95957"/>
    <s v="39.068071, -121.832638"/>
    <n v="39.068071000000003"/>
    <n v="-121.832638"/>
    <s v="Male"/>
    <x v="0"/>
    <s v="No"/>
    <s v="No"/>
    <n v="31"/>
    <s v="Yes"/>
    <s v="No"/>
    <x v="1"/>
    <x v="1"/>
    <s v="Yes"/>
    <s v="Yes"/>
    <x v="0"/>
    <s v="Yes"/>
    <s v="Yes"/>
    <x v="0"/>
    <x v="0"/>
    <x v="1"/>
    <n v="101.4"/>
    <n v="3143.65"/>
    <x v="1"/>
    <x v="1"/>
    <x v="34"/>
    <n v="2025"/>
    <x v="20"/>
  </r>
  <r>
    <s v="1834-WULEG"/>
    <n v="1"/>
    <s v="United States"/>
    <s v="California"/>
    <s v="Nevada City"/>
    <n v="95959"/>
    <s v="39.333737, -120.858667"/>
    <n v="39.333736999999999"/>
    <n v="-120.858667"/>
    <s v="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x v="1"/>
    <x v="0"/>
    <n v="20.25"/>
    <n v="439.75"/>
    <x v="1"/>
    <x v="1"/>
    <x v="40"/>
    <n v="3000"/>
    <x v="20"/>
  </r>
  <r>
    <s v="9097-ZUBYC"/>
    <n v="1"/>
    <s v="United States"/>
    <s v="California"/>
    <s v="North San Juan"/>
    <n v="95960"/>
    <s v="39.423046, -120.984472"/>
    <n v="39.423045999999999"/>
    <n v="-120.984472"/>
    <s v="Male"/>
    <x v="0"/>
    <s v="Yes"/>
    <s v="No"/>
    <n v="14"/>
    <s v="Yes"/>
    <s v="No"/>
    <x v="0"/>
    <x v="1"/>
    <s v="No"/>
    <s v="No"/>
    <x v="1"/>
    <s v="No"/>
    <s v="No"/>
    <x v="0"/>
    <x v="1"/>
    <x v="2"/>
    <n v="48.8"/>
    <n v="664.4"/>
    <x v="1"/>
    <x v="1"/>
    <x v="7"/>
    <n v="2168"/>
    <x v="20"/>
  </r>
  <r>
    <s v="5148-ORICT"/>
    <n v="1"/>
    <s v="United States"/>
    <s v="California"/>
    <s v="Olivehurst"/>
    <n v="95961"/>
    <s v="39.082568, -121.55325"/>
    <n v="39.082568000000002"/>
    <n v="-121.55325000000001"/>
    <s v="Female"/>
    <x v="0"/>
    <s v="Yes"/>
    <s v="No"/>
    <n v="64"/>
    <s v="Yes"/>
    <s v="No"/>
    <x v="0"/>
    <x v="0"/>
    <s v="Yes"/>
    <s v="Yes"/>
    <x v="1"/>
    <s v="No"/>
    <s v="Yes"/>
    <x v="1"/>
    <x v="0"/>
    <x v="0"/>
    <n v="74.349999999999994"/>
    <n v="4759.55"/>
    <x v="1"/>
    <x v="1"/>
    <x v="24"/>
    <n v="4781"/>
    <x v="20"/>
  </r>
  <r>
    <s v="4893-GYUJU"/>
    <n v="1"/>
    <s v="United States"/>
    <s v="California"/>
    <s v="Oregon House"/>
    <n v="95962"/>
    <s v="39.342587, -121.249833"/>
    <n v="39.342587000000002"/>
    <n v="-121.249833"/>
    <s v="Fe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x v="0"/>
    <x v="0"/>
    <n v="19.350000000000001"/>
    <n v="1033"/>
    <x v="1"/>
    <x v="1"/>
    <x v="41"/>
    <n v="5247"/>
    <x v="20"/>
  </r>
  <r>
    <s v="4578-PHJYZ"/>
    <n v="1"/>
    <s v="United States"/>
    <s v="California"/>
    <s v="Orland"/>
    <n v="95963"/>
    <s v="39.748037, -122.302169"/>
    <n v="39.748036999999997"/>
    <n v="-122.30216900000001"/>
    <s v="Male"/>
    <x v="0"/>
    <s v="Yes"/>
    <s v="Yes"/>
    <n v="52"/>
    <s v="Yes"/>
    <s v="No"/>
    <x v="0"/>
    <x v="1"/>
    <s v="Yes"/>
    <s v="Yes"/>
    <x v="1"/>
    <s v="Yes"/>
    <s v="No"/>
    <x v="2"/>
    <x v="0"/>
    <x v="1"/>
    <n v="68.75"/>
    <n v="3482.85"/>
    <x v="1"/>
    <x v="1"/>
    <x v="39"/>
    <n v="4172"/>
    <x v="20"/>
  </r>
  <r>
    <s v="7272-QDCKA"/>
    <n v="1"/>
    <s v="United States"/>
    <s v="California"/>
    <s v="Oroville"/>
    <n v="95965"/>
    <s v="39.624561, -121.552866"/>
    <n v="39.624561"/>
    <n v="-121.55286599999999"/>
    <s v="Male"/>
    <x v="0"/>
    <s v="No"/>
    <s v="No"/>
    <n v="28"/>
    <s v="Yes"/>
    <s v="Yes"/>
    <x v="1"/>
    <x v="1"/>
    <s v="Yes"/>
    <s v="No"/>
    <x v="0"/>
    <s v="Yes"/>
    <s v="Yes"/>
    <x v="2"/>
    <x v="1"/>
    <x v="1"/>
    <n v="100.2"/>
    <n v="2688.45"/>
    <x v="1"/>
    <x v="1"/>
    <x v="35"/>
    <n v="5137"/>
    <x v="20"/>
  </r>
  <r>
    <s v="8908-SLFCJ"/>
    <n v="1"/>
    <s v="United States"/>
    <s v="California"/>
    <s v="Oroville"/>
    <n v="95966"/>
    <s v="39.473896, -121.415927"/>
    <n v="39.473896000000003"/>
    <n v="-121.415927"/>
    <s v="Fe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x v="0"/>
    <x v="3"/>
    <n v="20.85"/>
    <n v="435.25"/>
    <x v="1"/>
    <x v="1"/>
    <x v="42"/>
    <n v="5422"/>
    <x v="20"/>
  </r>
  <r>
    <s v="9766-HGEDE"/>
    <n v="1"/>
    <s v="United States"/>
    <s v="California"/>
    <s v="Paradise"/>
    <n v="95969"/>
    <s v="39.69676, -121.644379"/>
    <n v="39.696759999999998"/>
    <n v="-121.644379"/>
    <s v="Female"/>
    <x v="0"/>
    <s v="Yes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0"/>
    <n v="19.350000000000001"/>
    <n v="307"/>
    <x v="1"/>
    <x v="1"/>
    <x v="7"/>
    <n v="2185"/>
    <x v="20"/>
  </r>
  <r>
    <s v="6968-MHOMU"/>
    <n v="1"/>
    <s v="United States"/>
    <s v="California"/>
    <s v="Princeton"/>
    <n v="95970"/>
    <s v="39.424957, -122.039307"/>
    <n v="39.424956999999999"/>
    <n v="-122.03930699999999"/>
    <s v="Male"/>
    <x v="0"/>
    <s v="Yes"/>
    <s v="No"/>
    <n v="58"/>
    <s v="No"/>
    <s v="No phone service"/>
    <x v="0"/>
    <x v="1"/>
    <s v="No"/>
    <s v="No"/>
    <x v="0"/>
    <s v="Yes"/>
    <s v="Yes"/>
    <x v="2"/>
    <x v="0"/>
    <x v="3"/>
    <n v="45"/>
    <n v="2689.35"/>
    <x v="1"/>
    <x v="1"/>
    <x v="63"/>
    <n v="5006"/>
    <x v="20"/>
  </r>
  <r>
    <s v="5044-XDPYX"/>
    <n v="1"/>
    <s v="United States"/>
    <s v="California"/>
    <s v="Chico"/>
    <n v="95973"/>
    <s v="39.903272, -121.843567"/>
    <n v="39.903272000000001"/>
    <n v="-121.84356699999999"/>
    <s v="Female"/>
    <x v="0"/>
    <s v="Yes"/>
    <s v="No"/>
    <n v="51"/>
    <s v="Yes"/>
    <s v="Yes"/>
    <x v="2"/>
    <x v="2"/>
    <s v="No internet service"/>
    <s v="No internet service"/>
    <x v="2"/>
    <s v="No internet service"/>
    <s v="No internet service"/>
    <x v="1"/>
    <x v="1"/>
    <x v="0"/>
    <n v="25.5"/>
    <n v="1281.25"/>
    <x v="1"/>
    <x v="1"/>
    <x v="38"/>
    <n v="5447"/>
    <x v="20"/>
  </r>
  <r>
    <s v="1814-WFGVS"/>
    <n v="1"/>
    <s v="United States"/>
    <s v="California"/>
    <s v="Richvale"/>
    <n v="95974"/>
    <s v="39.495768, -121.747472"/>
    <n v="39.495767999999998"/>
    <n v="-121.747472"/>
    <s v="Male"/>
    <x v="0"/>
    <s v="Yes"/>
    <s v="Yes"/>
    <n v="72"/>
    <s v="No"/>
    <s v="No phone service"/>
    <x v="0"/>
    <x v="0"/>
    <s v="No"/>
    <s v="Yes"/>
    <x v="1"/>
    <s v="Yes"/>
    <s v="No"/>
    <x v="1"/>
    <x v="1"/>
    <x v="0"/>
    <n v="48.9"/>
    <n v="3527"/>
    <x v="1"/>
    <x v="1"/>
    <x v="71"/>
    <n v="5415"/>
    <x v="20"/>
  </r>
  <r>
    <s v="3721-WKIIL"/>
    <n v="1"/>
    <s v="United States"/>
    <s v="California"/>
    <s v="Smartville"/>
    <n v="95977"/>
    <s v="39.176595, -121.291692"/>
    <n v="39.176594999999999"/>
    <n v="-121.291692"/>
    <s v="Fe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x v="0"/>
    <x v="0"/>
    <n v="19.600000000000001"/>
    <n v="561.15"/>
    <x v="1"/>
    <x v="1"/>
    <x v="45"/>
    <n v="2896"/>
    <x v="20"/>
  </r>
  <r>
    <s v="6734-CKRSM"/>
    <n v="1"/>
    <s v="United States"/>
    <s v="California"/>
    <s v="Stirling City"/>
    <n v="95978"/>
    <s v="39.904002, -121.527823"/>
    <n v="39.904001999999998"/>
    <n v="-121.527823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63.6"/>
    <x v="1"/>
    <x v="1"/>
    <x v="11"/>
    <n v="4258"/>
    <x v="20"/>
  </r>
  <r>
    <s v="1265-ZFOSD"/>
    <n v="1"/>
    <s v="United States"/>
    <s v="California"/>
    <s v="Stonyford"/>
    <n v="95979"/>
    <s v="39.288127, -122.415841"/>
    <n v="39.288127000000003"/>
    <n v="-122.415841"/>
    <s v="Female"/>
    <x v="0"/>
    <s v="Yes"/>
    <s v="No"/>
    <n v="64"/>
    <s v="Yes"/>
    <s v="Yes"/>
    <x v="0"/>
    <x v="0"/>
    <s v="Yes"/>
    <s v="Yes"/>
    <x v="1"/>
    <s v="No"/>
    <s v="Yes"/>
    <x v="1"/>
    <x v="0"/>
    <x v="0"/>
    <n v="81.3"/>
    <n v="5129.3"/>
    <x v="1"/>
    <x v="1"/>
    <x v="9"/>
    <n v="5254"/>
    <x v="20"/>
  </r>
  <r>
    <s v="6568-POCUI"/>
    <n v="1"/>
    <s v="United States"/>
    <s v="California"/>
    <s v="Strawberry Valley"/>
    <n v="95981"/>
    <s v="39.58458, -121.093256"/>
    <n v="39.584580000000003"/>
    <n v="-121.093256"/>
    <s v="Female"/>
    <x v="0"/>
    <s v="Yes"/>
    <s v="No"/>
    <n v="45"/>
    <s v="Yes"/>
    <s v="No"/>
    <x v="1"/>
    <x v="1"/>
    <s v="No"/>
    <s v="No"/>
    <x v="1"/>
    <s v="Yes"/>
    <s v="Yes"/>
    <x v="1"/>
    <x v="0"/>
    <x v="3"/>
    <n v="95.2"/>
    <n v="4285.8"/>
    <x v="1"/>
    <x v="1"/>
    <x v="36"/>
    <n v="3363"/>
    <x v="20"/>
  </r>
  <r>
    <s v="5197-LQXXH"/>
    <n v="1"/>
    <s v="United States"/>
    <s v="California"/>
    <s v="Taylorsville"/>
    <n v="95983"/>
    <s v="40.053684, -120.743116"/>
    <n v="40.053683999999997"/>
    <n v="-120.743116"/>
    <s v="Female"/>
    <x v="0"/>
    <s v="Yes"/>
    <s v="No"/>
    <n v="71"/>
    <s v="Yes"/>
    <s v="Yes"/>
    <x v="0"/>
    <x v="1"/>
    <s v="Yes"/>
    <s v="Yes"/>
    <x v="1"/>
    <s v="Yes"/>
    <s v="Yes"/>
    <x v="1"/>
    <x v="0"/>
    <x v="3"/>
    <n v="83.3"/>
    <n v="5894.5"/>
    <x v="1"/>
    <x v="1"/>
    <x v="68"/>
    <n v="4264"/>
    <x v="20"/>
  </r>
  <r>
    <s v="3457-PQBYH"/>
    <n v="1"/>
    <s v="United States"/>
    <s v="California"/>
    <s v="Washington"/>
    <n v="95986"/>
    <s v="39.34128, -120.786867"/>
    <n v="39.341279999999998"/>
    <n v="-120.786867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x v="1"/>
    <x v="3"/>
    <n v="20.3"/>
    <n v="1160.75"/>
    <x v="1"/>
    <x v="1"/>
    <x v="10"/>
    <n v="4424"/>
    <x v="20"/>
  </r>
  <r>
    <s v="7682-AZNDK"/>
    <n v="1"/>
    <s v="United States"/>
    <s v="California"/>
    <s v="Williams"/>
    <n v="95987"/>
    <s v="39.117537, -122.284654"/>
    <n v="39.117536999999999"/>
    <n v="-122.284654"/>
    <s v="Male"/>
    <x v="0"/>
    <s v="Yes"/>
    <s v="Yes"/>
    <n v="34"/>
    <s v="Yes"/>
    <s v="No"/>
    <x v="1"/>
    <x v="1"/>
    <s v="Yes"/>
    <s v="Yes"/>
    <x v="0"/>
    <s v="Yes"/>
    <s v="No"/>
    <x v="0"/>
    <x v="0"/>
    <x v="1"/>
    <n v="89.85"/>
    <n v="3091.75"/>
    <x v="1"/>
    <x v="1"/>
    <x v="84"/>
    <n v="3096"/>
    <x v="20"/>
  </r>
  <r>
    <s v="5384-ZTTWP"/>
    <n v="1"/>
    <s v="United States"/>
    <s v="California"/>
    <s v="Yuba City"/>
    <n v="95991"/>
    <s v="39.02741, -121.614982"/>
    <n v="39.027410000000003"/>
    <n v="-121.614982"/>
    <s v="Fe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x v="1"/>
    <x v="0"/>
    <n v="19.8"/>
    <n v="272.95"/>
    <x v="1"/>
    <x v="1"/>
    <x v="78"/>
    <n v="4167"/>
    <x v="20"/>
  </r>
  <r>
    <s v="3745-HRPHI"/>
    <n v="1"/>
    <s v="United States"/>
    <s v="California"/>
    <s v="Yuba City"/>
    <n v="95993"/>
    <s v="39.075694, -121.70606"/>
    <n v="39.075693999999999"/>
    <n v="-121.70605999999999"/>
    <s v="Male"/>
    <x v="0"/>
    <s v="Yes"/>
    <s v="Yes"/>
    <n v="66"/>
    <s v="No"/>
    <s v="No phone service"/>
    <x v="0"/>
    <x v="1"/>
    <s v="No"/>
    <s v="Yes"/>
    <x v="1"/>
    <s v="Yes"/>
    <s v="Yes"/>
    <x v="1"/>
    <x v="1"/>
    <x v="2"/>
    <n v="54.65"/>
    <n v="3632"/>
    <x v="1"/>
    <x v="1"/>
    <x v="75"/>
    <n v="4051"/>
    <x v="20"/>
  </r>
  <r>
    <s v="7636-OWBPG"/>
    <n v="1"/>
    <s v="United States"/>
    <s v="California"/>
    <s v="Redding"/>
    <n v="96001"/>
    <s v="40.587919, -122.464732"/>
    <n v="40.587918999999999"/>
    <n v="-122.464732"/>
    <s v="Male"/>
    <x v="1"/>
    <s v="No"/>
    <s v="No"/>
    <n v="12"/>
    <s v="No"/>
    <s v="No phone service"/>
    <x v="0"/>
    <x v="1"/>
    <s v="Yes"/>
    <s v="No"/>
    <x v="0"/>
    <s v="No"/>
    <s v="No"/>
    <x v="0"/>
    <x v="0"/>
    <x v="3"/>
    <n v="29.35"/>
    <n v="381.2"/>
    <x v="1"/>
    <x v="1"/>
    <x v="36"/>
    <n v="3606"/>
    <x v="20"/>
  </r>
  <r>
    <s v="1231-YNDEK"/>
    <n v="1"/>
    <s v="United States"/>
    <s v="California"/>
    <s v="Redding"/>
    <n v="96002"/>
    <s v="40.527834, -122.318749"/>
    <n v="40.527833999999999"/>
    <n v="-122.318749"/>
    <s v="Male"/>
    <x v="0"/>
    <s v="No"/>
    <s v="No"/>
    <n v="58"/>
    <s v="Yes"/>
    <s v="No"/>
    <x v="2"/>
    <x v="2"/>
    <s v="No internet service"/>
    <s v="No internet service"/>
    <x v="2"/>
    <s v="No internet service"/>
    <s v="No internet service"/>
    <x v="1"/>
    <x v="0"/>
    <x v="2"/>
    <n v="19.149999999999999"/>
    <n v="1035.5"/>
    <x v="1"/>
    <x v="1"/>
    <x v="50"/>
    <n v="6339"/>
    <x v="20"/>
  </r>
  <r>
    <s v="1407-DIGZV"/>
    <n v="1"/>
    <s v="United States"/>
    <s v="California"/>
    <s v="Redding"/>
    <n v="96003"/>
    <s v="40.677649, -122.29467"/>
    <n v="40.677649000000002"/>
    <n v="-122.29467"/>
    <s v="Female"/>
    <x v="0"/>
    <s v="Yes"/>
    <s v="Yes"/>
    <n v="3"/>
    <s v="Yes"/>
    <s v="No"/>
    <x v="2"/>
    <x v="2"/>
    <s v="No internet service"/>
    <s v="No internet service"/>
    <x v="2"/>
    <s v="No internet service"/>
    <s v="No internet service"/>
    <x v="1"/>
    <x v="1"/>
    <x v="0"/>
    <n v="19.100000000000001"/>
    <n v="52"/>
    <x v="1"/>
    <x v="1"/>
    <x v="59"/>
    <n v="3863"/>
    <x v="20"/>
  </r>
  <r>
    <s v="0570-BFQHT"/>
    <n v="1"/>
    <s v="United States"/>
    <s v="California"/>
    <s v="Anderson"/>
    <n v="96007"/>
    <s v="40.448632, -122.306657"/>
    <n v="40.448632000000003"/>
    <n v="-122.306657"/>
    <s v="Female"/>
    <x v="0"/>
    <s v="No"/>
    <s v="No"/>
    <n v="9"/>
    <s v="Yes"/>
    <s v="No"/>
    <x v="1"/>
    <x v="1"/>
    <s v="Yes"/>
    <s v="Yes"/>
    <x v="0"/>
    <s v="No"/>
    <s v="No"/>
    <x v="0"/>
    <x v="1"/>
    <x v="1"/>
    <n v="80.55"/>
    <n v="653.9"/>
    <x v="1"/>
    <x v="1"/>
    <x v="60"/>
    <n v="3581"/>
    <x v="20"/>
  </r>
  <r>
    <s v="4393-OBCRR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x v="1"/>
    <x v="0"/>
    <n v="20.25"/>
    <n v="71.2"/>
    <x v="1"/>
    <x v="1"/>
    <x v="82"/>
    <n v="4331"/>
    <x v="20"/>
  </r>
  <r>
    <s v="8564-LDKFL"/>
    <n v="1"/>
    <s v="United States"/>
    <s v="California"/>
    <s v="Big Bar"/>
    <n v="96010"/>
    <s v="40.775272, -123.287414"/>
    <n v="40.775272000000001"/>
    <n v="-123.287414"/>
    <s v="Male"/>
    <x v="0"/>
    <s v="Yes"/>
    <s v="No"/>
    <n v="40"/>
    <s v="Yes"/>
    <s v="Yes"/>
    <x v="1"/>
    <x v="1"/>
    <s v="Yes"/>
    <s v="Yes"/>
    <x v="0"/>
    <s v="Yes"/>
    <s v="Yes"/>
    <x v="2"/>
    <x v="0"/>
    <x v="2"/>
    <n v="106"/>
    <n v="4178.6499999999996"/>
    <x v="1"/>
    <x v="1"/>
    <x v="7"/>
    <n v="5118"/>
    <x v="20"/>
  </r>
  <r>
    <s v="3696-DFHHB"/>
    <n v="1"/>
    <s v="United States"/>
    <s v="California"/>
    <s v="Big Bend"/>
    <n v="96011"/>
    <s v="41.096569, -121.879082"/>
    <n v="41.096569000000002"/>
    <n v="-121.879082"/>
    <s v="Female"/>
    <x v="0"/>
    <s v="No"/>
    <s v="No"/>
    <n v="68"/>
    <s v="Yes"/>
    <s v="Yes"/>
    <x v="2"/>
    <x v="2"/>
    <s v="No internet service"/>
    <s v="No internet service"/>
    <x v="2"/>
    <s v="No internet service"/>
    <s v="No internet service"/>
    <x v="1"/>
    <x v="1"/>
    <x v="2"/>
    <n v="25.5"/>
    <n v="1821.8"/>
    <x v="1"/>
    <x v="1"/>
    <x v="65"/>
    <n v="5182"/>
    <x v="20"/>
  </r>
  <r>
    <s v="4717-GHADL"/>
    <n v="1"/>
    <s v="United States"/>
    <s v="California"/>
    <s v="Callahan"/>
    <n v="96014"/>
    <s v="41.388397, -122.794636"/>
    <n v="41.388396999999998"/>
    <n v="-122.794636"/>
    <s v="Female"/>
    <x v="0"/>
    <s v="No"/>
    <s v="No"/>
    <n v="50"/>
    <s v="Yes"/>
    <s v="Yes"/>
    <x v="0"/>
    <x v="1"/>
    <s v="Yes"/>
    <s v="No"/>
    <x v="1"/>
    <s v="Yes"/>
    <s v="Yes"/>
    <x v="1"/>
    <x v="0"/>
    <x v="0"/>
    <n v="79.599999999999994"/>
    <n v="4024.2"/>
    <x v="1"/>
    <x v="1"/>
    <x v="41"/>
    <n v="5592"/>
    <x v="20"/>
  </r>
  <r>
    <s v="5501-TVMGM"/>
    <n v="1"/>
    <s v="United States"/>
    <s v="California"/>
    <s v="Canby"/>
    <n v="96015"/>
    <s v="41.486953, -120.913975"/>
    <n v="41.486953"/>
    <n v="-120.91397499999999"/>
    <s v="Male"/>
    <x v="0"/>
    <s v="No"/>
    <s v="No"/>
    <n v="1"/>
    <s v="Yes"/>
    <s v="No"/>
    <x v="0"/>
    <x v="1"/>
    <s v="No"/>
    <s v="No"/>
    <x v="0"/>
    <s v="No"/>
    <s v="Yes"/>
    <x v="0"/>
    <x v="0"/>
    <x v="1"/>
    <n v="55.25"/>
    <n v="55.25"/>
    <x v="1"/>
    <x v="1"/>
    <x v="52"/>
    <n v="3255"/>
    <x v="20"/>
  </r>
  <r>
    <s v="5879-HMFFH"/>
    <n v="1"/>
    <s v="United States"/>
    <s v="California"/>
    <s v="Cassel"/>
    <n v="96016"/>
    <s v="40.936285, -121.572692"/>
    <n v="40.936284999999998"/>
    <n v="-121.572692"/>
    <s v="Female"/>
    <x v="0"/>
    <s v="Yes"/>
    <s v="No"/>
    <n v="72"/>
    <s v="Yes"/>
    <s v="Yes"/>
    <x v="0"/>
    <x v="0"/>
    <s v="Yes"/>
    <s v="Yes"/>
    <x v="1"/>
    <s v="Yes"/>
    <s v="Yes"/>
    <x v="1"/>
    <x v="1"/>
    <x v="2"/>
    <n v="88.05"/>
    <n v="6520.8"/>
    <x v="1"/>
    <x v="1"/>
    <x v="75"/>
    <n v="6247"/>
    <x v="20"/>
  </r>
  <r>
    <s v="6772-WFQRD"/>
    <n v="1"/>
    <s v="United States"/>
    <s v="California"/>
    <s v="Castella"/>
    <n v="96017"/>
    <s v="41.121108, -122.336613"/>
    <n v="41.121108"/>
    <n v="-122.336613"/>
    <s v="Male"/>
    <x v="0"/>
    <s v="No"/>
    <s v="Yes"/>
    <n v="40"/>
    <s v="Yes"/>
    <s v="No"/>
    <x v="2"/>
    <x v="2"/>
    <s v="No internet service"/>
    <s v="No internet service"/>
    <x v="2"/>
    <s v="No internet service"/>
    <s v="No internet service"/>
    <x v="2"/>
    <x v="0"/>
    <x v="2"/>
    <n v="20.399999999999999"/>
    <n v="854.9"/>
    <x v="1"/>
    <x v="1"/>
    <x v="55"/>
    <n v="3200"/>
    <x v="20"/>
  </r>
  <r>
    <s v="3810-DVDQQ"/>
    <n v="1"/>
    <s v="United States"/>
    <s v="California"/>
    <s v="Shasta Lake"/>
    <n v="96019"/>
    <s v="40.692523, -122.369876"/>
    <n v="40.692523000000001"/>
    <n v="-122.369876"/>
    <s v="Female"/>
    <x v="0"/>
    <s v="Yes"/>
    <s v="Yes"/>
    <n v="72"/>
    <s v="Yes"/>
    <s v="Yes"/>
    <x v="1"/>
    <x v="0"/>
    <s v="Yes"/>
    <s v="Yes"/>
    <x v="1"/>
    <s v="Yes"/>
    <s v="Yes"/>
    <x v="1"/>
    <x v="0"/>
    <x v="2"/>
    <n v="117.6"/>
    <n v="8308.9"/>
    <x v="1"/>
    <x v="1"/>
    <x v="61"/>
    <n v="6173"/>
    <x v="20"/>
  </r>
  <r>
    <s v="6972-SNKKW"/>
    <n v="1"/>
    <s v="United States"/>
    <s v="California"/>
    <s v="Chester"/>
    <n v="96020"/>
    <s v="40.243494, -121.154733"/>
    <n v="40.243493999999998"/>
    <n v="-121.15473299999999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109.2"/>
    <x v="1"/>
    <x v="1"/>
    <x v="44"/>
    <n v="3142"/>
    <x v="20"/>
  </r>
  <r>
    <s v="3694-GLTJM"/>
    <n v="1"/>
    <s v="United States"/>
    <s v="California"/>
    <s v="Corning"/>
    <n v="96021"/>
    <s v="39.913777, -122.289984"/>
    <n v="39.913777000000003"/>
    <n v="-122.289984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0"/>
    <x v="3"/>
    <n v="19.649999999999999"/>
    <n v="92.05"/>
    <x v="1"/>
    <x v="1"/>
    <x v="75"/>
    <n v="2878"/>
    <x v="20"/>
  </r>
  <r>
    <s v="8550-XSXUQ"/>
    <n v="1"/>
    <s v="United States"/>
    <s v="California"/>
    <s v="Cottonwood"/>
    <n v="96022"/>
    <s v="40.336392, -122.448533"/>
    <n v="40.336391999999996"/>
    <n v="-122.448533"/>
    <s v="Male"/>
    <x v="0"/>
    <s v="Yes"/>
    <s v="No"/>
    <n v="48"/>
    <s v="Yes"/>
    <s v="Yes"/>
    <x v="0"/>
    <x v="1"/>
    <s v="Yes"/>
    <s v="Yes"/>
    <x v="0"/>
    <s v="No"/>
    <s v="Yes"/>
    <x v="2"/>
    <x v="0"/>
    <x v="3"/>
    <n v="70.55"/>
    <n v="3420.5"/>
    <x v="1"/>
    <x v="1"/>
    <x v="41"/>
    <n v="3997"/>
    <x v="20"/>
  </r>
  <r>
    <s v="9055-MOJJJ"/>
    <n v="1"/>
    <s v="United States"/>
    <s v="California"/>
    <s v="Douglas City"/>
    <n v="96024"/>
    <s v="40.586588, -122.903677"/>
    <n v="40.586587999999999"/>
    <n v="-122.903677"/>
    <s v="Female"/>
    <x v="0"/>
    <s v="Yes"/>
    <s v="Yes"/>
    <n v="64"/>
    <s v="Yes"/>
    <s v="No"/>
    <x v="0"/>
    <x v="0"/>
    <s v="No"/>
    <s v="No"/>
    <x v="1"/>
    <s v="Yes"/>
    <s v="No"/>
    <x v="2"/>
    <x v="1"/>
    <x v="0"/>
    <n v="65.8"/>
    <n v="4068"/>
    <x v="1"/>
    <x v="1"/>
    <x v="43"/>
    <n v="4754"/>
    <x v="20"/>
  </r>
  <r>
    <s v="4359-INNWN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3"/>
    <n v="20.05"/>
    <n v="337.9"/>
    <x v="1"/>
    <x v="1"/>
    <x v="12"/>
    <n v="4828"/>
    <x v="20"/>
  </r>
  <r>
    <s v="0585-EGDDA"/>
    <n v="1"/>
    <s v="United States"/>
    <s v="California"/>
    <s v="Etna"/>
    <n v="96027"/>
    <s v="41.405193, -123.008567"/>
    <n v="41.405192999999997"/>
    <n v="-123.008567"/>
    <s v="Male"/>
    <x v="0"/>
    <s v="Yes"/>
    <s v="No"/>
    <n v="40"/>
    <s v="Yes"/>
    <s v="No"/>
    <x v="1"/>
    <x v="1"/>
    <s v="Yes"/>
    <s v="Yes"/>
    <x v="0"/>
    <s v="No"/>
    <s v="No"/>
    <x v="0"/>
    <x v="0"/>
    <x v="1"/>
    <n v="80"/>
    <n v="3168.75"/>
    <x v="1"/>
    <x v="1"/>
    <x v="82"/>
    <n v="2478"/>
    <x v="20"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41"/>
    <s v="No"/>
    <s v="No phone service"/>
    <x v="0"/>
    <x v="0"/>
    <s v="No"/>
    <s v="Yes"/>
    <x v="0"/>
    <s v="No"/>
    <s v="No"/>
    <x v="2"/>
    <x v="1"/>
    <x v="3"/>
    <n v="35.4"/>
    <n v="1412.4"/>
    <x v="1"/>
    <x v="1"/>
    <x v="38"/>
    <n v="4375"/>
    <x v="20"/>
  </r>
  <r>
    <s v="0549-CYCQN"/>
    <n v="1"/>
    <s v="United States"/>
    <s v="California"/>
    <s v="Flournoy"/>
    <n v="96029"/>
    <s v="39.84784, -122.544556"/>
    <n v="39.847839999999998"/>
    <n v="-122.544556"/>
    <s v="Male"/>
    <x v="1"/>
    <s v="No"/>
    <s v="No"/>
    <n v="51"/>
    <s v="Yes"/>
    <s v="Yes"/>
    <x v="1"/>
    <x v="1"/>
    <s v="Yes"/>
    <s v="No"/>
    <x v="0"/>
    <s v="No"/>
    <s v="No"/>
    <x v="2"/>
    <x v="0"/>
    <x v="2"/>
    <n v="79.599999999999994"/>
    <n v="3974.7"/>
    <x v="1"/>
    <x v="1"/>
    <x v="55"/>
    <n v="4673"/>
    <x v="20"/>
  </r>
  <r>
    <s v="3481-JHUZH"/>
    <n v="1"/>
    <s v="United States"/>
    <s v="California"/>
    <s v="Forks Of Salmon"/>
    <n v="96031"/>
    <s v="41.232128, -123.194748"/>
    <n v="41.232128000000003"/>
    <n v="-123.194748"/>
    <s v="Male"/>
    <x v="0"/>
    <s v="Yes"/>
    <s v="No"/>
    <n v="41"/>
    <s v="Yes"/>
    <s v="Yes"/>
    <x v="1"/>
    <x v="1"/>
    <s v="Yes"/>
    <s v="No"/>
    <x v="0"/>
    <s v="No"/>
    <s v="No"/>
    <x v="0"/>
    <x v="0"/>
    <x v="1"/>
    <n v="80.25"/>
    <n v="3439"/>
    <x v="1"/>
    <x v="1"/>
    <x v="52"/>
    <n v="5757"/>
    <x v="20"/>
  </r>
  <r>
    <s v="3594-IVHJZ"/>
    <n v="1"/>
    <s v="United States"/>
    <s v="California"/>
    <s v="French Gulch"/>
    <n v="96033"/>
    <s v="40.740138, -122.587476"/>
    <n v="40.740138000000002"/>
    <n v="-122.587476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0"/>
    <n v="20.45"/>
    <n v="42.45"/>
    <x v="1"/>
    <x v="1"/>
    <x v="62"/>
    <n v="2606"/>
    <x v="20"/>
  </r>
  <r>
    <s v="6869-FGJJC"/>
    <n v="1"/>
    <s v="United States"/>
    <s v="California"/>
    <s v="Gazelle"/>
    <n v="96034"/>
    <s v="41.411315, -122.697236"/>
    <n v="41.411315000000002"/>
    <n v="-122.697236"/>
    <s v="Male"/>
    <x v="0"/>
    <s v="No"/>
    <s v="No"/>
    <n v="68"/>
    <s v="Yes"/>
    <s v="No"/>
    <x v="1"/>
    <x v="1"/>
    <s v="Yes"/>
    <s v="Yes"/>
    <x v="0"/>
    <s v="No"/>
    <s v="No"/>
    <x v="2"/>
    <x v="1"/>
    <x v="3"/>
    <n v="79.599999999999994"/>
    <n v="5461.45"/>
    <x v="1"/>
    <x v="1"/>
    <x v="58"/>
    <n v="5210"/>
    <x v="20"/>
  </r>
  <r>
    <s v="3896-ZVNET"/>
    <n v="1"/>
    <s v="United States"/>
    <s v="California"/>
    <s v="Gerber"/>
    <n v="96035"/>
    <s v="40.03194, -122.176023"/>
    <n v="40.031939999999999"/>
    <n v="-122.176023"/>
    <s v="Female"/>
    <x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1"/>
    <x v="1"/>
    <x v="0"/>
    <n v="24.7"/>
    <n v="571.75"/>
    <x v="1"/>
    <x v="1"/>
    <x v="62"/>
    <n v="5302"/>
    <x v="20"/>
  </r>
  <r>
    <s v="8205-VSLRB"/>
    <n v="1"/>
    <s v="United States"/>
    <s v="California"/>
    <s v="Greenview"/>
    <n v="96037"/>
    <s v="41.528541, -122.955018"/>
    <n v="41.528540999999997"/>
    <n v="-122.955018"/>
    <s v="Male"/>
    <x v="0"/>
    <s v="Yes"/>
    <s v="No"/>
    <n v="70"/>
    <s v="Yes"/>
    <s v="Yes"/>
    <x v="0"/>
    <x v="0"/>
    <s v="No"/>
    <s v="Yes"/>
    <x v="1"/>
    <s v="No"/>
    <s v="Yes"/>
    <x v="1"/>
    <x v="1"/>
    <x v="3"/>
    <n v="77.3"/>
    <n v="5498.2"/>
    <x v="1"/>
    <x v="1"/>
    <x v="70"/>
    <n v="6252"/>
    <x v="20"/>
  </r>
  <r>
    <s v="5960-MVTUK"/>
    <n v="1"/>
    <s v="United States"/>
    <s v="California"/>
    <s v="Grenada"/>
    <n v="96038"/>
    <s v="41.599978, -122.539381"/>
    <n v="41.599978"/>
    <n v="-122.53938100000001"/>
    <s v="Male"/>
    <x v="0"/>
    <s v="No"/>
    <s v="No"/>
    <n v="3"/>
    <s v="No"/>
    <s v="No phone service"/>
    <x v="0"/>
    <x v="1"/>
    <s v="No"/>
    <s v="No"/>
    <x v="1"/>
    <s v="No"/>
    <s v="No"/>
    <x v="0"/>
    <x v="0"/>
    <x v="1"/>
    <n v="29.75"/>
    <n v="96.85"/>
    <x v="1"/>
    <x v="1"/>
    <x v="63"/>
    <n v="3425"/>
    <x v="20"/>
  </r>
  <r>
    <s v="6817-WTYHE"/>
    <n v="1"/>
    <s v="United States"/>
    <s v="California"/>
    <s v="Happy Camp"/>
    <n v="96039"/>
    <s v="41.831901, -123.487478"/>
    <n v="41.831901000000002"/>
    <n v="-123.487478"/>
    <s v="Male"/>
    <x v="0"/>
    <s v="No"/>
    <s v="No"/>
    <n v="2"/>
    <s v="Yes"/>
    <s v="No"/>
    <x v="0"/>
    <x v="1"/>
    <s v="No"/>
    <s v="No"/>
    <x v="0"/>
    <s v="No"/>
    <s v="No"/>
    <x v="0"/>
    <x v="1"/>
    <x v="2"/>
    <n v="44.9"/>
    <n v="111.05"/>
    <x v="1"/>
    <x v="1"/>
    <x v="60"/>
    <n v="4370"/>
    <x v="20"/>
  </r>
  <r>
    <s v="3082-VQXNH"/>
    <n v="1"/>
    <s v="United States"/>
    <s v="California"/>
    <s v="Hat Creek"/>
    <n v="96040"/>
    <s v="40.789799, -121.474529"/>
    <n v="40.789799000000002"/>
    <n v="-121.474529"/>
    <s v="Male"/>
    <x v="0"/>
    <s v="Yes"/>
    <s v="No"/>
    <n v="3"/>
    <s v="No"/>
    <s v="No phone service"/>
    <x v="0"/>
    <x v="1"/>
    <s v="Yes"/>
    <s v="No"/>
    <x v="0"/>
    <s v="No"/>
    <s v="No"/>
    <x v="0"/>
    <x v="1"/>
    <x v="3"/>
    <n v="29.8"/>
    <n v="94.4"/>
    <x v="1"/>
    <x v="1"/>
    <x v="72"/>
    <n v="5614"/>
    <x v="20"/>
  </r>
  <r>
    <s v="4931-TRZWN"/>
    <n v="1"/>
    <s v="United States"/>
    <s v="California"/>
    <s v="Hornbrook"/>
    <n v="96044"/>
    <s v="41.962127, -122.527696"/>
    <n v="41.962127000000002"/>
    <n v="-122.52769600000001"/>
    <s v="Female"/>
    <x v="0"/>
    <s v="No"/>
    <s v="No"/>
    <n v="13"/>
    <s v="Yes"/>
    <s v="No"/>
    <x v="0"/>
    <x v="0"/>
    <s v="No"/>
    <s v="No"/>
    <x v="0"/>
    <s v="Yes"/>
    <s v="Yes"/>
    <x v="0"/>
    <x v="0"/>
    <x v="1"/>
    <n v="71.95"/>
    <n v="923.85"/>
    <x v="1"/>
    <x v="1"/>
    <x v="1"/>
    <n v="3605"/>
    <x v="20"/>
  </r>
  <r>
    <s v="0750-EKNGL"/>
    <n v="1"/>
    <s v="United States"/>
    <s v="California"/>
    <s v="Hyampom"/>
    <n v="96046"/>
    <s v="40.648024, -123.465088"/>
    <n v="40.648023999999999"/>
    <n v="-123.46508799999999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75"/>
    <n v="141.1"/>
    <x v="1"/>
    <x v="1"/>
    <x v="74"/>
    <n v="4476"/>
    <x v="20"/>
  </r>
  <r>
    <s v="7669-LCRSD"/>
    <n v="1"/>
    <s v="United States"/>
    <s v="California"/>
    <s v="Igo"/>
    <n v="96047"/>
    <s v="40.524535, -122.647172"/>
    <n v="40.524535"/>
    <n v="-122.647172"/>
    <s v="Male"/>
    <x v="0"/>
    <s v="Yes"/>
    <s v="Yes"/>
    <n v="12"/>
    <s v="Yes"/>
    <s v="No"/>
    <x v="0"/>
    <x v="1"/>
    <s v="No"/>
    <s v="No"/>
    <x v="0"/>
    <s v="Yes"/>
    <s v="No"/>
    <x v="0"/>
    <x v="0"/>
    <x v="0"/>
    <n v="56.3"/>
    <n v="628.65"/>
    <x v="1"/>
    <x v="1"/>
    <x v="62"/>
    <n v="2047"/>
    <x v="20"/>
  </r>
  <r>
    <s v="3567-PQTSO"/>
    <n v="1"/>
    <s v="United States"/>
    <s v="California"/>
    <s v="Junction City"/>
    <n v="96048"/>
    <s v="40.913192, -123.06597"/>
    <n v="40.913192000000002"/>
    <n v="-123.06596999999999"/>
    <s v="Male"/>
    <x v="0"/>
    <s v="Yes"/>
    <s v="Yes"/>
    <n v="53"/>
    <s v="Yes"/>
    <s v="Yes"/>
    <x v="1"/>
    <x v="1"/>
    <s v="Yes"/>
    <s v="Yes"/>
    <x v="0"/>
    <s v="Yes"/>
    <s v="Yes"/>
    <x v="2"/>
    <x v="0"/>
    <x v="1"/>
    <n v="105.25"/>
    <n v="5576.3"/>
    <x v="1"/>
    <x v="1"/>
    <x v="62"/>
    <n v="6365"/>
    <x v="20"/>
  </r>
  <r>
    <s v="8043-PNYSD"/>
    <n v="1"/>
    <s v="United States"/>
    <s v="California"/>
    <s v="Lakehead"/>
    <n v="96051"/>
    <s v="40.883853, -122.418258"/>
    <n v="40.883853000000002"/>
    <n v="-122.41825799999999"/>
    <s v="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x v="1"/>
    <x v="0"/>
    <n v="19.55"/>
    <n v="1245.5999999999999"/>
    <x v="1"/>
    <x v="1"/>
    <x v="77"/>
    <n v="6002"/>
    <x v="20"/>
  </r>
  <r>
    <s v="9938-EKRGF"/>
    <n v="1"/>
    <s v="United States"/>
    <s v="California"/>
    <s v="Lewiston"/>
    <n v="96052"/>
    <s v="40.704293, -122.803899"/>
    <n v="40.704293"/>
    <n v="-122.803899"/>
    <s v="Female"/>
    <x v="0"/>
    <s v="No"/>
    <s v="No"/>
    <n v="15"/>
    <s v="Yes"/>
    <s v="No"/>
    <x v="0"/>
    <x v="0"/>
    <s v="Yes"/>
    <s v="Yes"/>
    <x v="1"/>
    <s v="Yes"/>
    <s v="Yes"/>
    <x v="0"/>
    <x v="1"/>
    <x v="0"/>
    <n v="84.45"/>
    <n v="1287.8499999999999"/>
    <x v="1"/>
    <x v="1"/>
    <x v="74"/>
    <n v="4653"/>
    <x v="20"/>
  </r>
  <r>
    <s v="2703-AMTUL"/>
    <n v="1"/>
    <s v="United States"/>
    <s v="California"/>
    <s v="Lookout"/>
    <n v="96054"/>
    <s v="41.280478, -121.160249"/>
    <n v="41.280478000000002"/>
    <n v="-121.16024899999999"/>
    <s v="Male"/>
    <x v="0"/>
    <s v="Yes"/>
    <s v="Yes"/>
    <n v="36"/>
    <s v="Yes"/>
    <s v="No"/>
    <x v="0"/>
    <x v="0"/>
    <s v="Yes"/>
    <s v="No"/>
    <x v="0"/>
    <s v="No"/>
    <s v="No"/>
    <x v="2"/>
    <x v="1"/>
    <x v="0"/>
    <n v="53.65"/>
    <n v="1939.35"/>
    <x v="1"/>
    <x v="1"/>
    <x v="65"/>
    <n v="4113"/>
    <x v="20"/>
  </r>
  <r>
    <s v="0928-JMXNP"/>
    <n v="1"/>
    <s v="United States"/>
    <s v="California"/>
    <s v="Los Molinos"/>
    <n v="96055"/>
    <s v="40.059385, -122.091481"/>
    <n v="40.059384999999999"/>
    <n v="-122.091481"/>
    <s v="Male"/>
    <x v="1"/>
    <s v="Yes"/>
    <s v="No"/>
    <n v="4"/>
    <s v="No"/>
    <s v="No phone service"/>
    <x v="0"/>
    <x v="1"/>
    <s v="No"/>
    <s v="Yes"/>
    <x v="0"/>
    <s v="No"/>
    <s v="No"/>
    <x v="0"/>
    <x v="0"/>
    <x v="1"/>
    <n v="29.9"/>
    <n v="118.25"/>
    <x v="1"/>
    <x v="1"/>
    <x v="74"/>
    <n v="2914"/>
    <x v="20"/>
  </r>
  <r>
    <s v="8173-RXAYP"/>
    <n v="1"/>
    <s v="United States"/>
    <s v="California"/>
    <s v="Mcarthur"/>
    <n v="96056"/>
    <s v="41.10831, -121.360362"/>
    <n v="41.108310000000003"/>
    <n v="-121.36036199999999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452.55"/>
    <x v="1"/>
    <x v="1"/>
    <x v="75"/>
    <n v="4642"/>
    <x v="20"/>
  </r>
  <r>
    <s v="4825-XJGDM"/>
    <n v="1"/>
    <s v="United States"/>
    <s v="California"/>
    <s v="Mccloud"/>
    <n v="96057"/>
    <s v="41.251322, -122.105209"/>
    <n v="41.251322000000002"/>
    <n v="-122.105209"/>
    <s v="Female"/>
    <x v="0"/>
    <s v="No"/>
    <s v="No"/>
    <n v="61"/>
    <s v="No"/>
    <s v="No phone service"/>
    <x v="0"/>
    <x v="0"/>
    <s v="Yes"/>
    <s v="Yes"/>
    <x v="1"/>
    <s v="No"/>
    <s v="No"/>
    <x v="2"/>
    <x v="1"/>
    <x v="3"/>
    <n v="43.7"/>
    <n v="2696.55"/>
    <x v="1"/>
    <x v="1"/>
    <x v="80"/>
    <n v="4051"/>
    <x v="20"/>
  </r>
  <r>
    <s v="5402-HTOTQ"/>
    <n v="1"/>
    <s v="United States"/>
    <s v="California"/>
    <s v="Macdoel"/>
    <n v="96058"/>
    <s v="41.769709, -121.92063"/>
    <n v="41.769708999999999"/>
    <n v="-121.92063"/>
    <s v="Male"/>
    <x v="0"/>
    <s v="No"/>
    <s v="No"/>
    <n v="16"/>
    <s v="Yes"/>
    <s v="Yes"/>
    <x v="0"/>
    <x v="1"/>
    <s v="Yes"/>
    <s v="No"/>
    <x v="0"/>
    <s v="No"/>
    <s v="No"/>
    <x v="0"/>
    <x v="1"/>
    <x v="1"/>
    <n v="55.3"/>
    <n v="875.35"/>
    <x v="1"/>
    <x v="1"/>
    <x v="50"/>
    <n v="3771"/>
    <x v="20"/>
  </r>
  <r>
    <s v="6734-JDTTV"/>
    <n v="1"/>
    <s v="United States"/>
    <s v="California"/>
    <s v="Manton"/>
    <n v="96059"/>
    <s v="40.426679, -121.850421"/>
    <n v="40.426679"/>
    <n v="-121.850421"/>
    <s v="Male"/>
    <x v="0"/>
    <s v="Yes"/>
    <s v="Yes"/>
    <n v="65"/>
    <s v="Yes"/>
    <s v="No"/>
    <x v="2"/>
    <x v="2"/>
    <s v="No internet service"/>
    <s v="No internet service"/>
    <x v="2"/>
    <s v="No internet service"/>
    <s v="No internet service"/>
    <x v="1"/>
    <x v="0"/>
    <x v="3"/>
    <n v="19.850000000000001"/>
    <n v="1267.05"/>
    <x v="1"/>
    <x v="1"/>
    <x v="54"/>
    <n v="6009"/>
    <x v="20"/>
  </r>
  <r>
    <s v="7850-THJMU"/>
    <n v="1"/>
    <s v="United States"/>
    <s v="California"/>
    <s v="Mill Creek"/>
    <n v="96061"/>
    <s v="40.331975, -121.460674"/>
    <n v="40.331975"/>
    <n v="-121.460674"/>
    <s v="Female"/>
    <x v="0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x v="1"/>
    <x v="3"/>
    <n v="19.649999999999999"/>
    <n v="494.9"/>
    <x v="1"/>
    <x v="1"/>
    <x v="65"/>
    <n v="4184"/>
    <x v="20"/>
  </r>
  <r>
    <s v="3890-RTCMS"/>
    <n v="1"/>
    <s v="United States"/>
    <s v="California"/>
    <s v="Millville"/>
    <n v="96062"/>
    <s v="40.531257, -122.148139"/>
    <n v="40.531256999999997"/>
    <n v="-122.148139"/>
    <s v="Male"/>
    <x v="0"/>
    <s v="No"/>
    <s v="No"/>
    <n v="16"/>
    <s v="Yes"/>
    <s v="No"/>
    <x v="0"/>
    <x v="1"/>
    <s v="No"/>
    <s v="No"/>
    <x v="1"/>
    <s v="No"/>
    <s v="No"/>
    <x v="0"/>
    <x v="0"/>
    <x v="0"/>
    <n v="49.45"/>
    <n v="799"/>
    <x v="1"/>
    <x v="1"/>
    <x v="52"/>
    <n v="3446"/>
    <x v="20"/>
  </r>
  <r>
    <s v="3717-FDJFU"/>
    <n v="1"/>
    <s v="United States"/>
    <s v="California"/>
    <s v="Montgomery Creek"/>
    <n v="96065"/>
    <s v="40.877552, -121.885884"/>
    <n v="40.877552000000001"/>
    <n v="-121.885884"/>
    <s v="Male"/>
    <x v="0"/>
    <s v="No"/>
    <s v="Yes"/>
    <n v="5"/>
    <s v="Yes"/>
    <s v="No"/>
    <x v="2"/>
    <x v="2"/>
    <s v="No internet service"/>
    <s v="No internet service"/>
    <x v="2"/>
    <s v="No internet service"/>
    <s v="No internet service"/>
    <x v="1"/>
    <x v="1"/>
    <x v="0"/>
    <n v="20.45"/>
    <n v="106.9"/>
    <x v="1"/>
    <x v="1"/>
    <x v="20"/>
    <n v="3353"/>
    <x v="20"/>
  </r>
  <r>
    <s v="3665-JATSN"/>
    <n v="1"/>
    <s v="United States"/>
    <s v="California"/>
    <s v="Mount Shasta"/>
    <n v="96067"/>
    <s v="41.33832, -122.290756"/>
    <n v="41.338320000000003"/>
    <n v="-122.290756"/>
    <s v="Female"/>
    <x v="0"/>
    <s v="No"/>
    <s v="No"/>
    <n v="19"/>
    <s v="No"/>
    <s v="No phone service"/>
    <x v="0"/>
    <x v="1"/>
    <s v="Yes"/>
    <s v="No"/>
    <x v="0"/>
    <s v="No"/>
    <s v="Yes"/>
    <x v="0"/>
    <x v="0"/>
    <x v="1"/>
    <n v="39.700000000000003"/>
    <n v="710.05"/>
    <x v="1"/>
    <x v="1"/>
    <x v="11"/>
    <n v="4034"/>
    <x v="20"/>
  </r>
  <r>
    <s v="7966-YOTQW"/>
    <n v="1"/>
    <s v="United States"/>
    <s v="California"/>
    <s v="Nubieber"/>
    <n v="96068"/>
    <s v="41.082472, -121.195215"/>
    <n v="41.082472000000003"/>
    <n v="-121.195215"/>
    <s v="Male"/>
    <x v="0"/>
    <s v="No"/>
    <s v="No"/>
    <n v="10"/>
    <s v="Yes"/>
    <s v="Yes"/>
    <x v="0"/>
    <x v="0"/>
    <s v="No"/>
    <s v="No"/>
    <x v="0"/>
    <s v="No"/>
    <s v="No"/>
    <x v="0"/>
    <x v="0"/>
    <x v="3"/>
    <n v="54.5"/>
    <n v="568.20000000000005"/>
    <x v="1"/>
    <x v="1"/>
    <x v="55"/>
    <n v="4163"/>
    <x v="20"/>
  </r>
  <r>
    <s v="8853-TZDGH"/>
    <n v="1"/>
    <s v="United States"/>
    <s v="California"/>
    <s v="Palo Cedro"/>
    <n v="96073"/>
    <s v="40.582399, -122.195512"/>
    <n v="40.582399000000002"/>
    <n v="-122.19551199999999"/>
    <s v="Female"/>
    <x v="0"/>
    <s v="No"/>
    <s v="No"/>
    <n v="72"/>
    <s v="Yes"/>
    <s v="Yes"/>
    <x v="1"/>
    <x v="1"/>
    <s v="Yes"/>
    <s v="Yes"/>
    <x v="1"/>
    <s v="Yes"/>
    <s v="Yes"/>
    <x v="1"/>
    <x v="0"/>
    <x v="2"/>
    <n v="111.6"/>
    <n v="8012.75"/>
    <x v="1"/>
    <x v="1"/>
    <x v="55"/>
    <n v="5425"/>
    <x v="20"/>
  </r>
  <r>
    <s v="4324-BZCKL"/>
    <n v="1"/>
    <s v="United States"/>
    <s v="California"/>
    <s v="Paynes Creek"/>
    <n v="96075"/>
    <s v="40.343213, -121.815412"/>
    <n v="40.343212999999999"/>
    <n v="-121.81541199999999"/>
    <s v="Female"/>
    <x v="0"/>
    <s v="Yes"/>
    <s v="Yes"/>
    <n v="10"/>
    <s v="Yes"/>
    <s v="No"/>
    <x v="0"/>
    <x v="1"/>
    <s v="Yes"/>
    <s v="Yes"/>
    <x v="0"/>
    <s v="No"/>
    <s v="No"/>
    <x v="0"/>
    <x v="0"/>
    <x v="0"/>
    <n v="55.55"/>
    <n v="551.29999999999995"/>
    <x v="1"/>
    <x v="1"/>
    <x v="48"/>
    <n v="2530"/>
    <x v="20"/>
  </r>
  <r>
    <s v="6924-TDGMT"/>
    <n v="1"/>
    <s v="United States"/>
    <s v="California"/>
    <s v="Platina"/>
    <n v="96076"/>
    <s v="40.367964, -122.937379"/>
    <n v="40.367964000000001"/>
    <n v="-122.93737900000001"/>
    <s v="Male"/>
    <x v="0"/>
    <s v="Yes"/>
    <s v="No"/>
    <n v="11"/>
    <s v="Yes"/>
    <s v="No"/>
    <x v="2"/>
    <x v="2"/>
    <s v="No internet service"/>
    <s v="No internet service"/>
    <x v="2"/>
    <s v="No internet service"/>
    <s v="No internet service"/>
    <x v="2"/>
    <x v="0"/>
    <x v="0"/>
    <n v="20.55"/>
    <n v="184.95"/>
    <x v="1"/>
    <x v="1"/>
    <x v="70"/>
    <n v="3971"/>
    <x v="20"/>
  </r>
  <r>
    <s v="1536-YHDOE"/>
    <n v="1"/>
    <s v="United States"/>
    <s v="California"/>
    <s v="Round Mountain"/>
    <n v="96084"/>
    <s v="40.923558, -122.059933"/>
    <n v="40.923558"/>
    <n v="-122.059933"/>
    <s v="Male"/>
    <x v="0"/>
    <s v="Yes"/>
    <s v="Yes"/>
    <n v="17"/>
    <s v="Yes"/>
    <s v="Yes"/>
    <x v="0"/>
    <x v="0"/>
    <s v="No"/>
    <s v="No"/>
    <x v="1"/>
    <s v="No"/>
    <s v="No"/>
    <x v="2"/>
    <x v="0"/>
    <x v="0"/>
    <n v="62.1"/>
    <n v="1096.6500000000001"/>
    <x v="1"/>
    <x v="1"/>
    <x v="57"/>
    <n v="3937"/>
    <x v="20"/>
  </r>
  <r>
    <s v="8123-QBNAZ"/>
    <n v="1"/>
    <s v="United States"/>
    <s v="California"/>
    <s v="Scott Bar"/>
    <n v="96085"/>
    <s v="41.737962, -123.07557"/>
    <n v="41.737962000000003"/>
    <n v="-123.07557"/>
    <s v="Female"/>
    <x v="0"/>
    <s v="Yes"/>
    <s v="Yes"/>
    <n v="36"/>
    <s v="Yes"/>
    <s v="Yes"/>
    <x v="1"/>
    <x v="0"/>
    <s v="No"/>
    <s v="Yes"/>
    <x v="0"/>
    <s v="Yes"/>
    <s v="Yes"/>
    <x v="0"/>
    <x v="0"/>
    <x v="3"/>
    <n v="104.5"/>
    <n v="3684.95"/>
    <x v="1"/>
    <x v="1"/>
    <x v="52"/>
    <n v="4102"/>
    <x v="20"/>
  </r>
  <r>
    <s v="3629-ZNKXA"/>
    <n v="1"/>
    <s v="United States"/>
    <s v="California"/>
    <s v="Seiad Valley"/>
    <n v="96086"/>
    <s v="41.924174, -123.260788"/>
    <n v="41.924174000000001"/>
    <n v="-123.26078800000001"/>
    <s v="Male"/>
    <x v="1"/>
    <s v="No"/>
    <s v="No"/>
    <n v="17"/>
    <s v="Yes"/>
    <s v="No"/>
    <x v="1"/>
    <x v="1"/>
    <s v="Yes"/>
    <s v="Yes"/>
    <x v="0"/>
    <s v="Yes"/>
    <s v="Yes"/>
    <x v="0"/>
    <x v="0"/>
    <x v="1"/>
    <n v="101.8"/>
    <n v="1752.45"/>
    <x v="1"/>
    <x v="1"/>
    <x v="44"/>
    <n v="3296"/>
    <x v="20"/>
  </r>
  <r>
    <s v="4827-LTQRJ"/>
    <n v="1"/>
    <s v="United States"/>
    <s v="California"/>
    <s v="Shasta"/>
    <n v="96087"/>
    <s v="40.617614, -122.512861"/>
    <n v="40.617614000000003"/>
    <n v="-122.512861"/>
    <s v="Female"/>
    <x v="1"/>
    <s v="Yes"/>
    <s v="Yes"/>
    <n v="66"/>
    <s v="Yes"/>
    <s v="Yes"/>
    <x v="1"/>
    <x v="0"/>
    <s v="Yes"/>
    <s v="No"/>
    <x v="1"/>
    <s v="Yes"/>
    <s v="Yes"/>
    <x v="2"/>
    <x v="0"/>
    <x v="3"/>
    <n v="110.6"/>
    <n v="7210.85"/>
    <x v="1"/>
    <x v="1"/>
    <x v="1"/>
    <n v="5418"/>
    <x v="20"/>
  </r>
  <r>
    <s v="7711-YIJWC"/>
    <n v="1"/>
    <s v="United States"/>
    <s v="California"/>
    <s v="Shingletown"/>
    <n v="96088"/>
    <s v="40.497441, -121.827524"/>
    <n v="40.497441000000002"/>
    <n v="-121.827524"/>
    <s v="Male"/>
    <x v="0"/>
    <s v="Yes"/>
    <s v="Yes"/>
    <n v="61"/>
    <s v="Yes"/>
    <s v="No"/>
    <x v="0"/>
    <x v="0"/>
    <s v="Yes"/>
    <s v="Yes"/>
    <x v="1"/>
    <s v="Yes"/>
    <s v="Yes"/>
    <x v="2"/>
    <x v="1"/>
    <x v="2"/>
    <n v="84.9"/>
    <n v="5264.5"/>
    <x v="1"/>
    <x v="1"/>
    <x v="34"/>
    <n v="4413"/>
    <x v="20"/>
  </r>
  <r>
    <s v="5482-VXSXJ"/>
    <n v="1"/>
    <s v="United States"/>
    <s v="California"/>
    <s v="Tehama"/>
    <n v="96090"/>
    <s v="40.021787, -122.127576"/>
    <n v="40.021787000000003"/>
    <n v="-122.127576"/>
    <s v="Male"/>
    <x v="0"/>
    <s v="No"/>
    <s v="No"/>
    <n v="22"/>
    <s v="Yes"/>
    <s v="No"/>
    <x v="1"/>
    <x v="1"/>
    <s v="Yes"/>
    <s v="No"/>
    <x v="0"/>
    <s v="Yes"/>
    <s v="Yes"/>
    <x v="0"/>
    <x v="0"/>
    <x v="0"/>
    <n v="93.2"/>
    <n v="2157.3000000000002"/>
    <x v="1"/>
    <x v="1"/>
    <x v="60"/>
    <n v="4093"/>
    <x v="20"/>
  </r>
  <r>
    <s v="7365-BVCJH"/>
    <n v="1"/>
    <s v="United States"/>
    <s v="California"/>
    <s v="Trinity Center"/>
    <n v="96091"/>
    <s v="41.081847, -122.700545"/>
    <n v="41.081847000000003"/>
    <n v="-122.70054500000001"/>
    <s v="Male"/>
    <x v="0"/>
    <s v="No"/>
    <s v="No"/>
    <n v="1"/>
    <s v="No"/>
    <s v="No phone service"/>
    <x v="0"/>
    <x v="1"/>
    <s v="No"/>
    <s v="No"/>
    <x v="0"/>
    <s v="No"/>
    <s v="No"/>
    <x v="0"/>
    <x v="0"/>
    <x v="1"/>
    <n v="24.4"/>
    <n v="24.4"/>
    <x v="1"/>
    <x v="1"/>
    <x v="10"/>
    <n v="3145"/>
    <x v="20"/>
  </r>
  <r>
    <s v="9620-ENEJV"/>
    <n v="1"/>
    <s v="United States"/>
    <s v="California"/>
    <s v="Vina"/>
    <n v="96092"/>
    <s v="39.955164, -122.018567"/>
    <n v="39.955164000000003"/>
    <n v="-122.018567"/>
    <s v="Female"/>
    <x v="0"/>
    <s v="No"/>
    <s v="No"/>
    <n v="6"/>
    <s v="Yes"/>
    <s v="No"/>
    <x v="1"/>
    <x v="1"/>
    <s v="No"/>
    <s v="No"/>
    <x v="0"/>
    <s v="No"/>
    <s v="No"/>
    <x v="0"/>
    <x v="1"/>
    <x v="3"/>
    <n v="70.55"/>
    <n v="433.95"/>
    <x v="1"/>
    <x v="1"/>
    <x v="54"/>
    <n v="4059"/>
    <x v="20"/>
  </r>
  <r>
    <s v="2378-YIZKA"/>
    <n v="1"/>
    <s v="United States"/>
    <s v="California"/>
    <s v="Weed"/>
    <n v="96094"/>
    <s v="41.465121, -122.380947"/>
    <n v="41.465121000000003"/>
    <n v="-122.38094700000001"/>
    <s v="Female"/>
    <x v="0"/>
    <s v="Yes"/>
    <s v="Yes"/>
    <n v="68"/>
    <s v="Yes"/>
    <s v="No"/>
    <x v="0"/>
    <x v="0"/>
    <s v="Yes"/>
    <s v="Yes"/>
    <x v="1"/>
    <s v="Yes"/>
    <s v="Yes"/>
    <x v="1"/>
    <x v="0"/>
    <x v="3"/>
    <n v="85"/>
    <n v="5607.75"/>
    <x v="1"/>
    <x v="1"/>
    <x v="11"/>
    <n v="6221"/>
    <x v="20"/>
  </r>
  <r>
    <s v="0689-DSXGL"/>
    <n v="1"/>
    <s v="United States"/>
    <s v="California"/>
    <s v="Yreka"/>
    <n v="96097"/>
    <s v="41.764869, -122.671316"/>
    <n v="41.764868999999997"/>
    <n v="-122.671316"/>
    <s v="Female"/>
    <x v="0"/>
    <s v="Yes"/>
    <s v="Yes"/>
    <n v="52"/>
    <s v="Yes"/>
    <s v="No"/>
    <x v="1"/>
    <x v="1"/>
    <s v="Yes"/>
    <s v="Yes"/>
    <x v="1"/>
    <s v="No"/>
    <s v="No"/>
    <x v="0"/>
    <x v="1"/>
    <x v="2"/>
    <n v="85.8"/>
    <n v="4433.3"/>
    <x v="1"/>
    <x v="1"/>
    <x v="49"/>
    <n v="5494"/>
    <x v="20"/>
  </r>
  <r>
    <s v="6818-DJXAA"/>
    <n v="1"/>
    <s v="United States"/>
    <s v="California"/>
    <s v="Alturas"/>
    <n v="96101"/>
    <s v="41.468877, -120.54229"/>
    <n v="41.468876999999999"/>
    <n v="-120.54228999999999"/>
    <s v="Female"/>
    <x v="0"/>
    <s v="No"/>
    <s v="Yes"/>
    <n v="10"/>
    <s v="Yes"/>
    <s v="No"/>
    <x v="1"/>
    <x v="1"/>
    <s v="No"/>
    <s v="Yes"/>
    <x v="1"/>
    <s v="Yes"/>
    <s v="No"/>
    <x v="0"/>
    <x v="0"/>
    <x v="1"/>
    <n v="91.1"/>
    <n v="964.35"/>
    <x v="1"/>
    <x v="1"/>
    <x v="80"/>
    <n v="3857"/>
    <x v="20"/>
  </r>
  <r>
    <s v="0464-WJTKO"/>
    <n v="1"/>
    <s v="United States"/>
    <s v="California"/>
    <s v="Cedarville"/>
    <n v="96104"/>
    <s v="41.505916, -120.152505"/>
    <n v="41.505915999999999"/>
    <n v="-120.152505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20.100000000000001"/>
    <n v="1460.85"/>
    <x v="1"/>
    <x v="1"/>
    <x v="59"/>
    <n v="4598"/>
    <x v="20"/>
  </r>
  <r>
    <s v="8902-ZEOVF"/>
    <n v="1"/>
    <s v="United States"/>
    <s v="California"/>
    <s v="Chilcoot"/>
    <n v="96105"/>
    <s v="39.872961, -120.198876"/>
    <n v="39.872960999999997"/>
    <n v="-120.198876"/>
    <s v="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x v="1"/>
    <x v="0"/>
    <n v="20.05"/>
    <n v="951.55"/>
    <x v="1"/>
    <x v="1"/>
    <x v="51"/>
    <n v="5183"/>
    <x v="20"/>
  </r>
  <r>
    <s v="6778-EICRF"/>
    <n v="1"/>
    <s v="United States"/>
    <s v="California"/>
    <s v="Clio"/>
    <n v="96106"/>
    <s v="39.745805, -120.580882"/>
    <n v="39.745804999999997"/>
    <n v="-120.580882"/>
    <s v="Male"/>
    <x v="0"/>
    <s v="Yes"/>
    <s v="Yes"/>
    <n v="24"/>
    <s v="Yes"/>
    <s v="Yes"/>
    <x v="0"/>
    <x v="0"/>
    <s v="No"/>
    <s v="No"/>
    <x v="0"/>
    <s v="Yes"/>
    <s v="Yes"/>
    <x v="2"/>
    <x v="1"/>
    <x v="0"/>
    <n v="74.8"/>
    <n v="1821.2"/>
    <x v="1"/>
    <x v="1"/>
    <x v="54"/>
    <n v="5535"/>
    <x v="20"/>
  </r>
  <r>
    <s v="2662-NNTDK"/>
    <n v="1"/>
    <s v="United States"/>
    <s v="California"/>
    <s v="Coleville"/>
    <n v="96107"/>
    <s v="38.42528, -119.475741"/>
    <n v="38.425280000000001"/>
    <n v="-119.475741"/>
    <s v="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x v="1"/>
    <x v="3"/>
    <n v="24.8"/>
    <n v="1600.95"/>
    <x v="1"/>
    <x v="1"/>
    <x v="21"/>
    <n v="5826"/>
    <x v="20"/>
  </r>
  <r>
    <s v="4132-KALRO"/>
    <n v="1"/>
    <s v="United States"/>
    <s v="California"/>
    <s v="Davis Creek"/>
    <n v="96108"/>
    <s v="41.750354, -120.403885"/>
    <n v="41.750354000000002"/>
    <n v="-120.403885"/>
    <s v="Female"/>
    <x v="0"/>
    <s v="No"/>
    <s v="No"/>
    <n v="4"/>
    <s v="Yes"/>
    <s v="Yes"/>
    <x v="1"/>
    <x v="1"/>
    <s v="No"/>
    <s v="No"/>
    <x v="1"/>
    <s v="Yes"/>
    <s v="Yes"/>
    <x v="0"/>
    <x v="0"/>
    <x v="0"/>
    <n v="100.85"/>
    <n v="399.25"/>
    <x v="1"/>
    <x v="1"/>
    <x v="45"/>
    <n v="5354"/>
    <x v="20"/>
  </r>
  <r>
    <s v="2874-YXVVA"/>
    <n v="1"/>
    <s v="United States"/>
    <s v="California"/>
    <s v="Herlong"/>
    <n v="96113"/>
    <s v="40.198234, -120.18089"/>
    <n v="40.198233999999999"/>
    <n v="-120.18089000000001"/>
    <s v="Female"/>
    <x v="0"/>
    <s v="No"/>
    <s v="No"/>
    <n v="34"/>
    <s v="Yes"/>
    <s v="No"/>
    <x v="1"/>
    <x v="1"/>
    <s v="Yes"/>
    <s v="Yes"/>
    <x v="1"/>
    <s v="Yes"/>
    <s v="Yes"/>
    <x v="0"/>
    <x v="0"/>
    <x v="1"/>
    <n v="105.1"/>
    <n v="3634.8"/>
    <x v="1"/>
    <x v="1"/>
    <x v="31"/>
    <n v="3941"/>
    <x v="20"/>
  </r>
  <r>
    <s v="1245-HARPS"/>
    <n v="1"/>
    <s v="United States"/>
    <s v="California"/>
    <s v="Janesville"/>
    <n v="96114"/>
    <s v="40.294034, -120.512622"/>
    <n v="40.294034000000003"/>
    <n v="-120.51262199999999"/>
    <s v="Female"/>
    <x v="0"/>
    <s v="Yes"/>
    <s v="No"/>
    <n v="14"/>
    <s v="Yes"/>
    <s v="No"/>
    <x v="2"/>
    <x v="2"/>
    <s v="No internet service"/>
    <s v="No internet service"/>
    <x v="2"/>
    <s v="No internet service"/>
    <s v="No internet service"/>
    <x v="1"/>
    <x v="1"/>
    <x v="0"/>
    <n v="20.399999999999999"/>
    <n v="292.39999999999998"/>
    <x v="1"/>
    <x v="1"/>
    <x v="25"/>
    <n v="4556"/>
    <x v="20"/>
  </r>
  <r>
    <s v="4323-ELYYB"/>
    <n v="1"/>
    <s v="United States"/>
    <s v="California"/>
    <s v="Likely"/>
    <n v="96116"/>
    <s v="41.266008, -120.490731"/>
    <n v="41.266007999999999"/>
    <n v="-120.490731"/>
    <s v="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x v="1"/>
    <x v="0"/>
    <n v="20"/>
    <n v="218.55"/>
    <x v="1"/>
    <x v="1"/>
    <x v="36"/>
    <n v="5651"/>
    <x v="20"/>
  </r>
  <r>
    <s v="4293-ETKAP"/>
    <n v="1"/>
    <s v="United States"/>
    <s v="California"/>
    <s v="Litchfield"/>
    <n v="96117"/>
    <s v="40.507272, -120.338228"/>
    <n v="40.507272"/>
    <n v="-120.338228"/>
    <s v="Female"/>
    <x v="0"/>
    <s v="Yes"/>
    <s v="Yes"/>
    <n v="65"/>
    <s v="Yes"/>
    <s v="Yes"/>
    <x v="0"/>
    <x v="1"/>
    <s v="Yes"/>
    <s v="No"/>
    <x v="1"/>
    <s v="Yes"/>
    <s v="Yes"/>
    <x v="1"/>
    <x v="0"/>
    <x v="2"/>
    <n v="79.400000000000006"/>
    <n v="5071.8999999999996"/>
    <x v="1"/>
    <x v="1"/>
    <x v="11"/>
    <n v="4023"/>
    <x v="20"/>
  </r>
  <r>
    <s v="6064-PUPMC"/>
    <n v="1"/>
    <s v="United States"/>
    <s v="California"/>
    <s v="Loyalton"/>
    <n v="96118"/>
    <s v="39.637471, -120.226338"/>
    <n v="39.637470999999998"/>
    <n v="-120.226338"/>
    <s v="Male"/>
    <x v="0"/>
    <s v="Yes"/>
    <s v="Yes"/>
    <n v="23"/>
    <s v="Yes"/>
    <s v="No"/>
    <x v="0"/>
    <x v="0"/>
    <s v="No"/>
    <s v="No"/>
    <x v="1"/>
    <s v="No"/>
    <s v="No"/>
    <x v="2"/>
    <x v="1"/>
    <x v="3"/>
    <n v="57.2"/>
    <n v="1423.35"/>
    <x v="1"/>
    <x v="1"/>
    <x v="15"/>
    <n v="4021"/>
    <x v="20"/>
  </r>
  <r>
    <s v="6504-VBLFL"/>
    <n v="1"/>
    <s v="United States"/>
    <s v="California"/>
    <s v="Madeline"/>
    <n v="96119"/>
    <s v="41.042003, -120.506086"/>
    <n v="41.042003000000001"/>
    <n v="-120.506086"/>
    <s v="Male"/>
    <x v="0"/>
    <s v="Yes"/>
    <s v="No"/>
    <n v="55"/>
    <s v="Yes"/>
    <s v="No"/>
    <x v="0"/>
    <x v="0"/>
    <s v="Yes"/>
    <s v="Yes"/>
    <x v="0"/>
    <s v="No"/>
    <s v="No"/>
    <x v="1"/>
    <x v="1"/>
    <x v="1"/>
    <n v="58.6"/>
    <n v="3068.6"/>
    <x v="1"/>
    <x v="1"/>
    <x v="52"/>
    <n v="6231"/>
    <x v="20"/>
  </r>
  <r>
    <s v="6322-PJJDJ"/>
    <n v="1"/>
    <s v="United States"/>
    <s v="California"/>
    <s v="Markleeville"/>
    <n v="96120"/>
    <s v="38.735789, -119.85798"/>
    <n v="38.735788999999997"/>
    <n v="-119.85798"/>
    <s v="Male"/>
    <x v="0"/>
    <s v="Yes"/>
    <s v="No"/>
    <n v="49"/>
    <s v="Yes"/>
    <s v="No"/>
    <x v="1"/>
    <x v="1"/>
    <s v="Yes"/>
    <s v="No"/>
    <x v="0"/>
    <s v="Yes"/>
    <s v="Yes"/>
    <x v="1"/>
    <x v="0"/>
    <x v="1"/>
    <n v="94.8"/>
    <n v="4690.6499999999996"/>
    <x v="1"/>
    <x v="1"/>
    <x v="56"/>
    <n v="4252"/>
    <x v="20"/>
  </r>
  <r>
    <s v="0330-BGYZE"/>
    <n v="1"/>
    <s v="United States"/>
    <s v="California"/>
    <s v="Milford"/>
    <n v="96121"/>
    <s v="40.181279, -120.392967"/>
    <n v="40.181279000000004"/>
    <n v="-120.392967"/>
    <s v="Male"/>
    <x v="0"/>
    <s v="Yes"/>
    <s v="No"/>
    <n v="60"/>
    <s v="Yes"/>
    <s v="Yes"/>
    <x v="1"/>
    <x v="1"/>
    <s v="Yes"/>
    <s v="Yes"/>
    <x v="0"/>
    <s v="Yes"/>
    <s v="Yes"/>
    <x v="2"/>
    <x v="1"/>
    <x v="2"/>
    <n v="102.5"/>
    <n v="6157.6"/>
    <x v="1"/>
    <x v="1"/>
    <x v="61"/>
    <n v="4968"/>
    <x v="20"/>
  </r>
  <r>
    <s v="1085-LDWAM"/>
    <n v="1"/>
    <s v="United States"/>
    <s v="California"/>
    <s v="Portola"/>
    <n v="96122"/>
    <s v="39.786755, -120.445626"/>
    <n v="39.786754999999999"/>
    <n v="-120.445626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x v="0"/>
    <x v="3"/>
    <n v="20.350000000000001"/>
    <n v="1442.65"/>
    <x v="1"/>
    <x v="1"/>
    <x v="60"/>
    <n v="5188"/>
    <x v="20"/>
  </r>
  <r>
    <s v="7586-ZATGZ"/>
    <n v="1"/>
    <s v="United States"/>
    <s v="California"/>
    <s v="Ravendale"/>
    <n v="96123"/>
    <s v="40.845738, -120.322219"/>
    <n v="40.845737999999997"/>
    <n v="-120.322219"/>
    <s v="Male"/>
    <x v="0"/>
    <s v="No"/>
    <s v="No"/>
    <n v="40"/>
    <s v="Yes"/>
    <s v="Yes"/>
    <x v="1"/>
    <x v="1"/>
    <s v="No"/>
    <s v="No"/>
    <x v="0"/>
    <s v="Yes"/>
    <s v="No"/>
    <x v="0"/>
    <x v="0"/>
    <x v="1"/>
    <n v="84.9"/>
    <n v="3369.05"/>
    <x v="1"/>
    <x v="1"/>
    <x v="65"/>
    <n v="2904"/>
    <x v="20"/>
  </r>
  <r>
    <s v="7197-VOJMM"/>
    <n v="1"/>
    <s v="United States"/>
    <s v="California"/>
    <s v="Calpine"/>
    <n v="96124"/>
    <s v="39.672813, -120.456699"/>
    <n v="39.672812999999998"/>
    <n v="-120.456699"/>
    <s v="Male"/>
    <x v="0"/>
    <s v="Yes"/>
    <s v="No"/>
    <n v="67"/>
    <s v="Yes"/>
    <s v="No"/>
    <x v="0"/>
    <x v="0"/>
    <s v="Yes"/>
    <s v="No"/>
    <x v="1"/>
    <s v="No"/>
    <s v="Yes"/>
    <x v="1"/>
    <x v="0"/>
    <x v="3"/>
    <n v="69.2"/>
    <n v="4671.6499999999996"/>
    <x v="1"/>
    <x v="1"/>
    <x v="38"/>
    <n v="4323"/>
    <x v="20"/>
  </r>
  <r>
    <s v="1843-TLSGD"/>
    <n v="1"/>
    <s v="United States"/>
    <s v="California"/>
    <s v="Standish"/>
    <n v="96128"/>
    <s v="40.346634, -120.386422"/>
    <n v="40.346634000000002"/>
    <n v="-120.386422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x v="1"/>
    <x v="0"/>
    <n v="20.85"/>
    <n v="272.35000000000002"/>
    <x v="1"/>
    <x v="1"/>
    <x v="40"/>
    <n v="3163"/>
    <x v="20"/>
  </r>
  <r>
    <s v="9626-VFRGG"/>
    <n v="1"/>
    <s v="United States"/>
    <s v="California"/>
    <s v="Susanville"/>
    <n v="96130"/>
    <s v="40.559177, -120.612113"/>
    <n v="40.559176999999998"/>
    <n v="-120.61211299999999"/>
    <s v="Female"/>
    <x v="0"/>
    <s v="No"/>
    <s v="Yes"/>
    <n v="41"/>
    <s v="Yes"/>
    <s v="Yes"/>
    <x v="1"/>
    <x v="1"/>
    <s v="Yes"/>
    <s v="No"/>
    <x v="0"/>
    <s v="Yes"/>
    <s v="No"/>
    <x v="0"/>
    <x v="0"/>
    <x v="2"/>
    <n v="88.5"/>
    <n v="3645.05"/>
    <x v="1"/>
    <x v="1"/>
    <x v="36"/>
    <n v="5984"/>
    <x v="20"/>
  </r>
  <r>
    <s v="7075-BNDVQ"/>
    <n v="1"/>
    <s v="United States"/>
    <s v="California"/>
    <s v="Termo"/>
    <n v="96132"/>
    <s v="41.027281, -120.669427"/>
    <n v="41.027281000000002"/>
    <n v="-120.669427"/>
    <s v="Female"/>
    <x v="0"/>
    <s v="No"/>
    <s v="No"/>
    <n v="4"/>
    <s v="No"/>
    <s v="No phone service"/>
    <x v="0"/>
    <x v="0"/>
    <s v="No"/>
    <s v="Yes"/>
    <x v="0"/>
    <s v="No"/>
    <s v="No"/>
    <x v="0"/>
    <x v="1"/>
    <x v="0"/>
    <n v="35"/>
    <n v="135.75"/>
    <x v="1"/>
    <x v="1"/>
    <x v="12"/>
    <n v="3523"/>
    <x v="20"/>
  </r>
  <r>
    <s v="9143-CANJF"/>
    <n v="1"/>
    <s v="United States"/>
    <s v="California"/>
    <s v="Topaz"/>
    <n v="96133"/>
    <s v="38.636052, -119.489162"/>
    <n v="38.636051999999999"/>
    <n v="-119.48916199999999"/>
    <s v="Female"/>
    <x v="0"/>
    <s v="Yes"/>
    <s v="Yes"/>
    <n v="24"/>
    <s v="Yes"/>
    <s v="No"/>
    <x v="0"/>
    <x v="0"/>
    <s v="No"/>
    <s v="No"/>
    <x v="1"/>
    <s v="No"/>
    <s v="No"/>
    <x v="0"/>
    <x v="1"/>
    <x v="1"/>
    <n v="55.15"/>
    <n v="1319.85"/>
    <x v="1"/>
    <x v="1"/>
    <x v="24"/>
    <n v="2200"/>
    <x v="20"/>
  </r>
  <r>
    <s v="7284-BUYEC"/>
    <n v="1"/>
    <s v="United States"/>
    <s v="California"/>
    <s v="Tulelake"/>
    <n v="96134"/>
    <s v="41.813521, -121.492666"/>
    <n v="41.813521000000001"/>
    <n v="-121.492666"/>
    <s v="Female"/>
    <x v="0"/>
    <s v="No"/>
    <s v="No"/>
    <n v="5"/>
    <s v="No"/>
    <s v="No phone service"/>
    <x v="0"/>
    <x v="1"/>
    <s v="Yes"/>
    <s v="No"/>
    <x v="0"/>
    <s v="Yes"/>
    <s v="Yes"/>
    <x v="0"/>
    <x v="0"/>
    <x v="3"/>
    <n v="50.95"/>
    <n v="229.4"/>
    <x v="1"/>
    <x v="1"/>
    <x v="15"/>
    <n v="3573"/>
    <x v="20"/>
  </r>
  <r>
    <s v="2041-JIJCI"/>
    <n v="1"/>
    <s v="United States"/>
    <s v="California"/>
    <s v="Wendel"/>
    <n v="96136"/>
    <s v="40.345949, -120.081187"/>
    <n v="40.345948999999997"/>
    <n v="-120.081187"/>
    <s v="Female"/>
    <x v="0"/>
    <s v="No"/>
    <s v="No"/>
    <n v="5"/>
    <s v="Yes"/>
    <s v="Yes"/>
    <x v="0"/>
    <x v="1"/>
    <s v="Yes"/>
    <s v="No"/>
    <x v="0"/>
    <s v="No"/>
    <s v="Yes"/>
    <x v="0"/>
    <x v="0"/>
    <x v="1"/>
    <n v="64"/>
    <n v="370.25"/>
    <x v="1"/>
    <x v="1"/>
    <x v="20"/>
    <n v="4421"/>
    <x v="20"/>
  </r>
  <r>
    <s v="4900-MSOMT"/>
    <n v="1"/>
    <s v="United States"/>
    <s v="California"/>
    <s v="Carnelian Bay"/>
    <n v="96140"/>
    <s v="39.227434, -120.091806"/>
    <n v="39.227434000000002"/>
    <n v="-120.09180600000001"/>
    <s v="Female"/>
    <x v="0"/>
    <s v="Yes"/>
    <s v="Yes"/>
    <n v="72"/>
    <s v="Yes"/>
    <s v="Yes"/>
    <x v="0"/>
    <x v="0"/>
    <s v="Yes"/>
    <s v="Yes"/>
    <x v="1"/>
    <s v="Yes"/>
    <s v="No"/>
    <x v="1"/>
    <x v="1"/>
    <x v="2"/>
    <n v="80.2"/>
    <n v="5714.2"/>
    <x v="1"/>
    <x v="1"/>
    <x v="68"/>
    <n v="6087"/>
    <x v="20"/>
  </r>
  <r>
    <s v="2229-VWQJH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24"/>
    <s v="Yes"/>
    <s v="No"/>
    <x v="0"/>
    <x v="1"/>
    <s v="No"/>
    <s v="Yes"/>
    <x v="0"/>
    <s v="No"/>
    <s v="No"/>
    <x v="0"/>
    <x v="0"/>
    <x v="3"/>
    <n v="49.3"/>
    <n v="1233.25"/>
    <x v="1"/>
    <x v="1"/>
    <x v="10"/>
    <n v="5394"/>
    <x v="20"/>
  </r>
  <r>
    <s v="9194-GFVOI"/>
    <n v="1"/>
    <s v="United States"/>
    <s v="California"/>
    <s v="Tahoma"/>
    <n v="96142"/>
    <s v="39.061227, -120.179546"/>
    <n v="39.061227000000002"/>
    <n v="-120.179546"/>
    <s v="Female"/>
    <x v="0"/>
    <s v="Yes"/>
    <s v="No"/>
    <n v="42"/>
    <s v="Yes"/>
    <s v="Yes"/>
    <x v="0"/>
    <x v="0"/>
    <s v="No"/>
    <s v="Yes"/>
    <x v="1"/>
    <s v="Yes"/>
    <s v="Yes"/>
    <x v="1"/>
    <x v="1"/>
    <x v="3"/>
    <n v="84.35"/>
    <n v="3571.6"/>
    <x v="1"/>
    <x v="1"/>
    <x v="55"/>
    <n v="3363"/>
    <x v="20"/>
  </r>
  <r>
    <s v="1336-EZFZY"/>
    <n v="1"/>
    <s v="United States"/>
    <s v="California"/>
    <s v="Kings Beach"/>
    <n v="96143"/>
    <s v="39.246654, -120.029273"/>
    <n v="39.246653999999999"/>
    <n v="-120.029273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83.3"/>
    <x v="1"/>
    <x v="1"/>
    <x v="59"/>
    <n v="4596"/>
    <x v="20"/>
  </r>
  <r>
    <s v="4282-MSACW"/>
    <n v="1"/>
    <s v="United States"/>
    <s v="California"/>
    <s v="Tahoe City"/>
    <n v="96145"/>
    <s v="39.178337, -120.162806"/>
    <n v="39.178336999999999"/>
    <n v="-120.162806"/>
    <s v="Male"/>
    <x v="0"/>
    <s v="No"/>
    <s v="No"/>
    <n v="68"/>
    <s v="Yes"/>
    <s v="Yes"/>
    <x v="1"/>
    <x v="0"/>
    <s v="Yes"/>
    <s v="Yes"/>
    <x v="1"/>
    <s v="Yes"/>
    <s v="Yes"/>
    <x v="2"/>
    <x v="0"/>
    <x v="3"/>
    <n v="117.2"/>
    <n v="8035.95"/>
    <x v="1"/>
    <x v="1"/>
    <x v="63"/>
    <n v="4629"/>
    <x v="20"/>
  </r>
  <r>
    <s v="1403-LKLIK"/>
    <n v="1"/>
    <s v="United States"/>
    <s v="California"/>
    <s v="Olympic Valley"/>
    <n v="96146"/>
    <s v="39.191797, -120.212401"/>
    <n v="39.191797000000001"/>
    <n v="-120.212401"/>
    <s v="Fe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579.4"/>
    <x v="1"/>
    <x v="1"/>
    <x v="53"/>
    <n v="3342"/>
    <x v="20"/>
  </r>
  <r>
    <s v="0136-IFMYD"/>
    <n v="1"/>
    <s v="United States"/>
    <s v="California"/>
    <s v="Los Angeles"/>
    <n v="90001"/>
    <s v="33.973616, -118.24902"/>
    <n v="33.973616"/>
    <n v="-118.24902"/>
    <s v="Male"/>
    <x v="1"/>
    <s v="Yes"/>
    <s v="No"/>
    <n v="69"/>
    <s v="Yes"/>
    <s v="Yes"/>
    <x v="1"/>
    <x v="1"/>
    <s v="Yes"/>
    <s v="Yes"/>
    <x v="1"/>
    <s v="Yes"/>
    <s v="Yes"/>
    <x v="1"/>
    <x v="0"/>
    <x v="1"/>
    <n v="109.95"/>
    <n v="7634.25"/>
    <x v="1"/>
    <x v="1"/>
    <x v="69"/>
    <n v="4297"/>
    <x v="20"/>
  </r>
  <r>
    <s v="5144-TVGLP"/>
    <n v="1"/>
    <s v="United States"/>
    <s v="California"/>
    <s v="Los Angeles"/>
    <n v="90002"/>
    <s v="33.949255, -118.246978"/>
    <n v="33.949255000000001"/>
    <n v="-118.246978"/>
    <s v="Male"/>
    <x v="1"/>
    <s v="No"/>
    <s v="No"/>
    <n v="38"/>
    <s v="Yes"/>
    <s v="Yes"/>
    <x v="1"/>
    <x v="1"/>
    <s v="No"/>
    <s v="No"/>
    <x v="0"/>
    <s v="Yes"/>
    <s v="Yes"/>
    <x v="0"/>
    <x v="1"/>
    <x v="1"/>
    <n v="94.75"/>
    <n v="3653"/>
    <x v="1"/>
    <x v="1"/>
    <x v="29"/>
    <n v="3654"/>
    <x v="20"/>
  </r>
  <r>
    <s v="9643-AVVWI"/>
    <n v="1"/>
    <s v="United States"/>
    <s v="California"/>
    <s v="Los Angeles"/>
    <n v="90003"/>
    <s v="33.964131, -118.272783"/>
    <n v="33.964131000000002"/>
    <n v="-118.272783"/>
    <s v="Female"/>
    <x v="0"/>
    <s v="Yes"/>
    <s v="Yes"/>
    <n v="3"/>
    <s v="Yes"/>
    <s v="No"/>
    <x v="1"/>
    <x v="1"/>
    <s v="Yes"/>
    <s v="No"/>
    <x v="1"/>
    <s v="No"/>
    <s v="No"/>
    <x v="0"/>
    <x v="0"/>
    <x v="1"/>
    <n v="80"/>
    <n v="241.3"/>
    <x v="1"/>
    <x v="1"/>
    <x v="21"/>
    <n v="4264"/>
    <x v="20"/>
  </r>
  <r>
    <s v="0253-ZTEOB"/>
    <n v="1"/>
    <s v="United States"/>
    <s v="California"/>
    <s v="Los Angeles"/>
    <n v="90004"/>
    <s v="34.076259, -118.310715"/>
    <n v="34.076259"/>
    <n v="-118.310715"/>
    <s v="Female"/>
    <x v="0"/>
    <s v="Yes"/>
    <s v="Yes"/>
    <n v="48"/>
    <s v="Yes"/>
    <s v="Yes"/>
    <x v="0"/>
    <x v="1"/>
    <s v="Yes"/>
    <s v="No"/>
    <x v="1"/>
    <s v="Yes"/>
    <s v="Yes"/>
    <x v="1"/>
    <x v="1"/>
    <x v="1"/>
    <n v="79.650000000000006"/>
    <n v="3870.3"/>
    <x v="1"/>
    <x v="1"/>
    <x v="80"/>
    <n v="3246"/>
    <x v="20"/>
  </r>
  <r>
    <s v="2706-QZIHY"/>
    <n v="1"/>
    <s v="United States"/>
    <s v="California"/>
    <s v="Los Angeles"/>
    <n v="90005"/>
    <s v="34.059281, -118.30742"/>
    <n v="34.059280999999999"/>
    <n v="-118.30741999999999"/>
    <s v="Female"/>
    <x v="0"/>
    <s v="Yes"/>
    <s v="No"/>
    <n v="15"/>
    <s v="Yes"/>
    <s v="Yes"/>
    <x v="2"/>
    <x v="2"/>
    <s v="No internet service"/>
    <s v="No internet service"/>
    <x v="2"/>
    <s v="No internet service"/>
    <s v="No internet service"/>
    <x v="1"/>
    <x v="1"/>
    <x v="0"/>
    <n v="25.2"/>
    <n v="387.9"/>
    <x v="1"/>
    <x v="1"/>
    <x v="50"/>
    <n v="4411"/>
    <x v="20"/>
  </r>
  <r>
    <s v="6061-PQHMK"/>
    <n v="1"/>
    <s v="United States"/>
    <s v="California"/>
    <s v="Los Angeles"/>
    <n v="90006"/>
    <s v="34.048013, -118.293953"/>
    <n v="34.048012999999997"/>
    <n v="-118.293953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x v="1"/>
    <x v="3"/>
    <n v="19.899999999999999"/>
    <n v="527.5"/>
    <x v="1"/>
    <x v="1"/>
    <x v="62"/>
    <n v="3048"/>
    <x v="20"/>
  </r>
  <r>
    <s v="6137-MFAJN"/>
    <n v="1"/>
    <s v="United States"/>
    <s v="California"/>
    <s v="Los Angeles"/>
    <n v="90008"/>
    <s v="34.008293, -118.346766"/>
    <n v="34.008293000000002"/>
    <n v="-118.346766"/>
    <s v="Female"/>
    <x v="0"/>
    <s v="No"/>
    <s v="No"/>
    <n v="48"/>
    <s v="No"/>
    <s v="No phone service"/>
    <x v="0"/>
    <x v="0"/>
    <s v="Yes"/>
    <s v="No"/>
    <x v="0"/>
    <s v="Yes"/>
    <s v="No"/>
    <x v="0"/>
    <x v="0"/>
    <x v="1"/>
    <n v="44.8"/>
    <n v="2104.5500000000002"/>
    <x v="1"/>
    <x v="1"/>
    <x v="60"/>
    <n v="2469"/>
    <x v="20"/>
  </r>
  <r>
    <s v="9122-UMROB"/>
    <n v="1"/>
    <s v="United States"/>
    <s v="California"/>
    <s v="Los Angeles"/>
    <n v="90010"/>
    <s v="34.062125, -118.315709"/>
    <n v="34.062125000000002"/>
    <n v="-118.31570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"/>
    <n v="20.3"/>
    <x v="1"/>
    <x v="1"/>
    <x v="24"/>
    <n v="4270"/>
    <x v="20"/>
  </r>
  <r>
    <s v="4232-JGKIY"/>
    <n v="1"/>
    <s v="United States"/>
    <s v="California"/>
    <s v="Los Angeles"/>
    <n v="90011"/>
    <s v="34.00709, -118.258681"/>
    <n v="34.007089999999998"/>
    <n v="-118.25868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2"/>
    <n v="19.2"/>
    <x v="1"/>
    <x v="1"/>
    <x v="36"/>
    <n v="2716"/>
    <x v="20"/>
  </r>
  <r>
    <s v="2402-TAIRZ"/>
    <n v="1"/>
    <s v="United States"/>
    <s v="California"/>
    <s v="Los Angeles"/>
    <n v="90012"/>
    <s v="34.065875, -118.238728"/>
    <n v="34.065874999999998"/>
    <n v="-118.23872799999999"/>
    <s v="Female"/>
    <x v="0"/>
    <s v="No"/>
    <s v="No"/>
    <n v="37"/>
    <s v="Yes"/>
    <s v="No"/>
    <x v="1"/>
    <x v="1"/>
    <s v="Yes"/>
    <s v="Yes"/>
    <x v="0"/>
    <s v="No"/>
    <s v="No"/>
    <x v="2"/>
    <x v="1"/>
    <x v="1"/>
    <n v="80.05"/>
    <n v="3019.1"/>
    <x v="1"/>
    <x v="1"/>
    <x v="63"/>
    <n v="3364"/>
    <x v="20"/>
  </r>
  <r>
    <s v="9659-ZTWSM"/>
    <n v="1"/>
    <s v="United States"/>
    <s v="California"/>
    <s v="Los Angeles"/>
    <n v="90013"/>
    <s v="34.044639, -118.240413"/>
    <n v="34.044638999999997"/>
    <n v="-118.240413"/>
    <s v="Male"/>
    <x v="1"/>
    <s v="Yes"/>
    <s v="No"/>
    <n v="66"/>
    <s v="Yes"/>
    <s v="Yes"/>
    <x v="1"/>
    <x v="1"/>
    <s v="Yes"/>
    <s v="Yes"/>
    <x v="1"/>
    <s v="Yes"/>
    <s v="Yes"/>
    <x v="2"/>
    <x v="0"/>
    <x v="2"/>
    <n v="107.35"/>
    <n v="7051.95"/>
    <x v="1"/>
    <x v="1"/>
    <x v="44"/>
    <n v="4138"/>
    <x v="20"/>
  </r>
  <r>
    <s v="9139-TWBAS"/>
    <n v="1"/>
    <s v="United States"/>
    <s v="California"/>
    <s v="Los Angeles"/>
    <n v="90014"/>
    <s v="34.043144, -118.251977"/>
    <n v="34.043143999999998"/>
    <n v="-118.251977"/>
    <s v="Female"/>
    <x v="0"/>
    <s v="Yes"/>
    <s v="No"/>
    <n v="26"/>
    <s v="No"/>
    <s v="No phone service"/>
    <x v="0"/>
    <x v="0"/>
    <s v="Yes"/>
    <s v="Yes"/>
    <x v="0"/>
    <s v="Yes"/>
    <s v="No"/>
    <x v="2"/>
    <x v="1"/>
    <x v="2"/>
    <n v="47.85"/>
    <n v="1190.5"/>
    <x v="1"/>
    <x v="1"/>
    <x v="35"/>
    <n v="4362"/>
    <x v="20"/>
  </r>
  <r>
    <s v="6685-GBWJZ"/>
    <n v="1"/>
    <s v="United States"/>
    <s v="California"/>
    <s v="Los Angeles"/>
    <n v="90015"/>
    <s v="34.039224, -118.266293"/>
    <n v="34.039223999999997"/>
    <n v="-118.266293"/>
    <s v="Male"/>
    <x v="0"/>
    <s v="Yes"/>
    <s v="No"/>
    <n v="63"/>
    <s v="Yes"/>
    <s v="No"/>
    <x v="0"/>
    <x v="0"/>
    <s v="Yes"/>
    <s v="No"/>
    <x v="1"/>
    <s v="Yes"/>
    <s v="No"/>
    <x v="2"/>
    <x v="1"/>
    <x v="3"/>
    <n v="70.8"/>
    <n v="4448.8"/>
    <x v="1"/>
    <x v="1"/>
    <x v="81"/>
    <n v="5114"/>
    <x v="20"/>
  </r>
  <r>
    <s v="2195-VVRJF"/>
    <n v="1"/>
    <s v="United States"/>
    <s v="California"/>
    <s v="Los Angeles"/>
    <n v="90018"/>
    <s v="34.028735, -118.317236"/>
    <n v="34.028734999999998"/>
    <n v="-118.31723599999999"/>
    <s v="Male"/>
    <x v="1"/>
    <s v="Yes"/>
    <s v="No"/>
    <n v="18"/>
    <s v="Yes"/>
    <s v="No"/>
    <x v="0"/>
    <x v="0"/>
    <s v="No"/>
    <s v="No"/>
    <x v="0"/>
    <s v="No"/>
    <s v="Yes"/>
    <x v="0"/>
    <x v="0"/>
    <x v="3"/>
    <n v="59.1"/>
    <n v="1011.05"/>
    <x v="1"/>
    <x v="1"/>
    <x v="59"/>
    <n v="2422"/>
    <x v="20"/>
  </r>
  <r>
    <s v="3913-RDSJZ"/>
    <n v="1"/>
    <s v="United States"/>
    <s v="California"/>
    <s v="Los Angeles"/>
    <n v="90019"/>
    <s v="34.049841, -118.33846"/>
    <n v="34.049841000000001"/>
    <n v="-118.33846"/>
    <s v="Female"/>
    <x v="0"/>
    <s v="Yes"/>
    <s v="No"/>
    <n v="64"/>
    <s v="Yes"/>
    <s v="Yes"/>
    <x v="2"/>
    <x v="2"/>
    <s v="No internet service"/>
    <s v="No internet service"/>
    <x v="2"/>
    <s v="No internet service"/>
    <s v="No internet service"/>
    <x v="1"/>
    <x v="1"/>
    <x v="0"/>
    <n v="25.55"/>
    <n v="1714.95"/>
    <x v="1"/>
    <x v="1"/>
    <x v="49"/>
    <n v="4312"/>
    <x v="20"/>
  </r>
  <r>
    <s v="4203-QGNZA"/>
    <n v="1"/>
    <s v="United States"/>
    <s v="California"/>
    <s v="Los Angeles"/>
    <n v="90021"/>
    <s v="34.029043, -118.239504"/>
    <n v="34.029043000000001"/>
    <n v="-118.239504"/>
    <s v="Female"/>
    <x v="0"/>
    <s v="No"/>
    <s v="Yes"/>
    <n v="28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535.35"/>
    <x v="1"/>
    <x v="1"/>
    <x v="61"/>
    <n v="4476"/>
    <x v="20"/>
  </r>
  <r>
    <s v="5043-TRZWM"/>
    <n v="1"/>
    <s v="United States"/>
    <s v="California"/>
    <s v="Los Angeles"/>
    <n v="90022"/>
    <s v="34.02381, -118.156582"/>
    <n v="34.023809999999997"/>
    <n v="-118.156582"/>
    <s v="Female"/>
    <x v="0"/>
    <s v="No"/>
    <s v="No"/>
    <n v="1"/>
    <s v="Yes"/>
    <s v="No"/>
    <x v="1"/>
    <x v="1"/>
    <s v="No"/>
    <s v="Yes"/>
    <x v="0"/>
    <s v="No"/>
    <s v="No"/>
    <x v="0"/>
    <x v="1"/>
    <x v="1"/>
    <n v="75.55"/>
    <n v="75.55"/>
    <x v="1"/>
    <x v="1"/>
    <x v="78"/>
    <n v="3503"/>
    <x v="20"/>
  </r>
  <r>
    <s v="9494-BDNNC"/>
    <n v="1"/>
    <s v="United States"/>
    <s v="California"/>
    <s v="Los Angeles"/>
    <n v="90025"/>
    <s v="34.046174, -118.446333"/>
    <n v="34.046174000000001"/>
    <n v="-118.446333"/>
    <s v="Male"/>
    <x v="0"/>
    <s v="Yes"/>
    <s v="No"/>
    <n v="66"/>
    <s v="Yes"/>
    <s v="Yes"/>
    <x v="1"/>
    <x v="1"/>
    <s v="Yes"/>
    <s v="Yes"/>
    <x v="0"/>
    <s v="No"/>
    <s v="Yes"/>
    <x v="2"/>
    <x v="1"/>
    <x v="1"/>
    <n v="95.3"/>
    <n v="6273.4"/>
    <x v="1"/>
    <x v="1"/>
    <x v="52"/>
    <n v="5706"/>
    <x v="20"/>
  </r>
  <r>
    <s v="1640-PLFMP"/>
    <n v="1"/>
    <s v="United States"/>
    <s v="California"/>
    <s v="Los Angeles"/>
    <n v="90026"/>
    <s v="34.078991, -118.263804"/>
    <n v="34.078991000000002"/>
    <n v="-118.26380399999999"/>
    <s v="Female"/>
    <x v="0"/>
    <s v="No"/>
    <s v="No"/>
    <n v="1"/>
    <s v="Yes"/>
    <s v="No"/>
    <x v="1"/>
    <x v="1"/>
    <s v="No"/>
    <s v="No"/>
    <x v="0"/>
    <s v="No"/>
    <s v="No"/>
    <x v="0"/>
    <x v="0"/>
    <x v="1"/>
    <n v="70.25"/>
    <n v="70.25"/>
    <x v="1"/>
    <x v="1"/>
    <x v="40"/>
    <n v="4063"/>
    <x v="20"/>
  </r>
  <r>
    <s v="5366-OBVMR"/>
    <n v="1"/>
    <s v="United States"/>
    <s v="California"/>
    <s v="Los Angeles"/>
    <n v="90027"/>
    <s v="34.127194, -118.295647"/>
    <n v="34.127194000000003"/>
    <n v="-118.295647"/>
    <s v="Female"/>
    <x v="0"/>
    <s v="Yes"/>
    <s v="No"/>
    <n v="18"/>
    <s v="Yes"/>
    <s v="No"/>
    <x v="0"/>
    <x v="1"/>
    <s v="No"/>
    <s v="No"/>
    <x v="1"/>
    <s v="No"/>
    <s v="No"/>
    <x v="0"/>
    <x v="0"/>
    <x v="0"/>
    <n v="50.3"/>
    <n v="908.75"/>
    <x v="1"/>
    <x v="1"/>
    <x v="1"/>
    <n v="3740"/>
    <x v="20"/>
  </r>
  <r>
    <s v="7644-OMVMY"/>
    <n v="1"/>
    <s v="United States"/>
    <s v="California"/>
    <s v="Los Angeles"/>
    <n v="90029"/>
    <s v="34.089953, -118.294824"/>
    <n v="34.089953000000001"/>
    <n v="-118.29482400000001"/>
    <s v="Male"/>
    <x v="0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x v="1"/>
    <x v="0"/>
    <n v="19.850000000000001"/>
    <s v=" "/>
    <x v="1"/>
    <x v="1"/>
    <x v="44"/>
    <n v="2019"/>
    <x v="20"/>
  </r>
  <r>
    <s v="4573-JKNAE"/>
    <n v="1"/>
    <s v="United States"/>
    <s v="California"/>
    <s v="Los Angeles"/>
    <n v="90032"/>
    <s v="34.078821, -118.177576"/>
    <n v="34.078820999999998"/>
    <n v="-118.177576"/>
    <s v="Male"/>
    <x v="0"/>
    <s v="No"/>
    <s v="Yes"/>
    <n v="12"/>
    <s v="Yes"/>
    <s v="No"/>
    <x v="2"/>
    <x v="2"/>
    <s v="No internet service"/>
    <s v="No internet service"/>
    <x v="2"/>
    <s v="No internet service"/>
    <s v="No internet service"/>
    <x v="1"/>
    <x v="1"/>
    <x v="2"/>
    <n v="19.350000000000001"/>
    <n v="212.3"/>
    <x v="1"/>
    <x v="1"/>
    <x v="9"/>
    <n v="2558"/>
    <x v="20"/>
  </r>
  <r>
    <s v="9817-APLHW"/>
    <n v="1"/>
    <s v="United States"/>
    <s v="California"/>
    <s v="Los Angeles"/>
    <n v="90034"/>
    <s v="34.030578, -118.399613"/>
    <n v="34.030577999999998"/>
    <n v="-118.399613"/>
    <s v="Male"/>
    <x v="0"/>
    <s v="No"/>
    <s v="No"/>
    <n v="12"/>
    <s v="Yes"/>
    <s v="Yes"/>
    <x v="2"/>
    <x v="2"/>
    <s v="No internet service"/>
    <s v="No internet service"/>
    <x v="2"/>
    <s v="No internet service"/>
    <s v="No internet service"/>
    <x v="0"/>
    <x v="1"/>
    <x v="1"/>
    <n v="25"/>
    <n v="316.2"/>
    <x v="1"/>
    <x v="1"/>
    <x v="44"/>
    <n v="4408"/>
    <x v="20"/>
  </r>
  <r>
    <s v="8380-MQINP"/>
    <n v="1"/>
    <s v="United States"/>
    <s v="California"/>
    <s v="Los Angeles"/>
    <n v="90035"/>
    <s v="34.051809, -118.383843"/>
    <n v="34.051808999999999"/>
    <n v="-118.383843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x v="1"/>
    <x v="0"/>
    <n v="20.3"/>
    <n v="1079.05"/>
    <x v="1"/>
    <x v="1"/>
    <x v="77"/>
    <n v="5153"/>
    <x v="20"/>
  </r>
  <r>
    <s v="0840-DFEZH"/>
    <n v="1"/>
    <s v="United States"/>
    <s v="California"/>
    <s v="Los Angeles"/>
    <n v="90036"/>
    <s v="34.070291, -118.349191"/>
    <n v="34.070290999999997"/>
    <n v="-118.349191"/>
    <s v="Female"/>
    <x v="0"/>
    <s v="No"/>
    <s v="No"/>
    <n v="7"/>
    <s v="Yes"/>
    <s v="Yes"/>
    <x v="1"/>
    <x v="1"/>
    <s v="No"/>
    <s v="No"/>
    <x v="0"/>
    <s v="No"/>
    <s v="No"/>
    <x v="0"/>
    <x v="0"/>
    <x v="1"/>
    <n v="75.349999999999994"/>
    <n v="564.65"/>
    <x v="1"/>
    <x v="1"/>
    <x v="65"/>
    <n v="4989"/>
    <x v="20"/>
  </r>
  <r>
    <s v="8690-ZVLCL"/>
    <n v="1"/>
    <s v="United States"/>
    <s v="California"/>
    <s v="Los Angeles"/>
    <n v="90038"/>
    <s v="34.088017, -118.327168"/>
    <n v="34.088017000000001"/>
    <n v="-118.327168"/>
    <s v="Female"/>
    <x v="0"/>
    <s v="Yes"/>
    <s v="Yes"/>
    <n v="68"/>
    <s v="Yes"/>
    <s v="Yes"/>
    <x v="0"/>
    <x v="0"/>
    <s v="Yes"/>
    <s v="Yes"/>
    <x v="1"/>
    <s v="Yes"/>
    <s v="Yes"/>
    <x v="1"/>
    <x v="1"/>
    <x v="3"/>
    <n v="88"/>
    <n v="6161.9"/>
    <x v="1"/>
    <x v="1"/>
    <x v="81"/>
    <n v="5436"/>
    <x v="20"/>
  </r>
  <r>
    <s v="1125-SNVCK"/>
    <n v="1"/>
    <s v="United States"/>
    <s v="California"/>
    <s v="Los Angeles"/>
    <n v="90040"/>
    <s v="33.994524, -118.149953"/>
    <n v="33.994523999999998"/>
    <n v="-118.149953"/>
    <s v="Female"/>
    <x v="1"/>
    <s v="No"/>
    <s v="No"/>
    <n v="49"/>
    <s v="Yes"/>
    <s v="No"/>
    <x v="0"/>
    <x v="1"/>
    <s v="No"/>
    <s v="No"/>
    <x v="0"/>
    <s v="No"/>
    <s v="No"/>
    <x v="0"/>
    <x v="1"/>
    <x v="0"/>
    <n v="43.8"/>
    <n v="2106.0500000000002"/>
    <x v="1"/>
    <x v="1"/>
    <x v="31"/>
    <n v="5651"/>
    <x v="20"/>
  </r>
  <r>
    <s v="0384-LPITE"/>
    <n v="1"/>
    <s v="United States"/>
    <s v="California"/>
    <s v="Los Angeles"/>
    <n v="90041"/>
    <s v="34.137412, -118.207607"/>
    <n v="34.137411999999998"/>
    <n v="-118.207607"/>
    <s v="Male"/>
    <x v="0"/>
    <s v="No"/>
    <s v="No"/>
    <n v="40"/>
    <s v="No"/>
    <s v="No phone service"/>
    <x v="0"/>
    <x v="0"/>
    <s v="Yes"/>
    <s v="Yes"/>
    <x v="0"/>
    <s v="Yes"/>
    <s v="Yes"/>
    <x v="2"/>
    <x v="1"/>
    <x v="3"/>
    <n v="62.05"/>
    <n v="2511.5500000000002"/>
    <x v="1"/>
    <x v="1"/>
    <x v="78"/>
    <n v="2290"/>
    <x v="20"/>
  </r>
  <r>
    <s v="4616-EWBNJ"/>
    <n v="1"/>
    <s v="United States"/>
    <s v="California"/>
    <s v="Los Angeles"/>
    <n v="90042"/>
    <s v="34.11572, -118.192754"/>
    <n v="34.115720000000003"/>
    <n v="-118.19275399999999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x v="1"/>
    <x v="2"/>
    <n v="20.100000000000001"/>
    <n v="318.60000000000002"/>
    <x v="1"/>
    <x v="1"/>
    <x v="49"/>
    <n v="4545"/>
    <x v="20"/>
  </r>
  <r>
    <s v="1335-HQMKX"/>
    <n v="1"/>
    <s v="United States"/>
    <s v="California"/>
    <s v="Los Angeles"/>
    <n v="90044"/>
    <s v="33.952714, -118.292061"/>
    <n v="33.952714"/>
    <n v="-118.292061"/>
    <s v="Female"/>
    <x v="0"/>
    <s v="Yes"/>
    <s v="No"/>
    <n v="72"/>
    <s v="Yes"/>
    <s v="Yes"/>
    <x v="1"/>
    <x v="1"/>
    <s v="Yes"/>
    <s v="Yes"/>
    <x v="0"/>
    <s v="Yes"/>
    <s v="Yes"/>
    <x v="2"/>
    <x v="0"/>
    <x v="1"/>
    <n v="101.35"/>
    <n v="7323.15"/>
    <x v="1"/>
    <x v="1"/>
    <x v="50"/>
    <n v="4497"/>
    <x v="20"/>
  </r>
  <r>
    <s v="2545-EBUPK"/>
    <n v="1"/>
    <s v="United States"/>
    <s v="California"/>
    <s v="Los Angeles"/>
    <n v="90045"/>
    <s v="33.954017, -118.402447"/>
    <n v="33.954017"/>
    <n v="-118.402447"/>
    <s v="Female"/>
    <x v="1"/>
    <s v="No"/>
    <s v="No"/>
    <n v="2"/>
    <s v="Yes"/>
    <s v="Yes"/>
    <x v="1"/>
    <x v="1"/>
    <s v="No"/>
    <s v="No"/>
    <x v="0"/>
    <s v="No"/>
    <s v="Yes"/>
    <x v="0"/>
    <x v="0"/>
    <x v="1"/>
    <n v="84.05"/>
    <n v="186.05"/>
    <x v="1"/>
    <x v="1"/>
    <x v="34"/>
    <n v="5039"/>
    <x v="20"/>
  </r>
  <r>
    <s v="6923-AQONU"/>
    <n v="1"/>
    <s v="United States"/>
    <s v="California"/>
    <s v="Los Angeles"/>
    <n v="90046"/>
    <s v="34.108455, -118.362081"/>
    <n v="34.108454999999999"/>
    <n v="-118.362081"/>
    <s v="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x v="1"/>
    <x v="0"/>
    <n v="20.9"/>
    <n v="454"/>
    <x v="1"/>
    <x v="1"/>
    <x v="74"/>
    <n v="4076"/>
    <x v="20"/>
  </r>
  <r>
    <s v="2172-EJXVF"/>
    <n v="1"/>
    <s v="United States"/>
    <s v="California"/>
    <s v="Los Angeles"/>
    <n v="90047"/>
    <s v="33.958149, -118.308441"/>
    <n v="33.958148999999999"/>
    <n v="-118.308441"/>
    <s v="Female"/>
    <x v="1"/>
    <s v="No"/>
    <s v="No"/>
    <n v="71"/>
    <s v="Yes"/>
    <s v="Yes"/>
    <x v="1"/>
    <x v="1"/>
    <s v="Yes"/>
    <s v="Yes"/>
    <x v="0"/>
    <s v="Yes"/>
    <s v="Yes"/>
    <x v="2"/>
    <x v="0"/>
    <x v="1"/>
    <n v="105.9"/>
    <n v="7521.95"/>
    <x v="1"/>
    <x v="1"/>
    <x v="67"/>
    <n v="5479"/>
    <x v="20"/>
  </r>
  <r>
    <s v="4536-PLEQY"/>
    <n v="1"/>
    <s v="United States"/>
    <s v="California"/>
    <s v="Los Angeles"/>
    <n v="90058"/>
    <s v="34.001617, -118.222274"/>
    <n v="34.001617000000003"/>
    <n v="-118.222274"/>
    <s v="Male"/>
    <x v="0"/>
    <s v="Yes"/>
    <s v="No"/>
    <n v="12"/>
    <s v="Yes"/>
    <s v="No"/>
    <x v="1"/>
    <x v="1"/>
    <s v="Yes"/>
    <s v="No"/>
    <x v="0"/>
    <s v="No"/>
    <s v="Yes"/>
    <x v="0"/>
    <x v="0"/>
    <x v="3"/>
    <n v="85.05"/>
    <n v="999.8"/>
    <x v="1"/>
    <x v="1"/>
    <x v="24"/>
    <n v="2540"/>
    <x v="20"/>
  </r>
  <r>
    <s v="7029-IJEJK"/>
    <n v="1"/>
    <s v="United States"/>
    <s v="California"/>
    <s v="Los Angeles"/>
    <n v="90059"/>
    <s v="33.927254, -118.249826"/>
    <n v="33.927253999999998"/>
    <n v="-118.249826"/>
    <s v="Female"/>
    <x v="0"/>
    <s v="No"/>
    <s v="No"/>
    <n v="54"/>
    <s v="No"/>
    <s v="No phone service"/>
    <x v="0"/>
    <x v="0"/>
    <s v="No"/>
    <s v="No"/>
    <x v="1"/>
    <s v="No"/>
    <s v="Yes"/>
    <x v="2"/>
    <x v="1"/>
    <x v="2"/>
    <n v="44.1"/>
    <n v="2369.6999999999998"/>
    <x v="1"/>
    <x v="1"/>
    <x v="72"/>
    <n v="6205"/>
    <x v="20"/>
  </r>
  <r>
    <s v="8871-JLMHM"/>
    <n v="1"/>
    <s v="United States"/>
    <s v="California"/>
    <s v="Los Angeles"/>
    <n v="90061"/>
    <s v="33.92128, -118.274186"/>
    <n v="33.921280000000003"/>
    <n v="-118.274186"/>
    <s v="Female"/>
    <x v="0"/>
    <s v="Yes"/>
    <s v="No"/>
    <n v="68"/>
    <s v="Yes"/>
    <s v="Yes"/>
    <x v="1"/>
    <x v="1"/>
    <s v="Yes"/>
    <s v="Yes"/>
    <x v="1"/>
    <s v="No"/>
    <s v="No"/>
    <x v="1"/>
    <x v="1"/>
    <x v="3"/>
    <n v="90.2"/>
    <n v="6297.65"/>
    <x v="1"/>
    <x v="1"/>
    <x v="63"/>
    <n v="4095"/>
    <x v="20"/>
  </r>
  <r>
    <s v="5447-VYTKW"/>
    <n v="1"/>
    <s v="United States"/>
    <s v="California"/>
    <s v="Los Angeles"/>
    <n v="90064"/>
    <s v="34.037251, -118.423573"/>
    <n v="34.037250999999998"/>
    <n v="-118.423573"/>
    <s v="Male"/>
    <x v="0"/>
    <s v="No"/>
    <s v="No"/>
    <n v="27"/>
    <s v="Yes"/>
    <s v="No"/>
    <x v="0"/>
    <x v="0"/>
    <s v="No"/>
    <s v="No"/>
    <x v="1"/>
    <s v="No"/>
    <s v="No"/>
    <x v="0"/>
    <x v="1"/>
    <x v="0"/>
    <n v="53.45"/>
    <n v="1461.45"/>
    <x v="1"/>
    <x v="1"/>
    <x v="20"/>
    <n v="2191"/>
    <x v="20"/>
  </r>
  <r>
    <s v="3623-FQBOX"/>
    <n v="1"/>
    <s v="United States"/>
    <s v="California"/>
    <s v="Los Angeles"/>
    <n v="90065"/>
    <s v="34.108833, -118.229715"/>
    <n v="34.108832999999997"/>
    <n v="-118.229715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x v="0"/>
    <x v="0"/>
    <n v="19.95"/>
    <n v="416.4"/>
    <x v="1"/>
    <x v="1"/>
    <x v="77"/>
    <n v="3632"/>
    <x v="20"/>
  </r>
  <r>
    <s v="8659-HDIYE"/>
    <n v="1"/>
    <s v="United States"/>
    <s v="California"/>
    <s v="Los Angeles"/>
    <n v="90067"/>
    <s v="34.057496, -118.413959"/>
    <n v="34.057496"/>
    <n v="-118.41395900000001"/>
    <s v="Female"/>
    <x v="1"/>
    <s v="No"/>
    <s v="No"/>
    <n v="64"/>
    <s v="Yes"/>
    <s v="Yes"/>
    <x v="0"/>
    <x v="1"/>
    <s v="Yes"/>
    <s v="Yes"/>
    <x v="1"/>
    <s v="No"/>
    <s v="Yes"/>
    <x v="0"/>
    <x v="1"/>
    <x v="3"/>
    <n v="74.650000000000006"/>
    <n v="4869.3500000000004"/>
    <x v="1"/>
    <x v="1"/>
    <x v="40"/>
    <n v="5113"/>
    <x v="20"/>
  </r>
  <r>
    <s v="3474-BAFSJ"/>
    <n v="1"/>
    <s v="United States"/>
    <s v="California"/>
    <s v="West Hollywood"/>
    <n v="90069"/>
    <s v="34.093781, -118.381061"/>
    <n v="34.093781"/>
    <n v="-118.381061"/>
    <s v="Male"/>
    <x v="0"/>
    <s v="Yes"/>
    <s v="No"/>
    <n v="57"/>
    <s v="No"/>
    <s v="No phone service"/>
    <x v="0"/>
    <x v="1"/>
    <s v="Yes"/>
    <s v="Yes"/>
    <x v="1"/>
    <s v="Yes"/>
    <s v="Yes"/>
    <x v="1"/>
    <x v="0"/>
    <x v="2"/>
    <n v="57.5"/>
    <n v="3265.95"/>
    <x v="1"/>
    <x v="1"/>
    <x v="20"/>
    <n v="4133"/>
    <x v="20"/>
  </r>
  <r>
    <s v="3865-ZFZIB"/>
    <n v="1"/>
    <s v="United States"/>
    <s v="California"/>
    <s v="Los Angeles"/>
    <n v="90077"/>
    <s v="34.102084, -118.451629"/>
    <n v="34.102083999999998"/>
    <n v="-118.451629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x v="1"/>
    <x v="0"/>
    <n v="19.649999999999999"/>
    <n v="358.15"/>
    <x v="1"/>
    <x v="1"/>
    <x v="45"/>
    <n v="5596"/>
    <x v="20"/>
  </r>
  <r>
    <s v="1855-AGAWH"/>
    <n v="1"/>
    <s v="United States"/>
    <s v="California"/>
    <s v="Bell"/>
    <n v="90201"/>
    <s v="33.970343, -118.171368"/>
    <n v="33.970343"/>
    <n v="-118.171368"/>
    <s v="Male"/>
    <x v="0"/>
    <s v="Yes"/>
    <s v="No"/>
    <n v="31"/>
    <s v="Yes"/>
    <s v="No"/>
    <x v="1"/>
    <x v="1"/>
    <s v="No"/>
    <s v="Yes"/>
    <x v="0"/>
    <s v="Yes"/>
    <s v="Yes"/>
    <x v="2"/>
    <x v="0"/>
    <x v="1"/>
    <n v="93.8"/>
    <n v="2939.8"/>
    <x v="1"/>
    <x v="1"/>
    <x v="74"/>
    <n v="2510"/>
    <x v="20"/>
  </r>
  <r>
    <s v="7109-CQYUZ"/>
    <n v="1"/>
    <s v="United States"/>
    <s v="California"/>
    <s v="Beverly Hills"/>
    <n v="90210"/>
    <s v="34.099891, -118.414338"/>
    <n v="34.099891"/>
    <n v="-118.414338"/>
    <s v="Male"/>
    <x v="0"/>
    <s v="No"/>
    <s v="No"/>
    <n v="52"/>
    <s v="Yes"/>
    <s v="Yes"/>
    <x v="0"/>
    <x v="0"/>
    <s v="Yes"/>
    <s v="Yes"/>
    <x v="1"/>
    <s v="Yes"/>
    <s v="Yes"/>
    <x v="1"/>
    <x v="0"/>
    <x v="0"/>
    <n v="89.25"/>
    <n v="4652.3999999999996"/>
    <x v="1"/>
    <x v="1"/>
    <x v="82"/>
    <n v="4624"/>
    <x v="20"/>
  </r>
  <r>
    <s v="1370-GGAWX"/>
    <n v="1"/>
    <s v="United States"/>
    <s v="California"/>
    <s v="Beverly Hills"/>
    <n v="90211"/>
    <s v="34.063947, -118.383001"/>
    <n v="34.063946999999999"/>
    <n v="-118.38300099999999"/>
    <s v="Female"/>
    <x v="0"/>
    <s v="No"/>
    <s v="No"/>
    <n v="46"/>
    <s v="Yes"/>
    <s v="Yes"/>
    <x v="1"/>
    <x v="1"/>
    <s v="Yes"/>
    <s v="Yes"/>
    <x v="0"/>
    <s v="No"/>
    <s v="Yes"/>
    <x v="2"/>
    <x v="0"/>
    <x v="1"/>
    <n v="94.15"/>
    <n v="4408.45"/>
    <x v="1"/>
    <x v="1"/>
    <x v="12"/>
    <n v="3924"/>
    <x v="20"/>
  </r>
  <r>
    <s v="4680-KUTAJ"/>
    <n v="1"/>
    <s v="United States"/>
    <s v="California"/>
    <s v="Beverly Hills"/>
    <n v="90212"/>
    <s v="34.062095, -118.401508"/>
    <n v="34.062094999999999"/>
    <n v="-118.40150800000001"/>
    <s v="Female"/>
    <x v="1"/>
    <s v="No"/>
    <s v="No"/>
    <n v="11"/>
    <s v="Yes"/>
    <s v="Yes"/>
    <x v="0"/>
    <x v="0"/>
    <s v="No"/>
    <s v="No"/>
    <x v="0"/>
    <s v="No"/>
    <s v="No"/>
    <x v="0"/>
    <x v="0"/>
    <x v="1"/>
    <n v="55.6"/>
    <n v="580.79999999999995"/>
    <x v="1"/>
    <x v="1"/>
    <x v="24"/>
    <n v="5014"/>
    <x v="20"/>
  </r>
  <r>
    <s v="5307-UVGNB"/>
    <n v="1"/>
    <s v="United States"/>
    <s v="California"/>
    <s v="Compton"/>
    <n v="90220"/>
    <s v="33.88151, -118.234451"/>
    <n v="33.881509999999999"/>
    <n v="-118.23445100000001"/>
    <s v="Female"/>
    <x v="0"/>
    <s v="Yes"/>
    <s v="Yes"/>
    <n v="53"/>
    <s v="No"/>
    <s v="No phone service"/>
    <x v="0"/>
    <x v="0"/>
    <s v="Yes"/>
    <s v="Yes"/>
    <x v="0"/>
    <s v="No"/>
    <s v="Yes"/>
    <x v="0"/>
    <x v="0"/>
    <x v="2"/>
    <n v="48.7"/>
    <n v="2495.1999999999998"/>
    <x v="1"/>
    <x v="1"/>
    <x v="61"/>
    <n v="4116"/>
    <x v="20"/>
  </r>
  <r>
    <s v="2883-ILGWO"/>
    <n v="1"/>
    <s v="United States"/>
    <s v="California"/>
    <s v="Compton"/>
    <n v="90222"/>
    <s v="33.912246, -118.236773"/>
    <n v="33.912246000000003"/>
    <n v="-118.236773"/>
    <s v="Male"/>
    <x v="1"/>
    <s v="No"/>
    <s v="No"/>
    <n v="57"/>
    <s v="Yes"/>
    <s v="Yes"/>
    <x v="1"/>
    <x v="1"/>
    <s v="Yes"/>
    <s v="No"/>
    <x v="1"/>
    <s v="Yes"/>
    <s v="Yes"/>
    <x v="0"/>
    <x v="0"/>
    <x v="2"/>
    <n v="104.9"/>
    <n v="5913.95"/>
    <x v="1"/>
    <x v="1"/>
    <x v="20"/>
    <n v="5838"/>
    <x v="20"/>
  </r>
  <r>
    <s v="3642-BYHDO"/>
    <n v="1"/>
    <s v="United States"/>
    <s v="California"/>
    <s v="Downey"/>
    <n v="90240"/>
    <s v="33.956228, -118.120993"/>
    <n v="33.956228000000003"/>
    <n v="-118.120993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2"/>
    <n v="19.899999999999999"/>
    <n v="1389.35"/>
    <x v="1"/>
    <x v="1"/>
    <x v="82"/>
    <n v="5789"/>
    <x v="20"/>
  </r>
  <r>
    <s v="9629-NHXFW"/>
    <n v="1"/>
    <s v="United States"/>
    <s v="California"/>
    <s v="Downey"/>
    <n v="90241"/>
    <s v="33.940884, -118.128628"/>
    <n v="33.940883999999997"/>
    <n v="-118.12862800000001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399999999999999"/>
    <n v="19.399999999999999"/>
    <x v="1"/>
    <x v="1"/>
    <x v="34"/>
    <n v="3160"/>
    <x v="20"/>
  </r>
  <r>
    <s v="2696-RZVZW"/>
    <n v="1"/>
    <s v="United States"/>
    <s v="California"/>
    <s v="Downey"/>
    <n v="90242"/>
    <s v="33.921793, -118.140588"/>
    <n v="33.921793000000001"/>
    <n v="-118.14058799999999"/>
    <s v="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x v="1"/>
    <x v="3"/>
    <n v="25.05"/>
    <n v="1629.2"/>
    <x v="1"/>
    <x v="1"/>
    <x v="68"/>
    <n v="4187"/>
    <x v="20"/>
  </r>
  <r>
    <s v="5766-FTRTS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72"/>
    <s v="Yes"/>
    <s v="No"/>
    <x v="0"/>
    <x v="0"/>
    <s v="Yes"/>
    <s v="Yes"/>
    <x v="1"/>
    <s v="Yes"/>
    <s v="Yes"/>
    <x v="1"/>
    <x v="1"/>
    <x v="0"/>
    <n v="84.45"/>
    <n v="6033.1"/>
    <x v="1"/>
    <x v="1"/>
    <x v="80"/>
    <n v="6297"/>
    <x v="20"/>
  </r>
  <r>
    <s v="0396-HUJBP"/>
    <n v="1"/>
    <s v="United States"/>
    <s v="California"/>
    <s v="Gardena"/>
    <n v="90247"/>
    <s v="33.890853, -118.297967"/>
    <n v="33.890853"/>
    <n v="-118.297967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3"/>
    <n v="44.4"/>
    <x v="1"/>
    <x v="1"/>
    <x v="38"/>
    <n v="3009"/>
    <x v="20"/>
  </r>
  <r>
    <s v="8879-ZKJOF"/>
    <n v="1"/>
    <s v="United States"/>
    <s v="California"/>
    <s v="Gardena"/>
    <n v="90249"/>
    <s v="33.90139, -118.315697"/>
    <n v="33.901389999999999"/>
    <n v="-118.315697"/>
    <s v="Female"/>
    <x v="0"/>
    <s v="No"/>
    <s v="No"/>
    <n v="41"/>
    <s v="Yes"/>
    <s v="No"/>
    <x v="0"/>
    <x v="0"/>
    <s v="No"/>
    <s v="Yes"/>
    <x v="1"/>
    <s v="Yes"/>
    <s v="Yes"/>
    <x v="2"/>
    <x v="0"/>
    <x v="2"/>
    <n v="79.849999999999994"/>
    <n v="3320.75"/>
    <x v="1"/>
    <x v="1"/>
    <x v="76"/>
    <n v="5556"/>
    <x v="20"/>
  </r>
  <r>
    <s v="6285-FTQBF"/>
    <n v="1"/>
    <s v="United States"/>
    <s v="California"/>
    <s v="Hawthorne"/>
    <n v="90250"/>
    <s v="33.914775, -118.348083"/>
    <n v="33.914774999999999"/>
    <n v="-118.348083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5.55"/>
    <n v="1867.7"/>
    <x v="1"/>
    <x v="1"/>
    <x v="47"/>
    <n v="6425"/>
    <x v="20"/>
  </r>
  <r>
    <s v="1474-JUWSM"/>
    <n v="1"/>
    <s v="United States"/>
    <s v="California"/>
    <s v="Lynwood"/>
    <n v="90262"/>
    <s v="33.923573, -118.200669"/>
    <n v="33.923572999999998"/>
    <n v="-118.200669"/>
    <s v="Female"/>
    <x v="0"/>
    <s v="Yes"/>
    <s v="No"/>
    <n v="58"/>
    <s v="Yes"/>
    <s v="Yes"/>
    <x v="0"/>
    <x v="0"/>
    <s v="No"/>
    <s v="No"/>
    <x v="1"/>
    <s v="No"/>
    <s v="Yes"/>
    <x v="2"/>
    <x v="0"/>
    <x v="1"/>
    <n v="68.400000000000006"/>
    <n v="3972.25"/>
    <x v="1"/>
    <x v="1"/>
    <x v="53"/>
    <n v="5269"/>
    <x v="20"/>
  </r>
  <r>
    <s v="3530-CRZSB"/>
    <n v="1"/>
    <s v="United States"/>
    <s v="California"/>
    <s v="Malibu"/>
    <n v="90263"/>
    <s v="34.037037, -118.705803"/>
    <n v="34.037036999999998"/>
    <n v="-118.705803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65"/>
    <n v="155.9"/>
    <x v="1"/>
    <x v="1"/>
    <x v="46"/>
    <n v="2100"/>
    <x v="20"/>
  </r>
  <r>
    <s v="8498-XXGWA"/>
    <n v="1"/>
    <s v="United States"/>
    <s v="California"/>
    <s v="Malibu"/>
    <n v="90265"/>
    <s v="34.074572, -118.831181"/>
    <n v="34.074572000000003"/>
    <n v="-118.831181"/>
    <s v="Female"/>
    <x v="0"/>
    <s v="Yes"/>
    <s v="No"/>
    <n v="65"/>
    <s v="Yes"/>
    <s v="No"/>
    <x v="0"/>
    <x v="0"/>
    <s v="No"/>
    <s v="Yes"/>
    <x v="0"/>
    <s v="No"/>
    <s v="No"/>
    <x v="0"/>
    <x v="0"/>
    <x v="0"/>
    <n v="55.15"/>
    <n v="3673.15"/>
    <x v="1"/>
    <x v="1"/>
    <x v="78"/>
    <n v="6205"/>
    <x v="20"/>
  </r>
  <r>
    <s v="9617-INGJY"/>
    <n v="1"/>
    <s v="United States"/>
    <s v="California"/>
    <s v="Manhattan Beach"/>
    <n v="90266"/>
    <s v="33.889632, -118.39737"/>
    <n v="33.889631999999999"/>
    <n v="-118.39737"/>
    <s v="Male"/>
    <x v="0"/>
    <s v="No"/>
    <s v="No"/>
    <n v="1"/>
    <s v="Yes"/>
    <s v="No"/>
    <x v="1"/>
    <x v="1"/>
    <s v="No"/>
    <s v="No"/>
    <x v="0"/>
    <s v="No"/>
    <s v="No"/>
    <x v="0"/>
    <x v="0"/>
    <x v="0"/>
    <n v="70.599999999999994"/>
    <n v="70.599999999999994"/>
    <x v="1"/>
    <x v="1"/>
    <x v="37"/>
    <n v="3530"/>
    <x v="20"/>
  </r>
  <r>
    <s v="0621-TSSMU"/>
    <n v="1"/>
    <s v="United States"/>
    <s v="California"/>
    <s v="Maywood"/>
    <n v="90270"/>
    <s v="33.988572, -118.186565"/>
    <n v="33.988571999999998"/>
    <n v="-118.186565"/>
    <s v="Male"/>
    <x v="0"/>
    <s v="Yes"/>
    <s v="No"/>
    <n v="56"/>
    <s v="Yes"/>
    <s v="No"/>
    <x v="2"/>
    <x v="2"/>
    <s v="No internet service"/>
    <s v="No internet service"/>
    <x v="2"/>
    <s v="No internet service"/>
    <s v="No internet service"/>
    <x v="2"/>
    <x v="1"/>
    <x v="3"/>
    <n v="19.95"/>
    <n v="1126.75"/>
    <x v="1"/>
    <x v="1"/>
    <x v="11"/>
    <n v="4838"/>
    <x v="20"/>
  </r>
  <r>
    <s v="7234-KMNRQ"/>
    <n v="1"/>
    <s v="United States"/>
    <s v="California"/>
    <s v="Pacific Palisades"/>
    <n v="90272"/>
    <s v="34.079449, -118.548306"/>
    <n v="34.079448999999997"/>
    <n v="-118.548306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19"/>
    <n v="73.45"/>
    <x v="1"/>
    <x v="1"/>
    <x v="64"/>
    <n v="4345"/>
    <x v="20"/>
  </r>
  <r>
    <s v="7636-PEPNS"/>
    <n v="1"/>
    <s v="United States"/>
    <s v="California"/>
    <s v="Palos Verdes Peninsula"/>
    <n v="90274"/>
    <s v="33.788208, -118.404955"/>
    <n v="33.788207999999997"/>
    <n v="-118.404955"/>
    <s v="Female"/>
    <x v="0"/>
    <s v="Yes"/>
    <s v="Yes"/>
    <n v="58"/>
    <s v="Yes"/>
    <s v="No"/>
    <x v="0"/>
    <x v="1"/>
    <s v="No"/>
    <s v="No"/>
    <x v="0"/>
    <s v="No"/>
    <s v="No"/>
    <x v="2"/>
    <x v="0"/>
    <x v="0"/>
    <n v="44.1"/>
    <n v="2413.0500000000002"/>
    <x v="1"/>
    <x v="1"/>
    <x v="81"/>
    <n v="5040"/>
    <x v="20"/>
  </r>
  <r>
    <s v="4683-WYDOU"/>
    <n v="1"/>
    <s v="United States"/>
    <s v="California"/>
    <s v="Rancho Palos Verdes"/>
    <n v="90275"/>
    <s v="33.753146, -118.367459"/>
    <n v="33.753146000000001"/>
    <n v="-118.367459"/>
    <s v="Male"/>
    <x v="0"/>
    <s v="Yes"/>
    <s v="No"/>
    <n v="62"/>
    <s v="Yes"/>
    <s v="Yes"/>
    <x v="1"/>
    <x v="1"/>
    <s v="No"/>
    <s v="Yes"/>
    <x v="1"/>
    <s v="Yes"/>
    <s v="Yes"/>
    <x v="1"/>
    <x v="0"/>
    <x v="2"/>
    <n v="107.6"/>
    <n v="6912.7"/>
    <x v="1"/>
    <x v="1"/>
    <x v="47"/>
    <n v="4697"/>
    <x v="20"/>
  </r>
  <r>
    <s v="9052-DHNKM"/>
    <n v="1"/>
    <s v="United States"/>
    <s v="California"/>
    <s v="Redondo Beach"/>
    <n v="90277"/>
    <s v="33.830453, -118.384565"/>
    <n v="33.830452999999999"/>
    <n v="-118.38456499999999"/>
    <s v="Male"/>
    <x v="0"/>
    <s v="No"/>
    <s v="No"/>
    <n v="26"/>
    <s v="Yes"/>
    <s v="Yes"/>
    <x v="0"/>
    <x v="0"/>
    <s v="Yes"/>
    <s v="No"/>
    <x v="0"/>
    <s v="No"/>
    <s v="No"/>
    <x v="2"/>
    <x v="1"/>
    <x v="1"/>
    <n v="61.55"/>
    <n v="1581.95"/>
    <x v="1"/>
    <x v="1"/>
    <x v="59"/>
    <n v="5156"/>
    <x v="20"/>
  </r>
  <r>
    <s v="6794-HKIAJ"/>
    <n v="1"/>
    <s v="United States"/>
    <s v="California"/>
    <s v="Redondo Beach"/>
    <n v="90278"/>
    <s v="33.873395, -118.37019"/>
    <n v="33.873395000000002"/>
    <n v="-118.37018999999999"/>
    <s v="Male"/>
    <x v="0"/>
    <s v="No"/>
    <s v="No"/>
    <n v="62"/>
    <s v="Yes"/>
    <s v="Yes"/>
    <x v="1"/>
    <x v="0"/>
    <s v="Yes"/>
    <s v="Yes"/>
    <x v="0"/>
    <s v="No"/>
    <s v="No"/>
    <x v="0"/>
    <x v="1"/>
    <x v="2"/>
    <n v="90.7"/>
    <n v="5586.45"/>
    <x v="1"/>
    <x v="1"/>
    <x v="1"/>
    <n v="5496"/>
    <x v="20"/>
  </r>
  <r>
    <s v="5578-NKCXI"/>
    <n v="1"/>
    <s v="United States"/>
    <s v="California"/>
    <s v="South Gate"/>
    <n v="90280"/>
    <s v="33.944624, -118.192615"/>
    <n v="33.944623999999997"/>
    <n v="-118.192615"/>
    <s v="Female"/>
    <x v="0"/>
    <s v="Yes"/>
    <s v="Yes"/>
    <n v="58"/>
    <s v="Yes"/>
    <s v="No"/>
    <x v="1"/>
    <x v="0"/>
    <s v="Yes"/>
    <s v="No"/>
    <x v="0"/>
    <s v="Yes"/>
    <s v="Yes"/>
    <x v="2"/>
    <x v="1"/>
    <x v="3"/>
    <n v="99.25"/>
    <n v="5846.65"/>
    <x v="1"/>
    <x v="1"/>
    <x v="49"/>
    <n v="4098"/>
    <x v="20"/>
  </r>
  <r>
    <s v="1642-HMARX"/>
    <n v="1"/>
    <s v="United States"/>
    <s v="California"/>
    <s v="Topanga"/>
    <n v="90290"/>
    <s v="34.115192, -118.61017"/>
    <n v="34.115192"/>
    <n v="-118.61017"/>
    <s v="Female"/>
    <x v="0"/>
    <s v="Yes"/>
    <s v="No"/>
    <n v="68"/>
    <s v="Yes"/>
    <s v="Yes"/>
    <x v="0"/>
    <x v="0"/>
    <s v="Yes"/>
    <s v="Yes"/>
    <x v="1"/>
    <s v="Yes"/>
    <s v="Yes"/>
    <x v="1"/>
    <x v="0"/>
    <x v="1"/>
    <n v="91.7"/>
    <n v="6424.7"/>
    <x v="1"/>
    <x v="1"/>
    <x v="7"/>
    <n v="4113"/>
    <x v="20"/>
  </r>
  <r>
    <s v="3096-WPXBT"/>
    <n v="1"/>
    <s v="United States"/>
    <s v="California"/>
    <s v="Venice"/>
    <n v="90291"/>
    <s v="33.991782, -118.479229"/>
    <n v="33.991782000000001"/>
    <n v="-118.479229"/>
    <s v="Female"/>
    <x v="0"/>
    <s v="Yes"/>
    <s v="Yes"/>
    <n v="61"/>
    <s v="Yes"/>
    <s v="Yes"/>
    <x v="1"/>
    <x v="0"/>
    <s v="Yes"/>
    <s v="Yes"/>
    <x v="0"/>
    <s v="No"/>
    <s v="Yes"/>
    <x v="2"/>
    <x v="0"/>
    <x v="3"/>
    <n v="100.7"/>
    <n v="6018.65"/>
    <x v="1"/>
    <x v="1"/>
    <x v="43"/>
    <n v="4804"/>
    <x v="20"/>
  </r>
  <r>
    <s v="8434-PNQZX"/>
    <n v="1"/>
    <s v="United States"/>
    <s v="California"/>
    <s v="Marina Del Rey"/>
    <n v="90292"/>
    <s v="33.977468, -118.445475"/>
    <n v="33.977468000000002"/>
    <n v="-118.445475"/>
    <s v="Female"/>
    <x v="0"/>
    <s v="No"/>
    <s v="No"/>
    <n v="42"/>
    <s v="Yes"/>
    <s v="Yes"/>
    <x v="0"/>
    <x v="1"/>
    <s v="No"/>
    <s v="Yes"/>
    <x v="1"/>
    <s v="Yes"/>
    <s v="Yes"/>
    <x v="1"/>
    <x v="0"/>
    <x v="3"/>
    <n v="78.45"/>
    <n v="3373.4"/>
    <x v="1"/>
    <x v="1"/>
    <x v="59"/>
    <n v="3192"/>
    <x v="20"/>
  </r>
  <r>
    <s v="5950-AAAGJ"/>
    <n v="1"/>
    <s v="United States"/>
    <s v="California"/>
    <s v="Playa Del Rey"/>
    <n v="90293"/>
    <s v="33.947305, -118.439841"/>
    <n v="33.947305"/>
    <n v="-118.439841"/>
    <s v="Male"/>
    <x v="0"/>
    <s v="No"/>
    <s v="No"/>
    <n v="18"/>
    <s v="Yes"/>
    <s v="Yes"/>
    <x v="1"/>
    <x v="1"/>
    <s v="No"/>
    <s v="No"/>
    <x v="0"/>
    <s v="Yes"/>
    <s v="No"/>
    <x v="0"/>
    <x v="1"/>
    <x v="2"/>
    <n v="84.3"/>
    <n v="1537.9"/>
    <x v="1"/>
    <x v="1"/>
    <x v="34"/>
    <n v="4612"/>
    <x v="20"/>
  </r>
  <r>
    <s v="4299-OPXEJ"/>
    <n v="1"/>
    <s v="United States"/>
    <s v="California"/>
    <s v="Inglewood"/>
    <n v="90301"/>
    <s v="33.956445, -118.358634"/>
    <n v="33.956445000000002"/>
    <n v="-118.358634"/>
    <s v="Female"/>
    <x v="0"/>
    <s v="No"/>
    <s v="No"/>
    <n v="56"/>
    <s v="Yes"/>
    <s v="No"/>
    <x v="2"/>
    <x v="2"/>
    <s v="No internet service"/>
    <s v="No internet service"/>
    <x v="2"/>
    <s v="No internet service"/>
    <s v="No internet service"/>
    <x v="1"/>
    <x v="0"/>
    <x v="2"/>
    <n v="19.55"/>
    <n v="1080.55"/>
    <x v="1"/>
    <x v="1"/>
    <x v="62"/>
    <n v="5764"/>
    <x v="20"/>
  </r>
  <r>
    <s v="9618-LFJRU"/>
    <n v="1"/>
    <s v="United States"/>
    <s v="California"/>
    <s v="Inglewood"/>
    <n v="90303"/>
    <s v="33.936291, -118.332639"/>
    <n v="33.936290999999997"/>
    <n v="-118.332639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3"/>
    <n v="20.45"/>
    <n v="82.85"/>
    <x v="1"/>
    <x v="1"/>
    <x v="47"/>
    <n v="4344"/>
    <x v="20"/>
  </r>
  <r>
    <s v="6693-DJWTY"/>
    <n v="1"/>
    <s v="United States"/>
    <s v="California"/>
    <s v="Inglewood"/>
    <n v="90304"/>
    <s v="33.936827, -118.359824"/>
    <n v="33.936827000000001"/>
    <n v="-118.359824"/>
    <s v="Female"/>
    <x v="0"/>
    <s v="No"/>
    <s v="Yes"/>
    <n v="35"/>
    <s v="Yes"/>
    <s v="No"/>
    <x v="0"/>
    <x v="0"/>
    <s v="Yes"/>
    <s v="No"/>
    <x v="0"/>
    <s v="No"/>
    <s v="No"/>
    <x v="2"/>
    <x v="1"/>
    <x v="3"/>
    <n v="55.6"/>
    <n v="2016.45"/>
    <x v="1"/>
    <x v="1"/>
    <x v="24"/>
    <n v="5964"/>
    <x v="20"/>
  </r>
  <r>
    <s v="0744-GKNGE"/>
    <n v="1"/>
    <s v="United States"/>
    <s v="California"/>
    <s v="Inglewood"/>
    <n v="90305"/>
    <s v="33.958134, -118.330905"/>
    <n v="33.958134000000001"/>
    <n v="-118.330905"/>
    <s v="Female"/>
    <x v="0"/>
    <s v="Yes"/>
    <s v="Yes"/>
    <n v="64"/>
    <s v="Yes"/>
    <s v="Yes"/>
    <x v="1"/>
    <x v="0"/>
    <s v="No"/>
    <s v="No"/>
    <x v="1"/>
    <s v="No"/>
    <s v="No"/>
    <x v="0"/>
    <x v="0"/>
    <x v="2"/>
    <n v="86.8"/>
    <n v="5327.25"/>
    <x v="1"/>
    <x v="1"/>
    <x v="12"/>
    <n v="4915"/>
    <x v="20"/>
  </r>
  <r>
    <s v="6447-EGDIV"/>
    <n v="1"/>
    <s v="United States"/>
    <s v="California"/>
    <s v="Santa Monica"/>
    <n v="90401"/>
    <s v="34.015481, -118.493231"/>
    <n v="34.015481000000001"/>
    <n v="-118.49323099999999"/>
    <s v="Fe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x v="1"/>
    <x v="0"/>
    <n v="20.95"/>
    <n v="683.25"/>
    <x v="1"/>
    <x v="1"/>
    <x v="15"/>
    <n v="5772"/>
    <x v="20"/>
  </r>
  <r>
    <s v="1167-OYZJF"/>
    <n v="1"/>
    <s v="United States"/>
    <s v="California"/>
    <s v="Santa Monica"/>
    <n v="90402"/>
    <s v="34.035849, -118.503508"/>
    <n v="34.035848999999999"/>
    <n v="-118.503508"/>
    <s v="Female"/>
    <x v="1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x v="0"/>
    <x v="2"/>
    <n v="20.05"/>
    <n v="1263.05"/>
    <x v="1"/>
    <x v="1"/>
    <x v="21"/>
    <n v="4934"/>
    <x v="20"/>
  </r>
  <r>
    <s v="4806-DXQCE"/>
    <n v="1"/>
    <s v="United States"/>
    <s v="California"/>
    <s v="Santa Monica"/>
    <n v="90404"/>
    <s v="34.026334, -118.474222"/>
    <n v="34.026333999999999"/>
    <n v="-118.474222"/>
    <s v="Female"/>
    <x v="1"/>
    <s v="Yes"/>
    <s v="No"/>
    <n v="70"/>
    <s v="Yes"/>
    <s v="Yes"/>
    <x v="1"/>
    <x v="0"/>
    <s v="Yes"/>
    <s v="Yes"/>
    <x v="1"/>
    <s v="Yes"/>
    <s v="Yes"/>
    <x v="1"/>
    <x v="0"/>
    <x v="1"/>
    <n v="113.65"/>
    <n v="7714.65"/>
    <x v="1"/>
    <x v="1"/>
    <x v="74"/>
    <n v="6146"/>
    <x v="20"/>
  </r>
  <r>
    <s v="4854-SSLTN"/>
    <n v="1"/>
    <s v="United States"/>
    <s v="California"/>
    <s v="Torrance"/>
    <n v="90502"/>
    <s v="33.833181, -118.292062"/>
    <n v="33.833181000000003"/>
    <n v="-118.292062"/>
    <s v="Male"/>
    <x v="0"/>
    <s v="Yes"/>
    <s v="Yes"/>
    <n v="2"/>
    <s v="Yes"/>
    <s v="No"/>
    <x v="0"/>
    <x v="0"/>
    <s v="Yes"/>
    <s v="No"/>
    <x v="1"/>
    <s v="No"/>
    <s v="No"/>
    <x v="1"/>
    <x v="1"/>
    <x v="0"/>
    <n v="59.5"/>
    <n v="130.5"/>
    <x v="1"/>
    <x v="1"/>
    <x v="37"/>
    <n v="5613"/>
    <x v="20"/>
  </r>
  <r>
    <s v="5294-DMSFH"/>
    <n v="1"/>
    <s v="United States"/>
    <s v="California"/>
    <s v="Torrance"/>
    <n v="90503"/>
    <s v="33.840399, -118.353714"/>
    <n v="33.840398999999998"/>
    <n v="-118.353714"/>
    <s v="Female"/>
    <x v="0"/>
    <s v="Yes"/>
    <s v="Yes"/>
    <n v="29"/>
    <s v="Yes"/>
    <s v="No"/>
    <x v="1"/>
    <x v="1"/>
    <s v="No"/>
    <s v="No"/>
    <x v="0"/>
    <s v="Yes"/>
    <s v="Yes"/>
    <x v="0"/>
    <x v="0"/>
    <x v="3"/>
    <n v="87.8"/>
    <n v="2621.75"/>
    <x v="1"/>
    <x v="1"/>
    <x v="50"/>
    <n v="4780"/>
    <x v="20"/>
  </r>
  <r>
    <s v="4837-PZTIC"/>
    <n v="1"/>
    <s v="United States"/>
    <s v="California"/>
    <s v="Torrance"/>
    <n v="90504"/>
    <s v="33.867257, -118.330794"/>
    <n v="33.867257000000002"/>
    <n v="-118.330794"/>
    <s v="Female"/>
    <x v="0"/>
    <s v="No"/>
    <s v="No"/>
    <n v="47"/>
    <s v="No"/>
    <s v="No phone service"/>
    <x v="0"/>
    <x v="0"/>
    <s v="No"/>
    <s v="Yes"/>
    <x v="1"/>
    <s v="No"/>
    <s v="No"/>
    <x v="1"/>
    <x v="1"/>
    <x v="0"/>
    <n v="41.9"/>
    <n v="1875.25"/>
    <x v="1"/>
    <x v="1"/>
    <x v="84"/>
    <n v="2540"/>
    <x v="20"/>
  </r>
  <r>
    <s v="0603-OLQDC"/>
    <n v="1"/>
    <s v="United States"/>
    <s v="California"/>
    <s v="Whittier"/>
    <n v="90601"/>
    <s v="34.007353, -118.033683"/>
    <n v="34.007353000000002"/>
    <n v="-118.033683"/>
    <s v="Male"/>
    <x v="0"/>
    <s v="No"/>
    <s v="Yes"/>
    <n v="12"/>
    <s v="Yes"/>
    <s v="No"/>
    <x v="0"/>
    <x v="0"/>
    <s v="No"/>
    <s v="No"/>
    <x v="0"/>
    <s v="Yes"/>
    <s v="Yes"/>
    <x v="0"/>
    <x v="0"/>
    <x v="0"/>
    <n v="69.849999999999994"/>
    <n v="837.5"/>
    <x v="1"/>
    <x v="1"/>
    <x v="77"/>
    <n v="5796"/>
    <x v="20"/>
  </r>
  <r>
    <s v="3272-VUHPV"/>
    <n v="1"/>
    <s v="United States"/>
    <s v="California"/>
    <s v="Whittier"/>
    <n v="90602"/>
    <s v="33.972119, -118.020188"/>
    <n v="33.972118999999999"/>
    <n v="-118.020188"/>
    <s v="Female"/>
    <x v="0"/>
    <s v="Yes"/>
    <s v="Yes"/>
    <n v="8"/>
    <s v="Yes"/>
    <s v="No"/>
    <x v="0"/>
    <x v="1"/>
    <s v="Yes"/>
    <s v="No"/>
    <x v="1"/>
    <s v="No"/>
    <s v="No"/>
    <x v="0"/>
    <x v="1"/>
    <x v="2"/>
    <n v="56.3"/>
    <n v="401.5"/>
    <x v="1"/>
    <x v="1"/>
    <x v="45"/>
    <n v="3135"/>
    <x v="20"/>
  </r>
  <r>
    <s v="4176-FXYBO"/>
    <n v="1"/>
    <s v="United States"/>
    <s v="California"/>
    <s v="Whittier"/>
    <n v="90603"/>
    <s v="33.945318, -117.992066"/>
    <n v="33.945318"/>
    <n v="-117.99206599999999"/>
    <s v="Male"/>
    <x v="0"/>
    <s v="Yes"/>
    <s v="No"/>
    <n v="54"/>
    <s v="Yes"/>
    <s v="Yes"/>
    <x v="1"/>
    <x v="0"/>
    <s v="Yes"/>
    <s v="Yes"/>
    <x v="0"/>
    <s v="Yes"/>
    <s v="Yes"/>
    <x v="0"/>
    <x v="1"/>
    <x v="1"/>
    <n v="109.55"/>
    <n v="6118.95"/>
    <x v="1"/>
    <x v="1"/>
    <x v="75"/>
    <n v="6130"/>
    <x v="20"/>
  </r>
  <r>
    <s v="1063-DHQJF"/>
    <n v="1"/>
    <s v="United States"/>
    <s v="California"/>
    <s v="Whittier"/>
    <n v="90604"/>
    <s v="33.929704, -118.01208"/>
    <n v="33.929704000000001"/>
    <n v="-118.01208"/>
    <s v="Male"/>
    <x v="0"/>
    <s v="Yes"/>
    <s v="Yes"/>
    <n v="69"/>
    <s v="Yes"/>
    <s v="No"/>
    <x v="1"/>
    <x v="1"/>
    <s v="Yes"/>
    <s v="No"/>
    <x v="1"/>
    <s v="Yes"/>
    <s v="No"/>
    <x v="1"/>
    <x v="0"/>
    <x v="0"/>
    <n v="92.15"/>
    <n v="6480.9"/>
    <x v="1"/>
    <x v="1"/>
    <x v="59"/>
    <n v="5817"/>
    <x v="20"/>
  </r>
  <r>
    <s v="8663-UPDGF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26"/>
    <s v="Yes"/>
    <s v="Yes"/>
    <x v="0"/>
    <x v="0"/>
    <s v="Yes"/>
    <s v="No"/>
    <x v="0"/>
    <s v="Yes"/>
    <s v="No"/>
    <x v="0"/>
    <x v="0"/>
    <x v="2"/>
    <n v="69.5"/>
    <n v="1800.05"/>
    <x v="1"/>
    <x v="1"/>
    <x v="63"/>
    <n v="3866"/>
    <x v="20"/>
  </r>
  <r>
    <s v="6719-FGEDO"/>
    <n v="1"/>
    <s v="United States"/>
    <s v="California"/>
    <s v="Whittier"/>
    <n v="90606"/>
    <s v="33.976678, -118.065875"/>
    <n v="33.976678"/>
    <n v="-118.06587500000001"/>
    <s v="Female"/>
    <x v="0"/>
    <s v="Yes"/>
    <s v="No"/>
    <n v="72"/>
    <s v="Yes"/>
    <s v="Yes"/>
    <x v="1"/>
    <x v="0"/>
    <s v="Yes"/>
    <s v="Yes"/>
    <x v="1"/>
    <s v="No"/>
    <s v="No"/>
    <x v="1"/>
    <x v="0"/>
    <x v="2"/>
    <n v="97"/>
    <n v="7104.2"/>
    <x v="1"/>
    <x v="1"/>
    <x v="1"/>
    <n v="6302"/>
    <x v="20"/>
  </r>
  <r>
    <s v="1837-YQUCE"/>
    <n v="1"/>
    <s v="United States"/>
    <s v="California"/>
    <s v="Buena Park"/>
    <n v="90620"/>
    <s v="33.845706, -118.012204"/>
    <n v="33.845706"/>
    <n v="-118.012204"/>
    <s v="Female"/>
    <x v="0"/>
    <s v="No"/>
    <s v="No"/>
    <n v="70"/>
    <s v="No"/>
    <s v="No phone service"/>
    <x v="0"/>
    <x v="0"/>
    <s v="No"/>
    <s v="Yes"/>
    <x v="1"/>
    <s v="Yes"/>
    <s v="Yes"/>
    <x v="1"/>
    <x v="0"/>
    <x v="2"/>
    <n v="58.35"/>
    <n v="4214.25"/>
    <x v="1"/>
    <x v="1"/>
    <x v="63"/>
    <n v="4093"/>
    <x v="20"/>
  </r>
  <r>
    <s v="0369-ZGOVK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28"/>
    <s v="Yes"/>
    <s v="No"/>
    <x v="1"/>
    <x v="1"/>
    <s v="No"/>
    <s v="No"/>
    <x v="0"/>
    <s v="No"/>
    <s v="No"/>
    <x v="2"/>
    <x v="0"/>
    <x v="2"/>
    <n v="70.400000000000006"/>
    <n v="1992.2"/>
    <x v="1"/>
    <x v="1"/>
    <x v="61"/>
    <n v="5195"/>
    <x v="20"/>
  </r>
  <r>
    <s v="9919-KNPOO"/>
    <n v="1"/>
    <s v="United States"/>
    <s v="California"/>
    <s v="La Mirada"/>
    <n v="90638"/>
    <s v="33.902045, -118.008961"/>
    <n v="33.902045000000001"/>
    <n v="-118.008961"/>
    <s v="Female"/>
    <x v="0"/>
    <s v="Yes"/>
    <s v="No"/>
    <n v="21"/>
    <s v="Yes"/>
    <s v="Yes"/>
    <x v="1"/>
    <x v="1"/>
    <s v="No"/>
    <s v="No"/>
    <x v="0"/>
    <s v="Yes"/>
    <s v="Yes"/>
    <x v="0"/>
    <x v="0"/>
    <x v="1"/>
    <n v="94.3"/>
    <n v="1948.35"/>
    <x v="1"/>
    <x v="1"/>
    <x v="63"/>
    <n v="2058"/>
    <x v="20"/>
  </r>
  <r>
    <s v="7872-BAAZR"/>
    <n v="1"/>
    <s v="United States"/>
    <s v="California"/>
    <s v="Norwalk"/>
    <n v="90650"/>
    <s v="33.905963, -118.08263"/>
    <n v="33.905963"/>
    <n v="-118.08262999999999"/>
    <s v="Fe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x v="1"/>
    <x v="2"/>
    <n v="19.55"/>
    <n v="1007.9"/>
    <x v="1"/>
    <x v="1"/>
    <x v="56"/>
    <n v="4670"/>
    <x v="20"/>
  </r>
  <r>
    <s v="9391-LMANN"/>
    <n v="1"/>
    <s v="United States"/>
    <s v="California"/>
    <s v="Pico Rivera"/>
    <n v="90660"/>
    <s v="33.989524, -118.089299"/>
    <n v="33.989524000000003"/>
    <n v="-118.089299"/>
    <s v="Male"/>
    <x v="0"/>
    <s v="No"/>
    <s v="Yes"/>
    <n v="53"/>
    <s v="Yes"/>
    <s v="No"/>
    <x v="1"/>
    <x v="0"/>
    <s v="Yes"/>
    <s v="Yes"/>
    <x v="0"/>
    <s v="No"/>
    <s v="Yes"/>
    <x v="2"/>
    <x v="1"/>
    <x v="1"/>
    <n v="95.95"/>
    <n v="5036.8999999999996"/>
    <x v="1"/>
    <x v="1"/>
    <x v="37"/>
    <n v="4523"/>
    <x v="20"/>
  </r>
  <r>
    <s v="8174-TBVCF"/>
    <n v="1"/>
    <s v="United States"/>
    <s v="California"/>
    <s v="Stanton"/>
    <n v="90680"/>
    <s v="33.801869, -117.995068"/>
    <n v="33.801869000000003"/>
    <n v="-117.995068"/>
    <s v="Female"/>
    <x v="0"/>
    <s v="Yes"/>
    <s v="No"/>
    <n v="70"/>
    <s v="Yes"/>
    <s v="Yes"/>
    <x v="0"/>
    <x v="0"/>
    <s v="Yes"/>
    <s v="Yes"/>
    <x v="1"/>
    <s v="Yes"/>
    <s v="Yes"/>
    <x v="1"/>
    <x v="0"/>
    <x v="3"/>
    <n v="94.8"/>
    <n v="6859.05"/>
    <x v="1"/>
    <x v="1"/>
    <x v="29"/>
    <n v="5072"/>
    <x v="20"/>
  </r>
  <r>
    <s v="1698-XFZCI"/>
    <n v="1"/>
    <s v="United States"/>
    <s v="California"/>
    <s v="Artesia"/>
    <n v="90701"/>
    <s v="33.867593, -118.080637"/>
    <n v="33.867592999999999"/>
    <n v="-118.080637"/>
    <s v="Male"/>
    <x v="0"/>
    <s v="No"/>
    <s v="No"/>
    <n v="61"/>
    <s v="Yes"/>
    <s v="Yes"/>
    <x v="1"/>
    <x v="0"/>
    <s v="Yes"/>
    <s v="Yes"/>
    <x v="0"/>
    <s v="Yes"/>
    <s v="Yes"/>
    <x v="2"/>
    <x v="0"/>
    <x v="1"/>
    <n v="107.75"/>
    <n v="6521.9"/>
    <x v="1"/>
    <x v="1"/>
    <x v="56"/>
    <n v="5364"/>
    <x v="20"/>
  </r>
  <r>
    <s v="1877-HKBQX"/>
    <n v="1"/>
    <s v="United States"/>
    <s v="California"/>
    <s v="Cerritos"/>
    <n v="90703"/>
    <s v="33.8681, -118.067402"/>
    <n v="33.868099999999998"/>
    <n v="-118.067402"/>
    <s v="Female"/>
    <x v="0"/>
    <s v="No"/>
    <s v="No"/>
    <n v="11"/>
    <s v="Yes"/>
    <s v="No"/>
    <x v="0"/>
    <x v="0"/>
    <s v="No"/>
    <s v="No"/>
    <x v="1"/>
    <s v="No"/>
    <s v="No"/>
    <x v="2"/>
    <x v="0"/>
    <x v="0"/>
    <n v="54.6"/>
    <n v="617.85"/>
    <x v="1"/>
    <x v="1"/>
    <x v="52"/>
    <n v="2573"/>
    <x v="20"/>
  </r>
  <r>
    <s v="4450-DLLMH"/>
    <n v="1"/>
    <s v="United States"/>
    <s v="California"/>
    <s v="Avalon"/>
    <n v="90704"/>
    <s v="33.391181, -118.421305"/>
    <n v="33.391181000000003"/>
    <n v="-118.421305"/>
    <s v="Male"/>
    <x v="0"/>
    <s v="No"/>
    <s v="No"/>
    <n v="2"/>
    <s v="Yes"/>
    <s v="No"/>
    <x v="1"/>
    <x v="1"/>
    <s v="No"/>
    <s v="No"/>
    <x v="0"/>
    <s v="No"/>
    <s v="No"/>
    <x v="0"/>
    <x v="0"/>
    <x v="3"/>
    <n v="71.3"/>
    <n v="157.75"/>
    <x v="1"/>
    <x v="1"/>
    <x v="38"/>
    <n v="2274"/>
    <x v="20"/>
  </r>
  <r>
    <s v="0428-AXXLJ"/>
    <n v="1"/>
    <s v="United States"/>
    <s v="California"/>
    <s v="Bellflower"/>
    <n v="90706"/>
    <s v="33.887676, -118.127289"/>
    <n v="33.887675999999999"/>
    <n v="-118.127289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x v="0"/>
    <x v="2"/>
    <n v="19.5"/>
    <n v="516.29999999999995"/>
    <x v="1"/>
    <x v="1"/>
    <x v="77"/>
    <n v="4761"/>
    <x v="20"/>
  </r>
  <r>
    <s v="2746-DIJLO"/>
    <n v="1"/>
    <s v="United States"/>
    <s v="California"/>
    <s v="Harbor City"/>
    <n v="90710"/>
    <s v="33.798266, -118.300237"/>
    <n v="33.798265999999998"/>
    <n v="-118.300237"/>
    <s v="Female"/>
    <x v="0"/>
    <s v="No"/>
    <s v="No"/>
    <n v="41"/>
    <s v="Yes"/>
    <s v="Yes"/>
    <x v="0"/>
    <x v="1"/>
    <s v="Yes"/>
    <s v="No"/>
    <x v="0"/>
    <s v="No"/>
    <s v="No"/>
    <x v="2"/>
    <x v="0"/>
    <x v="3"/>
    <n v="56.3"/>
    <n v="2364"/>
    <x v="1"/>
    <x v="1"/>
    <x v="74"/>
    <n v="2994"/>
    <x v="20"/>
  </r>
  <r>
    <s v="3508-VLHCZ"/>
    <n v="1"/>
    <s v="United States"/>
    <s v="California"/>
    <s v="Lakewood"/>
    <n v="90715"/>
    <s v="33.841027, -118.078097"/>
    <n v="33.841026999999997"/>
    <n v="-118.078097"/>
    <s v="Female"/>
    <x v="0"/>
    <s v="Yes"/>
    <s v="Yes"/>
    <n v="71"/>
    <s v="Yes"/>
    <s v="Yes"/>
    <x v="0"/>
    <x v="0"/>
    <s v="Yes"/>
    <s v="Yes"/>
    <x v="1"/>
    <s v="Yes"/>
    <s v="Yes"/>
    <x v="1"/>
    <x v="0"/>
    <x v="3"/>
    <n v="90.55"/>
    <n v="6239.05"/>
    <x v="1"/>
    <x v="1"/>
    <x v="10"/>
    <n v="6009"/>
    <x v="20"/>
  </r>
  <r>
    <s v="4086-ATNFV"/>
    <n v="1"/>
    <s v="United States"/>
    <s v="California"/>
    <s v="Hawaiian Gardens"/>
    <n v="90716"/>
    <s v="33.830431, -118.074071"/>
    <n v="33.830430999999997"/>
    <n v="-118.074071"/>
    <s v="Female"/>
    <x v="0"/>
    <s v="Yes"/>
    <s v="Yes"/>
    <n v="34"/>
    <s v="Yes"/>
    <s v="No"/>
    <x v="0"/>
    <x v="0"/>
    <s v="Yes"/>
    <s v="Yes"/>
    <x v="0"/>
    <s v="No"/>
    <s v="No"/>
    <x v="2"/>
    <x v="0"/>
    <x v="0"/>
    <n v="60.8"/>
    <n v="2042.05"/>
    <x v="1"/>
    <x v="1"/>
    <x v="76"/>
    <n v="4522"/>
    <x v="20"/>
  </r>
  <r>
    <s v="0468-YRPXN"/>
    <n v="1"/>
    <s v="United States"/>
    <s v="California"/>
    <s v="Lomita"/>
    <n v="90717"/>
    <s v="33.794209, -118.317354"/>
    <n v="33.794209000000002"/>
    <n v="-118.31735399999999"/>
    <s v="Male"/>
    <x v="0"/>
    <s v="No"/>
    <s v="No"/>
    <n v="29"/>
    <s v="Yes"/>
    <s v="No"/>
    <x v="1"/>
    <x v="1"/>
    <s v="No"/>
    <s v="Yes"/>
    <x v="1"/>
    <s v="Yes"/>
    <s v="Yes"/>
    <x v="0"/>
    <x v="0"/>
    <x v="3"/>
    <n v="98.8"/>
    <n v="2807.1"/>
    <x v="1"/>
    <x v="1"/>
    <x v="75"/>
    <n v="4580"/>
    <x v="20"/>
  </r>
  <r>
    <s v="5996-NRVXR"/>
    <n v="1"/>
    <s v="United States"/>
    <s v="California"/>
    <s v="Los Alamitos"/>
    <n v="90720"/>
    <s v="33.79499, -118.065591"/>
    <n v="33.794989999999999"/>
    <n v="-118.065591"/>
    <s v="Male"/>
    <x v="1"/>
    <s v="Yes"/>
    <s v="No"/>
    <n v="40"/>
    <s v="Yes"/>
    <s v="No"/>
    <x v="1"/>
    <x v="0"/>
    <s v="Yes"/>
    <s v="Yes"/>
    <x v="1"/>
    <s v="Yes"/>
    <s v="No"/>
    <x v="2"/>
    <x v="0"/>
    <x v="3"/>
    <n v="98.15"/>
    <n v="4116.8"/>
    <x v="1"/>
    <x v="1"/>
    <x v="44"/>
    <n v="4332"/>
    <x v="20"/>
  </r>
  <r>
    <s v="3739-YBWAB"/>
    <n v="1"/>
    <s v="United States"/>
    <s v="California"/>
    <s v="Paramount"/>
    <n v="90723"/>
    <s v="33.897122, -118.164432"/>
    <n v="33.897122000000003"/>
    <n v="-118.16443200000001"/>
    <s v="Male"/>
    <x v="0"/>
    <s v="Yes"/>
    <s v="No"/>
    <n v="36"/>
    <s v="No"/>
    <s v="No phone service"/>
    <x v="0"/>
    <x v="0"/>
    <s v="No"/>
    <s v="Yes"/>
    <x v="0"/>
    <s v="No"/>
    <s v="No"/>
    <x v="2"/>
    <x v="1"/>
    <x v="0"/>
    <n v="35.35"/>
    <n v="1317.95"/>
    <x v="1"/>
    <x v="1"/>
    <x v="67"/>
    <n v="3314"/>
    <x v="20"/>
  </r>
  <r>
    <s v="7047-FWEYA"/>
    <n v="1"/>
    <s v="United States"/>
    <s v="California"/>
    <s v="San Pedro"/>
    <n v="90731"/>
    <s v="33.736387, -118.284363"/>
    <n v="33.736387000000001"/>
    <n v="-118.284363"/>
    <s v="Female"/>
    <x v="0"/>
    <s v="Yes"/>
    <s v="No"/>
    <n v="46"/>
    <s v="Yes"/>
    <s v="Yes"/>
    <x v="1"/>
    <x v="1"/>
    <s v="Yes"/>
    <s v="No"/>
    <x v="1"/>
    <s v="Yes"/>
    <s v="Yes"/>
    <x v="2"/>
    <x v="0"/>
    <x v="1"/>
    <n v="103.15"/>
    <n v="4594.6499999999996"/>
    <x v="1"/>
    <x v="1"/>
    <x v="72"/>
    <n v="3517"/>
    <x v="20"/>
  </r>
  <r>
    <s v="2000-MPKCA"/>
    <n v="1"/>
    <s v="United States"/>
    <s v="California"/>
    <s v="San Pedro"/>
    <n v="90732"/>
    <s v="33.744119, -118.31448"/>
    <n v="33.744118999999998"/>
    <n v="-118.31448"/>
    <s v="Female"/>
    <x v="0"/>
    <s v="No"/>
    <s v="No"/>
    <n v="58"/>
    <s v="Yes"/>
    <s v="Yes"/>
    <x v="1"/>
    <x v="0"/>
    <s v="Yes"/>
    <s v="Yes"/>
    <x v="0"/>
    <s v="Yes"/>
    <s v="Yes"/>
    <x v="2"/>
    <x v="0"/>
    <x v="1"/>
    <n v="107.75"/>
    <n v="6332.75"/>
    <x v="1"/>
    <x v="1"/>
    <x v="43"/>
    <n v="5121"/>
    <x v="20"/>
  </r>
  <r>
    <s v="9762-YAQAA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39"/>
    <s v="Yes"/>
    <s v="Yes"/>
    <x v="1"/>
    <x v="1"/>
    <s v="Yes"/>
    <s v="No"/>
    <x v="0"/>
    <s v="No"/>
    <s v="No"/>
    <x v="2"/>
    <x v="1"/>
    <x v="3"/>
    <n v="81.400000000000006"/>
    <n v="3213.75"/>
    <x v="1"/>
    <x v="1"/>
    <x v="49"/>
    <n v="4104"/>
    <x v="20"/>
  </r>
  <r>
    <s v="5473-KHBPS"/>
    <n v="1"/>
    <s v="United States"/>
    <s v="California"/>
    <s v="Surfside"/>
    <n v="90743"/>
    <s v="33.728273, -118.085304"/>
    <n v="33.728273000000002"/>
    <n v="-118.08530399999999"/>
    <s v="Female"/>
    <x v="0"/>
    <s v="Yes"/>
    <s v="Yes"/>
    <n v="52"/>
    <s v="Yes"/>
    <s v="Yes"/>
    <x v="1"/>
    <x v="1"/>
    <s v="Yes"/>
    <s v="Yes"/>
    <x v="0"/>
    <s v="Yes"/>
    <s v="No"/>
    <x v="2"/>
    <x v="0"/>
    <x v="3"/>
    <n v="95.7"/>
    <n v="4976.1499999999996"/>
    <x v="1"/>
    <x v="1"/>
    <x v="82"/>
    <n v="4415"/>
    <x v="20"/>
  </r>
  <r>
    <s v="0100-DUVFC"/>
    <n v="1"/>
    <s v="United States"/>
    <s v="California"/>
    <s v="Wilmington"/>
    <n v="90744"/>
    <s v="33.782068, -118.262263"/>
    <n v="33.782068000000002"/>
    <n v="-118.262263"/>
    <s v="Male"/>
    <x v="1"/>
    <s v="Yes"/>
    <s v="No"/>
    <n v="70"/>
    <s v="Yes"/>
    <s v="Yes"/>
    <x v="1"/>
    <x v="1"/>
    <s v="Yes"/>
    <s v="Yes"/>
    <x v="0"/>
    <s v="Yes"/>
    <s v="Yes"/>
    <x v="2"/>
    <x v="0"/>
    <x v="1"/>
    <n v="104.8"/>
    <n v="7308.95"/>
    <x v="1"/>
    <x v="1"/>
    <x v="43"/>
    <n v="5291"/>
    <x v="20"/>
  </r>
  <r>
    <s v="5397-TUPSH"/>
    <n v="1"/>
    <s v="United States"/>
    <s v="California"/>
    <s v="Carson"/>
    <n v="90745"/>
    <s v="33.822295, -118.26411"/>
    <n v="33.822294999999997"/>
    <n v="-118.26411"/>
    <s v="Male"/>
    <x v="1"/>
    <s v="Yes"/>
    <s v="No"/>
    <n v="65"/>
    <s v="Yes"/>
    <s v="No"/>
    <x v="1"/>
    <x v="1"/>
    <s v="No"/>
    <s v="No"/>
    <x v="0"/>
    <s v="No"/>
    <s v="No"/>
    <x v="2"/>
    <x v="0"/>
    <x v="2"/>
    <n v="70.95"/>
    <n v="4555.2"/>
    <x v="1"/>
    <x v="1"/>
    <x v="59"/>
    <n v="4871"/>
    <x v="20"/>
  </r>
  <r>
    <s v="8950-MTZNV"/>
    <n v="1"/>
    <s v="United States"/>
    <s v="California"/>
    <s v="Carson"/>
    <n v="90746"/>
    <s v="33.859171, -118.252272"/>
    <n v="33.859171000000003"/>
    <n v="-118.252272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4.95"/>
    <n v="44.95"/>
    <x v="1"/>
    <x v="1"/>
    <x v="20"/>
    <n v="3256"/>
    <x v="20"/>
  </r>
  <r>
    <s v="0326-VDYXE"/>
    <n v="1"/>
    <s v="United States"/>
    <s v="California"/>
    <s v="Long Beach"/>
    <n v="90802"/>
    <s v="33.752524, -118.210737"/>
    <n v="33.752524000000001"/>
    <n v="-118.21073699999999"/>
    <s v="Female"/>
    <x v="0"/>
    <s v="Yes"/>
    <s v="No"/>
    <n v="70"/>
    <s v="Yes"/>
    <s v="Yes"/>
    <x v="1"/>
    <x v="1"/>
    <s v="No"/>
    <s v="Yes"/>
    <x v="0"/>
    <s v="Yes"/>
    <s v="Yes"/>
    <x v="2"/>
    <x v="0"/>
    <x v="1"/>
    <n v="97.65"/>
    <n v="6982.5"/>
    <x v="1"/>
    <x v="1"/>
    <x v="42"/>
    <n v="4252"/>
    <x v="20"/>
  </r>
  <r>
    <s v="6773-LQTVT"/>
    <n v="1"/>
    <s v="United States"/>
    <s v="California"/>
    <s v="Long Beach"/>
    <n v="90803"/>
    <s v="33.760458, -118.129725"/>
    <n v="33.760458"/>
    <n v="-118.12972499999999"/>
    <s v="Female"/>
    <x v="1"/>
    <s v="Yes"/>
    <s v="Yes"/>
    <n v="29"/>
    <s v="No"/>
    <s v="No phone service"/>
    <x v="0"/>
    <x v="1"/>
    <s v="Yes"/>
    <s v="Yes"/>
    <x v="0"/>
    <s v="No"/>
    <s v="No"/>
    <x v="0"/>
    <x v="0"/>
    <x v="0"/>
    <n v="35.65"/>
    <n v="1025.1500000000001"/>
    <x v="1"/>
    <x v="1"/>
    <x v="74"/>
    <n v="4107"/>
    <x v="20"/>
  </r>
  <r>
    <s v="0436-TWFFZ"/>
    <n v="1"/>
    <s v="United States"/>
    <s v="California"/>
    <s v="Long Beach"/>
    <n v="90805"/>
    <s v="33.864622, -118.179626"/>
    <n v="33.864621999999997"/>
    <n v="-118.179626"/>
    <s v="Female"/>
    <x v="0"/>
    <s v="No"/>
    <s v="No"/>
    <n v="67"/>
    <s v="Yes"/>
    <s v="Yes"/>
    <x v="0"/>
    <x v="0"/>
    <s v="No"/>
    <s v="Yes"/>
    <x v="1"/>
    <s v="Yes"/>
    <s v="Yes"/>
    <x v="1"/>
    <x v="0"/>
    <x v="0"/>
    <n v="85.25"/>
    <n v="5714.2"/>
    <x v="1"/>
    <x v="1"/>
    <x v="37"/>
    <n v="6322"/>
    <x v="20"/>
  </r>
  <r>
    <s v="8566-YPRGL"/>
    <n v="1"/>
    <s v="United States"/>
    <s v="California"/>
    <s v="Long Beach"/>
    <n v="90806"/>
    <s v="33.802664, -118.179971"/>
    <n v="33.802664"/>
    <n v="-118.179970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5"/>
    <n v="19.5"/>
    <x v="1"/>
    <x v="1"/>
    <x v="70"/>
    <n v="5279"/>
    <x v="20"/>
  </r>
  <r>
    <s v="6609-MXJHJ"/>
    <n v="1"/>
    <s v="United States"/>
    <s v="California"/>
    <s v="Long Beach"/>
    <n v="90808"/>
    <s v="33.823943, -118.111335"/>
    <n v="33.823943"/>
    <n v="-118.111335"/>
    <s v="Female"/>
    <x v="0"/>
    <s v="Yes"/>
    <s v="Yes"/>
    <n v="30"/>
    <s v="Yes"/>
    <s v="Yes"/>
    <x v="2"/>
    <x v="2"/>
    <s v="No internet service"/>
    <s v="No internet service"/>
    <x v="2"/>
    <s v="No internet service"/>
    <s v="No internet service"/>
    <x v="1"/>
    <x v="0"/>
    <x v="0"/>
    <n v="25.1"/>
    <n v="789.55"/>
    <x v="1"/>
    <x v="1"/>
    <x v="42"/>
    <n v="5851"/>
    <x v="20"/>
  </r>
  <r>
    <s v="2669-OIDSD"/>
    <n v="1"/>
    <s v="United States"/>
    <s v="California"/>
    <s v="Long Beach"/>
    <n v="90810"/>
    <s v="33.819814, -118.222416"/>
    <n v="33.819814000000001"/>
    <n v="-118.222416"/>
    <s v="Female"/>
    <x v="0"/>
    <s v="Yes"/>
    <s v="No"/>
    <n v="48"/>
    <s v="Yes"/>
    <s v="No"/>
    <x v="1"/>
    <x v="1"/>
    <s v="No"/>
    <s v="Yes"/>
    <x v="1"/>
    <s v="Yes"/>
    <s v="Yes"/>
    <x v="0"/>
    <x v="0"/>
    <x v="3"/>
    <n v="100.05"/>
    <n v="4834"/>
    <x v="1"/>
    <x v="1"/>
    <x v="78"/>
    <n v="3468"/>
    <x v="20"/>
  </r>
  <r>
    <s v="8400-WZICQ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55"/>
    <s v="Yes"/>
    <s v="No"/>
    <x v="0"/>
    <x v="0"/>
    <s v="Yes"/>
    <s v="No"/>
    <x v="0"/>
    <s v="No"/>
    <s v="No"/>
    <x v="0"/>
    <x v="1"/>
    <x v="1"/>
    <n v="55.7"/>
    <n v="3131.8"/>
    <x v="1"/>
    <x v="1"/>
    <x v="37"/>
    <n v="4149"/>
    <x v="20"/>
  </r>
  <r>
    <s v="9576-SYUHJ"/>
    <n v="1"/>
    <s v="United States"/>
    <s v="California"/>
    <s v="Long Beach"/>
    <n v="90815"/>
    <s v="33.797638, -118.11662"/>
    <n v="33.797637999999999"/>
    <n v="-118.11662"/>
    <s v="Male"/>
    <x v="0"/>
    <s v="No"/>
    <s v="No"/>
    <n v="37"/>
    <s v="Yes"/>
    <s v="Yes"/>
    <x v="1"/>
    <x v="0"/>
    <s v="No"/>
    <s v="No"/>
    <x v="0"/>
    <s v="Yes"/>
    <s v="No"/>
    <x v="0"/>
    <x v="0"/>
    <x v="1"/>
    <n v="91.15"/>
    <n v="3369.25"/>
    <x v="1"/>
    <x v="1"/>
    <x v="65"/>
    <n v="3194"/>
    <x v="20"/>
  </r>
  <r>
    <s v="0410-IPFTY"/>
    <n v="1"/>
    <s v="United States"/>
    <s v="California"/>
    <s v="Long Beach"/>
    <n v="90822"/>
    <s v="33.778436, -118.118648"/>
    <n v="33.778435999999999"/>
    <n v="-118.11864799999999"/>
    <s v="Female"/>
    <x v="0"/>
    <s v="Yes"/>
    <s v="No"/>
    <n v="31"/>
    <s v="Yes"/>
    <s v="No"/>
    <x v="1"/>
    <x v="1"/>
    <s v="Yes"/>
    <s v="No"/>
    <x v="0"/>
    <s v="No"/>
    <s v="Yes"/>
    <x v="0"/>
    <x v="0"/>
    <x v="2"/>
    <n v="83.85"/>
    <n v="2674.15"/>
    <x v="1"/>
    <x v="1"/>
    <x v="62"/>
    <n v="4283"/>
    <x v="20"/>
  </r>
  <r>
    <s v="2831-EBWRN"/>
    <n v="1"/>
    <s v="United States"/>
    <s v="California"/>
    <s v="Altadena"/>
    <n v="91001"/>
    <s v="34.196837, -118.142236"/>
    <n v="34.196837000000002"/>
    <n v="-118.142236"/>
    <s v="Male"/>
    <x v="0"/>
    <s v="No"/>
    <s v="No"/>
    <n v="4"/>
    <s v="Yes"/>
    <s v="No"/>
    <x v="0"/>
    <x v="1"/>
    <s v="No"/>
    <s v="No"/>
    <x v="0"/>
    <s v="No"/>
    <s v="No"/>
    <x v="0"/>
    <x v="0"/>
    <x v="1"/>
    <n v="45.9"/>
    <n v="199.75"/>
    <x v="1"/>
    <x v="1"/>
    <x v="41"/>
    <n v="3200"/>
    <x v="20"/>
  </r>
  <r>
    <s v="9430-NKQLY"/>
    <n v="1"/>
    <s v="United States"/>
    <s v="California"/>
    <s v="Arcadia"/>
    <n v="91006"/>
    <s v="34.137319, -118.029837"/>
    <n v="34.137318999999998"/>
    <n v="-118.029837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0"/>
    <x v="3"/>
    <n v="25.1"/>
    <n v="1790.8"/>
    <x v="1"/>
    <x v="1"/>
    <x v="54"/>
    <n v="4185"/>
    <x v="20"/>
  </r>
  <r>
    <s v="0247-SLUJI"/>
    <n v="1"/>
    <s v="United States"/>
    <s v="California"/>
    <s v="Duarte"/>
    <n v="91010"/>
    <s v="34.145695, -117.95982"/>
    <n v="34.145695000000003"/>
    <n v="-117.95981999999999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7"/>
    <n v="19.7"/>
    <x v="1"/>
    <x v="1"/>
    <x v="38"/>
    <n v="2004"/>
    <x v="20"/>
  </r>
  <r>
    <s v="9402-ORRAH"/>
    <n v="1"/>
    <s v="United States"/>
    <s v="California"/>
    <s v="La Canada Flintridge"/>
    <n v="91011"/>
    <s v="34.234912, -118.153729"/>
    <n v="34.234912000000001"/>
    <n v="-118.153729"/>
    <s v="Female"/>
    <x v="1"/>
    <s v="No"/>
    <s v="No"/>
    <n v="15"/>
    <s v="Yes"/>
    <s v="No"/>
    <x v="1"/>
    <x v="1"/>
    <s v="No"/>
    <s v="No"/>
    <x v="0"/>
    <s v="Yes"/>
    <s v="Yes"/>
    <x v="0"/>
    <x v="0"/>
    <x v="1"/>
    <n v="91.5"/>
    <n v="1400.3"/>
    <x v="1"/>
    <x v="1"/>
    <x v="48"/>
    <n v="4173"/>
    <x v="20"/>
  </r>
  <r>
    <s v="6483-OATDN"/>
    <n v="1"/>
    <s v="United States"/>
    <s v="California"/>
    <s v="Monrovia"/>
    <n v="91016"/>
    <s v="34.1528, -118.000482"/>
    <n v="34.152799999999999"/>
    <n v="-118.00048200000001"/>
    <s v="Male"/>
    <x v="0"/>
    <s v="Yes"/>
    <s v="Yes"/>
    <n v="8"/>
    <s v="Yes"/>
    <s v="No"/>
    <x v="0"/>
    <x v="0"/>
    <s v="No"/>
    <s v="No"/>
    <x v="0"/>
    <s v="No"/>
    <s v="No"/>
    <x v="0"/>
    <x v="0"/>
    <x v="3"/>
    <n v="51.3"/>
    <n v="411.6"/>
    <x v="1"/>
    <x v="1"/>
    <x v="10"/>
    <n v="2545"/>
    <x v="20"/>
  </r>
  <r>
    <s v="1293-HHSHJ"/>
    <n v="1"/>
    <s v="United States"/>
    <s v="California"/>
    <s v="Montrose"/>
    <n v="91020"/>
    <s v="34.2112, -118.230625"/>
    <n v="34.211199999999998"/>
    <n v="-118.230625"/>
    <s v="Fe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x v="1"/>
    <x v="0"/>
    <n v="21.1"/>
    <n v="741"/>
    <x v="1"/>
    <x v="1"/>
    <x v="35"/>
    <n v="5707"/>
    <x v="20"/>
  </r>
  <r>
    <s v="4840-ORQXB"/>
    <n v="1"/>
    <s v="United States"/>
    <s v="California"/>
    <s v="Sierra Madre"/>
    <n v="91024"/>
    <s v="34.168686, -118.057505"/>
    <n v="34.168686000000001"/>
    <n v="-118.05750500000001"/>
    <s v="Female"/>
    <x v="1"/>
    <s v="No"/>
    <s v="No"/>
    <n v="56"/>
    <s v="Yes"/>
    <s v="Yes"/>
    <x v="1"/>
    <x v="1"/>
    <s v="Yes"/>
    <s v="Yes"/>
    <x v="0"/>
    <s v="Yes"/>
    <s v="Yes"/>
    <x v="0"/>
    <x v="1"/>
    <x v="1"/>
    <n v="104.75"/>
    <n v="5841.35"/>
    <x v="1"/>
    <x v="1"/>
    <x v="42"/>
    <n v="5128"/>
    <x v="20"/>
  </r>
  <r>
    <s v="3982-DQLUS"/>
    <n v="1"/>
    <s v="United States"/>
    <s v="California"/>
    <s v="Sunland"/>
    <n v="91040"/>
    <s v="34.282704, -118.312929"/>
    <n v="34.282704000000003"/>
    <n v="-118.312929"/>
    <s v="Male"/>
    <x v="1"/>
    <s v="Yes"/>
    <s v="Yes"/>
    <n v="65"/>
    <s v="Yes"/>
    <s v="Yes"/>
    <x v="1"/>
    <x v="0"/>
    <s v="Yes"/>
    <s v="No"/>
    <x v="0"/>
    <s v="No"/>
    <s v="No"/>
    <x v="0"/>
    <x v="0"/>
    <x v="1"/>
    <n v="85.75"/>
    <n v="5688.45"/>
    <x v="1"/>
    <x v="1"/>
    <x v="45"/>
    <n v="4978"/>
    <x v="20"/>
  </r>
  <r>
    <s v="8610-ZIKJJ"/>
    <n v="1"/>
    <s v="United States"/>
    <s v="California"/>
    <s v="Tujunga"/>
    <n v="91042"/>
    <s v="34.296574, -118.244839"/>
    <n v="34.296574"/>
    <n v="-118.244839"/>
    <s v="Female"/>
    <x v="0"/>
    <s v="Yes"/>
    <s v="Yes"/>
    <n v="2"/>
    <s v="Yes"/>
    <s v="No"/>
    <x v="2"/>
    <x v="2"/>
    <s v="No internet service"/>
    <s v="No internet service"/>
    <x v="2"/>
    <s v="No internet service"/>
    <s v="No internet service"/>
    <x v="2"/>
    <x v="1"/>
    <x v="0"/>
    <n v="20.3"/>
    <n v="31.9"/>
    <x v="1"/>
    <x v="1"/>
    <x v="40"/>
    <n v="2843"/>
    <x v="20"/>
  </r>
  <r>
    <s v="3756-VNWDH"/>
    <n v="1"/>
    <s v="United States"/>
    <s v="California"/>
    <s v="Pasadena"/>
    <n v="91101"/>
    <s v="34.146635, -118.139225"/>
    <n v="34.146635000000003"/>
    <n v="-118.139225"/>
    <s v="Male"/>
    <x v="1"/>
    <s v="Yes"/>
    <s v="No"/>
    <n v="65"/>
    <s v="Yes"/>
    <s v="Yes"/>
    <x v="1"/>
    <x v="0"/>
    <s v="No"/>
    <s v="No"/>
    <x v="0"/>
    <s v="Yes"/>
    <s v="Yes"/>
    <x v="2"/>
    <x v="0"/>
    <x v="1"/>
    <n v="100.75"/>
    <n v="6674.65"/>
    <x v="1"/>
    <x v="1"/>
    <x v="10"/>
    <n v="4368"/>
    <x v="20"/>
  </r>
  <r>
    <s v="7801-KICAO"/>
    <n v="1"/>
    <s v="United States"/>
    <s v="California"/>
    <s v="Pasadena"/>
    <n v="91103"/>
    <s v="34.167465, -118.165327"/>
    <n v="34.167465"/>
    <n v="-118.165327"/>
    <s v="Female"/>
    <x v="0"/>
    <s v="No"/>
    <s v="No"/>
    <n v="18"/>
    <s v="Yes"/>
    <s v="Yes"/>
    <x v="1"/>
    <x v="1"/>
    <s v="No"/>
    <s v="No"/>
    <x v="0"/>
    <s v="No"/>
    <s v="No"/>
    <x v="0"/>
    <x v="0"/>
    <x v="1"/>
    <n v="74.150000000000006"/>
    <n v="1345.75"/>
    <x v="1"/>
    <x v="1"/>
    <x v="25"/>
    <n v="5033"/>
    <x v="20"/>
  </r>
  <r>
    <s v="7673-LPRNY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23"/>
    <s v="Yes"/>
    <s v="Yes"/>
    <x v="0"/>
    <x v="0"/>
    <s v="No"/>
    <s v="Yes"/>
    <x v="0"/>
    <s v="Yes"/>
    <s v="Yes"/>
    <x v="2"/>
    <x v="0"/>
    <x v="1"/>
    <n v="78.55"/>
    <n v="1843.05"/>
    <x v="1"/>
    <x v="1"/>
    <x v="71"/>
    <n v="3127"/>
    <x v="20"/>
  </r>
  <r>
    <s v="6060-QBMGV"/>
    <n v="1"/>
    <s v="United States"/>
    <s v="California"/>
    <s v="Pasadena"/>
    <n v="91106"/>
    <s v="34.139402, -118.128658"/>
    <n v="34.139401999999997"/>
    <n v="-118.128658"/>
    <s v="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x v="1"/>
    <x v="3"/>
    <n v="19.850000000000001"/>
    <n v="1433.8"/>
    <x v="1"/>
    <x v="1"/>
    <x v="41"/>
    <n v="4442"/>
    <x v="20"/>
  </r>
  <r>
    <s v="7339-POGZN"/>
    <n v="1"/>
    <s v="United States"/>
    <s v="California"/>
    <s v="Pasadena"/>
    <n v="91107"/>
    <s v="34.159007, -118.087353"/>
    <n v="34.159007000000003"/>
    <n v="-118.08735299999999"/>
    <s v="Female"/>
    <x v="0"/>
    <s v="No"/>
    <s v="No"/>
    <n v="4"/>
    <s v="Yes"/>
    <s v="Yes"/>
    <x v="0"/>
    <x v="1"/>
    <s v="No"/>
    <s v="No"/>
    <x v="0"/>
    <s v="No"/>
    <s v="No"/>
    <x v="0"/>
    <x v="1"/>
    <x v="1"/>
    <n v="50.7"/>
    <n v="214.55"/>
    <x v="1"/>
    <x v="1"/>
    <x v="67"/>
    <n v="4288"/>
    <x v="20"/>
  </r>
  <r>
    <s v="2828-SLQPF"/>
    <n v="1"/>
    <s v="United States"/>
    <s v="California"/>
    <s v="San Marino"/>
    <n v="91108"/>
    <s v="34.122671, -118.112911"/>
    <n v="34.122670999999997"/>
    <n v="-118.112911"/>
    <s v="Male"/>
    <x v="0"/>
    <s v="No"/>
    <s v="No"/>
    <n v="19"/>
    <s v="Yes"/>
    <s v="No"/>
    <x v="0"/>
    <x v="1"/>
    <s v="No"/>
    <s v="No"/>
    <x v="0"/>
    <s v="No"/>
    <s v="No"/>
    <x v="0"/>
    <x v="0"/>
    <x v="2"/>
    <n v="45"/>
    <n v="865.85"/>
    <x v="1"/>
    <x v="1"/>
    <x v="53"/>
    <n v="4519"/>
    <x v="20"/>
  </r>
  <r>
    <s v="4465-VDKIQ"/>
    <n v="1"/>
    <s v="United States"/>
    <s v="California"/>
    <s v="Glendale"/>
    <n v="91201"/>
    <s v="34.17051, -118.289463"/>
    <n v="34.17051"/>
    <n v="-118.289463"/>
    <s v="Female"/>
    <x v="0"/>
    <s v="No"/>
    <s v="No"/>
    <n v="18"/>
    <s v="Yes"/>
    <s v="No"/>
    <x v="1"/>
    <x v="1"/>
    <s v="Yes"/>
    <s v="Yes"/>
    <x v="0"/>
    <s v="No"/>
    <s v="No"/>
    <x v="0"/>
    <x v="1"/>
    <x v="1"/>
    <n v="77.8"/>
    <n v="1358.6"/>
    <x v="1"/>
    <x v="1"/>
    <x v="75"/>
    <n v="4228"/>
    <x v="20"/>
  </r>
  <r>
    <s v="2921-XWDJH"/>
    <n v="1"/>
    <s v="United States"/>
    <s v="California"/>
    <s v="Glendale"/>
    <n v="91202"/>
    <s v="34.167926, -118.267539"/>
    <n v="34.167926000000001"/>
    <n v="-118.267539"/>
    <s v="Female"/>
    <x v="1"/>
    <s v="Yes"/>
    <s v="No"/>
    <n v="38"/>
    <s v="Yes"/>
    <s v="No"/>
    <x v="1"/>
    <x v="0"/>
    <s v="No"/>
    <s v="No"/>
    <x v="0"/>
    <s v="No"/>
    <s v="Yes"/>
    <x v="0"/>
    <x v="0"/>
    <x v="1"/>
    <n v="83.45"/>
    <n v="3147.15"/>
    <x v="1"/>
    <x v="1"/>
    <x v="52"/>
    <n v="2768"/>
    <x v="20"/>
  </r>
  <r>
    <s v="2558-BUOZZ"/>
    <n v="1"/>
    <s v="United States"/>
    <s v="California"/>
    <s v="Glendale"/>
    <n v="91204"/>
    <s v="34.136306, -118.26036"/>
    <n v="34.136305999999998"/>
    <n v="-118.26036000000001"/>
    <s v="Male"/>
    <x v="0"/>
    <s v="No"/>
    <s v="No"/>
    <n v="47"/>
    <s v="Yes"/>
    <s v="Yes"/>
    <x v="1"/>
    <x v="0"/>
    <s v="Yes"/>
    <s v="No"/>
    <x v="0"/>
    <s v="Yes"/>
    <s v="No"/>
    <x v="2"/>
    <x v="1"/>
    <x v="2"/>
    <n v="94.8"/>
    <n v="4535.8500000000004"/>
    <x v="1"/>
    <x v="1"/>
    <x v="10"/>
    <n v="5022"/>
    <x v="20"/>
  </r>
  <r>
    <s v="9257-AZMTZ"/>
    <n v="1"/>
    <s v="United States"/>
    <s v="California"/>
    <s v="Glendale"/>
    <n v="91205"/>
    <s v="34.13658, -118.245839"/>
    <n v="34.136580000000002"/>
    <n v="-118.245839"/>
    <s v="Fe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x v="1"/>
    <x v="2"/>
    <n v="20.100000000000001"/>
    <n v="1078.75"/>
    <x v="1"/>
    <x v="1"/>
    <x v="29"/>
    <n v="4529"/>
    <x v="20"/>
  </r>
  <r>
    <s v="0003-MKNFE"/>
    <n v="1"/>
    <s v="United States"/>
    <s v="California"/>
    <s v="Glendale"/>
    <n v="91206"/>
    <s v="34.162515, -118.203869"/>
    <n v="34.162514999999999"/>
    <n v="-118.203869"/>
    <s v="Male"/>
    <x v="0"/>
    <s v="No"/>
    <s v="No"/>
    <n v="9"/>
    <s v="Yes"/>
    <s v="Yes"/>
    <x v="0"/>
    <x v="1"/>
    <s v="No"/>
    <s v="No"/>
    <x v="0"/>
    <s v="No"/>
    <s v="Yes"/>
    <x v="0"/>
    <x v="1"/>
    <x v="0"/>
    <n v="59.9"/>
    <n v="542.4"/>
    <x v="1"/>
    <x v="1"/>
    <x v="10"/>
    <n v="5414"/>
    <x v="20"/>
  </r>
  <r>
    <s v="0975-UYDTX"/>
    <n v="1"/>
    <s v="United States"/>
    <s v="California"/>
    <s v="Glendale"/>
    <n v="91207"/>
    <s v="34.182378, -118.262922"/>
    <n v="34.182378"/>
    <n v="-118.262922"/>
    <s v="Female"/>
    <x v="0"/>
    <s v="Yes"/>
    <s v="No"/>
    <n v="26"/>
    <s v="Yes"/>
    <s v="Yes"/>
    <x v="0"/>
    <x v="0"/>
    <s v="Yes"/>
    <s v="Yes"/>
    <x v="1"/>
    <s v="Yes"/>
    <s v="Yes"/>
    <x v="2"/>
    <x v="0"/>
    <x v="3"/>
    <n v="90.1"/>
    <n v="2312.5500000000002"/>
    <x v="1"/>
    <x v="1"/>
    <x v="41"/>
    <n v="2068"/>
    <x v="20"/>
  </r>
  <r>
    <s v="4682-BLBUC"/>
    <n v="1"/>
    <s v="United States"/>
    <s v="California"/>
    <s v="La Crescenta"/>
    <n v="91214"/>
    <s v="34.239636, -118.245259"/>
    <n v="34.239635999999997"/>
    <n v="-118.245259"/>
    <s v="Male"/>
    <x v="0"/>
    <s v="Yes"/>
    <s v="No"/>
    <n v="44"/>
    <s v="Yes"/>
    <s v="No"/>
    <x v="0"/>
    <x v="1"/>
    <s v="Yes"/>
    <s v="Yes"/>
    <x v="1"/>
    <s v="Yes"/>
    <s v="No"/>
    <x v="2"/>
    <x v="0"/>
    <x v="1"/>
    <n v="70.95"/>
    <n v="3250.45"/>
    <x v="1"/>
    <x v="1"/>
    <x v="10"/>
    <n v="3678"/>
    <x v="20"/>
  </r>
  <r>
    <s v="0975-VOOVL"/>
    <n v="1"/>
    <s v="United States"/>
    <s v="California"/>
    <s v="Agoura Hills"/>
    <n v="91301"/>
    <s v="34.129058, -118.759788"/>
    <n v="34.129058000000001"/>
    <n v="-118.759788"/>
    <s v="Female"/>
    <x v="0"/>
    <s v="No"/>
    <s v="No"/>
    <n v="3"/>
    <s v="No"/>
    <s v="No phone service"/>
    <x v="0"/>
    <x v="1"/>
    <s v="Yes"/>
    <s v="No"/>
    <x v="0"/>
    <s v="No"/>
    <s v="No"/>
    <x v="0"/>
    <x v="1"/>
    <x v="0"/>
    <n v="29.2"/>
    <n v="98.5"/>
    <x v="1"/>
    <x v="1"/>
    <x v="76"/>
    <n v="4699"/>
    <x v="20"/>
  </r>
  <r>
    <s v="5968-VXZLG"/>
    <n v="1"/>
    <s v="United States"/>
    <s v="California"/>
    <s v="Calabasas"/>
    <n v="91302"/>
    <s v="34.130861, -118.68346"/>
    <n v="34.130861000000003"/>
    <n v="-118.68346"/>
    <s v="Male"/>
    <x v="0"/>
    <s v="No"/>
    <s v="No"/>
    <n v="2"/>
    <s v="Yes"/>
    <s v="No"/>
    <x v="0"/>
    <x v="1"/>
    <s v="No"/>
    <s v="No"/>
    <x v="0"/>
    <s v="No"/>
    <s v="No"/>
    <x v="0"/>
    <x v="0"/>
    <x v="2"/>
    <n v="46.6"/>
    <n v="87.9"/>
    <x v="1"/>
    <x v="1"/>
    <x v="61"/>
    <n v="5096"/>
    <x v="20"/>
  </r>
  <r>
    <s v="5201-FRKKS"/>
    <n v="1"/>
    <s v="United States"/>
    <s v="California"/>
    <s v="Winnetka"/>
    <n v="91306"/>
    <s v="34.209532, -118.577563"/>
    <n v="34.209532000000003"/>
    <n v="-118.577563"/>
    <s v="Male"/>
    <x v="0"/>
    <s v="No"/>
    <s v="No"/>
    <n v="25"/>
    <s v="Yes"/>
    <s v="No"/>
    <x v="1"/>
    <x v="0"/>
    <s v="No"/>
    <s v="No"/>
    <x v="0"/>
    <s v="No"/>
    <s v="No"/>
    <x v="0"/>
    <x v="1"/>
    <x v="2"/>
    <n v="74.3"/>
    <n v="1952.25"/>
    <x v="1"/>
    <x v="1"/>
    <x v="51"/>
    <n v="4815"/>
    <x v="20"/>
  </r>
  <r>
    <s v="9799-CAYJJ"/>
    <n v="1"/>
    <s v="United States"/>
    <s v="California"/>
    <s v="West Hills"/>
    <n v="91307"/>
    <s v="34.199787, -118.68493"/>
    <n v="34.199787000000001"/>
    <n v="-118.68492999999999"/>
    <s v="Female"/>
    <x v="1"/>
    <s v="Yes"/>
    <s v="No"/>
    <n v="2"/>
    <s v="Yes"/>
    <s v="No"/>
    <x v="1"/>
    <x v="1"/>
    <s v="No"/>
    <s v="No"/>
    <x v="0"/>
    <s v="No"/>
    <s v="No"/>
    <x v="0"/>
    <x v="0"/>
    <x v="1"/>
    <n v="69.3"/>
    <n v="153.80000000000001"/>
    <x v="1"/>
    <x v="1"/>
    <x v="40"/>
    <n v="2901"/>
    <x v="20"/>
  </r>
  <r>
    <s v="5443-SCMKX"/>
    <n v="1"/>
    <s v="United States"/>
    <s v="California"/>
    <s v="Newbury Park"/>
    <n v="91320"/>
    <s v="34.172071, -118.946262"/>
    <n v="34.172071000000003"/>
    <n v="-118.946262"/>
    <s v="Female"/>
    <x v="0"/>
    <s v="Yes"/>
    <s v="No"/>
    <n v="58"/>
    <s v="Yes"/>
    <s v="Yes"/>
    <x v="1"/>
    <x v="1"/>
    <s v="Yes"/>
    <s v="Yes"/>
    <x v="0"/>
    <s v="No"/>
    <s v="Yes"/>
    <x v="2"/>
    <x v="0"/>
    <x v="1"/>
    <n v="94.3"/>
    <n v="5610.15"/>
    <x v="1"/>
    <x v="1"/>
    <x v="7"/>
    <n v="6166"/>
    <x v="20"/>
  </r>
  <r>
    <s v="8295-KMENE"/>
    <n v="1"/>
    <s v="United States"/>
    <s v="California"/>
    <s v="Newhall"/>
    <n v="91321"/>
    <s v="34.370378, -118.504118"/>
    <n v="34.370378000000002"/>
    <n v="-118.50411800000001"/>
    <s v="Female"/>
    <x v="0"/>
    <s v="Yes"/>
    <s v="Yes"/>
    <n v="59"/>
    <s v="Yes"/>
    <s v="Yes"/>
    <x v="0"/>
    <x v="0"/>
    <s v="No"/>
    <s v="Yes"/>
    <x v="1"/>
    <s v="Yes"/>
    <s v="No"/>
    <x v="1"/>
    <x v="0"/>
    <x v="0"/>
    <n v="76.45"/>
    <n v="4519.5"/>
    <x v="1"/>
    <x v="1"/>
    <x v="36"/>
    <n v="5978"/>
    <x v="20"/>
  </r>
  <r>
    <s v="6738-ISCBM"/>
    <n v="1"/>
    <s v="United States"/>
    <s v="California"/>
    <s v="Northridge"/>
    <n v="91324"/>
    <s v="34.238208, -118.55029"/>
    <n v="34.238208"/>
    <n v="-118.55029"/>
    <s v="Male"/>
    <x v="0"/>
    <s v="No"/>
    <s v="No"/>
    <n v="44"/>
    <s v="No"/>
    <s v="No phone service"/>
    <x v="0"/>
    <x v="0"/>
    <s v="No"/>
    <s v="Yes"/>
    <x v="0"/>
    <s v="Yes"/>
    <s v="Yes"/>
    <x v="2"/>
    <x v="0"/>
    <x v="1"/>
    <n v="54"/>
    <n v="2440.25"/>
    <x v="1"/>
    <x v="1"/>
    <x v="77"/>
    <n v="4256"/>
    <x v="20"/>
  </r>
  <r>
    <s v="9821-BESNZ"/>
    <n v="1"/>
    <s v="United States"/>
    <s v="California"/>
    <s v="Northridge"/>
    <n v="91325"/>
    <s v="34.236683, -118.517588"/>
    <n v="34.236682999999999"/>
    <n v="-118.517588"/>
    <s v="Male"/>
    <x v="0"/>
    <s v="No"/>
    <s v="No"/>
    <n v="66"/>
    <s v="Yes"/>
    <s v="Yes"/>
    <x v="1"/>
    <x v="1"/>
    <s v="Yes"/>
    <s v="No"/>
    <x v="1"/>
    <s v="Yes"/>
    <s v="Yes"/>
    <x v="2"/>
    <x v="0"/>
    <x v="1"/>
    <n v="104.25"/>
    <n v="6860.6"/>
    <x v="1"/>
    <x v="1"/>
    <x v="75"/>
    <n v="4915"/>
    <x v="20"/>
  </r>
  <r>
    <s v="3678-MNGZX"/>
    <n v="1"/>
    <s v="United States"/>
    <s v="California"/>
    <s v="Porter Ranch"/>
    <n v="91326"/>
    <s v="34.281911, -118.556218"/>
    <n v="34.281911000000001"/>
    <n v="-118.556218"/>
    <s v="Male"/>
    <x v="0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x v="1"/>
    <x v="2"/>
    <n v="19.95"/>
    <n v="1377.7"/>
    <x v="1"/>
    <x v="1"/>
    <x v="44"/>
    <n v="4165"/>
    <x v="20"/>
  </r>
  <r>
    <s v="1335-NTIUC"/>
    <n v="1"/>
    <s v="United States"/>
    <s v="California"/>
    <s v="Pacoima"/>
    <n v="91331"/>
    <s v="34.255442, -118.421314"/>
    <n v="34.255442000000002"/>
    <n v="-118.421314"/>
    <s v="Male"/>
    <x v="0"/>
    <s v="No"/>
    <s v="No"/>
    <n v="9"/>
    <s v="No"/>
    <s v="No phone service"/>
    <x v="0"/>
    <x v="1"/>
    <s v="No"/>
    <s v="No"/>
    <x v="0"/>
    <s v="No"/>
    <s v="No"/>
    <x v="0"/>
    <x v="0"/>
    <x v="1"/>
    <n v="24.95"/>
    <n v="190.25"/>
    <x v="1"/>
    <x v="1"/>
    <x v="68"/>
    <n v="5473"/>
    <x v="20"/>
  </r>
  <r>
    <s v="2916-BQZLN"/>
    <n v="1"/>
    <s v="United States"/>
    <s v="California"/>
    <s v="Reseda"/>
    <n v="91335"/>
    <s v="34.200175, -118.540958"/>
    <n v="34.200175000000002"/>
    <n v="-118.540958"/>
    <s v="Male"/>
    <x v="0"/>
    <s v="No"/>
    <s v="No"/>
    <n v="19"/>
    <s v="Yes"/>
    <s v="Yes"/>
    <x v="1"/>
    <x v="0"/>
    <s v="No"/>
    <s v="Yes"/>
    <x v="0"/>
    <s v="No"/>
    <s v="No"/>
    <x v="0"/>
    <x v="0"/>
    <x v="1"/>
    <n v="84.75"/>
    <n v="1651.95"/>
    <x v="1"/>
    <x v="1"/>
    <x v="68"/>
    <n v="5157"/>
    <x v="20"/>
  </r>
  <r>
    <s v="4558-CGYCZ"/>
    <n v="1"/>
    <s v="United States"/>
    <s v="California"/>
    <s v="San Fernando"/>
    <n v="91340"/>
    <s v="34.286131, -118.435969"/>
    <n v="34.286130999999997"/>
    <n v="-118.43596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78.3"/>
    <x v="1"/>
    <x v="1"/>
    <x v="50"/>
    <n v="4987"/>
    <x v="20"/>
  </r>
  <r>
    <s v="2368-GAKKQ"/>
    <n v="1"/>
    <s v="United States"/>
    <s v="California"/>
    <s v="Sylmar"/>
    <n v="91342"/>
    <s v="34.321621, -118.399841"/>
    <n v="34.321621"/>
    <n v="-118.399841"/>
    <s v="Female"/>
    <x v="0"/>
    <s v="No"/>
    <s v="No"/>
    <n v="70"/>
    <s v="Yes"/>
    <s v="Yes"/>
    <x v="1"/>
    <x v="0"/>
    <s v="Yes"/>
    <s v="Yes"/>
    <x v="1"/>
    <s v="Yes"/>
    <s v="Yes"/>
    <x v="1"/>
    <x v="0"/>
    <x v="2"/>
    <n v="113.65"/>
    <n v="7939.25"/>
    <x v="1"/>
    <x v="1"/>
    <x v="20"/>
    <n v="6424"/>
    <x v="20"/>
  </r>
  <r>
    <s v="8710-YGLWG"/>
    <n v="1"/>
    <s v="United States"/>
    <s v="California"/>
    <s v="North Hills"/>
    <n v="91343"/>
    <s v="34.238802, -118.482296"/>
    <n v="34.238802"/>
    <n v="-118.48229600000001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4.9"/>
    <n v="44.9"/>
    <x v="1"/>
    <x v="1"/>
    <x v="45"/>
    <n v="2451"/>
    <x v="20"/>
  </r>
  <r>
    <s v="3199-XGZCY"/>
    <n v="1"/>
    <s v="United States"/>
    <s v="California"/>
    <s v="Granada Hills"/>
    <n v="91344"/>
    <s v="34.291273, -118.505104"/>
    <n v="34.291272999999997"/>
    <n v="-118.505104"/>
    <s v="Female"/>
    <x v="0"/>
    <s v="No"/>
    <s v="No"/>
    <n v="8"/>
    <s v="Yes"/>
    <s v="Yes"/>
    <x v="1"/>
    <x v="1"/>
    <s v="No"/>
    <s v="No"/>
    <x v="0"/>
    <s v="No"/>
    <s v="No"/>
    <x v="0"/>
    <x v="0"/>
    <x v="1"/>
    <n v="75.25"/>
    <n v="576.70000000000005"/>
    <x v="1"/>
    <x v="1"/>
    <x v="9"/>
    <n v="2332"/>
    <x v="20"/>
  </r>
  <r>
    <s v="3785-KTYSH"/>
    <n v="1"/>
    <s v="United States"/>
    <s v="California"/>
    <s v="Mission Hills"/>
    <n v="91345"/>
    <s v="34.266389, -118.459744"/>
    <n v="34.266388999999997"/>
    <n v="-118.459744"/>
    <s v="Male"/>
    <x v="0"/>
    <s v="No"/>
    <s v="No"/>
    <n v="53"/>
    <s v="Yes"/>
    <s v="Yes"/>
    <x v="2"/>
    <x v="2"/>
    <s v="No internet service"/>
    <s v="No internet service"/>
    <x v="2"/>
    <s v="No internet service"/>
    <s v="No internet service"/>
    <x v="1"/>
    <x v="1"/>
    <x v="0"/>
    <n v="24.6"/>
    <n v="1279"/>
    <x v="1"/>
    <x v="1"/>
    <x v="81"/>
    <n v="4610"/>
    <x v="20"/>
  </r>
  <r>
    <s v="6814-ZPWFQ"/>
    <n v="1"/>
    <s v="United States"/>
    <s v="California"/>
    <s v="Santa Clarita"/>
    <n v="91350"/>
    <s v="34.502432, -118.41459"/>
    <n v="34.502431999999999"/>
    <n v="-118.41459"/>
    <s v="Male"/>
    <x v="1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x v="1"/>
    <x v="2"/>
    <n v="25"/>
    <n v="1260.7"/>
    <x v="1"/>
    <x v="1"/>
    <x v="52"/>
    <n v="5896"/>
    <x v="20"/>
  </r>
  <r>
    <s v="4063-EIKNQ"/>
    <n v="1"/>
    <s v="United States"/>
    <s v="California"/>
    <s v="Canyon Country"/>
    <n v="91351"/>
    <s v="34.422519, -118.420717"/>
    <n v="34.422519000000001"/>
    <n v="-118.420717"/>
    <s v="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x v="1"/>
    <x v="2"/>
    <n v="20.95"/>
    <n v="267.35000000000002"/>
    <x v="1"/>
    <x v="1"/>
    <x v="82"/>
    <n v="4075"/>
    <x v="20"/>
  </r>
  <r>
    <s v="6993-YCOBK"/>
    <n v="1"/>
    <s v="United States"/>
    <s v="California"/>
    <s v="Sun Valley"/>
    <n v="91352"/>
    <s v="34.231053, -118.338307"/>
    <n v="34.231053000000003"/>
    <n v="-118.338307"/>
    <s v="Male"/>
    <x v="0"/>
    <s v="Yes"/>
    <s v="Yes"/>
    <n v="60"/>
    <s v="Yes"/>
    <s v="Yes"/>
    <x v="1"/>
    <x v="0"/>
    <s v="No"/>
    <s v="Yes"/>
    <x v="1"/>
    <s v="Yes"/>
    <s v="Yes"/>
    <x v="1"/>
    <x v="0"/>
    <x v="1"/>
    <n v="110.6"/>
    <n v="6586.85"/>
    <x v="1"/>
    <x v="1"/>
    <x v="49"/>
    <n v="5756"/>
    <x v="20"/>
  </r>
  <r>
    <s v="5206-HPJKM"/>
    <n v="1"/>
    <s v="United States"/>
    <s v="California"/>
    <s v="Valencia"/>
    <n v="91354"/>
    <s v="34.457005, -118.573726"/>
    <n v="34.457005000000002"/>
    <n v="-118.57372599999999"/>
    <s v="Male"/>
    <x v="0"/>
    <s v="No"/>
    <s v="No"/>
    <n v="17"/>
    <s v="Yes"/>
    <s v="No"/>
    <x v="0"/>
    <x v="0"/>
    <s v="Yes"/>
    <s v="No"/>
    <x v="0"/>
    <s v="No"/>
    <s v="No"/>
    <x v="0"/>
    <x v="0"/>
    <x v="3"/>
    <n v="55.5"/>
    <n v="934.15"/>
    <x v="1"/>
    <x v="1"/>
    <x v="46"/>
    <n v="3190"/>
    <x v="20"/>
  </r>
  <r>
    <s v="8393-JMVMB"/>
    <n v="1"/>
    <s v="United States"/>
    <s v="California"/>
    <s v="Thousand Oaks"/>
    <n v="91360"/>
    <s v="34.214054, -118.88109"/>
    <n v="34.214053999999997"/>
    <n v="-118.8810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45"/>
    <n v="19.45"/>
    <x v="1"/>
    <x v="1"/>
    <x v="76"/>
    <n v="2133"/>
    <x v="20"/>
  </r>
  <r>
    <s v="5019-GQVCR"/>
    <n v="1"/>
    <s v="United States"/>
    <s v="California"/>
    <s v="Westlake Village"/>
    <n v="91361"/>
    <s v="34.130992, -118.894673"/>
    <n v="34.130991999999999"/>
    <n v="-118.894673"/>
    <s v="Male"/>
    <x v="1"/>
    <s v="No"/>
    <s v="No"/>
    <n v="43"/>
    <s v="Yes"/>
    <s v="Yes"/>
    <x v="1"/>
    <x v="1"/>
    <s v="No"/>
    <s v="No"/>
    <x v="0"/>
    <s v="Yes"/>
    <s v="No"/>
    <x v="0"/>
    <x v="0"/>
    <x v="1"/>
    <n v="84.85"/>
    <n v="3645.6"/>
    <x v="1"/>
    <x v="1"/>
    <x v="62"/>
    <n v="4556"/>
    <x v="20"/>
  </r>
  <r>
    <s v="6036-TTFYU"/>
    <n v="1"/>
    <s v="United States"/>
    <s v="California"/>
    <s v="Thousand Oaks"/>
    <n v="91362"/>
    <s v="34.191842, -118.822796"/>
    <n v="34.191842000000001"/>
    <n v="-118.822796"/>
    <s v="Female"/>
    <x v="0"/>
    <s v="Yes"/>
    <s v="No"/>
    <n v="16"/>
    <s v="Yes"/>
    <s v="No"/>
    <x v="2"/>
    <x v="2"/>
    <s v="No internet service"/>
    <s v="No internet service"/>
    <x v="2"/>
    <s v="No internet service"/>
    <s v="No internet service"/>
    <x v="0"/>
    <x v="1"/>
    <x v="0"/>
    <n v="19.600000000000001"/>
    <n v="314.45"/>
    <x v="1"/>
    <x v="1"/>
    <x v="35"/>
    <n v="4298"/>
    <x v="20"/>
  </r>
  <r>
    <s v="2550-AEVRU"/>
    <n v="1"/>
    <s v="United States"/>
    <s v="California"/>
    <s v="Woodland Hills"/>
    <n v="91364"/>
    <s v="34.153733, -118.593408"/>
    <n v="34.153733000000003"/>
    <n v="-118.593408"/>
    <s v="Female"/>
    <x v="0"/>
    <s v="Yes"/>
    <s v="Yes"/>
    <n v="57"/>
    <s v="Yes"/>
    <s v="No"/>
    <x v="0"/>
    <x v="0"/>
    <s v="Yes"/>
    <s v="No"/>
    <x v="0"/>
    <s v="No"/>
    <s v="No"/>
    <x v="2"/>
    <x v="1"/>
    <x v="1"/>
    <n v="53.45"/>
    <n v="3053"/>
    <x v="1"/>
    <x v="1"/>
    <x v="45"/>
    <n v="5660"/>
    <x v="20"/>
  </r>
  <r>
    <s v="0969-RGKCU"/>
    <n v="1"/>
    <s v="United States"/>
    <s v="California"/>
    <s v="Woodland Hills"/>
    <n v="91367"/>
    <s v="34.178068, -118.615714"/>
    <n v="34.178068000000003"/>
    <n v="-118.615714"/>
    <s v="Male"/>
    <x v="0"/>
    <s v="Yes"/>
    <s v="Yes"/>
    <n v="37"/>
    <s v="Yes"/>
    <s v="No"/>
    <x v="2"/>
    <x v="2"/>
    <s v="No internet service"/>
    <s v="No internet service"/>
    <x v="2"/>
    <s v="No internet service"/>
    <s v="No internet service"/>
    <x v="2"/>
    <x v="1"/>
    <x v="3"/>
    <n v="19.8"/>
    <n v="677.05"/>
    <x v="1"/>
    <x v="1"/>
    <x v="68"/>
    <n v="5137"/>
    <x v="20"/>
  </r>
  <r>
    <s v="0378-CJKPV"/>
    <n v="1"/>
    <s v="United States"/>
    <s v="California"/>
    <s v="Oak Park"/>
    <n v="91377"/>
    <s v="34.19225, -118.776874"/>
    <n v="34.192250000000001"/>
    <n v="-118.77687400000001"/>
    <s v="Female"/>
    <x v="0"/>
    <s v="Yes"/>
    <s v="No"/>
    <n v="72"/>
    <s v="Yes"/>
    <s v="Yes"/>
    <x v="1"/>
    <x v="0"/>
    <s v="Yes"/>
    <s v="Yes"/>
    <x v="1"/>
    <s v="Yes"/>
    <s v="Yes"/>
    <x v="1"/>
    <x v="1"/>
    <x v="3"/>
    <n v="112.1"/>
    <n v="7965.95"/>
    <x v="1"/>
    <x v="1"/>
    <x v="53"/>
    <n v="4272"/>
    <x v="20"/>
  </r>
  <r>
    <s v="2880-FPNAE"/>
    <n v="1"/>
    <s v="United States"/>
    <s v="California"/>
    <s v="Van Nuys"/>
    <n v="91405"/>
    <s v="34.202494, -118.448048"/>
    <n v="34.202494000000002"/>
    <n v="-118.448048"/>
    <s v="Male"/>
    <x v="1"/>
    <s v="Yes"/>
    <s v="No"/>
    <n v="2"/>
    <s v="Yes"/>
    <s v="No"/>
    <x v="1"/>
    <x v="1"/>
    <s v="No"/>
    <s v="Yes"/>
    <x v="0"/>
    <s v="No"/>
    <s v="No"/>
    <x v="0"/>
    <x v="0"/>
    <x v="1"/>
    <n v="74.2"/>
    <n v="140.1"/>
    <x v="1"/>
    <x v="1"/>
    <x v="72"/>
    <n v="3170"/>
    <x v="20"/>
  </r>
  <r>
    <s v="1703-MGIAB"/>
    <n v="1"/>
    <s v="United States"/>
    <s v="California"/>
    <s v="Van Nuys"/>
    <n v="91406"/>
    <s v="34.195685, -118.490752"/>
    <n v="34.195684999999997"/>
    <n v="-118.490752"/>
    <s v="Female"/>
    <x v="0"/>
    <s v="No"/>
    <s v="No"/>
    <n v="17"/>
    <s v="Yes"/>
    <s v="Yes"/>
    <x v="0"/>
    <x v="1"/>
    <s v="No"/>
    <s v="Yes"/>
    <x v="1"/>
    <s v="Yes"/>
    <s v="No"/>
    <x v="0"/>
    <x v="0"/>
    <x v="0"/>
    <n v="69"/>
    <n v="1108"/>
    <x v="1"/>
    <x v="1"/>
    <x v="49"/>
    <n v="4439"/>
    <x v="20"/>
  </r>
  <r>
    <s v="4311-QTTAI"/>
    <n v="1"/>
    <s v="United States"/>
    <s v="California"/>
    <s v="Van Nuys"/>
    <n v="91411"/>
    <s v="34.17847, -118.459472"/>
    <n v="34.178469999999997"/>
    <n v="-118.45947200000001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x v="1"/>
    <x v="3"/>
    <n v="19.350000000000001"/>
    <n v="295.55"/>
    <x v="1"/>
    <x v="1"/>
    <x v="49"/>
    <n v="2017"/>
    <x v="20"/>
  </r>
  <r>
    <s v="4318-RAJVY"/>
    <n v="1"/>
    <s v="United States"/>
    <s v="California"/>
    <s v="Encino"/>
    <n v="91436"/>
    <s v="34.152875, -118.486056"/>
    <n v="34.152875000000002"/>
    <n v="-118.486056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x v="0"/>
    <x v="0"/>
    <n v="19.8"/>
    <n v="198.25"/>
    <x v="1"/>
    <x v="1"/>
    <x v="78"/>
    <n v="5270"/>
    <x v="20"/>
  </r>
  <r>
    <s v="3612-YUNGG"/>
    <n v="1"/>
    <s v="United States"/>
    <s v="California"/>
    <s v="Burbank"/>
    <n v="91502"/>
    <s v="34.177267, -118.31003"/>
    <n v="34.177267000000001"/>
    <n v="-118.31003"/>
    <s v="Male"/>
    <x v="0"/>
    <s v="Yes"/>
    <s v="Yes"/>
    <n v="64"/>
    <s v="Yes"/>
    <s v="Yes"/>
    <x v="1"/>
    <x v="1"/>
    <s v="Yes"/>
    <s v="Yes"/>
    <x v="1"/>
    <s v="Yes"/>
    <s v="Yes"/>
    <x v="1"/>
    <x v="0"/>
    <x v="3"/>
    <n v="109.2"/>
    <n v="6741.15"/>
    <x v="1"/>
    <x v="1"/>
    <x v="78"/>
    <n v="5543"/>
    <x v="20"/>
  </r>
  <r>
    <s v="2254-DLXRI"/>
    <n v="1"/>
    <s v="United States"/>
    <s v="California"/>
    <s v="Burbank"/>
    <n v="91504"/>
    <s v="34.213049, -118.317651"/>
    <n v="34.213048999999998"/>
    <n v="-118.317651"/>
    <s v="Female"/>
    <x v="0"/>
    <s v="No"/>
    <s v="No"/>
    <n v="1"/>
    <s v="Yes"/>
    <s v="Yes"/>
    <x v="1"/>
    <x v="1"/>
    <s v="Yes"/>
    <s v="No"/>
    <x v="0"/>
    <s v="No"/>
    <s v="No"/>
    <x v="0"/>
    <x v="0"/>
    <x v="0"/>
    <n v="79.150000000000006"/>
    <n v="79.150000000000006"/>
    <x v="1"/>
    <x v="1"/>
    <x v="43"/>
    <n v="2742"/>
    <x v="20"/>
  </r>
  <r>
    <s v="5062-CJJKH"/>
    <n v="1"/>
    <s v="United States"/>
    <s v="California"/>
    <s v="Burbank"/>
    <n v="91505"/>
    <s v="34.174215, -118.345928"/>
    <n v="34.174214999999997"/>
    <n v="-118.345928"/>
    <s v="Male"/>
    <x v="0"/>
    <s v="Yes"/>
    <s v="Yes"/>
    <n v="25"/>
    <s v="Yes"/>
    <s v="No"/>
    <x v="0"/>
    <x v="1"/>
    <s v="Yes"/>
    <s v="Yes"/>
    <x v="0"/>
    <s v="No"/>
    <s v="No"/>
    <x v="2"/>
    <x v="1"/>
    <x v="0"/>
    <n v="53.65"/>
    <n v="1355.45"/>
    <x v="1"/>
    <x v="1"/>
    <x v="50"/>
    <n v="5854"/>
    <x v="20"/>
  </r>
  <r>
    <s v="9028-LIHRP"/>
    <n v="1"/>
    <s v="United States"/>
    <s v="California"/>
    <s v="Burbank"/>
    <n v="91506"/>
    <s v="34.169706, -118.323548"/>
    <n v="34.169705999999998"/>
    <n v="-118.323548"/>
    <s v="Male"/>
    <x v="0"/>
    <s v="Yes"/>
    <s v="Yes"/>
    <n v="71"/>
    <s v="Yes"/>
    <s v="No"/>
    <x v="1"/>
    <x v="0"/>
    <s v="Yes"/>
    <s v="Yes"/>
    <x v="1"/>
    <s v="Yes"/>
    <s v="No"/>
    <x v="1"/>
    <x v="1"/>
    <x v="3"/>
    <n v="100.2"/>
    <n v="7209"/>
    <x v="1"/>
    <x v="1"/>
    <x v="63"/>
    <n v="5502"/>
    <x v="20"/>
  </r>
  <r>
    <s v="1053-MXTTK"/>
    <n v="1"/>
    <s v="United States"/>
    <s v="California"/>
    <s v="North Hollywood"/>
    <n v="91602"/>
    <s v="34.15136, -118.364786"/>
    <n v="34.151359999999997"/>
    <n v="-118.364786"/>
    <s v="Female"/>
    <x v="0"/>
    <s v="Yes"/>
    <s v="Yes"/>
    <n v="72"/>
    <s v="Yes"/>
    <s v="No"/>
    <x v="1"/>
    <x v="0"/>
    <s v="Yes"/>
    <s v="Yes"/>
    <x v="1"/>
    <s v="Yes"/>
    <s v="Yes"/>
    <x v="1"/>
    <x v="0"/>
    <x v="2"/>
    <n v="108.65"/>
    <n v="7726.35"/>
    <x v="1"/>
    <x v="1"/>
    <x v="76"/>
    <n v="5730"/>
    <x v="20"/>
  </r>
  <r>
    <s v="1530-ZTDOZ"/>
    <n v="1"/>
    <s v="United States"/>
    <s v="California"/>
    <s v="Studio City"/>
    <n v="91604"/>
    <s v="34.139082, -118.39275"/>
    <n v="34.139082000000002"/>
    <n v="-118.39275000000001"/>
    <s v="Female"/>
    <x v="0"/>
    <s v="Yes"/>
    <s v="No"/>
    <n v="49"/>
    <s v="No"/>
    <s v="No phone service"/>
    <x v="0"/>
    <x v="0"/>
    <s v="No"/>
    <s v="No"/>
    <x v="0"/>
    <s v="Yes"/>
    <s v="No"/>
    <x v="0"/>
    <x v="1"/>
    <x v="2"/>
    <n v="40.65"/>
    <n v="2070.75"/>
    <x v="1"/>
    <x v="1"/>
    <x v="56"/>
    <n v="5565"/>
    <x v="20"/>
  </r>
  <r>
    <s v="1301-LOPVR"/>
    <n v="1"/>
    <s v="United States"/>
    <s v="California"/>
    <s v="North Hollywood"/>
    <n v="91605"/>
    <s v="34.207295, -118.400022"/>
    <n v="34.207295000000002"/>
    <n v="-118.40002200000001"/>
    <s v="Male"/>
    <x v="0"/>
    <s v="Yes"/>
    <s v="Yes"/>
    <n v="29"/>
    <s v="No"/>
    <s v="No phone service"/>
    <x v="0"/>
    <x v="0"/>
    <s v="Yes"/>
    <s v="Yes"/>
    <x v="1"/>
    <s v="No"/>
    <s v="Yes"/>
    <x v="2"/>
    <x v="0"/>
    <x v="3"/>
    <n v="55.35"/>
    <n v="1636.95"/>
    <x v="1"/>
    <x v="1"/>
    <x v="12"/>
    <n v="5138"/>
    <x v="20"/>
  </r>
  <r>
    <s v="0853-TWRVK"/>
    <n v="1"/>
    <s v="United States"/>
    <s v="California"/>
    <s v="North Hollywood"/>
    <n v="91606"/>
    <s v="34.187599, -118.387125"/>
    <n v="34.187598999999999"/>
    <n v="-118.387125"/>
    <s v="Male"/>
    <x v="0"/>
    <s v="Yes"/>
    <s v="No"/>
    <n v="72"/>
    <s v="Yes"/>
    <s v="Yes"/>
    <x v="1"/>
    <x v="0"/>
    <s v="Yes"/>
    <s v="Yes"/>
    <x v="1"/>
    <s v="No"/>
    <s v="Yes"/>
    <x v="1"/>
    <x v="1"/>
    <x v="2"/>
    <n v="105.6"/>
    <n v="7581.5"/>
    <x v="1"/>
    <x v="1"/>
    <x v="76"/>
    <n v="5981"/>
    <x v="20"/>
  </r>
  <r>
    <s v="6212-ATMLK"/>
    <n v="1"/>
    <s v="United States"/>
    <s v="California"/>
    <s v="Rancho Cucamonga"/>
    <n v="91701"/>
    <s v="34.132275, -117.611478"/>
    <n v="34.132275"/>
    <n v="-117.61147800000001"/>
    <s v="Female"/>
    <x v="0"/>
    <s v="No"/>
    <s v="No"/>
    <n v="50"/>
    <s v="Yes"/>
    <s v="Yes"/>
    <x v="1"/>
    <x v="1"/>
    <s v="No"/>
    <s v="No"/>
    <x v="0"/>
    <s v="Yes"/>
    <s v="Yes"/>
    <x v="0"/>
    <x v="0"/>
    <x v="1"/>
    <n v="95.7"/>
    <n v="4729.75"/>
    <x v="1"/>
    <x v="1"/>
    <x v="81"/>
    <n v="4164"/>
    <x v="20"/>
  </r>
  <r>
    <s v="8200-LGKSR"/>
    <n v="1"/>
    <s v="United States"/>
    <s v="California"/>
    <s v="Azusa"/>
    <n v="91702"/>
    <s v="34.174493, -117.87068"/>
    <n v="34.174492999999998"/>
    <n v="-117.87067999999999"/>
    <s v="Male"/>
    <x v="0"/>
    <s v="Yes"/>
    <s v="No"/>
    <n v="71"/>
    <s v="Yes"/>
    <s v="Yes"/>
    <x v="0"/>
    <x v="0"/>
    <s v="No"/>
    <s v="Yes"/>
    <x v="1"/>
    <s v="Yes"/>
    <s v="Yes"/>
    <x v="1"/>
    <x v="1"/>
    <x v="1"/>
    <n v="83.2"/>
    <n v="6126.1"/>
    <x v="1"/>
    <x v="1"/>
    <x v="25"/>
    <n v="5350"/>
    <x v="20"/>
  </r>
  <r>
    <s v="1568-BEKZM"/>
    <n v="1"/>
    <s v="United States"/>
    <s v="California"/>
    <s v="Baldwin Park"/>
    <n v="91706"/>
    <s v="34.098275, -117.967399"/>
    <n v="34.098275000000001"/>
    <n v="-117.967399"/>
    <s v="Male"/>
    <x v="1"/>
    <s v="Yes"/>
    <s v="No"/>
    <n v="70"/>
    <s v="Yes"/>
    <s v="Yes"/>
    <x v="0"/>
    <x v="0"/>
    <s v="Yes"/>
    <s v="Yes"/>
    <x v="1"/>
    <s v="Yes"/>
    <s v="Yes"/>
    <x v="1"/>
    <x v="1"/>
    <x v="3"/>
    <n v="90.05"/>
    <n v="6333.4"/>
    <x v="1"/>
    <x v="1"/>
    <x v="71"/>
    <n v="4666"/>
    <x v="20"/>
  </r>
  <r>
    <s v="0670-ANMUU"/>
    <n v="1"/>
    <s v="United States"/>
    <s v="California"/>
    <s v="Chino Hills"/>
    <n v="91709"/>
    <s v="33.942895, -117.725644"/>
    <n v="33.942895"/>
    <n v="-117.725644"/>
    <s v="Male"/>
    <x v="0"/>
    <s v="No"/>
    <s v="No"/>
    <n v="71"/>
    <s v="Yes"/>
    <s v="Yes"/>
    <x v="1"/>
    <x v="0"/>
    <s v="No"/>
    <s v="No"/>
    <x v="1"/>
    <s v="No"/>
    <s v="Yes"/>
    <x v="2"/>
    <x v="1"/>
    <x v="3"/>
    <n v="97.65"/>
    <n v="6687.85"/>
    <x v="1"/>
    <x v="1"/>
    <x v="65"/>
    <n v="5319"/>
    <x v="20"/>
  </r>
  <r>
    <s v="6897-RWMUB"/>
    <n v="1"/>
    <s v="United States"/>
    <s v="California"/>
    <s v="Chino"/>
    <n v="91710"/>
    <s v="33.990646, -117.663025"/>
    <n v="33.990645999999998"/>
    <n v="-117.663025"/>
    <s v="Male"/>
    <x v="0"/>
    <s v="Yes"/>
    <s v="Yes"/>
    <n v="61"/>
    <s v="Yes"/>
    <s v="No"/>
    <x v="0"/>
    <x v="0"/>
    <s v="Yes"/>
    <s v="Yes"/>
    <x v="1"/>
    <s v="No"/>
    <s v="No"/>
    <x v="1"/>
    <x v="0"/>
    <x v="2"/>
    <n v="68.05"/>
    <n v="4158.25"/>
    <x v="1"/>
    <x v="1"/>
    <x v="4"/>
    <n v="4436"/>
    <x v="20"/>
  </r>
  <r>
    <s v="6999-CHVCF"/>
    <n v="1"/>
    <s v="United States"/>
    <s v="California"/>
    <s v="Covina"/>
    <n v="91723"/>
    <s v="34.084747, -117.886844"/>
    <n v="34.084747"/>
    <n v="-117.886844"/>
    <s v="Male"/>
    <x v="0"/>
    <s v="No"/>
    <s v="No"/>
    <n v="68"/>
    <s v="Yes"/>
    <s v="Yes"/>
    <x v="1"/>
    <x v="0"/>
    <s v="Yes"/>
    <s v="Yes"/>
    <x v="0"/>
    <s v="No"/>
    <s v="Yes"/>
    <x v="1"/>
    <x v="0"/>
    <x v="2"/>
    <n v="102.1"/>
    <n v="7149.35"/>
    <x v="1"/>
    <x v="1"/>
    <x v="53"/>
    <n v="5228"/>
    <x v="20"/>
  </r>
  <r>
    <s v="6134-KWTBV"/>
    <n v="1"/>
    <s v="United States"/>
    <s v="California"/>
    <s v="Covina"/>
    <n v="91724"/>
    <s v="34.08111, -117.853935"/>
    <n v="34.081110000000002"/>
    <n v="-117.85393500000001"/>
    <s v="Male"/>
    <x v="0"/>
    <s v="No"/>
    <s v="No"/>
    <n v="62"/>
    <s v="Yes"/>
    <s v="Yes"/>
    <x v="2"/>
    <x v="2"/>
    <s v="No internet service"/>
    <s v="No internet service"/>
    <x v="2"/>
    <s v="No internet service"/>
    <s v="No internet service"/>
    <x v="1"/>
    <x v="1"/>
    <x v="2"/>
    <n v="23.4"/>
    <n v="1429.65"/>
    <x v="1"/>
    <x v="1"/>
    <x v="1"/>
    <n v="5822"/>
    <x v="20"/>
  </r>
  <r>
    <s v="1077-HUUJM"/>
    <n v="1"/>
    <s v="United States"/>
    <s v="California"/>
    <s v="Rancho Cucamonga"/>
    <n v="91730"/>
    <s v="34.10097, -117.57882"/>
    <n v="34.100969999999997"/>
    <n v="-117.57881999999999"/>
    <s v="Female"/>
    <x v="0"/>
    <s v="No"/>
    <s v="Yes"/>
    <n v="7"/>
    <s v="Yes"/>
    <s v="No"/>
    <x v="1"/>
    <x v="1"/>
    <s v="No"/>
    <s v="No"/>
    <x v="0"/>
    <s v="No"/>
    <s v="No"/>
    <x v="0"/>
    <x v="0"/>
    <x v="1"/>
    <n v="71.05"/>
    <n v="472.65"/>
    <x v="1"/>
    <x v="1"/>
    <x v="52"/>
    <n v="4668"/>
    <x v="20"/>
  </r>
  <r>
    <s v="0895-LNKRC"/>
    <n v="1"/>
    <s v="United States"/>
    <s v="California"/>
    <s v="El Monte"/>
    <n v="91732"/>
    <s v="34.074492, -118.01462"/>
    <n v="34.074491999999999"/>
    <n v="-118.01461999999999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x v="1"/>
    <x v="0"/>
    <n v="19.45"/>
    <n v="113.5"/>
    <x v="1"/>
    <x v="1"/>
    <x v="38"/>
    <n v="3461"/>
    <x v="20"/>
  </r>
  <r>
    <s v="2045-BMBTJ"/>
    <n v="1"/>
    <s v="United States"/>
    <s v="California"/>
    <s v="South El Monte"/>
    <n v="91733"/>
    <s v="34.04622, -118.053753"/>
    <n v="34.046219999999998"/>
    <n v="-118.053753"/>
    <s v="Female"/>
    <x v="1"/>
    <s v="No"/>
    <s v="No"/>
    <n v="33"/>
    <s v="No"/>
    <s v="No phone service"/>
    <x v="0"/>
    <x v="0"/>
    <s v="Yes"/>
    <s v="Yes"/>
    <x v="0"/>
    <s v="Yes"/>
    <s v="Yes"/>
    <x v="0"/>
    <x v="0"/>
    <x v="2"/>
    <n v="59.45"/>
    <n v="1884.65"/>
    <x v="1"/>
    <x v="1"/>
    <x v="59"/>
    <n v="3116"/>
    <x v="20"/>
  </r>
  <r>
    <s v="8417-GSODA"/>
    <n v="1"/>
    <s v="United States"/>
    <s v="California"/>
    <s v="Rancho Cucamonga"/>
    <n v="91737"/>
    <s v="34.245289, -117.642503"/>
    <n v="34.245289"/>
    <n v="-117.642503"/>
    <s v="Male"/>
    <x v="0"/>
    <s v="Yes"/>
    <s v="Yes"/>
    <n v="28"/>
    <s v="Yes"/>
    <s v="Yes"/>
    <x v="1"/>
    <x v="1"/>
    <s v="No"/>
    <s v="No"/>
    <x v="0"/>
    <s v="Yes"/>
    <s v="Yes"/>
    <x v="2"/>
    <x v="1"/>
    <x v="2"/>
    <n v="92.2"/>
    <n v="2568.15"/>
    <x v="1"/>
    <x v="1"/>
    <x v="60"/>
    <n v="5116"/>
    <x v="20"/>
  </r>
  <r>
    <s v="5171-EPLKN"/>
    <n v="1"/>
    <s v="United States"/>
    <s v="California"/>
    <s v="Rancho Cucamonga"/>
    <n v="91739"/>
    <s v="34.133809, -117.523724"/>
    <n v="34.133808999999999"/>
    <n v="-117.523724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x v="1"/>
    <x v="3"/>
    <n v="19.850000000000001"/>
    <n v="470"/>
    <x v="1"/>
    <x v="1"/>
    <x v="40"/>
    <n v="2176"/>
    <x v="20"/>
  </r>
  <r>
    <s v="4452-QIIEB"/>
    <n v="1"/>
    <s v="United States"/>
    <s v="California"/>
    <s v="Glendora"/>
    <n v="91740"/>
    <s v="34.119363, -117.855059"/>
    <n v="34.119363"/>
    <n v="-117.855059"/>
    <s v="Male"/>
    <x v="0"/>
    <s v="No"/>
    <s v="No"/>
    <n v="7"/>
    <s v="Yes"/>
    <s v="No"/>
    <x v="0"/>
    <x v="1"/>
    <s v="No"/>
    <s v="No"/>
    <x v="0"/>
    <s v="No"/>
    <s v="No"/>
    <x v="0"/>
    <x v="1"/>
    <x v="0"/>
    <n v="43.9"/>
    <n v="278.39999999999998"/>
    <x v="1"/>
    <x v="1"/>
    <x v="20"/>
    <n v="3565"/>
    <x v="20"/>
  </r>
  <r>
    <s v="6741-EGCBI"/>
    <n v="1"/>
    <s v="United States"/>
    <s v="California"/>
    <s v="Hacienda Heights"/>
    <n v="91745"/>
    <s v="33.998471, -117.973758"/>
    <n v="33.998471000000002"/>
    <n v="-117.973758"/>
    <s v="Male"/>
    <x v="1"/>
    <s v="No"/>
    <s v="No"/>
    <n v="30"/>
    <s v="Yes"/>
    <s v="Yes"/>
    <x v="1"/>
    <x v="0"/>
    <s v="No"/>
    <s v="No"/>
    <x v="0"/>
    <s v="No"/>
    <s v="Yes"/>
    <x v="0"/>
    <x v="0"/>
    <x v="3"/>
    <n v="90.5"/>
    <n v="2595.85"/>
    <x v="1"/>
    <x v="1"/>
    <x v="44"/>
    <n v="5983"/>
    <x v="20"/>
  </r>
  <r>
    <s v="7820-ZYGNY"/>
    <n v="1"/>
    <s v="United States"/>
    <s v="California"/>
    <s v="La Puente"/>
    <n v="91746"/>
    <s v="34.038983, -117.991372"/>
    <n v="34.038983000000002"/>
    <n v="-117.991372"/>
    <s v="Male"/>
    <x v="0"/>
    <s v="No"/>
    <s v="No"/>
    <n v="63"/>
    <s v="Yes"/>
    <s v="Yes"/>
    <x v="1"/>
    <x v="1"/>
    <s v="Yes"/>
    <s v="No"/>
    <x v="0"/>
    <s v="No"/>
    <s v="Yes"/>
    <x v="2"/>
    <x v="1"/>
    <x v="3"/>
    <n v="90.45"/>
    <n v="5825.5"/>
    <x v="1"/>
    <x v="1"/>
    <x v="70"/>
    <n v="4616"/>
    <x v="20"/>
  </r>
  <r>
    <s v="9677-AVKED"/>
    <n v="1"/>
    <s v="United States"/>
    <s v="California"/>
    <s v="La Verne"/>
    <n v="91750"/>
    <s v="34.144703, -117.770299"/>
    <n v="34.144703"/>
    <n v="-117.77029899999999"/>
    <s v="Female"/>
    <x v="0"/>
    <s v="No"/>
    <s v="Yes"/>
    <n v="53"/>
    <s v="Yes"/>
    <s v="Yes"/>
    <x v="0"/>
    <x v="1"/>
    <s v="Yes"/>
    <s v="Yes"/>
    <x v="1"/>
    <s v="Yes"/>
    <s v="Yes"/>
    <x v="2"/>
    <x v="0"/>
    <x v="1"/>
    <n v="84.6"/>
    <n v="4449.75"/>
    <x v="1"/>
    <x v="1"/>
    <x v="67"/>
    <n v="4733"/>
    <x v="20"/>
  </r>
  <r>
    <s v="2227-JRSJX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21"/>
    <s v="Yes"/>
    <s v="No"/>
    <x v="1"/>
    <x v="1"/>
    <s v="Yes"/>
    <s v="No"/>
    <x v="1"/>
    <s v="Yes"/>
    <s v="Yes"/>
    <x v="0"/>
    <x v="0"/>
    <x v="2"/>
    <n v="99.15"/>
    <n v="1956.4"/>
    <x v="1"/>
    <x v="1"/>
    <x v="77"/>
    <n v="5324"/>
    <x v="20"/>
  </r>
  <r>
    <s v="9847-HNVGP"/>
    <n v="1"/>
    <s v="United States"/>
    <s v="California"/>
    <s v="Monterey Park"/>
    <n v="91755"/>
    <s v="34.049172, -118.115022"/>
    <n v="34.049171999999999"/>
    <n v="-118.115022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0"/>
    <n v="19.95"/>
    <n v="310.60000000000002"/>
    <x v="1"/>
    <x v="1"/>
    <x v="21"/>
    <n v="2221"/>
    <x v="20"/>
  </r>
  <r>
    <s v="6696-YDAYZ"/>
    <n v="1"/>
    <s v="United States"/>
    <s v="California"/>
    <s v="Mt Baldy"/>
    <n v="91759"/>
    <s v="34.231318, -117.662032"/>
    <n v="34.231318000000002"/>
    <n v="-117.662032"/>
    <s v="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1"/>
    <x v="1"/>
    <x v="0"/>
    <n v="20.5"/>
    <n v="290.55"/>
    <x v="1"/>
    <x v="1"/>
    <x v="54"/>
    <n v="2856"/>
    <x v="20"/>
  </r>
  <r>
    <s v="8980-WQFWL"/>
    <n v="1"/>
    <s v="United States"/>
    <s v="California"/>
    <s v="Ontario"/>
    <n v="91761"/>
    <s v="34.035602, -117.591528"/>
    <n v="34.035601999999997"/>
    <n v="-117.591528"/>
    <s v="Female"/>
    <x v="0"/>
    <s v="No"/>
    <s v="No"/>
    <n v="35"/>
    <s v="Yes"/>
    <s v="No"/>
    <x v="0"/>
    <x v="1"/>
    <s v="No"/>
    <s v="Yes"/>
    <x v="0"/>
    <s v="No"/>
    <s v="Yes"/>
    <x v="0"/>
    <x v="0"/>
    <x v="1"/>
    <n v="62.1"/>
    <n v="2096.1"/>
    <x v="1"/>
    <x v="1"/>
    <x v="11"/>
    <n v="5315"/>
    <x v="20"/>
  </r>
  <r>
    <s v="1730-ZMAME"/>
    <n v="1"/>
    <s v="United States"/>
    <s v="California"/>
    <s v="Ontario"/>
    <n v="91762"/>
    <s v="34.057256, -117.667677"/>
    <n v="34.057256000000002"/>
    <n v="-117.667677"/>
    <s v="Female"/>
    <x v="1"/>
    <s v="No"/>
    <s v="No"/>
    <n v="32"/>
    <s v="Yes"/>
    <s v="No"/>
    <x v="1"/>
    <x v="1"/>
    <s v="No"/>
    <s v="No"/>
    <x v="0"/>
    <s v="No"/>
    <s v="Yes"/>
    <x v="0"/>
    <x v="0"/>
    <x v="1"/>
    <n v="79.5"/>
    <n v="2665"/>
    <x v="1"/>
    <x v="1"/>
    <x v="68"/>
    <n v="3041"/>
    <x v="20"/>
  </r>
  <r>
    <s v="6506-EYCNH"/>
    <n v="1"/>
    <s v="United States"/>
    <s v="California"/>
    <s v="Montclair"/>
    <n v="91763"/>
    <s v="34.072121, -117.698319"/>
    <n v="34.072121000000003"/>
    <n v="-117.698319"/>
    <s v="Female"/>
    <x v="0"/>
    <s v="Yes"/>
    <s v="Yes"/>
    <n v="28"/>
    <s v="Yes"/>
    <s v="No"/>
    <x v="2"/>
    <x v="2"/>
    <s v="No internet service"/>
    <s v="No internet service"/>
    <x v="2"/>
    <s v="No internet service"/>
    <s v="No internet service"/>
    <x v="0"/>
    <x v="0"/>
    <x v="2"/>
    <n v="19.55"/>
    <n v="543.79999999999995"/>
    <x v="1"/>
    <x v="1"/>
    <x v="48"/>
    <n v="3948"/>
    <x v="20"/>
  </r>
  <r>
    <s v="4634-JLRJT"/>
    <n v="1"/>
    <s v="United States"/>
    <s v="California"/>
    <s v="Ontario"/>
    <n v="91764"/>
    <s v="34.074087, -117.605618"/>
    <n v="34.074086999999999"/>
    <n v="-117.605618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350000000000001"/>
    <n v="20.350000000000001"/>
    <x v="1"/>
    <x v="1"/>
    <x v="47"/>
    <n v="2183"/>
    <x v="20"/>
  </r>
  <r>
    <s v="9501-UKKNL"/>
    <n v="1"/>
    <s v="United States"/>
    <s v="California"/>
    <s v="Diamond Bar"/>
    <n v="91765"/>
    <s v="33.992416, -117.807874"/>
    <n v="33.992415999999999"/>
    <n v="-117.807874"/>
    <s v="Male"/>
    <x v="0"/>
    <s v="No"/>
    <s v="No"/>
    <n v="59"/>
    <s v="No"/>
    <s v="No phone service"/>
    <x v="0"/>
    <x v="1"/>
    <s v="No"/>
    <s v="No"/>
    <x v="1"/>
    <s v="Yes"/>
    <s v="Yes"/>
    <x v="0"/>
    <x v="0"/>
    <x v="1"/>
    <n v="51.7"/>
    <n v="3005.8"/>
    <x v="1"/>
    <x v="1"/>
    <x v="59"/>
    <n v="6107"/>
    <x v="20"/>
  </r>
  <r>
    <s v="2560-QTSBS"/>
    <n v="1"/>
    <s v="United States"/>
    <s v="California"/>
    <s v="Pomona"/>
    <n v="91766"/>
    <s v="34.042286, -117.756106"/>
    <n v="34.042285999999997"/>
    <n v="-117.756106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x v="0"/>
    <x v="2"/>
    <n v="23.3"/>
    <n v="1623.15"/>
    <x v="1"/>
    <x v="1"/>
    <x v="59"/>
    <n v="4152"/>
    <x v="20"/>
  </r>
  <r>
    <s v="4795-WRNVT"/>
    <n v="1"/>
    <s v="United States"/>
    <s v="California"/>
    <s v="Pomona"/>
    <n v="91768"/>
    <s v="34.067932, -117.785168"/>
    <n v="34.067931999999999"/>
    <n v="-117.785168"/>
    <s v="Female"/>
    <x v="0"/>
    <s v="No"/>
    <s v="No"/>
    <n v="40"/>
    <s v="Yes"/>
    <s v="No"/>
    <x v="0"/>
    <x v="0"/>
    <s v="Yes"/>
    <s v="No"/>
    <x v="0"/>
    <s v="Yes"/>
    <s v="No"/>
    <x v="0"/>
    <x v="1"/>
    <x v="0"/>
    <n v="65.099999999999994"/>
    <n v="2586"/>
    <x v="1"/>
    <x v="1"/>
    <x v="61"/>
    <n v="3885"/>
    <x v="20"/>
  </r>
  <r>
    <s v="6080-TCMYC"/>
    <n v="1"/>
    <s v="United States"/>
    <s v="California"/>
    <s v="Rosemead"/>
    <n v="91770"/>
    <s v="34.065108, -118.082791"/>
    <n v="34.065108000000002"/>
    <n v="-118.082791"/>
    <s v="Male"/>
    <x v="0"/>
    <s v="Yes"/>
    <s v="Yes"/>
    <n v="40"/>
    <s v="Yes"/>
    <s v="Yes"/>
    <x v="1"/>
    <x v="1"/>
    <s v="No"/>
    <s v="Yes"/>
    <x v="0"/>
    <s v="No"/>
    <s v="No"/>
    <x v="0"/>
    <x v="0"/>
    <x v="1"/>
    <n v="81.2"/>
    <n v="3292.3"/>
    <x v="1"/>
    <x v="1"/>
    <x v="37"/>
    <n v="5370"/>
    <x v="20"/>
  </r>
  <r>
    <s v="7860-UXCRM"/>
    <n v="1"/>
    <s v="United States"/>
    <s v="California"/>
    <s v="San Gabriel"/>
    <n v="91775"/>
    <s v="34.114772, -118.089431"/>
    <n v="34.114772000000002"/>
    <n v="-118.089431"/>
    <s v="Male"/>
    <x v="0"/>
    <s v="Yes"/>
    <s v="Yes"/>
    <n v="63"/>
    <s v="Yes"/>
    <s v="No"/>
    <x v="0"/>
    <x v="0"/>
    <s v="Yes"/>
    <s v="Yes"/>
    <x v="1"/>
    <s v="Yes"/>
    <s v="No"/>
    <x v="1"/>
    <x v="1"/>
    <x v="3"/>
    <n v="74.5"/>
    <n v="4674.55"/>
    <x v="1"/>
    <x v="1"/>
    <x v="54"/>
    <n v="6382"/>
    <x v="20"/>
  </r>
  <r>
    <s v="6357-JJPQT"/>
    <n v="1"/>
    <s v="United States"/>
    <s v="California"/>
    <s v="San Gabriel"/>
    <n v="91776"/>
    <s v="34.089927, -118.095645"/>
    <n v="34.089927000000003"/>
    <n v="-118.095645"/>
    <s v="Female"/>
    <x v="0"/>
    <s v="No"/>
    <s v="No"/>
    <n v="3"/>
    <s v="Yes"/>
    <s v="No"/>
    <x v="1"/>
    <x v="1"/>
    <s v="No"/>
    <s v="No"/>
    <x v="0"/>
    <s v="Yes"/>
    <s v="No"/>
    <x v="0"/>
    <x v="0"/>
    <x v="1"/>
    <n v="80.5"/>
    <n v="232.35"/>
    <x v="1"/>
    <x v="1"/>
    <x v="44"/>
    <n v="2032"/>
    <x v="20"/>
  </r>
  <r>
    <s v="2292-XQWSV"/>
    <n v="1"/>
    <s v="United States"/>
    <s v="California"/>
    <s v="Temple City"/>
    <n v="91780"/>
    <s v="34.101608, -118.055848"/>
    <n v="34.101607999999999"/>
    <n v="-118.055848"/>
    <s v="Male"/>
    <x v="0"/>
    <s v="Yes"/>
    <s v="Yes"/>
    <n v="40"/>
    <s v="No"/>
    <s v="No phone service"/>
    <x v="0"/>
    <x v="1"/>
    <s v="Yes"/>
    <s v="Yes"/>
    <x v="1"/>
    <s v="Yes"/>
    <s v="Yes"/>
    <x v="2"/>
    <x v="1"/>
    <x v="0"/>
    <n v="60.3"/>
    <n v="2448.5"/>
    <x v="1"/>
    <x v="1"/>
    <x v="64"/>
    <n v="3724"/>
    <x v="20"/>
  </r>
  <r>
    <s v="9552-TGUZV"/>
    <n v="1"/>
    <s v="United States"/>
    <s v="California"/>
    <s v="Upland"/>
    <n v="91784"/>
    <s v="34.141146, -117.655583"/>
    <n v="34.141145999999999"/>
    <n v="-117.65558299999999"/>
    <s v="Male"/>
    <x v="0"/>
    <s v="Yes"/>
    <s v="No"/>
    <n v="8"/>
    <s v="Yes"/>
    <s v="No"/>
    <x v="1"/>
    <x v="0"/>
    <s v="No"/>
    <s v="No"/>
    <x v="0"/>
    <s v="No"/>
    <s v="No"/>
    <x v="0"/>
    <x v="0"/>
    <x v="0"/>
    <n v="75"/>
    <n v="658.1"/>
    <x v="1"/>
    <x v="1"/>
    <x v="24"/>
    <n v="5413"/>
    <x v="20"/>
  </r>
  <r>
    <s v="5913-INRQV"/>
    <n v="1"/>
    <s v="United States"/>
    <s v="California"/>
    <s v="Upland"/>
    <n v="91786"/>
    <s v="34.105493, -117.660934"/>
    <n v="34.105493000000003"/>
    <n v="-117.660934"/>
    <s v="Male"/>
    <x v="1"/>
    <s v="Yes"/>
    <s v="No"/>
    <n v="34"/>
    <s v="Yes"/>
    <s v="No"/>
    <x v="1"/>
    <x v="0"/>
    <s v="No"/>
    <s v="No"/>
    <x v="1"/>
    <s v="Yes"/>
    <s v="No"/>
    <x v="2"/>
    <x v="1"/>
    <x v="0"/>
    <n v="90.15"/>
    <n v="3128.8"/>
    <x v="1"/>
    <x v="1"/>
    <x v="46"/>
    <n v="3202"/>
    <x v="20"/>
  </r>
  <r>
    <s v="9643-YBLUR"/>
    <n v="1"/>
    <s v="United States"/>
    <s v="California"/>
    <s v="West Covina"/>
    <n v="91791"/>
    <s v="34.061634, -117.893169"/>
    <n v="34.061633999999998"/>
    <n v="-117.893169"/>
    <s v="Male"/>
    <x v="0"/>
    <s v="Yes"/>
    <s v="No"/>
    <n v="9"/>
    <s v="Yes"/>
    <s v="Yes"/>
    <x v="0"/>
    <x v="1"/>
    <s v="Yes"/>
    <s v="Yes"/>
    <x v="0"/>
    <s v="No"/>
    <s v="Yes"/>
    <x v="0"/>
    <x v="0"/>
    <x v="3"/>
    <n v="69.05"/>
    <n v="653.95000000000005"/>
    <x v="1"/>
    <x v="1"/>
    <x v="67"/>
    <n v="2907"/>
    <x v="20"/>
  </r>
  <r>
    <s v="8734-FNWVH"/>
    <n v="1"/>
    <s v="United States"/>
    <s v="California"/>
    <s v="West Covina"/>
    <n v="91792"/>
    <s v="34.024405, -117.898722"/>
    <n v="34.024405000000002"/>
    <n v="-117.89872200000001"/>
    <s v="Male"/>
    <x v="0"/>
    <s v="Yes"/>
    <s v="Yes"/>
    <n v="31"/>
    <s v="Yes"/>
    <s v="Yes"/>
    <x v="0"/>
    <x v="1"/>
    <s v="No"/>
    <s v="No"/>
    <x v="0"/>
    <s v="No"/>
    <s v="Yes"/>
    <x v="0"/>
    <x v="1"/>
    <x v="2"/>
    <n v="59.7"/>
    <n v="1825.5"/>
    <x v="1"/>
    <x v="1"/>
    <x v="58"/>
    <n v="2425"/>
    <x v="20"/>
  </r>
  <r>
    <s v="9447-YPTBX"/>
    <n v="1"/>
    <s v="United States"/>
    <s v="California"/>
    <s v="Alhambra"/>
    <n v="91801"/>
    <s v="34.090925, -118.128164"/>
    <n v="34.090924999999999"/>
    <n v="-118.128164"/>
    <s v="Fe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x v="0"/>
    <x v="2"/>
    <n v="19.850000000000001"/>
    <n v="943.1"/>
    <x v="1"/>
    <x v="1"/>
    <x v="41"/>
    <n v="4358"/>
    <x v="20"/>
  </r>
  <r>
    <s v="9026-LHEVG"/>
    <n v="1"/>
    <s v="United States"/>
    <s v="California"/>
    <s v="Boulevard"/>
    <n v="91905"/>
    <s v="32.677097, -116.304991"/>
    <n v="32.677097000000003"/>
    <n v="-116.304991"/>
    <s v="Female"/>
    <x v="0"/>
    <s v="No"/>
    <s v="No"/>
    <n v="9"/>
    <s v="No"/>
    <s v="No phone service"/>
    <x v="0"/>
    <x v="1"/>
    <s v="Yes"/>
    <s v="No"/>
    <x v="0"/>
    <s v="No"/>
    <s v="Yes"/>
    <x v="0"/>
    <x v="1"/>
    <x v="1"/>
    <n v="40.75"/>
    <n v="359.4"/>
    <x v="1"/>
    <x v="1"/>
    <x v="68"/>
    <n v="2973"/>
    <x v="20"/>
  </r>
  <r>
    <s v="7011-CVEUC"/>
    <n v="1"/>
    <s v="United States"/>
    <s v="California"/>
    <s v="Chula Vista"/>
    <n v="91911"/>
    <s v="32.607964, -117.059459"/>
    <n v="32.607964000000003"/>
    <n v="-117.059459"/>
    <s v="Male"/>
    <x v="0"/>
    <s v="Yes"/>
    <s v="No"/>
    <n v="25"/>
    <s v="Yes"/>
    <s v="No"/>
    <x v="1"/>
    <x v="1"/>
    <s v="No"/>
    <s v="No"/>
    <x v="1"/>
    <s v="Yes"/>
    <s v="Yes"/>
    <x v="0"/>
    <x v="0"/>
    <x v="3"/>
    <n v="95.7"/>
    <n v="2338.35"/>
    <x v="1"/>
    <x v="1"/>
    <x v="78"/>
    <n v="4535"/>
    <x v="20"/>
  </r>
  <r>
    <s v="6185-TASNN"/>
    <n v="1"/>
    <s v="United States"/>
    <s v="California"/>
    <s v="Chula Vista"/>
    <n v="91913"/>
    <s v="32.64164, -116.985026"/>
    <n v="32.641640000000002"/>
    <n v="-116.985026"/>
    <s v="Male"/>
    <x v="1"/>
    <s v="No"/>
    <s v="No"/>
    <n v="1"/>
    <s v="Yes"/>
    <s v="No"/>
    <x v="0"/>
    <x v="1"/>
    <s v="No"/>
    <s v="No"/>
    <x v="0"/>
    <s v="No"/>
    <s v="No"/>
    <x v="0"/>
    <x v="1"/>
    <x v="1"/>
    <n v="46.3"/>
    <n v="46.3"/>
    <x v="1"/>
    <x v="1"/>
    <x v="11"/>
    <n v="2546"/>
    <x v="20"/>
  </r>
  <r>
    <s v="7925-PNRGI"/>
    <n v="1"/>
    <s v="United States"/>
    <s v="California"/>
    <s v="Chula Vista"/>
    <n v="91914"/>
    <s v="32.688506, -116.938632"/>
    <n v="32.688505999999997"/>
    <n v="-116.938632"/>
    <s v="Female"/>
    <x v="0"/>
    <s v="Yes"/>
    <s v="Yes"/>
    <n v="45"/>
    <s v="Yes"/>
    <s v="Yes"/>
    <x v="0"/>
    <x v="0"/>
    <s v="Yes"/>
    <s v="Yes"/>
    <x v="1"/>
    <s v="Yes"/>
    <s v="No"/>
    <x v="0"/>
    <x v="1"/>
    <x v="0"/>
    <n v="81.3"/>
    <n v="3541.1"/>
    <x v="1"/>
    <x v="1"/>
    <x v="7"/>
    <n v="3111"/>
    <x v="20"/>
  </r>
  <r>
    <s v="1552-CZCLL"/>
    <n v="1"/>
    <s v="United States"/>
    <s v="California"/>
    <s v="Descanso"/>
    <n v="91916"/>
    <s v="32.912664, -116.635387"/>
    <n v="32.912663999999999"/>
    <n v="-116.63538699999999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0"/>
    <x v="1"/>
    <x v="3"/>
    <n v="20"/>
    <n v="1087.25"/>
    <x v="1"/>
    <x v="1"/>
    <x v="44"/>
    <n v="4277"/>
    <x v="20"/>
  </r>
  <r>
    <s v="3038-PQIUY"/>
    <n v="1"/>
    <s v="United States"/>
    <s v="California"/>
    <s v="Dulzura"/>
    <n v="91917"/>
    <s v="32.622999, -116.687855"/>
    <n v="32.622999"/>
    <n v="-116.687855"/>
    <s v="Female"/>
    <x v="0"/>
    <s v="No"/>
    <s v="No"/>
    <n v="38"/>
    <s v="Yes"/>
    <s v="Yes"/>
    <x v="0"/>
    <x v="0"/>
    <s v="Yes"/>
    <s v="Yes"/>
    <x v="0"/>
    <s v="No"/>
    <s v="No"/>
    <x v="0"/>
    <x v="0"/>
    <x v="2"/>
    <n v="66.150000000000006"/>
    <n v="2522.4"/>
    <x v="1"/>
    <x v="1"/>
    <x v="4"/>
    <n v="4933"/>
    <x v="20"/>
  </r>
  <r>
    <s v="9313-CDOGY"/>
    <n v="1"/>
    <s v="United States"/>
    <s v="California"/>
    <s v="Imperial Beach"/>
    <n v="91932"/>
    <s v="32.579134, -117.119009"/>
    <n v="32.579134000000003"/>
    <n v="-117.11900900000001"/>
    <s v="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x v="1"/>
    <x v="1"/>
    <n v="19.600000000000001"/>
    <n v="717.3"/>
    <x v="1"/>
    <x v="1"/>
    <x v="78"/>
    <n v="3854"/>
    <x v="20"/>
  </r>
  <r>
    <s v="8148-BPLZQ"/>
    <n v="1"/>
    <s v="United States"/>
    <s v="California"/>
    <s v="Jacumba"/>
    <n v="91934"/>
    <s v="32.649787, -116.2237"/>
    <n v="32.649787000000003"/>
    <n v="-116.22369999999999"/>
    <s v="Male"/>
    <x v="0"/>
    <s v="No"/>
    <s v="No"/>
    <n v="34"/>
    <s v="Yes"/>
    <s v="No"/>
    <x v="0"/>
    <x v="1"/>
    <s v="Yes"/>
    <s v="No"/>
    <x v="0"/>
    <s v="No"/>
    <s v="No"/>
    <x v="0"/>
    <x v="0"/>
    <x v="1"/>
    <n v="49.8"/>
    <n v="1734.2"/>
    <x v="1"/>
    <x v="1"/>
    <x v="71"/>
    <n v="2711"/>
    <x v="20"/>
  </r>
  <r>
    <s v="2623-DRYAM"/>
    <n v="1"/>
    <s v="United States"/>
    <s v="California"/>
    <s v="Jamul"/>
    <n v="91935"/>
    <s v="32.695681, -116.798386"/>
    <n v="32.695681"/>
    <n v="-116.79838599999999"/>
    <s v="Female"/>
    <x v="0"/>
    <s v="Yes"/>
    <s v="No"/>
    <n v="70"/>
    <s v="Yes"/>
    <s v="Yes"/>
    <x v="1"/>
    <x v="1"/>
    <s v="No"/>
    <s v="Yes"/>
    <x v="0"/>
    <s v="Yes"/>
    <s v="Yes"/>
    <x v="2"/>
    <x v="0"/>
    <x v="1"/>
    <n v="101.75"/>
    <n v="7069.3"/>
    <x v="1"/>
    <x v="1"/>
    <x v="71"/>
    <n v="5596"/>
    <x v="20"/>
  </r>
  <r>
    <s v="9987-LUTYD"/>
    <n v="1"/>
    <s v="United States"/>
    <s v="California"/>
    <s v="La Mesa"/>
    <n v="91941"/>
    <s v="32.759327, -116.99726"/>
    <n v="32.759326999999999"/>
    <n v="-116.99726"/>
    <s v="Female"/>
    <x v="0"/>
    <s v="No"/>
    <s v="No"/>
    <n v="13"/>
    <s v="Yes"/>
    <s v="No"/>
    <x v="0"/>
    <x v="0"/>
    <s v="No"/>
    <s v="No"/>
    <x v="1"/>
    <s v="No"/>
    <s v="No"/>
    <x v="2"/>
    <x v="1"/>
    <x v="0"/>
    <n v="55.15"/>
    <n v="742.9"/>
    <x v="1"/>
    <x v="1"/>
    <x v="55"/>
    <n v="3161"/>
    <x v="20"/>
  </r>
  <r>
    <s v="4488-KQFDT"/>
    <n v="1"/>
    <s v="United States"/>
    <s v="California"/>
    <s v="Lemon Grove"/>
    <n v="91945"/>
    <s v="32.733564, -117.033713"/>
    <n v="32.733564000000001"/>
    <n v="-117.03371300000001"/>
    <s v="Female"/>
    <x v="0"/>
    <s v="No"/>
    <s v="No"/>
    <n v="61"/>
    <s v="Yes"/>
    <s v="Yes"/>
    <x v="1"/>
    <x v="1"/>
    <s v="Yes"/>
    <s v="Yes"/>
    <x v="0"/>
    <s v="Yes"/>
    <s v="Yes"/>
    <x v="2"/>
    <x v="0"/>
    <x v="1"/>
    <n v="103.95"/>
    <n v="6423"/>
    <x v="1"/>
    <x v="1"/>
    <x v="55"/>
    <n v="4148"/>
    <x v="20"/>
  </r>
  <r>
    <s v="5693-PIPCS"/>
    <n v="1"/>
    <s v="United States"/>
    <s v="California"/>
    <s v="National City"/>
    <n v="91950"/>
    <s v="32.67102, -117.095235"/>
    <n v="32.671019999999999"/>
    <n v="-117.095235"/>
    <s v="Male"/>
    <x v="0"/>
    <s v="No"/>
    <s v="No"/>
    <n v="41"/>
    <s v="Yes"/>
    <s v="No"/>
    <x v="1"/>
    <x v="1"/>
    <s v="Yes"/>
    <s v="No"/>
    <x v="1"/>
    <s v="Yes"/>
    <s v="Yes"/>
    <x v="1"/>
    <x v="0"/>
    <x v="3"/>
    <n v="99.65"/>
    <n v="4220.3500000000004"/>
    <x v="1"/>
    <x v="1"/>
    <x v="10"/>
    <n v="2640"/>
    <x v="20"/>
  </r>
  <r>
    <s v="0491-KAPQG"/>
    <n v="1"/>
    <s v="United States"/>
    <s v="California"/>
    <s v="Pine Valley"/>
    <n v="91962"/>
    <s v="32.800671, -116.483363"/>
    <n v="32.800671000000001"/>
    <n v="-116.483363"/>
    <s v="Male"/>
    <x v="0"/>
    <s v="No"/>
    <s v="No"/>
    <n v="21"/>
    <s v="Yes"/>
    <s v="Yes"/>
    <x v="1"/>
    <x v="1"/>
    <s v="No"/>
    <s v="No"/>
    <x v="0"/>
    <s v="No"/>
    <s v="No"/>
    <x v="0"/>
    <x v="0"/>
    <x v="1"/>
    <n v="73.7"/>
    <n v="1558.7"/>
    <x v="1"/>
    <x v="1"/>
    <x v="41"/>
    <n v="2071"/>
    <x v="20"/>
  </r>
  <r>
    <s v="1925-LFCZZ"/>
    <n v="1"/>
    <s v="United States"/>
    <s v="California"/>
    <s v="Potrero"/>
    <n v="91963"/>
    <s v="32.619465, -116.593605"/>
    <n v="32.619464999999998"/>
    <n v="-116.593605"/>
    <s v="Male"/>
    <x v="1"/>
    <s v="No"/>
    <s v="No"/>
    <n v="55"/>
    <s v="No"/>
    <s v="No phone service"/>
    <x v="0"/>
    <x v="1"/>
    <s v="No"/>
    <s v="Yes"/>
    <x v="0"/>
    <s v="Yes"/>
    <s v="Yes"/>
    <x v="2"/>
    <x v="0"/>
    <x v="2"/>
    <n v="50.05"/>
    <n v="2743.45"/>
    <x v="1"/>
    <x v="1"/>
    <x v="12"/>
    <n v="4932"/>
    <x v="20"/>
  </r>
  <r>
    <s v="8039-EQPIM"/>
    <n v="1"/>
    <s v="United States"/>
    <s v="California"/>
    <s v="Spring Valley"/>
    <n v="91977"/>
    <s v="32.726627, -116.994608"/>
    <n v="32.726627000000001"/>
    <n v="-116.994608"/>
    <s v="Male"/>
    <x v="0"/>
    <s v="Yes"/>
    <s v="No"/>
    <n v="69"/>
    <s v="No"/>
    <s v="No phone service"/>
    <x v="0"/>
    <x v="0"/>
    <s v="No"/>
    <s v="Yes"/>
    <x v="1"/>
    <s v="Yes"/>
    <s v="Yes"/>
    <x v="1"/>
    <x v="1"/>
    <x v="2"/>
    <n v="60.25"/>
    <n v="4055.5"/>
    <x v="1"/>
    <x v="1"/>
    <x v="81"/>
    <n v="5717"/>
    <x v="20"/>
  </r>
  <r>
    <s v="8707-RMEZH"/>
    <n v="1"/>
    <s v="United States"/>
    <s v="California"/>
    <s v="Tecate"/>
    <n v="91980"/>
    <s v="32.587557, -116.636816"/>
    <n v="32.587556999999997"/>
    <n v="-116.636816"/>
    <s v="Female"/>
    <x v="1"/>
    <s v="Yes"/>
    <s v="No"/>
    <n v="69"/>
    <s v="Yes"/>
    <s v="No"/>
    <x v="1"/>
    <x v="0"/>
    <s v="Yes"/>
    <s v="No"/>
    <x v="0"/>
    <s v="No"/>
    <s v="Yes"/>
    <x v="2"/>
    <x v="1"/>
    <x v="3"/>
    <n v="87.3"/>
    <n v="6055.55"/>
    <x v="1"/>
    <x v="1"/>
    <x v="15"/>
    <n v="4148"/>
    <x v="20"/>
  </r>
  <r>
    <s v="3209-ZPKFI"/>
    <n v="1"/>
    <s v="United States"/>
    <s v="California"/>
    <s v="Borrego Springs"/>
    <n v="92004"/>
    <s v="33.200369, -116.192313"/>
    <n v="33.200369000000002"/>
    <n v="-116.192313"/>
    <s v="Male"/>
    <x v="0"/>
    <s v="Yes"/>
    <s v="Yes"/>
    <n v="47"/>
    <s v="Yes"/>
    <s v="Yes"/>
    <x v="0"/>
    <x v="1"/>
    <s v="Yes"/>
    <s v="No"/>
    <x v="0"/>
    <s v="No"/>
    <s v="No"/>
    <x v="0"/>
    <x v="1"/>
    <x v="1"/>
    <n v="54.25"/>
    <n v="2538.1999999999998"/>
    <x v="1"/>
    <x v="1"/>
    <x v="29"/>
    <n v="2320"/>
    <x v="20"/>
  </r>
  <r>
    <s v="6479-VDGRK"/>
    <n v="1"/>
    <s v="United States"/>
    <s v="California"/>
    <s v="Cardiff By The Sea"/>
    <n v="92007"/>
    <s v="33.015866, -117.272254"/>
    <n v="33.015866000000003"/>
    <n v="-117.272254"/>
    <s v="Female"/>
    <x v="0"/>
    <s v="Yes"/>
    <s v="Yes"/>
    <n v="72"/>
    <s v="Yes"/>
    <s v="No"/>
    <x v="0"/>
    <x v="0"/>
    <s v="Yes"/>
    <s v="Yes"/>
    <x v="1"/>
    <s v="Yes"/>
    <s v="Yes"/>
    <x v="1"/>
    <x v="1"/>
    <x v="2"/>
    <n v="85.3"/>
    <n v="6129.2"/>
    <x v="1"/>
    <x v="1"/>
    <x v="64"/>
    <n v="4456"/>
    <x v="20"/>
  </r>
  <r>
    <s v="9373-WSLOY"/>
    <n v="1"/>
    <s v="United States"/>
    <s v="California"/>
    <s v="Carlsbad"/>
    <n v="92008"/>
    <s v="33.148116, -117.306043"/>
    <n v="33.148116000000002"/>
    <n v="-117.306043"/>
    <s v="Male"/>
    <x v="1"/>
    <s v="Yes"/>
    <s v="No"/>
    <n v="33"/>
    <s v="No"/>
    <s v="No phone service"/>
    <x v="0"/>
    <x v="1"/>
    <s v="Yes"/>
    <s v="Yes"/>
    <x v="1"/>
    <s v="Yes"/>
    <s v="No"/>
    <x v="0"/>
    <x v="0"/>
    <x v="1"/>
    <n v="50"/>
    <n v="1750.85"/>
    <x v="1"/>
    <x v="1"/>
    <x v="11"/>
    <n v="5600"/>
    <x v="20"/>
  </r>
  <r>
    <s v="3569-JFODW"/>
    <n v="1"/>
    <s v="United States"/>
    <s v="California"/>
    <s v="Del Mar"/>
    <n v="92014"/>
    <s v="32.948262, -117.256086"/>
    <n v="32.948262"/>
    <n v="-117.256086"/>
    <s v="Female"/>
    <x v="0"/>
    <s v="Yes"/>
    <s v="Yes"/>
    <n v="72"/>
    <s v="Yes"/>
    <s v="Yes"/>
    <x v="0"/>
    <x v="0"/>
    <s v="Yes"/>
    <s v="Yes"/>
    <x v="1"/>
    <s v="Yes"/>
    <s v="Yes"/>
    <x v="1"/>
    <x v="1"/>
    <x v="3"/>
    <n v="90.95"/>
    <n v="6652.45"/>
    <x v="1"/>
    <x v="1"/>
    <x v="10"/>
    <n v="5096"/>
    <x v="20"/>
  </r>
  <r>
    <s v="9819-FBNSV"/>
    <n v="1"/>
    <s v="United States"/>
    <s v="California"/>
    <s v="El Cajon"/>
    <n v="92019"/>
    <s v="32.785165, -116.862648"/>
    <n v="32.785164999999999"/>
    <n v="-116.86264799999999"/>
    <s v="Male"/>
    <x v="1"/>
    <s v="Yes"/>
    <s v="No"/>
    <n v="37"/>
    <s v="Yes"/>
    <s v="No"/>
    <x v="1"/>
    <x v="1"/>
    <s v="No"/>
    <s v="No"/>
    <x v="0"/>
    <s v="No"/>
    <s v="No"/>
    <x v="0"/>
    <x v="0"/>
    <x v="2"/>
    <n v="72.25"/>
    <n v="2575.4499999999998"/>
    <x v="1"/>
    <x v="1"/>
    <x v="58"/>
    <n v="4121"/>
    <x v="20"/>
  </r>
  <r>
    <s v="9544-PYPSJ"/>
    <n v="1"/>
    <s v="United States"/>
    <s v="California"/>
    <s v="El Cajon"/>
    <n v="92020"/>
    <s v="32.79697, -116.969082"/>
    <n v="32.796970000000002"/>
    <n v="-116.969082"/>
    <s v="Female"/>
    <x v="1"/>
    <s v="Yes"/>
    <s v="Yes"/>
    <n v="62"/>
    <s v="Yes"/>
    <s v="Yes"/>
    <x v="1"/>
    <x v="1"/>
    <s v="Yes"/>
    <s v="Yes"/>
    <x v="0"/>
    <s v="No"/>
    <s v="Yes"/>
    <x v="0"/>
    <x v="0"/>
    <x v="3"/>
    <n v="96.1"/>
    <n v="6019.35"/>
    <x v="1"/>
    <x v="1"/>
    <x v="65"/>
    <n v="5868"/>
    <x v="20"/>
  </r>
  <r>
    <s v="1591-XWLGB"/>
    <n v="1"/>
    <s v="United States"/>
    <s v="California"/>
    <s v="El Cajon"/>
    <n v="92021"/>
    <s v="32.832706, -116.873258"/>
    <n v="32.832706000000002"/>
    <n v="-116.87325800000001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x v="1"/>
    <x v="3"/>
    <n v="19.850000000000001"/>
    <n v="1379.6"/>
    <x v="1"/>
    <x v="1"/>
    <x v="62"/>
    <n v="4121"/>
    <x v="20"/>
  </r>
  <r>
    <s v="0396-UKGAI"/>
    <n v="1"/>
    <s v="United States"/>
    <s v="California"/>
    <s v="Encinitas"/>
    <n v="92024"/>
    <s v="33.054579, -117.25665"/>
    <n v="33.054578999999997"/>
    <n v="-117.25664999999999"/>
    <s v="Male"/>
    <x v="0"/>
    <s v="No"/>
    <s v="Yes"/>
    <n v="23"/>
    <s v="Yes"/>
    <s v="No"/>
    <x v="0"/>
    <x v="1"/>
    <s v="Yes"/>
    <s v="No"/>
    <x v="1"/>
    <s v="No"/>
    <s v="No"/>
    <x v="0"/>
    <x v="0"/>
    <x v="2"/>
    <n v="55.3"/>
    <n v="1284.2"/>
    <x v="1"/>
    <x v="1"/>
    <x v="11"/>
    <n v="4028"/>
    <x v="20"/>
  </r>
  <r>
    <s v="3243-ZHOHY"/>
    <n v="1"/>
    <s v="United States"/>
    <s v="California"/>
    <s v="Escondido"/>
    <n v="92025"/>
    <s v="33.081478, -117.033814"/>
    <n v="33.081477999999997"/>
    <n v="-117.03381400000001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296.14999999999998"/>
    <x v="1"/>
    <x v="1"/>
    <x v="34"/>
    <n v="5052"/>
    <x v="20"/>
  </r>
  <r>
    <s v="5186-EJEGL"/>
    <n v="1"/>
    <s v="United States"/>
    <s v="California"/>
    <s v="Escondido"/>
    <n v="92026"/>
    <s v="33.21846, -117.116916"/>
    <n v="33.21846"/>
    <n v="-117.116916"/>
    <s v="Male"/>
    <x v="0"/>
    <s v="No"/>
    <s v="No"/>
    <n v="9"/>
    <s v="Yes"/>
    <s v="No"/>
    <x v="0"/>
    <x v="0"/>
    <s v="No"/>
    <s v="Yes"/>
    <x v="1"/>
    <s v="Yes"/>
    <s v="No"/>
    <x v="0"/>
    <x v="0"/>
    <x v="0"/>
    <n v="69.5"/>
    <n v="653.25"/>
    <x v="1"/>
    <x v="1"/>
    <x v="34"/>
    <n v="3628"/>
    <x v="20"/>
  </r>
  <r>
    <s v="7527-QNRUS"/>
    <n v="1"/>
    <s v="United States"/>
    <s v="California"/>
    <s v="Escondido"/>
    <n v="92027"/>
    <s v="33.141265, -116.967221"/>
    <n v="33.141264999999997"/>
    <n v="-116.967221"/>
    <s v="Male"/>
    <x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1"/>
    <x v="0"/>
    <x v="0"/>
    <n v="25.15"/>
    <n v="412.6"/>
    <x v="1"/>
    <x v="1"/>
    <x v="57"/>
    <n v="3931"/>
    <x v="20"/>
  </r>
  <r>
    <s v="2203-GHNWN"/>
    <n v="1"/>
    <s v="United States"/>
    <s v="California"/>
    <s v="Julian"/>
    <n v="92036"/>
    <s v="32.980678, -116.262854"/>
    <n v="32.980677999999997"/>
    <n v="-116.262854"/>
    <s v="Female"/>
    <x v="0"/>
    <s v="Yes"/>
    <s v="No"/>
    <n v="24"/>
    <s v="Yes"/>
    <s v="Yes"/>
    <x v="1"/>
    <x v="1"/>
    <s v="No"/>
    <s v="Yes"/>
    <x v="0"/>
    <s v="No"/>
    <s v="No"/>
    <x v="0"/>
    <x v="0"/>
    <x v="0"/>
    <n v="79.650000000000006"/>
    <n v="1928.7"/>
    <x v="1"/>
    <x v="1"/>
    <x v="34"/>
    <n v="3816"/>
    <x v="20"/>
  </r>
  <r>
    <s v="3878-AVSOQ"/>
    <n v="1"/>
    <s v="United States"/>
    <s v="California"/>
    <s v="La Jolla"/>
    <n v="92037"/>
    <s v="32.853743, -117.25034"/>
    <n v="32.853743000000001"/>
    <n v="-117.25033999999999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71.25"/>
    <n v="71.25"/>
    <x v="1"/>
    <x v="1"/>
    <x v="52"/>
    <n v="5033"/>
    <x v="20"/>
  </r>
  <r>
    <s v="3258-SYSWS"/>
    <n v="1"/>
    <s v="United States"/>
    <s v="California"/>
    <s v="Lakeside"/>
    <n v="92040"/>
    <s v="32.909873, -116.906774"/>
    <n v="32.909872999999997"/>
    <n v="-116.906774"/>
    <s v="Male"/>
    <x v="1"/>
    <s v="No"/>
    <s v="No"/>
    <n v="72"/>
    <s v="Yes"/>
    <s v="Yes"/>
    <x v="1"/>
    <x v="0"/>
    <s v="Yes"/>
    <s v="Yes"/>
    <x v="1"/>
    <s v="Yes"/>
    <s v="Yes"/>
    <x v="1"/>
    <x v="1"/>
    <x v="2"/>
    <n v="113.8"/>
    <n v="7845.8"/>
    <x v="1"/>
    <x v="1"/>
    <x v="62"/>
    <n v="4598"/>
    <x v="20"/>
  </r>
  <r>
    <s v="5296-PSYVW"/>
    <n v="1"/>
    <s v="United States"/>
    <s v="California"/>
    <s v="Oceanside"/>
    <n v="92054"/>
    <s v="33.351059, -117.420557"/>
    <n v="33.351058999999999"/>
    <n v="-117.420557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1"/>
    <n v="24.55"/>
    <n v="1750.7"/>
    <x v="1"/>
    <x v="1"/>
    <x v="54"/>
    <n v="4169"/>
    <x v="20"/>
  </r>
  <r>
    <s v="6319-QSUSR"/>
    <n v="1"/>
    <s v="United States"/>
    <s v="California"/>
    <s v="Oceanside"/>
    <n v="92056"/>
    <s v="33.194742, -117.29032"/>
    <n v="33.194741999999998"/>
    <n v="-117.29031999999999"/>
    <s v="Female"/>
    <x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x v="1"/>
    <x v="3"/>
    <n v="19.7"/>
    <n v="216.2"/>
    <x v="1"/>
    <x v="1"/>
    <x v="1"/>
    <n v="3838"/>
    <x v="20"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x v="1"/>
    <s v="Yes"/>
    <s v="No"/>
    <n v="60"/>
    <s v="Yes"/>
    <s v="Yes"/>
    <x v="1"/>
    <x v="1"/>
    <s v="No"/>
    <s v="Yes"/>
    <x v="0"/>
    <s v="Yes"/>
    <s v="Yes"/>
    <x v="2"/>
    <x v="0"/>
    <x v="3"/>
    <n v="100.5"/>
    <n v="6029"/>
    <x v="1"/>
    <x v="1"/>
    <x v="78"/>
    <n v="6442"/>
    <x v="20"/>
  </r>
  <r>
    <s v="0487-CRLZF"/>
    <n v="1"/>
    <s v="United States"/>
    <s v="California"/>
    <s v="Poway"/>
    <n v="92064"/>
    <s v="32.984395, -117.013454"/>
    <n v="32.984394999999999"/>
    <n v="-117.013454"/>
    <s v="Female"/>
    <x v="0"/>
    <s v="No"/>
    <s v="No"/>
    <n v="49"/>
    <s v="Yes"/>
    <s v="No"/>
    <x v="0"/>
    <x v="1"/>
    <s v="No"/>
    <s v="Yes"/>
    <x v="1"/>
    <s v="Yes"/>
    <s v="Yes"/>
    <x v="1"/>
    <x v="0"/>
    <x v="2"/>
    <n v="74.45"/>
    <n v="3721.9"/>
    <x v="1"/>
    <x v="1"/>
    <x v="67"/>
    <n v="4517"/>
    <x v="20"/>
  </r>
  <r>
    <s v="2107-FBPTK"/>
    <n v="1"/>
    <s v="United States"/>
    <s v="California"/>
    <s v="Ramona"/>
    <n v="92065"/>
    <s v="33.044541, -116.833922"/>
    <n v="33.044541000000002"/>
    <n v="-116.833922"/>
    <s v="Female"/>
    <x v="1"/>
    <s v="No"/>
    <s v="No"/>
    <n v="30"/>
    <s v="Yes"/>
    <s v="Yes"/>
    <x v="1"/>
    <x v="1"/>
    <s v="Yes"/>
    <s v="Yes"/>
    <x v="0"/>
    <s v="Yes"/>
    <s v="Yes"/>
    <x v="0"/>
    <x v="0"/>
    <x v="1"/>
    <n v="104.1"/>
    <n v="3121.1"/>
    <x v="1"/>
    <x v="1"/>
    <x v="55"/>
    <n v="5655"/>
    <x v="20"/>
  </r>
  <r>
    <s v="9451-WLYRI"/>
    <n v="1"/>
    <s v="United States"/>
    <s v="California"/>
    <s v="Ranchita"/>
    <n v="92066"/>
    <s v="33.215251, -116.53633"/>
    <n v="33.215251000000002"/>
    <n v="-116.53633000000001"/>
    <s v="Fe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x v="1"/>
    <x v="3"/>
    <n v="19.05"/>
    <n v="990.45"/>
    <x v="1"/>
    <x v="1"/>
    <x v="9"/>
    <n v="6160"/>
    <x v="20"/>
  </r>
  <r>
    <s v="8219-VYBVI"/>
    <n v="1"/>
    <s v="United States"/>
    <s v="California"/>
    <s v="Rancho Santa Fe"/>
    <n v="92067"/>
    <s v="33.012751, -117.200617"/>
    <n v="33.012751000000002"/>
    <n v="-117.20061699999999"/>
    <s v="Male"/>
    <x v="0"/>
    <s v="No"/>
    <s v="Yes"/>
    <n v="39"/>
    <s v="Yes"/>
    <s v="Yes"/>
    <x v="2"/>
    <x v="2"/>
    <s v="No internet service"/>
    <s v="No internet service"/>
    <x v="2"/>
    <s v="No internet service"/>
    <s v="No internet service"/>
    <x v="1"/>
    <x v="1"/>
    <x v="0"/>
    <n v="25"/>
    <n v="1004.35"/>
    <x v="1"/>
    <x v="1"/>
    <x v="63"/>
    <n v="4295"/>
    <x v="20"/>
  </r>
  <r>
    <s v="1991-VOPLL"/>
    <n v="1"/>
    <s v="United States"/>
    <s v="California"/>
    <s v="San Marcos"/>
    <n v="92069"/>
    <s v="33.162624, -117.170863"/>
    <n v="33.162624000000001"/>
    <n v="-117.170863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0"/>
    <n v="19.05"/>
    <n v="157.65"/>
    <x v="1"/>
    <x v="1"/>
    <x v="37"/>
    <n v="3248"/>
    <x v="20"/>
  </r>
  <r>
    <s v="9738-QLWTP"/>
    <n v="1"/>
    <s v="United States"/>
    <s v="California"/>
    <s v="Santa Ysabel"/>
    <n v="92070"/>
    <s v="33.174725, -116.743329"/>
    <n v="33.174725000000002"/>
    <n v="-116.743329"/>
    <s v="Male"/>
    <x v="0"/>
    <s v="No"/>
    <s v="No"/>
    <n v="39"/>
    <s v="Yes"/>
    <s v="No"/>
    <x v="1"/>
    <x v="1"/>
    <s v="No"/>
    <s v="Yes"/>
    <x v="1"/>
    <s v="No"/>
    <s v="No"/>
    <x v="2"/>
    <x v="1"/>
    <x v="1"/>
    <n v="81.900000000000006"/>
    <n v="3219.75"/>
    <x v="1"/>
    <x v="1"/>
    <x v="74"/>
    <n v="3446"/>
    <x v="20"/>
  </r>
  <r>
    <s v="1016-DJTSV"/>
    <n v="1"/>
    <s v="United States"/>
    <s v="California"/>
    <s v="Santee"/>
    <n v="92071"/>
    <s v="32.847336, -116.997605"/>
    <n v="32.847335999999999"/>
    <n v="-116.99760499999999"/>
    <s v="Male"/>
    <x v="1"/>
    <s v="No"/>
    <s v="No"/>
    <n v="8"/>
    <s v="Yes"/>
    <s v="No"/>
    <x v="1"/>
    <x v="1"/>
    <s v="No"/>
    <s v="No"/>
    <x v="0"/>
    <s v="No"/>
    <s v="No"/>
    <x v="0"/>
    <x v="0"/>
    <x v="1"/>
    <n v="69.7"/>
    <n v="572.85"/>
    <x v="1"/>
    <x v="1"/>
    <x v="58"/>
    <n v="5242"/>
    <x v="20"/>
  </r>
  <r>
    <s v="9419-IPPBE"/>
    <n v="1"/>
    <s v="United States"/>
    <s v="California"/>
    <s v="Solana Beach"/>
    <n v="92075"/>
    <s v="33.001813, -117.263628"/>
    <n v="33.001812999999999"/>
    <n v="-117.263628"/>
    <s v="Female"/>
    <x v="0"/>
    <s v="Yes"/>
    <s v="Yes"/>
    <n v="51"/>
    <s v="Yes"/>
    <s v="Yes"/>
    <x v="1"/>
    <x v="1"/>
    <s v="No"/>
    <s v="Yes"/>
    <x v="0"/>
    <s v="No"/>
    <s v="Yes"/>
    <x v="2"/>
    <x v="0"/>
    <x v="1"/>
    <n v="90.15"/>
    <n v="4554.8500000000004"/>
    <x v="1"/>
    <x v="1"/>
    <x v="49"/>
    <n v="5692"/>
    <x v="20"/>
  </r>
  <r>
    <s v="0174-QRVVY"/>
    <n v="1"/>
    <s v="United States"/>
    <s v="California"/>
    <s v="San Marcos"/>
    <n v="92078"/>
    <s v="33.119028, -117.166036"/>
    <n v="33.119028"/>
    <n v="-117.16603600000001"/>
    <s v="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x v="1"/>
    <x v="3"/>
    <n v="25.35"/>
    <n v="1847.55"/>
    <x v="1"/>
    <x v="1"/>
    <x v="31"/>
    <n v="5747"/>
    <x v="20"/>
  </r>
  <r>
    <s v="5699-BNCAS"/>
    <n v="1"/>
    <s v="United States"/>
    <s v="California"/>
    <s v="Valley Center"/>
    <n v="92082"/>
    <s v="33.25283, -116.986079"/>
    <n v="33.252830000000003"/>
    <n v="-116.986079"/>
    <s v="Male"/>
    <x v="1"/>
    <s v="No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0"/>
    <n v="24.65"/>
    <n v="1766.75"/>
    <x v="1"/>
    <x v="1"/>
    <x v="25"/>
    <n v="4788"/>
    <x v="20"/>
  </r>
  <r>
    <s v="2900-PHPLN"/>
    <n v="1"/>
    <s v="United States"/>
    <s v="California"/>
    <s v="Vista"/>
    <n v="92083"/>
    <s v="33.17494, -117.242761"/>
    <n v="33.174939999999999"/>
    <n v="-117.242761"/>
    <s v="Female"/>
    <x v="1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x v="0"/>
    <x v="3"/>
    <n v="19.55"/>
    <n v="1462.05"/>
    <x v="1"/>
    <x v="1"/>
    <x v="49"/>
    <n v="5209"/>
    <x v="20"/>
  </r>
  <r>
    <s v="8106-GWQOK"/>
    <n v="1"/>
    <s v="United States"/>
    <s v="California"/>
    <s v="Warner Springs"/>
    <n v="92086"/>
    <s v="33.323705, -116.626907"/>
    <n v="33.323704999999997"/>
    <n v="-116.626907"/>
    <s v="Male"/>
    <x v="0"/>
    <s v="Yes"/>
    <s v="No"/>
    <n v="38"/>
    <s v="No"/>
    <s v="No phone service"/>
    <x v="0"/>
    <x v="0"/>
    <s v="Yes"/>
    <s v="No"/>
    <x v="1"/>
    <s v="Yes"/>
    <s v="Yes"/>
    <x v="1"/>
    <x v="0"/>
    <x v="2"/>
    <n v="60"/>
    <n v="2193.1999999999998"/>
    <x v="1"/>
    <x v="1"/>
    <x v="75"/>
    <n v="2187"/>
    <x v="20"/>
  </r>
  <r>
    <s v="8751-EDEKA"/>
    <n v="1"/>
    <s v="United States"/>
    <s v="California"/>
    <s v="Rancho Santa Fe"/>
    <n v="92091"/>
    <s v="32.99356, -117.207121"/>
    <n v="32.993560000000002"/>
    <n v="-117.207121"/>
    <s v="Female"/>
    <x v="0"/>
    <s v="Yes"/>
    <s v="No"/>
    <n v="28"/>
    <s v="Yes"/>
    <s v="No"/>
    <x v="1"/>
    <x v="1"/>
    <s v="Yes"/>
    <s v="Yes"/>
    <x v="0"/>
    <s v="No"/>
    <s v="Yes"/>
    <x v="0"/>
    <x v="1"/>
    <x v="3"/>
    <n v="89.9"/>
    <n v="2433.5"/>
    <x v="1"/>
    <x v="1"/>
    <x v="63"/>
    <n v="3676"/>
    <x v="20"/>
  </r>
  <r>
    <s v="6878-GGDWG"/>
    <n v="1"/>
    <s v="United States"/>
    <s v="California"/>
    <s v="San Diego"/>
    <n v="92101"/>
    <s v="32.72523, -117.171346"/>
    <n v="32.725230000000003"/>
    <n v="-117.171346"/>
    <s v="Female"/>
    <x v="0"/>
    <s v="Yes"/>
    <s v="No"/>
    <n v="32"/>
    <s v="Yes"/>
    <s v="No"/>
    <x v="2"/>
    <x v="2"/>
    <s v="No internet service"/>
    <s v="No internet service"/>
    <x v="2"/>
    <s v="No internet service"/>
    <s v="No internet service"/>
    <x v="0"/>
    <x v="1"/>
    <x v="2"/>
    <n v="19.399999999999999"/>
    <n v="641.15"/>
    <x v="1"/>
    <x v="1"/>
    <x v="82"/>
    <n v="3846"/>
    <x v="20"/>
  </r>
  <r>
    <s v="4039-PIMHX"/>
    <n v="1"/>
    <s v="United States"/>
    <s v="California"/>
    <s v="San Diego"/>
    <n v="92102"/>
    <s v="32.716007, -117.117462"/>
    <n v="32.716006999999998"/>
    <n v="-117.117462"/>
    <s v="Male"/>
    <x v="1"/>
    <s v="Yes"/>
    <s v="No"/>
    <n v="49"/>
    <s v="Yes"/>
    <s v="No"/>
    <x v="0"/>
    <x v="1"/>
    <s v="Yes"/>
    <s v="No"/>
    <x v="0"/>
    <s v="No"/>
    <s v="No"/>
    <x v="1"/>
    <x v="1"/>
    <x v="0"/>
    <n v="49.8"/>
    <n v="2398.4"/>
    <x v="1"/>
    <x v="1"/>
    <x v="65"/>
    <n v="4306"/>
    <x v="20"/>
  </r>
  <r>
    <s v="8450-LUGUK"/>
    <n v="1"/>
    <s v="United States"/>
    <s v="California"/>
    <s v="San Diego"/>
    <n v="92103"/>
    <s v="32.747484, -117.166877"/>
    <n v="32.747484"/>
    <n v="-117.166877"/>
    <s v="Female"/>
    <x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1"/>
    <x v="0"/>
    <x v="2"/>
    <n v="24.1"/>
    <n v="861.85"/>
    <x v="1"/>
    <x v="1"/>
    <x v="77"/>
    <n v="3753"/>
    <x v="20"/>
  </r>
  <r>
    <s v="3604-WLABM"/>
    <n v="1"/>
    <s v="United States"/>
    <s v="California"/>
    <s v="San Diego"/>
    <n v="92104"/>
    <s v="32.741499, -117.127409"/>
    <n v="32.741498999999997"/>
    <n v="-117.127409"/>
    <s v="Female"/>
    <x v="0"/>
    <s v="No"/>
    <s v="No"/>
    <n v="10"/>
    <s v="Yes"/>
    <s v="No"/>
    <x v="0"/>
    <x v="1"/>
    <s v="No"/>
    <s v="Yes"/>
    <x v="1"/>
    <s v="No"/>
    <s v="No"/>
    <x v="0"/>
    <x v="1"/>
    <x v="1"/>
    <n v="54.25"/>
    <n v="583"/>
    <x v="1"/>
    <x v="1"/>
    <x v="38"/>
    <n v="2253"/>
    <x v="20"/>
  </r>
  <r>
    <s v="0795-GMVQO"/>
    <n v="1"/>
    <s v="United States"/>
    <s v="California"/>
    <s v="San Diego"/>
    <n v="92105"/>
    <s v="32.741859, -117.090353"/>
    <n v="32.741858999999998"/>
    <n v="-117.09035299999999"/>
    <s v="Male"/>
    <x v="0"/>
    <s v="Yes"/>
    <s v="No"/>
    <n v="67"/>
    <s v="Yes"/>
    <s v="Yes"/>
    <x v="1"/>
    <x v="0"/>
    <s v="Yes"/>
    <s v="Yes"/>
    <x v="0"/>
    <s v="Yes"/>
    <s v="Yes"/>
    <x v="2"/>
    <x v="1"/>
    <x v="3"/>
    <n v="109.9"/>
    <n v="7332.4"/>
    <x v="1"/>
    <x v="1"/>
    <x v="60"/>
    <n v="5416"/>
    <x v="20"/>
  </r>
  <r>
    <s v="2259-OUUSZ"/>
    <n v="1"/>
    <s v="United States"/>
    <s v="California"/>
    <s v="San Diego"/>
    <n v="92106"/>
    <s v="32.71346, -117.236378"/>
    <n v="32.713459999999998"/>
    <n v="-117.236378"/>
    <s v="Male"/>
    <x v="0"/>
    <s v="No"/>
    <s v="No"/>
    <n v="7"/>
    <s v="No"/>
    <s v="No phone service"/>
    <x v="0"/>
    <x v="1"/>
    <s v="No"/>
    <s v="Yes"/>
    <x v="1"/>
    <s v="No"/>
    <s v="No"/>
    <x v="2"/>
    <x v="0"/>
    <x v="3"/>
    <n v="35.5"/>
    <n v="249.55"/>
    <x v="1"/>
    <x v="1"/>
    <x v="76"/>
    <n v="5124"/>
    <x v="20"/>
  </r>
  <r>
    <s v="1142-IHLOO"/>
    <n v="1"/>
    <s v="United States"/>
    <s v="California"/>
    <s v="San Diego"/>
    <n v="92107"/>
    <s v="32.741852, -117.243453"/>
    <n v="32.741852000000002"/>
    <n v="-117.243453"/>
    <s v="Female"/>
    <x v="0"/>
    <s v="No"/>
    <s v="No"/>
    <n v="51"/>
    <s v="Yes"/>
    <s v="No"/>
    <x v="1"/>
    <x v="1"/>
    <s v="No"/>
    <s v="No"/>
    <x v="0"/>
    <s v="Yes"/>
    <s v="Yes"/>
    <x v="2"/>
    <x v="1"/>
    <x v="3"/>
    <n v="87.55"/>
    <n v="4475.8999999999996"/>
    <x v="1"/>
    <x v="1"/>
    <x v="43"/>
    <n v="6021"/>
    <x v="20"/>
  </r>
  <r>
    <s v="4633-MKHYU"/>
    <n v="1"/>
    <s v="United States"/>
    <s v="California"/>
    <s v="San Diego"/>
    <n v="92109"/>
    <s v="32.787836, -117.232376"/>
    <n v="32.787835999999999"/>
    <n v="-117.232376"/>
    <s v="Female"/>
    <x v="0"/>
    <s v="No"/>
    <s v="No"/>
    <n v="9"/>
    <s v="Yes"/>
    <s v="No"/>
    <x v="1"/>
    <x v="1"/>
    <s v="No"/>
    <s v="No"/>
    <x v="0"/>
    <s v="Yes"/>
    <s v="Yes"/>
    <x v="0"/>
    <x v="0"/>
    <x v="0"/>
    <n v="88.4"/>
    <n v="788.6"/>
    <x v="1"/>
    <x v="1"/>
    <x v="72"/>
    <n v="2952"/>
    <x v="20"/>
  </r>
  <r>
    <s v="6257-RJOHI"/>
    <n v="1"/>
    <s v="United States"/>
    <s v="California"/>
    <s v="San Diego"/>
    <n v="92110"/>
    <s v="32.76501, -117.19938"/>
    <n v="32.765009999999997"/>
    <n v="-117.19938"/>
    <s v="Male"/>
    <x v="0"/>
    <s v="No"/>
    <s v="No"/>
    <n v="4"/>
    <s v="Yes"/>
    <s v="No"/>
    <x v="0"/>
    <x v="1"/>
    <s v="No"/>
    <s v="No"/>
    <x v="1"/>
    <s v="No"/>
    <s v="No"/>
    <x v="0"/>
    <x v="0"/>
    <x v="0"/>
    <n v="50.8"/>
    <n v="202.3"/>
    <x v="1"/>
    <x v="1"/>
    <x v="71"/>
    <n v="4521"/>
    <x v="20"/>
  </r>
  <r>
    <s v="1545-JFUML"/>
    <n v="1"/>
    <s v="United States"/>
    <s v="California"/>
    <s v="San Diego"/>
    <n v="92111"/>
    <s v="32.805518, -117.169052"/>
    <n v="32.805517999999999"/>
    <n v="-117.16905199999999"/>
    <s v="Male"/>
    <x v="0"/>
    <s v="Yes"/>
    <s v="No"/>
    <n v="71"/>
    <s v="Yes"/>
    <s v="Yes"/>
    <x v="1"/>
    <x v="0"/>
    <s v="Yes"/>
    <s v="Yes"/>
    <x v="0"/>
    <s v="Yes"/>
    <s v="No"/>
    <x v="1"/>
    <x v="0"/>
    <x v="1"/>
    <n v="99"/>
    <n v="6994.6"/>
    <x v="1"/>
    <x v="1"/>
    <x v="82"/>
    <n v="5295"/>
    <x v="20"/>
  </r>
  <r>
    <s v="7826-VVKWT"/>
    <n v="1"/>
    <s v="United States"/>
    <s v="California"/>
    <s v="San Diego"/>
    <n v="92114"/>
    <s v="32.707892, -117.05512"/>
    <n v="32.707892000000001"/>
    <n v="-117.05512"/>
    <s v="Female"/>
    <x v="1"/>
    <s v="Yes"/>
    <s v="Yes"/>
    <n v="24"/>
    <s v="Yes"/>
    <s v="No"/>
    <x v="1"/>
    <x v="1"/>
    <s v="No"/>
    <s v="Yes"/>
    <x v="0"/>
    <s v="Yes"/>
    <s v="Yes"/>
    <x v="1"/>
    <x v="0"/>
    <x v="1"/>
    <n v="96.55"/>
    <n v="2263.4499999999998"/>
    <x v="1"/>
    <x v="1"/>
    <x v="25"/>
    <n v="4309"/>
    <x v="20"/>
  </r>
  <r>
    <s v="1353-GHZOS"/>
    <n v="1"/>
    <s v="United States"/>
    <s v="California"/>
    <s v="San Diego"/>
    <n v="92115"/>
    <s v="32.762506, -117.07245"/>
    <n v="32.762506000000002"/>
    <n v="-117.07245"/>
    <s v="Male"/>
    <x v="0"/>
    <s v="Yes"/>
    <s v="No"/>
    <n v="22"/>
    <s v="Yes"/>
    <s v="No"/>
    <x v="0"/>
    <x v="0"/>
    <s v="No"/>
    <s v="No"/>
    <x v="0"/>
    <s v="Yes"/>
    <s v="No"/>
    <x v="2"/>
    <x v="0"/>
    <x v="2"/>
    <n v="59.75"/>
    <n v="1374.35"/>
    <x v="1"/>
    <x v="1"/>
    <x v="82"/>
    <n v="3947"/>
    <x v="20"/>
  </r>
  <r>
    <s v="2587-EKXTS"/>
    <n v="1"/>
    <s v="United States"/>
    <s v="California"/>
    <s v="San Diego"/>
    <n v="92116"/>
    <s v="32.765299, -117.122565"/>
    <n v="32.765298999999999"/>
    <n v="-117.12256499999999"/>
    <s v="Male"/>
    <x v="0"/>
    <s v="No"/>
    <s v="No"/>
    <n v="44"/>
    <s v="Yes"/>
    <s v="Yes"/>
    <x v="1"/>
    <x v="0"/>
    <s v="Yes"/>
    <s v="Yes"/>
    <x v="0"/>
    <s v="Yes"/>
    <s v="Yes"/>
    <x v="0"/>
    <x v="0"/>
    <x v="1"/>
    <n v="111.5"/>
    <n v="4915.1499999999996"/>
    <x v="1"/>
    <x v="1"/>
    <x v="60"/>
    <n v="2827"/>
    <x v="20"/>
  </r>
  <r>
    <s v="5442-BXVND"/>
    <n v="1"/>
    <s v="United States"/>
    <s v="California"/>
    <s v="San Diego"/>
    <n v="92117"/>
    <s v="32.825086, -117.199424"/>
    <n v="32.825085999999999"/>
    <n v="-117.19942399999999"/>
    <s v="Female"/>
    <x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0"/>
    <x v="1"/>
    <x v="2"/>
    <n v="24.25"/>
    <n v="838.5"/>
    <x v="1"/>
    <x v="1"/>
    <x v="25"/>
    <n v="5531"/>
    <x v="20"/>
  </r>
  <r>
    <s v="9753-OYLBX"/>
    <n v="1"/>
    <s v="United States"/>
    <s v="California"/>
    <s v="San Diego"/>
    <n v="92122"/>
    <s v="32.85723, -117.209774"/>
    <n v="32.857230000000001"/>
    <n v="-117.20977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5"/>
    <n v="20.5"/>
    <x v="1"/>
    <x v="1"/>
    <x v="61"/>
    <n v="4454"/>
    <x v="20"/>
  </r>
  <r>
    <s v="2364-UFROM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30"/>
    <s v="Yes"/>
    <s v="No"/>
    <x v="0"/>
    <x v="0"/>
    <s v="Yes"/>
    <s v="No"/>
    <x v="1"/>
    <s v="Yes"/>
    <s v="No"/>
    <x v="2"/>
    <x v="1"/>
    <x v="1"/>
    <n v="70.400000000000006"/>
    <n v="2044.75"/>
    <x v="1"/>
    <x v="1"/>
    <x v="31"/>
    <n v="3380"/>
    <x v="20"/>
  </r>
  <r>
    <s v="6656-JWRQX"/>
    <n v="1"/>
    <s v="United States"/>
    <s v="California"/>
    <s v="San Diego"/>
    <n v="92124"/>
    <s v="32.827238, -117.089287"/>
    <n v="32.827238000000001"/>
    <n v="-117.089287"/>
    <s v="Female"/>
    <x v="0"/>
    <s v="No"/>
    <s v="No"/>
    <n v="1"/>
    <s v="No"/>
    <s v="No phone service"/>
    <x v="0"/>
    <x v="1"/>
    <s v="No"/>
    <s v="No"/>
    <x v="1"/>
    <s v="No"/>
    <s v="No"/>
    <x v="0"/>
    <x v="1"/>
    <x v="0"/>
    <n v="30.55"/>
    <n v="30.55"/>
    <x v="1"/>
    <x v="1"/>
    <x v="43"/>
    <n v="5565"/>
    <x v="20"/>
  </r>
  <r>
    <s v="6473-ULUHT"/>
    <n v="1"/>
    <s v="United States"/>
    <s v="California"/>
    <s v="San Diego"/>
    <n v="92126"/>
    <s v="32.886925, -117.152162"/>
    <n v="32.886924999999998"/>
    <n v="-117.152162"/>
    <s v="Male"/>
    <x v="0"/>
    <s v="Yes"/>
    <s v="Yes"/>
    <n v="16"/>
    <s v="Yes"/>
    <s v="Yes"/>
    <x v="0"/>
    <x v="0"/>
    <s v="Yes"/>
    <s v="No"/>
    <x v="1"/>
    <s v="Yes"/>
    <s v="Yes"/>
    <x v="0"/>
    <x v="1"/>
    <x v="1"/>
    <n v="84.9"/>
    <n v="1398.25"/>
    <x v="1"/>
    <x v="1"/>
    <x v="38"/>
    <n v="2269"/>
    <x v="20"/>
  </r>
  <r>
    <s v="7688-AWMDX"/>
    <n v="1"/>
    <s v="United States"/>
    <s v="California"/>
    <s v="San Diego"/>
    <n v="92131"/>
    <s v="32.89325, -117.087091"/>
    <n v="32.893250000000002"/>
    <n v="-117.087091"/>
    <s v="Male"/>
    <x v="0"/>
    <s v="Yes"/>
    <s v="No"/>
    <n v="71"/>
    <s v="Yes"/>
    <s v="No"/>
    <x v="0"/>
    <x v="0"/>
    <s v="No"/>
    <s v="No"/>
    <x v="1"/>
    <s v="No"/>
    <s v="No"/>
    <x v="1"/>
    <x v="1"/>
    <x v="2"/>
    <n v="54.5"/>
    <n v="3778.2"/>
    <x v="1"/>
    <x v="1"/>
    <x v="43"/>
    <n v="4957"/>
    <x v="20"/>
  </r>
  <r>
    <s v="2842-BCQGE"/>
    <n v="1"/>
    <s v="United States"/>
    <s v="California"/>
    <s v="San Diego"/>
    <n v="92139"/>
    <s v="32.677716, -117.047666"/>
    <n v="32.677715999999997"/>
    <n v="-117.04766600000001"/>
    <s v="Male"/>
    <x v="0"/>
    <s v="No"/>
    <s v="No"/>
    <n v="43"/>
    <s v="Yes"/>
    <s v="Yes"/>
    <x v="1"/>
    <x v="1"/>
    <s v="No"/>
    <s v="No"/>
    <x v="0"/>
    <s v="No"/>
    <s v="No"/>
    <x v="0"/>
    <x v="0"/>
    <x v="3"/>
    <n v="75.349999999999994"/>
    <n v="3161.4"/>
    <x v="1"/>
    <x v="1"/>
    <x v="57"/>
    <n v="4898"/>
    <x v="20"/>
  </r>
  <r>
    <s v="7244-QWYHG"/>
    <n v="1"/>
    <s v="United States"/>
    <s v="California"/>
    <s v="San Diego"/>
    <n v="92154"/>
    <s v="32.578103, -117.012975"/>
    <n v="32.578102999999999"/>
    <n v="-117.012975"/>
    <s v="Male"/>
    <x v="0"/>
    <s v="Yes"/>
    <s v="No"/>
    <n v="50"/>
    <s v="No"/>
    <s v="No phone service"/>
    <x v="0"/>
    <x v="0"/>
    <s v="No"/>
    <s v="No"/>
    <x v="1"/>
    <s v="Yes"/>
    <s v="No"/>
    <x v="2"/>
    <x v="0"/>
    <x v="2"/>
    <n v="44.45"/>
    <n v="2188.4499999999998"/>
    <x v="1"/>
    <x v="1"/>
    <x v="61"/>
    <n v="5363"/>
    <x v="20"/>
  </r>
  <r>
    <s v="5312-UXESG"/>
    <n v="1"/>
    <s v="United States"/>
    <s v="California"/>
    <s v="Indio"/>
    <n v="92203"/>
    <s v="33.752938, -116.230055"/>
    <n v="33.752938"/>
    <n v="-116.23005499999999"/>
    <s v="Female"/>
    <x v="0"/>
    <s v="No"/>
    <s v="No"/>
    <n v="41"/>
    <s v="Yes"/>
    <s v="Yes"/>
    <x v="1"/>
    <x v="1"/>
    <s v="No"/>
    <s v="Yes"/>
    <x v="0"/>
    <s v="Yes"/>
    <s v="Yes"/>
    <x v="0"/>
    <x v="1"/>
    <x v="2"/>
    <n v="98.05"/>
    <n v="3990.6"/>
    <x v="1"/>
    <x v="1"/>
    <x v="40"/>
    <n v="5614"/>
    <x v="20"/>
  </r>
  <r>
    <s v="2150-WLKUW"/>
    <n v="1"/>
    <s v="United States"/>
    <s v="California"/>
    <s v="Banning"/>
    <n v="92220"/>
    <s v="33.936298, -116.849577"/>
    <n v="33.936298000000001"/>
    <n v="-116.849577"/>
    <s v="Female"/>
    <x v="0"/>
    <s v="Yes"/>
    <s v="No"/>
    <n v="40"/>
    <s v="Yes"/>
    <s v="Yes"/>
    <x v="0"/>
    <x v="1"/>
    <s v="Yes"/>
    <s v="No"/>
    <x v="0"/>
    <s v="Yes"/>
    <s v="No"/>
    <x v="2"/>
    <x v="1"/>
    <x v="2"/>
    <n v="63.9"/>
    <n v="2635"/>
    <x v="1"/>
    <x v="1"/>
    <x v="48"/>
    <n v="2654"/>
    <x v="20"/>
  </r>
  <r>
    <s v="7159-FVYPK"/>
    <n v="1"/>
    <s v="United States"/>
    <s v="California"/>
    <s v="Beaumont"/>
    <n v="92223"/>
    <s v="33.946982, -116.977672"/>
    <n v="33.946981999999998"/>
    <n v="-116.977672"/>
    <s v="Female"/>
    <x v="0"/>
    <s v="Yes"/>
    <s v="Yes"/>
    <n v="3"/>
    <s v="Yes"/>
    <s v="Yes"/>
    <x v="0"/>
    <x v="1"/>
    <s v="Yes"/>
    <s v="Yes"/>
    <x v="0"/>
    <s v="Yes"/>
    <s v="No"/>
    <x v="0"/>
    <x v="0"/>
    <x v="2"/>
    <n v="69.150000000000006"/>
    <n v="235"/>
    <x v="1"/>
    <x v="1"/>
    <x v="49"/>
    <n v="2301"/>
    <x v="20"/>
  </r>
  <r>
    <s v="7032-LMBHI"/>
    <n v="1"/>
    <s v="United States"/>
    <s v="California"/>
    <s v="Blythe"/>
    <n v="92225"/>
    <s v="33.674583, -114.71612"/>
    <n v="33.674582999999998"/>
    <n v="-114.71612"/>
    <s v="Female"/>
    <x v="0"/>
    <s v="No"/>
    <s v="No"/>
    <n v="37"/>
    <s v="Yes"/>
    <s v="Yes"/>
    <x v="0"/>
    <x v="0"/>
    <s v="No"/>
    <s v="No"/>
    <x v="0"/>
    <s v="Yes"/>
    <s v="No"/>
    <x v="2"/>
    <x v="1"/>
    <x v="2"/>
    <n v="64.650000000000006"/>
    <n v="2347.85"/>
    <x v="1"/>
    <x v="1"/>
    <x v="84"/>
    <n v="5255"/>
    <x v="20"/>
  </r>
  <r>
    <s v="6088-BXMRG"/>
    <n v="1"/>
    <s v="United States"/>
    <s v="California"/>
    <s v="Cabazon"/>
    <n v="92230"/>
    <s v="33.929812, -116.76058"/>
    <n v="33.929811999999998"/>
    <n v="-116.76058"/>
    <s v="Female"/>
    <x v="0"/>
    <s v="Yes"/>
    <s v="Yes"/>
    <n v="32"/>
    <s v="Yes"/>
    <s v="Yes"/>
    <x v="1"/>
    <x v="1"/>
    <s v="Yes"/>
    <s v="No"/>
    <x v="0"/>
    <s v="Yes"/>
    <s v="Yes"/>
    <x v="0"/>
    <x v="0"/>
    <x v="1"/>
    <n v="98.85"/>
    <n v="3089.6"/>
    <x v="1"/>
    <x v="1"/>
    <x v="50"/>
    <n v="3149"/>
    <x v="20"/>
  </r>
  <r>
    <s v="4821-SJHJV"/>
    <n v="1"/>
    <s v="United States"/>
    <s v="California"/>
    <s v="Calipatria"/>
    <n v="92233"/>
    <s v="33.143826, -115.497485"/>
    <n v="33.143825999999997"/>
    <n v="-115.497485"/>
    <s v="Female"/>
    <x v="0"/>
    <s v="Yes"/>
    <s v="Yes"/>
    <n v="32"/>
    <s v="Yes"/>
    <s v="Yes"/>
    <x v="1"/>
    <x v="0"/>
    <s v="No"/>
    <s v="No"/>
    <x v="0"/>
    <s v="Yes"/>
    <s v="No"/>
    <x v="0"/>
    <x v="1"/>
    <x v="1"/>
    <n v="89.6"/>
    <n v="2901.8"/>
    <x v="1"/>
    <x v="1"/>
    <x v="61"/>
    <n v="4444"/>
    <x v="20"/>
  </r>
  <r>
    <s v="7346-MEDWM"/>
    <n v="1"/>
    <s v="United States"/>
    <s v="California"/>
    <s v="Cathedral City"/>
    <n v="92234"/>
    <s v="33.829583, -116.474131"/>
    <n v="33.829583"/>
    <n v="-116.474131"/>
    <s v="Female"/>
    <x v="0"/>
    <s v="No"/>
    <s v="No"/>
    <n v="59"/>
    <s v="Yes"/>
    <s v="Yes"/>
    <x v="1"/>
    <x v="1"/>
    <s v="Yes"/>
    <s v="Yes"/>
    <x v="0"/>
    <s v="No"/>
    <s v="No"/>
    <x v="0"/>
    <x v="0"/>
    <x v="1"/>
    <n v="83.25"/>
    <n v="4949.1000000000004"/>
    <x v="1"/>
    <x v="1"/>
    <x v="72"/>
    <n v="4094"/>
    <x v="20"/>
  </r>
  <r>
    <s v="1137-DGOWI"/>
    <n v="1"/>
    <s v="United States"/>
    <s v="California"/>
    <s v="Coachella"/>
    <n v="92236"/>
    <s v="33.680031, -116.171678"/>
    <n v="33.680031"/>
    <n v="-116.171678"/>
    <s v="Female"/>
    <x v="0"/>
    <s v="Yes"/>
    <s v="No"/>
    <n v="30"/>
    <s v="Yes"/>
    <s v="No"/>
    <x v="0"/>
    <x v="1"/>
    <s v="Yes"/>
    <s v="Yes"/>
    <x v="1"/>
    <s v="No"/>
    <s v="Yes"/>
    <x v="2"/>
    <x v="1"/>
    <x v="2"/>
    <n v="70.25"/>
    <n v="2198.9"/>
    <x v="1"/>
    <x v="1"/>
    <x v="10"/>
    <n v="5417"/>
    <x v="20"/>
  </r>
  <r>
    <s v="3812-LRZIR"/>
    <n v="1"/>
    <s v="United States"/>
    <s v="California"/>
    <s v="Desert Hot Springs"/>
    <n v="92240"/>
    <s v="33.948558, -116.516976"/>
    <n v="33.948557999999998"/>
    <n v="-116.516976"/>
    <s v="Female"/>
    <x v="0"/>
    <s v="Yes"/>
    <s v="Yes"/>
    <n v="27"/>
    <s v="Yes"/>
    <s v="Yes"/>
    <x v="2"/>
    <x v="2"/>
    <s v="No internet service"/>
    <s v="No internet service"/>
    <x v="2"/>
    <s v="No internet service"/>
    <s v="No internet service"/>
    <x v="1"/>
    <x v="1"/>
    <x v="1"/>
    <n v="24.5"/>
    <n v="761.95"/>
    <x v="1"/>
    <x v="1"/>
    <x v="1"/>
    <n v="2645"/>
    <x v="20"/>
  </r>
  <r>
    <s v="9483-GCPWE"/>
    <n v="1"/>
    <s v="United States"/>
    <s v="California"/>
    <s v="Earp"/>
    <n v="92242"/>
    <s v="34.137742, -114.36514"/>
    <n v="34.137742000000003"/>
    <n v="-114.36514"/>
    <s v="Male"/>
    <x v="0"/>
    <s v="No"/>
    <s v="Yes"/>
    <n v="9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190.25"/>
    <x v="1"/>
    <x v="1"/>
    <x v="58"/>
    <n v="3444"/>
    <x v="20"/>
  </r>
  <r>
    <s v="4227-OJHAL"/>
    <n v="1"/>
    <s v="United States"/>
    <s v="California"/>
    <s v="El Centro"/>
    <n v="92243"/>
    <s v="32.770393, -115.60915"/>
    <n v="32.770392999999999"/>
    <n v="-115.60915"/>
    <s v="Female"/>
    <x v="0"/>
    <s v="Yes"/>
    <s v="Yes"/>
    <n v="68"/>
    <s v="Yes"/>
    <s v="Yes"/>
    <x v="0"/>
    <x v="0"/>
    <s v="Yes"/>
    <s v="Yes"/>
    <x v="0"/>
    <s v="Yes"/>
    <s v="No"/>
    <x v="2"/>
    <x v="0"/>
    <x v="3"/>
    <n v="73"/>
    <n v="5163"/>
    <x v="1"/>
    <x v="1"/>
    <x v="1"/>
    <n v="4156"/>
    <x v="20"/>
  </r>
  <r>
    <s v="9220-CXRSC"/>
    <n v="1"/>
    <s v="United States"/>
    <s v="California"/>
    <s v="Heber"/>
    <n v="92249"/>
    <s v="32.730583, -115.501083"/>
    <n v="32.730583000000003"/>
    <n v="-115.50108299999999"/>
    <s v="Female"/>
    <x v="0"/>
    <s v="Yes"/>
    <s v="Yes"/>
    <n v="69"/>
    <s v="Yes"/>
    <s v="Yes"/>
    <x v="0"/>
    <x v="0"/>
    <s v="No"/>
    <s v="No"/>
    <x v="1"/>
    <s v="No"/>
    <s v="No"/>
    <x v="1"/>
    <x v="1"/>
    <x v="3"/>
    <n v="61.4"/>
    <n v="4059.85"/>
    <x v="1"/>
    <x v="1"/>
    <x v="24"/>
    <n v="5266"/>
    <x v="20"/>
  </r>
  <r>
    <s v="4993-JCRGJ"/>
    <n v="1"/>
    <s v="United States"/>
    <s v="California"/>
    <s v="Holtville"/>
    <n v="92250"/>
    <s v="32.811001, -115.152865"/>
    <n v="32.811000999999997"/>
    <n v="-115.15286500000001"/>
    <s v="Male"/>
    <x v="0"/>
    <s v="No"/>
    <s v="No"/>
    <n v="26"/>
    <s v="Yes"/>
    <s v="Yes"/>
    <x v="1"/>
    <x v="1"/>
    <s v="No"/>
    <s v="Yes"/>
    <x v="1"/>
    <s v="No"/>
    <s v="No"/>
    <x v="0"/>
    <x v="0"/>
    <x v="0"/>
    <n v="84.3"/>
    <n v="2281.6"/>
    <x v="1"/>
    <x v="1"/>
    <x v="10"/>
    <n v="5471"/>
    <x v="20"/>
  </r>
  <r>
    <s v="9537-JALFH"/>
    <n v="1"/>
    <s v="United States"/>
    <s v="California"/>
    <s v="Imperial"/>
    <n v="92251"/>
    <s v="32.858595, -115.662709"/>
    <n v="32.858595000000001"/>
    <n v="-115.66270900000001"/>
    <s v="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2"/>
    <n v="19.899999999999999"/>
    <n v="1356.7"/>
    <x v="1"/>
    <x v="1"/>
    <x v="61"/>
    <n v="6058"/>
    <x v="20"/>
  </r>
  <r>
    <s v="6698-OXETB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x v="1"/>
    <x v="0"/>
    <n v="20.399999999999999"/>
    <n v="231.45"/>
    <x v="1"/>
    <x v="1"/>
    <x v="39"/>
    <n v="5397"/>
    <x v="20"/>
  </r>
  <r>
    <s v="2103-ZRXFN"/>
    <n v="1"/>
    <s v="United States"/>
    <s v="California"/>
    <s v="La Quinta"/>
    <n v="92253"/>
    <s v="33.695532, -116.310571"/>
    <n v="33.695532"/>
    <n v="-116.310571"/>
    <s v="Male"/>
    <x v="0"/>
    <s v="No"/>
    <s v="No"/>
    <n v="1"/>
    <s v="Yes"/>
    <s v="Yes"/>
    <x v="0"/>
    <x v="1"/>
    <s v="No"/>
    <s v="No"/>
    <x v="0"/>
    <s v="No"/>
    <s v="No"/>
    <x v="0"/>
    <x v="1"/>
    <x v="0"/>
    <n v="50.75"/>
    <n v="50.75"/>
    <x v="1"/>
    <x v="1"/>
    <x v="15"/>
    <n v="3631"/>
    <x v="20"/>
  </r>
  <r>
    <s v="3724-BSCVH"/>
    <n v="1"/>
    <s v="United States"/>
    <s v="California"/>
    <s v="Mecca"/>
    <n v="92254"/>
    <s v="33.543835, -115.993906"/>
    <n v="33.543835000000001"/>
    <n v="-115.993906"/>
    <s v="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2"/>
    <x v="1"/>
    <x v="0"/>
    <n v="20.45"/>
    <n v="242.4"/>
    <x v="1"/>
    <x v="1"/>
    <x v="61"/>
    <n v="4613"/>
    <x v="20"/>
  </r>
  <r>
    <s v="4877-TSOFF"/>
    <n v="1"/>
    <s v="United States"/>
    <s v="California"/>
    <s v="Morongo Valley"/>
    <n v="92256"/>
    <s v="34.097863, -116.594561"/>
    <n v="34.097862999999997"/>
    <n v="-116.594561"/>
    <s v="Female"/>
    <x v="0"/>
    <s v="Yes"/>
    <s v="Yes"/>
    <n v="55"/>
    <s v="Yes"/>
    <s v="Yes"/>
    <x v="0"/>
    <x v="0"/>
    <s v="Yes"/>
    <s v="No"/>
    <x v="1"/>
    <s v="No"/>
    <s v="Yes"/>
    <x v="2"/>
    <x v="0"/>
    <x v="2"/>
    <n v="75.75"/>
    <n v="4264.25"/>
    <x v="1"/>
    <x v="1"/>
    <x v="39"/>
    <n v="4489"/>
    <x v="20"/>
  </r>
  <r>
    <s v="9209-NWPGU"/>
    <n v="1"/>
    <s v="United States"/>
    <s v="California"/>
    <s v="Niland"/>
    <n v="92257"/>
    <s v="33.345825, -115.596574"/>
    <n v="33.345824999999998"/>
    <n v="-115.596574"/>
    <s v="Male"/>
    <x v="0"/>
    <s v="No"/>
    <s v="No"/>
    <n v="44"/>
    <s v="Yes"/>
    <s v="No"/>
    <x v="0"/>
    <x v="0"/>
    <s v="No"/>
    <s v="No"/>
    <x v="1"/>
    <s v="Yes"/>
    <s v="No"/>
    <x v="2"/>
    <x v="1"/>
    <x v="1"/>
    <n v="65.400000000000006"/>
    <n v="2774.55"/>
    <x v="1"/>
    <x v="1"/>
    <x v="21"/>
    <n v="5827"/>
    <x v="20"/>
  </r>
  <r>
    <s v="7306-YDSOI"/>
    <n v="1"/>
    <s v="United States"/>
    <s v="California"/>
    <s v="Ocotillo"/>
    <n v="92259"/>
    <s v="32.698964, -115.886656"/>
    <n v="32.698963999999997"/>
    <n v="-115.886656"/>
    <s v="Male"/>
    <x v="0"/>
    <s v="Yes"/>
    <s v="Yes"/>
    <n v="69"/>
    <s v="Yes"/>
    <s v="No"/>
    <x v="0"/>
    <x v="0"/>
    <s v="Yes"/>
    <s v="Yes"/>
    <x v="0"/>
    <s v="No"/>
    <s v="No"/>
    <x v="1"/>
    <x v="0"/>
    <x v="2"/>
    <n v="59.75"/>
    <n v="4069.9"/>
    <x v="1"/>
    <x v="1"/>
    <x v="41"/>
    <n v="4665"/>
    <x v="20"/>
  </r>
  <r>
    <s v="5288-AHOUP"/>
    <n v="1"/>
    <s v="United States"/>
    <s v="California"/>
    <s v="Palm Desert"/>
    <n v="92260"/>
    <s v="33.694501, -116.412711"/>
    <n v="33.694501000000002"/>
    <n v="-116.412711"/>
    <s v="Male"/>
    <x v="1"/>
    <s v="No"/>
    <s v="No"/>
    <n v="11"/>
    <s v="Yes"/>
    <s v="No"/>
    <x v="1"/>
    <x v="1"/>
    <s v="No"/>
    <s v="No"/>
    <x v="0"/>
    <s v="No"/>
    <s v="Yes"/>
    <x v="0"/>
    <x v="0"/>
    <x v="1"/>
    <n v="78.5"/>
    <n v="874.2"/>
    <x v="1"/>
    <x v="1"/>
    <x v="39"/>
    <n v="4333"/>
    <x v="20"/>
  </r>
  <r>
    <s v="0655-YDGFJ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29"/>
    <s v="Yes"/>
    <s v="No"/>
    <x v="0"/>
    <x v="1"/>
    <s v="No"/>
    <s v="Yes"/>
    <x v="0"/>
    <s v="No"/>
    <s v="No"/>
    <x v="0"/>
    <x v="1"/>
    <x v="2"/>
    <n v="48.95"/>
    <n v="1323.7"/>
    <x v="1"/>
    <x v="1"/>
    <x v="10"/>
    <n v="4825"/>
    <x v="20"/>
  </r>
  <r>
    <s v="8468-EHYJA"/>
    <n v="1"/>
    <s v="United States"/>
    <s v="California"/>
    <s v="Palo Verde"/>
    <n v="92266"/>
    <s v="33.3249, -114.758334"/>
    <n v="33.3249"/>
    <n v="-114.758334"/>
    <s v="Female"/>
    <x v="0"/>
    <s v="Yes"/>
    <s v="No"/>
    <n v="57"/>
    <s v="Yes"/>
    <s v="Yes"/>
    <x v="1"/>
    <x v="0"/>
    <s v="No"/>
    <s v="No"/>
    <x v="0"/>
    <s v="Yes"/>
    <s v="Yes"/>
    <x v="0"/>
    <x v="0"/>
    <x v="1"/>
    <n v="99.65"/>
    <n v="5497.05"/>
    <x v="1"/>
    <x v="1"/>
    <x v="75"/>
    <n v="5106"/>
    <x v="20"/>
  </r>
  <r>
    <s v="6823-SIDFQ"/>
    <n v="1"/>
    <s v="United States"/>
    <s v="California"/>
    <s v="Parker Dam"/>
    <n v="92267"/>
    <s v="34.273872, -114.192901"/>
    <n v="34.273871999999997"/>
    <n v="-114.19290100000001"/>
    <s v="Male"/>
    <x v="0"/>
    <s v="No"/>
    <s v="No"/>
    <n v="28"/>
    <s v="Yes"/>
    <s v="No"/>
    <x v="2"/>
    <x v="2"/>
    <s v="No internet service"/>
    <s v="No internet service"/>
    <x v="2"/>
    <s v="No internet service"/>
    <s v="No internet service"/>
    <x v="2"/>
    <x v="1"/>
    <x v="3"/>
    <n v="18.25"/>
    <n v="534.70000000000005"/>
    <x v="1"/>
    <x v="1"/>
    <x v="1"/>
    <n v="5327"/>
    <x v="20"/>
  </r>
  <r>
    <s v="1097-FSPVW"/>
    <n v="1"/>
    <s v="United States"/>
    <s v="California"/>
    <s v="Pioneertown"/>
    <n v="92268"/>
    <s v="34.201108, -116.593456"/>
    <n v="34.201107999999998"/>
    <n v="-116.593456"/>
    <s v="Female"/>
    <x v="0"/>
    <s v="No"/>
    <s v="No"/>
    <n v="42"/>
    <s v="Yes"/>
    <s v="No"/>
    <x v="0"/>
    <x v="0"/>
    <s v="No"/>
    <s v="Yes"/>
    <x v="0"/>
    <s v="No"/>
    <s v="No"/>
    <x v="0"/>
    <x v="1"/>
    <x v="3"/>
    <n v="54.55"/>
    <n v="2455.0500000000002"/>
    <x v="1"/>
    <x v="1"/>
    <x v="34"/>
    <n v="5387"/>
    <x v="20"/>
  </r>
  <r>
    <s v="8328-SKJNO"/>
    <n v="1"/>
    <s v="United States"/>
    <s v="California"/>
    <s v="Seeley"/>
    <n v="92273"/>
    <s v="32.790282, -115.689559"/>
    <n v="32.790281999999998"/>
    <n v="-115.689559"/>
    <s v="Male"/>
    <x v="0"/>
    <s v="No"/>
    <s v="Yes"/>
    <n v="23"/>
    <s v="No"/>
    <s v="No phone service"/>
    <x v="0"/>
    <x v="0"/>
    <s v="Yes"/>
    <s v="No"/>
    <x v="1"/>
    <s v="No"/>
    <s v="No"/>
    <x v="2"/>
    <x v="1"/>
    <x v="2"/>
    <n v="40.65"/>
    <n v="947.4"/>
    <x v="1"/>
    <x v="1"/>
    <x v="38"/>
    <n v="5230"/>
    <x v="20"/>
  </r>
  <r>
    <s v="7010-ZMVBF"/>
    <n v="1"/>
    <s v="United States"/>
    <s v="California"/>
    <s v="Thermal"/>
    <n v="92274"/>
    <s v="33.53604, -116.119222"/>
    <n v="33.53604"/>
    <n v="-116.11922199999999"/>
    <s v="Fe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x v="1"/>
    <x v="0"/>
    <n v="20.45"/>
    <n v="357"/>
    <x v="1"/>
    <x v="1"/>
    <x v="29"/>
    <n v="2047"/>
    <x v="20"/>
  </r>
  <r>
    <s v="5201-CBWYG"/>
    <n v="1"/>
    <s v="United States"/>
    <s v="California"/>
    <s v="Salton City"/>
    <n v="92275"/>
    <s v="33.28156, -115.955541"/>
    <n v="33.281559999999999"/>
    <n v="-115.955541"/>
    <s v="Male"/>
    <x v="0"/>
    <s v="Yes"/>
    <s v="Yes"/>
    <n v="62"/>
    <s v="Yes"/>
    <s v="Yes"/>
    <x v="2"/>
    <x v="2"/>
    <s v="No internet service"/>
    <s v="No internet service"/>
    <x v="2"/>
    <s v="No internet service"/>
    <s v="No internet service"/>
    <x v="2"/>
    <x v="1"/>
    <x v="2"/>
    <n v="24.8"/>
    <n v="1476.25"/>
    <x v="1"/>
    <x v="1"/>
    <x v="44"/>
    <n v="5105"/>
    <x v="20"/>
  </r>
  <r>
    <s v="6352-GIGGQ"/>
    <n v="1"/>
    <s v="United States"/>
    <s v="California"/>
    <s v="Vidal"/>
    <n v="92280"/>
    <s v="34.264124, -114.717964"/>
    <n v="34.264124000000002"/>
    <n v="-114.71796399999999"/>
    <s v="Male"/>
    <x v="0"/>
    <s v="No"/>
    <s v="No"/>
    <n v="67"/>
    <s v="Yes"/>
    <s v="Yes"/>
    <x v="0"/>
    <x v="0"/>
    <s v="Yes"/>
    <s v="Yes"/>
    <x v="1"/>
    <s v="Yes"/>
    <s v="Yes"/>
    <x v="2"/>
    <x v="0"/>
    <x v="2"/>
    <n v="88.8"/>
    <n v="5903.15"/>
    <x v="1"/>
    <x v="1"/>
    <x v="31"/>
    <n v="4081"/>
    <x v="20"/>
  </r>
  <r>
    <s v="3635-QQRQD"/>
    <n v="1"/>
    <s v="United States"/>
    <s v="California"/>
    <s v="Westmorland"/>
    <n v="92281"/>
    <s v="33.03679, -115.60503"/>
    <n v="33.036790000000003"/>
    <n v="-115.60503"/>
    <s v="Male"/>
    <x v="0"/>
    <s v="No"/>
    <s v="No"/>
    <n v="62"/>
    <s v="Yes"/>
    <s v="No"/>
    <x v="2"/>
    <x v="2"/>
    <s v="No internet service"/>
    <s v="No internet service"/>
    <x v="2"/>
    <s v="No internet service"/>
    <s v="No internet service"/>
    <x v="1"/>
    <x v="0"/>
    <x v="3"/>
    <n v="20.05"/>
    <n v="1201.6500000000001"/>
    <x v="1"/>
    <x v="1"/>
    <x v="9"/>
    <n v="4568"/>
    <x v="20"/>
  </r>
  <r>
    <s v="2897-DOVND"/>
    <n v="1"/>
    <s v="United States"/>
    <s v="California"/>
    <s v="Winterhaven"/>
    <n v="92283"/>
    <s v="32.852947, -114.850784"/>
    <n v="32.852947"/>
    <n v="-114.850784"/>
    <s v="Male"/>
    <x v="0"/>
    <s v="No"/>
    <s v="No"/>
    <n v="2"/>
    <s v="Yes"/>
    <s v="No"/>
    <x v="1"/>
    <x v="1"/>
    <s v="No"/>
    <s v="No"/>
    <x v="0"/>
    <s v="No"/>
    <s v="No"/>
    <x v="0"/>
    <x v="0"/>
    <x v="1"/>
    <n v="69.8"/>
    <n v="146.65"/>
    <x v="1"/>
    <x v="1"/>
    <x v="60"/>
    <n v="3527"/>
    <x v="20"/>
  </r>
  <r>
    <s v="3082-YVEKW"/>
    <n v="1"/>
    <s v="United States"/>
    <s v="California"/>
    <s v="Yucca Valley"/>
    <n v="92284"/>
    <s v="34.159534, -116.425984"/>
    <n v="34.159534000000001"/>
    <n v="-116.425984"/>
    <s v="Female"/>
    <x v="0"/>
    <s v="Yes"/>
    <s v="Yes"/>
    <n v="23"/>
    <s v="Yes"/>
    <s v="Yes"/>
    <x v="0"/>
    <x v="0"/>
    <s v="No"/>
    <s v="Yes"/>
    <x v="1"/>
    <s v="Yes"/>
    <s v="No"/>
    <x v="1"/>
    <x v="0"/>
    <x v="2"/>
    <n v="77.150000000000006"/>
    <n v="1759.4"/>
    <x v="1"/>
    <x v="1"/>
    <x v="57"/>
    <n v="2572"/>
    <x v="20"/>
  </r>
  <r>
    <s v="0191-EQUUH"/>
    <n v="1"/>
    <s v="United States"/>
    <s v="California"/>
    <s v="Landers"/>
    <n v="92285"/>
    <s v="34.341737, -116.539416"/>
    <n v="34.341737000000002"/>
    <n v="-116.539416"/>
    <s v="Female"/>
    <x v="0"/>
    <s v="No"/>
    <s v="Yes"/>
    <n v="25"/>
    <s v="No"/>
    <s v="No phone service"/>
    <x v="0"/>
    <x v="0"/>
    <s v="No"/>
    <s v="No"/>
    <x v="1"/>
    <s v="No"/>
    <s v="No"/>
    <x v="1"/>
    <x v="1"/>
    <x v="2"/>
    <n v="35.049999999999997"/>
    <n v="844.45"/>
    <x v="1"/>
    <x v="1"/>
    <x v="15"/>
    <n v="2754"/>
    <x v="20"/>
  </r>
  <r>
    <s v="7134-HBPBS"/>
    <n v="1"/>
    <s v="United States"/>
    <s v="California"/>
    <s v="Adelanto"/>
    <n v="92301"/>
    <s v="34.667815, -117.536183"/>
    <n v="34.667814999999997"/>
    <n v="-117.53618299999999"/>
    <s v="Female"/>
    <x v="1"/>
    <s v="No"/>
    <s v="No"/>
    <n v="72"/>
    <s v="Yes"/>
    <s v="Yes"/>
    <x v="1"/>
    <x v="1"/>
    <s v="Yes"/>
    <s v="Yes"/>
    <x v="1"/>
    <s v="Yes"/>
    <s v="Yes"/>
    <x v="1"/>
    <x v="0"/>
    <x v="2"/>
    <n v="108.1"/>
    <n v="7774.05"/>
    <x v="1"/>
    <x v="1"/>
    <x v="29"/>
    <n v="4474"/>
    <x v="20"/>
  </r>
  <r>
    <s v="3489-HHPFY"/>
    <n v="1"/>
    <s v="United States"/>
    <s v="California"/>
    <s v="Amboy"/>
    <n v="92304"/>
    <s v="34.559882, -115.637164"/>
    <n v="34.559882000000002"/>
    <n v="-115.637164"/>
    <s v="Female"/>
    <x v="0"/>
    <s v="Yes"/>
    <s v="No"/>
    <n v="2"/>
    <s v="Yes"/>
    <s v="Yes"/>
    <x v="1"/>
    <x v="1"/>
    <s v="No"/>
    <s v="No"/>
    <x v="0"/>
    <s v="Yes"/>
    <s v="No"/>
    <x v="0"/>
    <x v="0"/>
    <x v="1"/>
    <n v="84.05"/>
    <n v="134.05000000000001"/>
    <x v="1"/>
    <x v="1"/>
    <x v="4"/>
    <n v="2115"/>
    <x v="20"/>
  </r>
  <r>
    <s v="2926-JEJJC"/>
    <n v="1"/>
    <s v="United States"/>
    <s v="California"/>
    <s v="Angelus Oaks"/>
    <n v="92305"/>
    <s v="34.1678, -116.86433"/>
    <n v="34.1678"/>
    <n v="-116.86433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x v="0"/>
    <x v="2"/>
    <n v="20.2"/>
    <n v="140.94999999999999"/>
    <x v="1"/>
    <x v="1"/>
    <x v="46"/>
    <n v="5066"/>
    <x v="20"/>
  </r>
  <r>
    <s v="4950-BDEUX"/>
    <n v="1"/>
    <s v="United States"/>
    <s v="California"/>
    <s v="Apple Valley"/>
    <n v="92308"/>
    <s v="34.424926, -117.184503"/>
    <n v="34.424925999999999"/>
    <n v="-117.18450300000001"/>
    <s v="Male"/>
    <x v="0"/>
    <s v="No"/>
    <s v="No"/>
    <n v="35"/>
    <s v="No"/>
    <s v="No phone service"/>
    <x v="0"/>
    <x v="1"/>
    <s v="No"/>
    <s v="Yes"/>
    <x v="0"/>
    <s v="Yes"/>
    <s v="Yes"/>
    <x v="0"/>
    <x v="1"/>
    <x v="1"/>
    <n v="49.2"/>
    <n v="1701.65"/>
    <x v="1"/>
    <x v="1"/>
    <x v="47"/>
    <n v="2782"/>
    <x v="20"/>
  </r>
  <r>
    <s v="5789-LDFXO"/>
    <n v="1"/>
    <s v="United States"/>
    <s v="California"/>
    <s v="Baker"/>
    <n v="92309"/>
    <s v="35.28952, -116.092214"/>
    <n v="35.289520000000003"/>
    <n v="-116.092214"/>
    <s v="Male"/>
    <x v="0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x v="1"/>
    <x v="1"/>
    <n v="24.6"/>
    <n v="592.65"/>
    <x v="1"/>
    <x v="1"/>
    <x v="35"/>
    <n v="5448"/>
    <x v="20"/>
  </r>
  <r>
    <s v="0508-OOLTO"/>
    <n v="1"/>
    <s v="United States"/>
    <s v="California"/>
    <s v="Fort Irwin"/>
    <n v="92310"/>
    <s v="35.349241, -116.770281"/>
    <n v="35.349240999999999"/>
    <n v="-116.770281"/>
    <s v="Female"/>
    <x v="0"/>
    <s v="Yes"/>
    <s v="Yes"/>
    <n v="2"/>
    <s v="Yes"/>
    <s v="No"/>
    <x v="1"/>
    <x v="1"/>
    <s v="No"/>
    <s v="No"/>
    <x v="0"/>
    <s v="No"/>
    <s v="No"/>
    <x v="0"/>
    <x v="0"/>
    <x v="1"/>
    <n v="71.650000000000006"/>
    <n v="135.75"/>
    <x v="1"/>
    <x v="1"/>
    <x v="1"/>
    <n v="3916"/>
    <x v="20"/>
  </r>
  <r>
    <s v="2984-TBYKU"/>
    <n v="1"/>
    <s v="United States"/>
    <s v="California"/>
    <s v="Barstow"/>
    <n v="92311"/>
    <s v="34.965648, -117.001509"/>
    <n v="34.965648000000002"/>
    <n v="-117.001509"/>
    <s v="Male"/>
    <x v="0"/>
    <s v="Yes"/>
    <s v="Yes"/>
    <n v="72"/>
    <s v="Yes"/>
    <s v="Yes"/>
    <x v="1"/>
    <x v="0"/>
    <s v="Yes"/>
    <s v="Yes"/>
    <x v="1"/>
    <s v="No"/>
    <s v="Yes"/>
    <x v="1"/>
    <x v="0"/>
    <x v="3"/>
    <n v="104.9"/>
    <n v="7732.65"/>
    <x v="1"/>
    <x v="1"/>
    <x v="50"/>
    <n v="6378"/>
    <x v="20"/>
  </r>
  <r>
    <s v="9822-WMWVG"/>
    <n v="1"/>
    <s v="United States"/>
    <s v="California"/>
    <s v="Grand Terrace"/>
    <n v="92313"/>
    <s v="34.029175, -117.307211"/>
    <n v="34.029175000000002"/>
    <n v="-117.307211"/>
    <s v="Female"/>
    <x v="0"/>
    <s v="No"/>
    <s v="No"/>
    <n v="41"/>
    <s v="Yes"/>
    <s v="Yes"/>
    <x v="1"/>
    <x v="0"/>
    <s v="Yes"/>
    <s v="Yes"/>
    <x v="1"/>
    <s v="Yes"/>
    <s v="No"/>
    <x v="0"/>
    <x v="0"/>
    <x v="1"/>
    <n v="106.5"/>
    <n v="4282.3999999999996"/>
    <x v="1"/>
    <x v="1"/>
    <x v="20"/>
    <n v="4434"/>
    <x v="20"/>
  </r>
  <r>
    <s v="9040-KZVWO"/>
    <n v="1"/>
    <s v="United States"/>
    <s v="California"/>
    <s v="Big Bear Lake"/>
    <n v="92315"/>
    <s v="34.242058, -116.89802"/>
    <n v="34.242058"/>
    <n v="-116.89802"/>
    <s v="Male"/>
    <x v="0"/>
    <s v="No"/>
    <s v="No"/>
    <n v="26"/>
    <s v="Yes"/>
    <s v="No"/>
    <x v="1"/>
    <x v="1"/>
    <s v="Yes"/>
    <s v="No"/>
    <x v="0"/>
    <s v="No"/>
    <s v="No"/>
    <x v="2"/>
    <x v="1"/>
    <x v="2"/>
    <n v="75.5"/>
    <n v="2018.1"/>
    <x v="1"/>
    <x v="1"/>
    <x v="38"/>
    <n v="5184"/>
    <x v="20"/>
  </r>
  <r>
    <s v="1548-ARAGG"/>
    <n v="1"/>
    <s v="United States"/>
    <s v="California"/>
    <s v="Cedar Glen"/>
    <n v="92321"/>
    <s v="34.255203, -117.175654"/>
    <n v="34.255203000000002"/>
    <n v="-117.17565399999999"/>
    <s v="Female"/>
    <x v="0"/>
    <s v="Yes"/>
    <s v="Yes"/>
    <n v="4"/>
    <s v="Yes"/>
    <s v="Yes"/>
    <x v="0"/>
    <x v="1"/>
    <s v="Yes"/>
    <s v="No"/>
    <x v="1"/>
    <s v="No"/>
    <s v="No"/>
    <x v="0"/>
    <x v="0"/>
    <x v="0"/>
    <n v="58.5"/>
    <n v="224.85"/>
    <x v="1"/>
    <x v="1"/>
    <x v="70"/>
    <n v="5605"/>
    <x v="20"/>
  </r>
  <r>
    <s v="6339-RZCBJ"/>
    <n v="1"/>
    <s v="United States"/>
    <s v="California"/>
    <s v="Colton"/>
    <n v="92324"/>
    <s v="34.030915, -117.273201"/>
    <n v="34.030915"/>
    <n v="-117.273201"/>
    <s v="Male"/>
    <x v="0"/>
    <s v="No"/>
    <s v="No"/>
    <n v="48"/>
    <s v="Yes"/>
    <s v="No"/>
    <x v="0"/>
    <x v="1"/>
    <s v="Yes"/>
    <s v="Yes"/>
    <x v="1"/>
    <s v="Yes"/>
    <s v="Yes"/>
    <x v="1"/>
    <x v="1"/>
    <x v="3"/>
    <n v="78.900000000000006"/>
    <n v="3771.5"/>
    <x v="1"/>
    <x v="1"/>
    <x v="71"/>
    <n v="4063"/>
    <x v="20"/>
  </r>
  <r>
    <s v="4415-WNGVR"/>
    <n v="1"/>
    <s v="United States"/>
    <s v="California"/>
    <s v="Daggett"/>
    <n v="92327"/>
    <s v="34.875144, -116.821698"/>
    <n v="34.875143999999999"/>
    <n v="-116.821698"/>
    <s v="Female"/>
    <x v="1"/>
    <s v="Yes"/>
    <s v="No"/>
    <n v="12"/>
    <s v="Yes"/>
    <s v="No"/>
    <x v="0"/>
    <x v="0"/>
    <s v="No"/>
    <s v="Yes"/>
    <x v="1"/>
    <s v="Yes"/>
    <s v="Yes"/>
    <x v="2"/>
    <x v="0"/>
    <x v="1"/>
    <n v="79.2"/>
    <n v="943.85"/>
    <x v="1"/>
    <x v="1"/>
    <x v="75"/>
    <n v="3355"/>
    <x v="20"/>
  </r>
  <r>
    <s v="2522-AHJXR"/>
    <n v="1"/>
    <s v="United States"/>
    <s v="California"/>
    <s v="Death Valley"/>
    <n v="92328"/>
    <s v="36.27688, -117.033326"/>
    <n v="36.276879999999998"/>
    <n v="-117.033326"/>
    <s v="Male"/>
    <x v="0"/>
    <s v="Yes"/>
    <s v="No"/>
    <n v="60"/>
    <s v="Yes"/>
    <s v="Yes"/>
    <x v="1"/>
    <x v="0"/>
    <s v="No"/>
    <s v="Yes"/>
    <x v="1"/>
    <s v="Yes"/>
    <s v="Yes"/>
    <x v="0"/>
    <x v="0"/>
    <x v="2"/>
    <n v="109.45"/>
    <n v="6572.85"/>
    <x v="1"/>
    <x v="1"/>
    <x v="7"/>
    <n v="4350"/>
    <x v="20"/>
  </r>
  <r>
    <s v="0412-UCCNP"/>
    <n v="1"/>
    <s v="United States"/>
    <s v="California"/>
    <s v="Essex"/>
    <n v="92332"/>
    <s v="34.9436, -115.287901"/>
    <n v="34.943600000000004"/>
    <n v="-115.28790100000001"/>
    <s v="Male"/>
    <x v="0"/>
    <s v="No"/>
    <s v="No"/>
    <n v="55"/>
    <s v="Yes"/>
    <s v="No"/>
    <x v="0"/>
    <x v="0"/>
    <s v="No"/>
    <s v="Yes"/>
    <x v="1"/>
    <s v="No"/>
    <s v="No"/>
    <x v="1"/>
    <x v="0"/>
    <x v="1"/>
    <n v="59.2"/>
    <n v="3175.85"/>
    <x v="1"/>
    <x v="1"/>
    <x v="57"/>
    <n v="5162"/>
    <x v="20"/>
  </r>
  <r>
    <s v="1816-FLZDK"/>
    <n v="1"/>
    <s v="United States"/>
    <s v="California"/>
    <s v="Fawnskin"/>
    <n v="92333"/>
    <s v="34.274846, -116.937581"/>
    <n v="34.274845999999997"/>
    <n v="-116.93758099999999"/>
    <s v="Male"/>
    <x v="0"/>
    <s v="No"/>
    <s v="No"/>
    <n v="1"/>
    <s v="No"/>
    <s v="No phone service"/>
    <x v="0"/>
    <x v="1"/>
    <s v="No"/>
    <s v="No"/>
    <x v="1"/>
    <s v="No"/>
    <s v="No"/>
    <x v="0"/>
    <x v="1"/>
    <x v="0"/>
    <n v="29.15"/>
    <n v="29.15"/>
    <x v="1"/>
    <x v="1"/>
    <x v="47"/>
    <n v="3923"/>
    <x v="20"/>
  </r>
  <r>
    <s v="7096-UCLNH"/>
    <n v="1"/>
    <s v="United States"/>
    <s v="California"/>
    <s v="Fontana"/>
    <n v="92335"/>
    <s v="34.087558, -117.464096"/>
    <n v="34.087558000000001"/>
    <n v="-117.46409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0.05"/>
    <x v="1"/>
    <x v="1"/>
    <x v="52"/>
    <n v="2313"/>
    <x v="20"/>
  </r>
  <r>
    <s v="4615-PIVVU"/>
    <n v="1"/>
    <s v="United States"/>
    <s v="California"/>
    <s v="Ludlow"/>
    <n v="92338"/>
    <s v="34.702766, -116.093376"/>
    <n v="34.702765999999997"/>
    <n v="-116.09337600000001"/>
    <s v="Female"/>
    <x v="0"/>
    <s v="No"/>
    <s v="No"/>
    <n v="42"/>
    <s v="Yes"/>
    <s v="No"/>
    <x v="0"/>
    <x v="1"/>
    <s v="No"/>
    <s v="Yes"/>
    <x v="1"/>
    <s v="No"/>
    <s v="Yes"/>
    <x v="1"/>
    <x v="1"/>
    <x v="3"/>
    <n v="66.5"/>
    <n v="2762.75"/>
    <x v="1"/>
    <x v="1"/>
    <x v="53"/>
    <n v="4668"/>
    <x v="20"/>
  </r>
  <r>
    <s v="8885-QSQBX"/>
    <n v="1"/>
    <s v="United States"/>
    <s v="California"/>
    <s v="Forest Falls"/>
    <n v="92339"/>
    <s v="34.067699, -116.903891"/>
    <n v="34.067698999999998"/>
    <n v="-116.903891"/>
    <s v="Female"/>
    <x v="0"/>
    <s v="No"/>
    <s v="No"/>
    <n v="1"/>
    <s v="Yes"/>
    <s v="No"/>
    <x v="0"/>
    <x v="0"/>
    <s v="No"/>
    <s v="No"/>
    <x v="0"/>
    <s v="No"/>
    <s v="No"/>
    <x v="0"/>
    <x v="1"/>
    <x v="2"/>
    <n v="49.55"/>
    <n v="49.55"/>
    <x v="1"/>
    <x v="1"/>
    <x v="77"/>
    <n v="5277"/>
    <x v="20"/>
  </r>
  <r>
    <s v="8617-ENBDS"/>
    <n v="1"/>
    <s v="United States"/>
    <s v="California"/>
    <s v="Helendale"/>
    <n v="92342"/>
    <s v="34.757783, -117.33997"/>
    <n v="34.757783000000003"/>
    <n v="-117.33996999999999"/>
    <s v="Male"/>
    <x v="0"/>
    <s v="No"/>
    <s v="No"/>
    <n v="3"/>
    <s v="Yes"/>
    <s v="No"/>
    <x v="1"/>
    <x v="1"/>
    <s v="No"/>
    <s v="Yes"/>
    <x v="0"/>
    <s v="No"/>
    <s v="No"/>
    <x v="0"/>
    <x v="0"/>
    <x v="3"/>
    <n v="73.599999999999994"/>
    <n v="232.5"/>
    <x v="1"/>
    <x v="1"/>
    <x v="44"/>
    <n v="5510"/>
    <x v="20"/>
  </r>
  <r>
    <s v="9385-NXKDA"/>
    <n v="1"/>
    <s v="United States"/>
    <s v="California"/>
    <s v="Hesperia"/>
    <n v="92345"/>
    <s v="34.361387, -117.337509"/>
    <n v="34.361387000000001"/>
    <n v="-117.337509"/>
    <s v="Female"/>
    <x v="0"/>
    <s v="Yes"/>
    <s v="No"/>
    <n v="72"/>
    <s v="Yes"/>
    <s v="Yes"/>
    <x v="0"/>
    <x v="0"/>
    <s v="Yes"/>
    <s v="Yes"/>
    <x v="0"/>
    <s v="Yes"/>
    <s v="Yes"/>
    <x v="1"/>
    <x v="0"/>
    <x v="3"/>
    <n v="82.65"/>
    <n v="5919.35"/>
    <x v="1"/>
    <x v="1"/>
    <x v="75"/>
    <n v="4324"/>
    <x v="20"/>
  </r>
  <r>
    <s v="0430-IHCDJ"/>
    <n v="1"/>
    <s v="United States"/>
    <s v="California"/>
    <s v="Highland"/>
    <n v="92346"/>
    <s v="34.129677, -117.154277"/>
    <n v="34.129677000000001"/>
    <n v="-117.15427699999999"/>
    <s v="Male"/>
    <x v="0"/>
    <s v="No"/>
    <s v="No"/>
    <n v="15"/>
    <s v="Yes"/>
    <s v="Yes"/>
    <x v="0"/>
    <x v="1"/>
    <s v="No"/>
    <s v="No"/>
    <x v="0"/>
    <s v="No"/>
    <s v="No"/>
    <x v="0"/>
    <x v="0"/>
    <x v="1"/>
    <n v="49"/>
    <n v="749.25"/>
    <x v="1"/>
    <x v="1"/>
    <x v="50"/>
    <n v="2597"/>
    <x v="20"/>
  </r>
  <r>
    <s v="6674-KVJHG"/>
    <n v="1"/>
    <s v="United States"/>
    <s v="California"/>
    <s v="Lake Arrowhead"/>
    <n v="92352"/>
    <s v="34.2565, -117.19335"/>
    <n v="34.256500000000003"/>
    <n v="-117.19335"/>
    <s v="Female"/>
    <x v="0"/>
    <s v="No"/>
    <s v="No"/>
    <n v="11"/>
    <s v="Yes"/>
    <s v="Yes"/>
    <x v="2"/>
    <x v="2"/>
    <s v="No internet service"/>
    <s v="No internet service"/>
    <x v="2"/>
    <s v="No internet service"/>
    <s v="No internet service"/>
    <x v="2"/>
    <x v="1"/>
    <x v="1"/>
    <n v="25.2"/>
    <n v="245.15"/>
    <x v="1"/>
    <x v="1"/>
    <x v="63"/>
    <n v="4998"/>
    <x v="20"/>
  </r>
  <r>
    <s v="1814-DKOLC"/>
    <n v="1"/>
    <s v="United States"/>
    <s v="California"/>
    <s v="Loma Linda"/>
    <n v="92354"/>
    <s v="34.049315, -117.255974"/>
    <n v="34.049315"/>
    <n v="-117.25597399999999"/>
    <s v="Female"/>
    <x v="0"/>
    <s v="No"/>
    <s v="No"/>
    <n v="5"/>
    <s v="Yes"/>
    <s v="Yes"/>
    <x v="2"/>
    <x v="2"/>
    <s v="No internet service"/>
    <s v="No internet service"/>
    <x v="2"/>
    <s v="No internet service"/>
    <s v="No internet service"/>
    <x v="0"/>
    <x v="1"/>
    <x v="0"/>
    <n v="25.45"/>
    <n v="134.75"/>
    <x v="1"/>
    <x v="1"/>
    <x v="68"/>
    <n v="4855"/>
    <x v="20"/>
  </r>
  <r>
    <s v="9351-HXDMR"/>
    <n v="1"/>
    <s v="United States"/>
    <s v="California"/>
    <s v="Lytle Creek"/>
    <n v="92358"/>
    <s v="34.238162, -117.534306"/>
    <n v="34.238162000000003"/>
    <n v="-117.534306"/>
    <s v="Male"/>
    <x v="0"/>
    <s v="Yes"/>
    <s v="No"/>
    <n v="72"/>
    <s v="Yes"/>
    <s v="Yes"/>
    <x v="1"/>
    <x v="0"/>
    <s v="No"/>
    <s v="Yes"/>
    <x v="1"/>
    <s v="Yes"/>
    <s v="Yes"/>
    <x v="1"/>
    <x v="0"/>
    <x v="3"/>
    <n v="110.9"/>
    <n v="8240.85"/>
    <x v="1"/>
    <x v="1"/>
    <x v="1"/>
    <n v="4938"/>
    <x v="20"/>
  </r>
  <r>
    <s v="3537-HPKQT"/>
    <n v="1"/>
    <s v="United States"/>
    <s v="California"/>
    <s v="Mentone"/>
    <n v="92359"/>
    <s v="34.103578, -117.04054"/>
    <n v="34.103577999999999"/>
    <n v="-117.04053999999999"/>
    <s v="Female"/>
    <x v="0"/>
    <s v="Yes"/>
    <s v="No"/>
    <n v="55"/>
    <s v="Yes"/>
    <s v="Yes"/>
    <x v="1"/>
    <x v="1"/>
    <s v="Yes"/>
    <s v="No"/>
    <x v="0"/>
    <s v="No"/>
    <s v="No"/>
    <x v="0"/>
    <x v="0"/>
    <x v="3"/>
    <n v="77.75"/>
    <n v="4266.3999999999996"/>
    <x v="1"/>
    <x v="1"/>
    <x v="74"/>
    <n v="4621"/>
    <x v="20"/>
  </r>
  <r>
    <s v="2129-ALKBS"/>
    <n v="1"/>
    <s v="United States"/>
    <s v="California"/>
    <s v="Needles"/>
    <n v="92363"/>
    <s v="34.711224, -114.702256"/>
    <n v="34.711224000000001"/>
    <n v="-114.70225600000001"/>
    <s v="Female"/>
    <x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0"/>
    <x v="0"/>
    <x v="1"/>
    <n v="26.2"/>
    <n v="1077.5"/>
    <x v="1"/>
    <x v="1"/>
    <x v="65"/>
    <n v="2211"/>
    <x v="20"/>
  </r>
  <r>
    <s v="5821-MMEIL"/>
    <n v="1"/>
    <s v="United States"/>
    <s v="California"/>
    <s v="Nipton"/>
    <n v="92364"/>
    <s v="35.478736, -115.516984"/>
    <n v="35.478735999999998"/>
    <n v="-115.51698399999999"/>
    <s v="Female"/>
    <x v="0"/>
    <s v="Yes"/>
    <s v="No"/>
    <n v="57"/>
    <s v="Yes"/>
    <s v="No"/>
    <x v="2"/>
    <x v="2"/>
    <s v="No internet service"/>
    <s v="No internet service"/>
    <x v="2"/>
    <s v="No internet service"/>
    <s v="No internet service"/>
    <x v="1"/>
    <x v="1"/>
    <x v="2"/>
    <n v="19.899999999999999"/>
    <n v="1115.5999999999999"/>
    <x v="1"/>
    <x v="1"/>
    <x v="76"/>
    <n v="4408"/>
    <x v="20"/>
  </r>
  <r>
    <s v="1309-XGFSN"/>
    <n v="1"/>
    <s v="United States"/>
    <s v="California"/>
    <s v="Pinon Hills"/>
    <n v="92372"/>
    <s v="34.459322, -117.629729"/>
    <n v="34.459322"/>
    <n v="-117.629729"/>
    <s v="Male"/>
    <x v="1"/>
    <s v="Yes"/>
    <s v="Yes"/>
    <n v="52"/>
    <s v="Yes"/>
    <s v="Yes"/>
    <x v="0"/>
    <x v="1"/>
    <s v="Yes"/>
    <s v="Yes"/>
    <x v="0"/>
    <s v="Yes"/>
    <s v="Yes"/>
    <x v="2"/>
    <x v="0"/>
    <x v="1"/>
    <n v="80.849999999999994"/>
    <n v="4079.55"/>
    <x v="1"/>
    <x v="1"/>
    <x v="21"/>
    <n v="6090"/>
    <x v="20"/>
  </r>
  <r>
    <s v="6968-URWQU"/>
    <n v="1"/>
    <s v="United States"/>
    <s v="California"/>
    <s v="Redlands"/>
    <n v="92374"/>
    <s v="34.064073, -117.166158"/>
    <n v="34.064073"/>
    <n v="-117.166158"/>
    <s v="Male"/>
    <x v="0"/>
    <s v="Yes"/>
    <s v="No"/>
    <n v="43"/>
    <s v="Yes"/>
    <s v="No"/>
    <x v="0"/>
    <x v="1"/>
    <s v="No"/>
    <s v="No"/>
    <x v="0"/>
    <s v="Yes"/>
    <s v="No"/>
    <x v="2"/>
    <x v="0"/>
    <x v="0"/>
    <n v="56.35"/>
    <n v="2391.15"/>
    <x v="1"/>
    <x v="1"/>
    <x v="12"/>
    <n v="4928"/>
    <x v="20"/>
  </r>
  <r>
    <s v="4742-TXUEX"/>
    <n v="1"/>
    <s v="United States"/>
    <s v="California"/>
    <s v="Rialto"/>
    <n v="92376"/>
    <s v="34.109775, -117.378904"/>
    <n v="34.109774999999999"/>
    <n v="-117.37890400000001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x v="1"/>
    <x v="2"/>
    <n v="19.3"/>
    <n v="890.5"/>
    <x v="1"/>
    <x v="1"/>
    <x v="38"/>
    <n v="5829"/>
    <x v="20"/>
  </r>
  <r>
    <s v="9631-XEYKE"/>
    <n v="1"/>
    <s v="United States"/>
    <s v="California"/>
    <s v="Rialto"/>
    <n v="92377"/>
    <s v="34.156758, -117.404686"/>
    <n v="34.156758000000004"/>
    <n v="-117.404686"/>
    <s v="Male"/>
    <x v="0"/>
    <s v="No"/>
    <s v="No"/>
    <n v="3"/>
    <s v="Yes"/>
    <s v="Yes"/>
    <x v="0"/>
    <x v="1"/>
    <s v="No"/>
    <s v="No"/>
    <x v="0"/>
    <s v="No"/>
    <s v="No"/>
    <x v="0"/>
    <x v="1"/>
    <x v="2"/>
    <n v="50.4"/>
    <n v="137.25"/>
    <x v="1"/>
    <x v="1"/>
    <x v="44"/>
    <n v="4639"/>
    <x v="20"/>
  </r>
  <r>
    <s v="1335-MXCSE"/>
    <n v="1"/>
    <s v="United States"/>
    <s v="California"/>
    <s v="Shoshone"/>
    <n v="92384"/>
    <s v="35.924252, -116.188668"/>
    <n v="35.924252000000003"/>
    <n v="-116.18866800000001"/>
    <s v="Male"/>
    <x v="0"/>
    <s v="Yes"/>
    <s v="Yes"/>
    <n v="55"/>
    <s v="Yes"/>
    <s v="No"/>
    <x v="0"/>
    <x v="1"/>
    <s v="No"/>
    <s v="Yes"/>
    <x v="1"/>
    <s v="No"/>
    <s v="No"/>
    <x v="1"/>
    <x v="0"/>
    <x v="3"/>
    <n v="55.25"/>
    <n v="3119.9"/>
    <x v="1"/>
    <x v="1"/>
    <x v="75"/>
    <n v="5821"/>
    <x v="20"/>
  </r>
  <r>
    <s v="8873-TMKGR"/>
    <n v="1"/>
    <s v="United States"/>
    <s v="California"/>
    <s v="Sugarloaf"/>
    <n v="92386"/>
    <s v="34.243088, -116.830015"/>
    <n v="34.243088"/>
    <n v="-116.830015"/>
    <s v="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x v="1"/>
    <x v="0"/>
    <n v="19.100000000000001"/>
    <n v="529.5"/>
    <x v="1"/>
    <x v="1"/>
    <x v="46"/>
    <n v="5880"/>
    <x v="20"/>
  </r>
  <r>
    <s v="8800-JOOCF"/>
    <n v="1"/>
    <s v="United States"/>
    <s v="California"/>
    <s v="Tecopa"/>
    <n v="92389"/>
    <s v="35.824572, -116.274755"/>
    <n v="35.824572000000003"/>
    <n v="-116.274755"/>
    <s v="Female"/>
    <x v="0"/>
    <s v="No"/>
    <s v="Yes"/>
    <n v="12"/>
    <s v="Yes"/>
    <s v="Yes"/>
    <x v="1"/>
    <x v="1"/>
    <s v="No"/>
    <s v="No"/>
    <x v="0"/>
    <s v="Yes"/>
    <s v="No"/>
    <x v="0"/>
    <x v="0"/>
    <x v="1"/>
    <n v="84.05"/>
    <n v="966.55"/>
    <x v="1"/>
    <x v="1"/>
    <x v="7"/>
    <n v="4621"/>
    <x v="20"/>
  </r>
  <r>
    <s v="1469-LBJQJ"/>
    <n v="1"/>
    <s v="United States"/>
    <s v="California"/>
    <s v="Victorville"/>
    <n v="92392"/>
    <s v="34.486835, -117.362274"/>
    <n v="34.486834999999999"/>
    <n v="-117.362274"/>
    <s v="Female"/>
    <x v="0"/>
    <s v="Yes"/>
    <s v="No"/>
    <n v="66"/>
    <s v="Yes"/>
    <s v="Yes"/>
    <x v="1"/>
    <x v="1"/>
    <s v="Yes"/>
    <s v="Yes"/>
    <x v="0"/>
    <s v="Yes"/>
    <s v="Yes"/>
    <x v="0"/>
    <x v="0"/>
    <x v="1"/>
    <n v="105.2"/>
    <n v="6936.85"/>
    <x v="1"/>
    <x v="1"/>
    <x v="58"/>
    <n v="4016"/>
    <x v="20"/>
  </r>
  <r>
    <s v="0064-YIJGF"/>
    <n v="1"/>
    <s v="United States"/>
    <s v="California"/>
    <s v="Yermo"/>
    <n v="92398"/>
    <s v="35.013299, -116.834092"/>
    <n v="35.013299000000004"/>
    <n v="-116.834092"/>
    <s v="Male"/>
    <x v="0"/>
    <s v="Yes"/>
    <s v="Yes"/>
    <n v="27"/>
    <s v="Yes"/>
    <s v="Yes"/>
    <x v="1"/>
    <x v="1"/>
    <s v="No"/>
    <s v="No"/>
    <x v="0"/>
    <s v="No"/>
    <s v="No"/>
    <x v="0"/>
    <x v="0"/>
    <x v="2"/>
    <n v="75.75"/>
    <n v="1929"/>
    <x v="1"/>
    <x v="1"/>
    <x v="74"/>
    <n v="4994"/>
    <x v="20"/>
  </r>
  <r>
    <s v="2386-OWURY"/>
    <n v="1"/>
    <s v="United States"/>
    <s v="California"/>
    <s v="Yucaipa"/>
    <n v="92399"/>
    <s v="34.04597, -117.011825"/>
    <n v="34.045969999999997"/>
    <n v="-117.011825"/>
    <s v="Female"/>
    <x v="0"/>
    <s v="No"/>
    <s v="No"/>
    <n v="58"/>
    <s v="Yes"/>
    <s v="No"/>
    <x v="1"/>
    <x v="1"/>
    <s v="No"/>
    <s v="No"/>
    <x v="1"/>
    <s v="Yes"/>
    <s v="Yes"/>
    <x v="0"/>
    <x v="0"/>
    <x v="1"/>
    <n v="95.3"/>
    <n v="5817.7"/>
    <x v="1"/>
    <x v="1"/>
    <x v="31"/>
    <n v="6460"/>
    <x v="20"/>
  </r>
  <r>
    <s v="0310-VQXAM"/>
    <n v="1"/>
    <s v="United States"/>
    <s v="California"/>
    <s v="San Bernardino"/>
    <n v="92404"/>
    <s v="34.183286, -117.221722"/>
    <n v="34.183286000000003"/>
    <n v="-117.221722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0"/>
    <n v="19.850000000000001"/>
    <n v="178.8"/>
    <x v="1"/>
    <x v="1"/>
    <x v="69"/>
    <n v="2788"/>
    <x v="20"/>
  </r>
  <r>
    <s v="3453-RTHJQ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6"/>
    <s v="Yes"/>
    <s v="No"/>
    <x v="1"/>
    <x v="1"/>
    <s v="No"/>
    <s v="No"/>
    <x v="0"/>
    <s v="No"/>
    <s v="No"/>
    <x v="0"/>
    <x v="0"/>
    <x v="1"/>
    <n v="69.099999999999994"/>
    <n v="435"/>
    <x v="1"/>
    <x v="1"/>
    <x v="63"/>
    <n v="5741"/>
    <x v="20"/>
  </r>
  <r>
    <s v="6278-FEPBZ"/>
    <n v="1"/>
    <s v="United States"/>
    <s v="California"/>
    <s v="San Bernardino"/>
    <n v="92410"/>
    <s v="34.106922, -117.297553"/>
    <n v="34.106921999999997"/>
    <n v="-117.297552999999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186.15"/>
    <x v="1"/>
    <x v="1"/>
    <x v="31"/>
    <n v="5546"/>
    <x v="20"/>
  </r>
  <r>
    <s v="4280-DLSHD"/>
    <n v="1"/>
    <s v="United States"/>
    <s v="California"/>
    <s v="San Bernardino"/>
    <n v="92411"/>
    <s v="34.122501, -117.320138"/>
    <n v="34.122501"/>
    <n v="-117.320138"/>
    <s v="Male"/>
    <x v="0"/>
    <s v="Yes"/>
    <s v="No"/>
    <n v="8"/>
    <s v="Yes"/>
    <s v="No"/>
    <x v="0"/>
    <x v="1"/>
    <s v="Yes"/>
    <s v="Yes"/>
    <x v="0"/>
    <s v="No"/>
    <s v="No"/>
    <x v="0"/>
    <x v="0"/>
    <x v="0"/>
    <n v="54.75"/>
    <n v="445.85"/>
    <x v="1"/>
    <x v="1"/>
    <x v="71"/>
    <n v="4099"/>
    <x v="20"/>
  </r>
  <r>
    <s v="1508-DFXCU"/>
    <n v="1"/>
    <s v="United States"/>
    <s v="California"/>
    <s v="Riverside"/>
    <n v="92501"/>
    <s v="33.994676, -117.372498"/>
    <n v="33.994675999999998"/>
    <n v="-117.37249799999999"/>
    <s v="Male"/>
    <x v="0"/>
    <s v="No"/>
    <s v="No"/>
    <n v="12"/>
    <s v="Yes"/>
    <s v="No"/>
    <x v="1"/>
    <x v="1"/>
    <s v="No"/>
    <s v="No"/>
    <x v="0"/>
    <s v="Yes"/>
    <s v="No"/>
    <x v="0"/>
    <x v="0"/>
    <x v="1"/>
    <n v="81.45"/>
    <n v="912"/>
    <x v="1"/>
    <x v="1"/>
    <x v="12"/>
    <n v="2916"/>
    <x v="20"/>
  </r>
  <r>
    <s v="7868-BGSZA"/>
    <n v="1"/>
    <s v="United States"/>
    <s v="California"/>
    <s v="Riverside"/>
    <n v="92504"/>
    <s v="33.9108, -117.398153"/>
    <n v="33.910800000000002"/>
    <n v="-117.39815299999999"/>
    <s v="Male"/>
    <x v="0"/>
    <s v="Yes"/>
    <s v="No"/>
    <n v="43"/>
    <s v="Yes"/>
    <s v="Yes"/>
    <x v="0"/>
    <x v="0"/>
    <s v="No"/>
    <s v="Yes"/>
    <x v="0"/>
    <s v="Yes"/>
    <s v="Yes"/>
    <x v="2"/>
    <x v="0"/>
    <x v="1"/>
    <n v="80.2"/>
    <n v="3581.6"/>
    <x v="1"/>
    <x v="1"/>
    <x v="42"/>
    <n v="5888"/>
    <x v="20"/>
  </r>
  <r>
    <s v="2800-QQUSO"/>
    <n v="1"/>
    <s v="United States"/>
    <s v="California"/>
    <s v="Riverside"/>
    <n v="92505"/>
    <s v="33.920907, -117.489426"/>
    <n v="33.920907"/>
    <n v="-117.48942599999999"/>
    <s v="Male"/>
    <x v="0"/>
    <s v="No"/>
    <s v="No"/>
    <n v="42"/>
    <s v="Yes"/>
    <s v="Yes"/>
    <x v="1"/>
    <x v="1"/>
    <s v="No"/>
    <s v="No"/>
    <x v="1"/>
    <s v="Yes"/>
    <s v="Yes"/>
    <x v="0"/>
    <x v="0"/>
    <x v="1"/>
    <n v="100.3"/>
    <n v="4222.95"/>
    <x v="1"/>
    <x v="1"/>
    <x v="57"/>
    <n v="3286"/>
    <x v="20"/>
  </r>
  <r>
    <s v="7973-DZRKH"/>
    <n v="1"/>
    <s v="United States"/>
    <s v="California"/>
    <s v="Riverside"/>
    <n v="92507"/>
    <s v="33.976328, -117.319786"/>
    <n v="33.976328000000002"/>
    <n v="-117.31978599999999"/>
    <s v="Female"/>
    <x v="0"/>
    <s v="No"/>
    <s v="Yes"/>
    <n v="66"/>
    <s v="Yes"/>
    <s v="Yes"/>
    <x v="1"/>
    <x v="0"/>
    <s v="No"/>
    <s v="Yes"/>
    <x v="1"/>
    <s v="No"/>
    <s v="No"/>
    <x v="1"/>
    <x v="0"/>
    <x v="3"/>
    <n v="90.95"/>
    <n v="5930.05"/>
    <x v="1"/>
    <x v="1"/>
    <x v="9"/>
    <n v="6204"/>
    <x v="20"/>
  </r>
  <r>
    <s v="7698-YFGEZ"/>
    <n v="1"/>
    <s v="United States"/>
    <s v="California"/>
    <s v="Riverside"/>
    <n v="92509"/>
    <s v="34.004379, -117.447864"/>
    <n v="34.004379"/>
    <n v="-117.44786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20"/>
    <x v="1"/>
    <x v="1"/>
    <x v="46"/>
    <n v="5650"/>
    <x v="20"/>
  </r>
  <r>
    <s v="9773-PEQBZ"/>
    <n v="1"/>
    <s v="United States"/>
    <s v="California"/>
    <s v="Lake Elsinore"/>
    <n v="92530"/>
    <s v="33.655421, -117.391751"/>
    <n v="33.655420999999997"/>
    <n v="-117.391751"/>
    <s v="Male"/>
    <x v="0"/>
    <s v="No"/>
    <s v="No"/>
    <n v="10"/>
    <s v="Yes"/>
    <s v="Yes"/>
    <x v="1"/>
    <x v="1"/>
    <s v="Yes"/>
    <s v="No"/>
    <x v="0"/>
    <s v="No"/>
    <s v="No"/>
    <x v="0"/>
    <x v="1"/>
    <x v="1"/>
    <n v="79.849999999999994"/>
    <n v="797.25"/>
    <x v="1"/>
    <x v="1"/>
    <x v="11"/>
    <n v="5739"/>
    <x v="20"/>
  </r>
  <r>
    <s v="0650-BWOZN"/>
    <n v="1"/>
    <s v="United States"/>
    <s v="California"/>
    <s v="Aguanga"/>
    <n v="92536"/>
    <s v="33.482243, -116.827173"/>
    <n v="33.482242999999997"/>
    <n v="-116.827173"/>
    <s v="Female"/>
    <x v="1"/>
    <s v="No"/>
    <s v="No"/>
    <n v="18"/>
    <s v="Yes"/>
    <s v="No"/>
    <x v="1"/>
    <x v="1"/>
    <s v="Yes"/>
    <s v="No"/>
    <x v="0"/>
    <s v="No"/>
    <s v="No"/>
    <x v="0"/>
    <x v="0"/>
    <x v="1"/>
    <n v="73.55"/>
    <n v="1359.45"/>
    <x v="1"/>
    <x v="1"/>
    <x v="10"/>
    <n v="5313"/>
    <x v="20"/>
  </r>
  <r>
    <s v="7785-RDVIG"/>
    <n v="1"/>
    <s v="United States"/>
    <s v="California"/>
    <s v="Hemet"/>
    <n v="92543"/>
    <s v="33.739415, -116.968339"/>
    <n v="33.739415000000001"/>
    <n v="-116.968339"/>
    <s v="Female"/>
    <x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3"/>
    <n v="54.7"/>
    <x v="1"/>
    <x v="1"/>
    <x v="43"/>
    <n v="5722"/>
    <x v="20"/>
  </r>
  <r>
    <s v="9602-WCXPI"/>
    <n v="1"/>
    <s v="United States"/>
    <s v="California"/>
    <s v="Hemet"/>
    <n v="92544"/>
    <s v="33.644585, -116.871544"/>
    <n v="33.644584999999999"/>
    <n v="-116.871544"/>
    <s v="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x v="1"/>
    <x v="3"/>
    <n v="20.149999999999999"/>
    <n v="989.05"/>
    <x v="1"/>
    <x v="1"/>
    <x v="56"/>
    <n v="5249"/>
    <x v="20"/>
  </r>
  <r>
    <s v="2903-YYTBW"/>
    <n v="1"/>
    <s v="United States"/>
    <s v="California"/>
    <s v="Hemet"/>
    <n v="92545"/>
    <s v="33.734933, -117.044145"/>
    <n v="33.734932999999998"/>
    <n v="-117.044145"/>
    <s v="Male"/>
    <x v="0"/>
    <s v="Yes"/>
    <s v="Yes"/>
    <n v="1"/>
    <s v="Yes"/>
    <s v="No"/>
    <x v="0"/>
    <x v="1"/>
    <s v="No"/>
    <s v="No"/>
    <x v="0"/>
    <s v="No"/>
    <s v="No"/>
    <x v="0"/>
    <x v="1"/>
    <x v="1"/>
    <n v="44.55"/>
    <n v="44.55"/>
    <x v="1"/>
    <x v="1"/>
    <x v="76"/>
    <n v="3408"/>
    <x v="20"/>
  </r>
  <r>
    <s v="3620-MWJNE"/>
    <n v="1"/>
    <s v="United States"/>
    <s v="California"/>
    <s v="Homeland"/>
    <n v="92548"/>
    <s v="33.761894, -117.120868"/>
    <n v="33.761893999999998"/>
    <n v="-117.120868"/>
    <s v="Male"/>
    <x v="0"/>
    <s v="No"/>
    <s v="No"/>
    <n v="2"/>
    <s v="Yes"/>
    <s v="No"/>
    <x v="0"/>
    <x v="0"/>
    <s v="No"/>
    <s v="No"/>
    <x v="1"/>
    <s v="No"/>
    <s v="No"/>
    <x v="0"/>
    <x v="0"/>
    <x v="0"/>
    <n v="54.45"/>
    <n v="87.3"/>
    <x v="1"/>
    <x v="1"/>
    <x v="7"/>
    <n v="5753"/>
    <x v="20"/>
  </r>
  <r>
    <s v="8573-JGCZW"/>
    <n v="1"/>
    <s v="United States"/>
    <s v="California"/>
    <s v="Idyllwild"/>
    <n v="92549"/>
    <s v="33.755039, -116.741796"/>
    <n v="33.755038999999996"/>
    <n v="-116.74179599999999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0"/>
    <x v="2"/>
    <n v="19.649999999999999"/>
    <n v="351.55"/>
    <x v="1"/>
    <x v="1"/>
    <x v="42"/>
    <n v="4774"/>
    <x v="20"/>
  </r>
  <r>
    <s v="6837-HAEVO"/>
    <n v="1"/>
    <s v="United States"/>
    <s v="California"/>
    <s v="Moreno Valley"/>
    <n v="92551"/>
    <s v="33.88274, -117.224878"/>
    <n v="33.882739999999998"/>
    <n v="-117.224878"/>
    <s v="Male"/>
    <x v="0"/>
    <s v="Yes"/>
    <s v="Yes"/>
    <n v="69"/>
    <s v="Yes"/>
    <s v="Yes"/>
    <x v="1"/>
    <x v="1"/>
    <s v="Yes"/>
    <s v="Yes"/>
    <x v="0"/>
    <s v="Yes"/>
    <s v="Yes"/>
    <x v="1"/>
    <x v="0"/>
    <x v="1"/>
    <n v="105"/>
    <n v="7297.75"/>
    <x v="1"/>
    <x v="1"/>
    <x v="71"/>
    <n v="5436"/>
    <x v="20"/>
  </r>
  <r>
    <s v="6701-YVNQG"/>
    <n v="1"/>
    <s v="United States"/>
    <s v="California"/>
    <s v="Moreno Valley"/>
    <n v="92553"/>
    <s v="33.923149, -117.244933"/>
    <n v="33.923149000000002"/>
    <n v="-117.244933"/>
    <s v="Male"/>
    <x v="0"/>
    <s v="Yes"/>
    <s v="No"/>
    <n v="72"/>
    <s v="Yes"/>
    <s v="Yes"/>
    <x v="0"/>
    <x v="0"/>
    <s v="Yes"/>
    <s v="Yes"/>
    <x v="1"/>
    <s v="Yes"/>
    <s v="Yes"/>
    <x v="1"/>
    <x v="0"/>
    <x v="3"/>
    <n v="88.7"/>
    <n v="6301.7"/>
    <x v="1"/>
    <x v="1"/>
    <x v="48"/>
    <n v="5764"/>
    <x v="20"/>
  </r>
  <r>
    <s v="4304-XUMGI"/>
    <n v="1"/>
    <s v="United States"/>
    <s v="California"/>
    <s v="Moreno Valley"/>
    <n v="92557"/>
    <s v="33.970661, -117.255039"/>
    <n v="33.970661"/>
    <n v="-117.255039"/>
    <s v="Male"/>
    <x v="1"/>
    <s v="Yes"/>
    <s v="Yes"/>
    <n v="50"/>
    <s v="Yes"/>
    <s v="Yes"/>
    <x v="0"/>
    <x v="0"/>
    <s v="Yes"/>
    <s v="Yes"/>
    <x v="0"/>
    <s v="No"/>
    <s v="Yes"/>
    <x v="1"/>
    <x v="0"/>
    <x v="2"/>
    <n v="75.150000000000006"/>
    <n v="3822.45"/>
    <x v="1"/>
    <x v="1"/>
    <x v="78"/>
    <n v="6084"/>
    <x v="20"/>
  </r>
  <r>
    <s v="9504-YAZWB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0"/>
    <n v="20.25"/>
    <n v="1048.45"/>
    <x v="1"/>
    <x v="1"/>
    <x v="35"/>
    <n v="4218"/>
    <x v="20"/>
  </r>
  <r>
    <s v="8819-ZBYNA"/>
    <n v="1"/>
    <s v="United States"/>
    <s v="California"/>
    <s v="Murrieta"/>
    <n v="92562"/>
    <s v="33.548869, -117.334165"/>
    <n v="33.548869000000003"/>
    <n v="-117.334165"/>
    <s v="Female"/>
    <x v="0"/>
    <s v="Yes"/>
    <s v="No"/>
    <n v="58"/>
    <s v="Yes"/>
    <s v="Yes"/>
    <x v="1"/>
    <x v="0"/>
    <s v="Yes"/>
    <s v="No"/>
    <x v="1"/>
    <s v="Yes"/>
    <s v="Yes"/>
    <x v="1"/>
    <x v="0"/>
    <x v="3"/>
    <n v="109.1"/>
    <n v="6393.65"/>
    <x v="1"/>
    <x v="1"/>
    <x v="43"/>
    <n v="4935"/>
    <x v="20"/>
  </r>
  <r>
    <s v="6174-NRBTZ"/>
    <n v="1"/>
    <s v="United States"/>
    <s v="California"/>
    <s v="Murrieta"/>
    <n v="92563"/>
    <s v="33.581045, -117.14719"/>
    <n v="33.581045000000003"/>
    <n v="-117.14718999999999"/>
    <s v="Male"/>
    <x v="0"/>
    <s v="No"/>
    <s v="No"/>
    <n v="46"/>
    <s v="No"/>
    <s v="No phone service"/>
    <x v="0"/>
    <x v="0"/>
    <s v="No"/>
    <s v="No"/>
    <x v="0"/>
    <s v="No"/>
    <s v="No"/>
    <x v="2"/>
    <x v="0"/>
    <x v="2"/>
    <n v="30.75"/>
    <n v="1489.3"/>
    <x v="1"/>
    <x v="1"/>
    <x v="75"/>
    <n v="5646"/>
    <x v="20"/>
  </r>
  <r>
    <s v="9481-IEBZY"/>
    <n v="1"/>
    <s v="United States"/>
    <s v="California"/>
    <s v="Nuevo"/>
    <n v="92567"/>
    <s v="33.82769, -117.102244"/>
    <n v="33.827689999999997"/>
    <n v="-117.102244"/>
    <s v="Male"/>
    <x v="1"/>
    <s v="Yes"/>
    <s v="No"/>
    <n v="72"/>
    <s v="Yes"/>
    <s v="Yes"/>
    <x v="1"/>
    <x v="0"/>
    <s v="Yes"/>
    <s v="Yes"/>
    <x v="1"/>
    <s v="Yes"/>
    <s v="Yes"/>
    <x v="0"/>
    <x v="0"/>
    <x v="3"/>
    <n v="112.9"/>
    <n v="8061.5"/>
    <x v="1"/>
    <x v="1"/>
    <x v="56"/>
    <n v="5569"/>
    <x v="20"/>
  </r>
  <r>
    <s v="6137-NICCO"/>
    <n v="1"/>
    <s v="United States"/>
    <s v="California"/>
    <s v="Perris"/>
    <n v="92571"/>
    <s v="33.828289, -117.201666"/>
    <n v="33.828288999999998"/>
    <n v="-117.201666"/>
    <s v="Female"/>
    <x v="0"/>
    <s v="Yes"/>
    <s v="Yes"/>
    <n v="6"/>
    <s v="Yes"/>
    <s v="Yes"/>
    <x v="1"/>
    <x v="1"/>
    <s v="Yes"/>
    <s v="Yes"/>
    <x v="0"/>
    <s v="Yes"/>
    <s v="No"/>
    <x v="0"/>
    <x v="0"/>
    <x v="0"/>
    <n v="94.05"/>
    <n v="518.75"/>
    <x v="1"/>
    <x v="1"/>
    <x v="55"/>
    <n v="3083"/>
    <x v="20"/>
  </r>
  <r>
    <s v="9065-ZCPQX"/>
    <n v="1"/>
    <s v="United States"/>
    <s v="California"/>
    <s v="San Jacinto"/>
    <n v="92582"/>
    <s v="33.806708, -117.02007"/>
    <n v="33.806708"/>
    <n v="-117.02007"/>
    <s v="Male"/>
    <x v="0"/>
    <s v="Yes"/>
    <s v="No"/>
    <n v="72"/>
    <s v="Yes"/>
    <s v="Yes"/>
    <x v="0"/>
    <x v="0"/>
    <s v="Yes"/>
    <s v="Yes"/>
    <x v="1"/>
    <s v="No"/>
    <s v="Yes"/>
    <x v="1"/>
    <x v="1"/>
    <x v="2"/>
    <n v="78.849999999999994"/>
    <n v="5763.15"/>
    <x v="1"/>
    <x v="1"/>
    <x v="57"/>
    <n v="5091"/>
    <x v="20"/>
  </r>
  <r>
    <s v="6402-EJMWF"/>
    <n v="1"/>
    <s v="United States"/>
    <s v="California"/>
    <s v="San Jacinto"/>
    <n v="92583"/>
    <s v="33.796568, -116.924723"/>
    <n v="33.796568000000001"/>
    <n v="-116.924723"/>
    <s v="Male"/>
    <x v="0"/>
    <s v="No"/>
    <s v="No"/>
    <n v="4"/>
    <s v="Yes"/>
    <s v="No"/>
    <x v="0"/>
    <x v="1"/>
    <s v="No"/>
    <s v="No"/>
    <x v="0"/>
    <s v="No"/>
    <s v="Yes"/>
    <x v="0"/>
    <x v="0"/>
    <x v="0"/>
    <n v="55.3"/>
    <n v="238.5"/>
    <x v="1"/>
    <x v="1"/>
    <x v="82"/>
    <n v="3684"/>
    <x v="20"/>
  </r>
  <r>
    <s v="3620-EHIMZ"/>
    <n v="1"/>
    <s v="United States"/>
    <s v="California"/>
    <s v="Menifee"/>
    <n v="92584"/>
    <s v="33.653338, -117.178271"/>
    <n v="33.653337999999998"/>
    <n v="-117.178271"/>
    <s v="Fe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x v="1"/>
    <x v="0"/>
    <n v="19.350000000000001"/>
    <n v="1031.7"/>
    <x v="1"/>
    <x v="1"/>
    <x v="10"/>
    <n v="5699"/>
    <x v="20"/>
  </r>
  <r>
    <s v="3213-VVOLG"/>
    <n v="1"/>
    <s v="United States"/>
    <s v="California"/>
    <s v="Sun City"/>
    <n v="92585"/>
    <s v="33.739412, -117.173334"/>
    <n v="33.739412000000002"/>
    <n v="-117.173334"/>
    <s v="Male"/>
    <x v="0"/>
    <s v="Yes"/>
    <s v="Yes"/>
    <n v="0"/>
    <s v="Yes"/>
    <s v="Yes"/>
    <x v="2"/>
    <x v="2"/>
    <s v="No internet service"/>
    <s v="No internet service"/>
    <x v="2"/>
    <s v="No internet service"/>
    <s v="No internet service"/>
    <x v="1"/>
    <x v="1"/>
    <x v="0"/>
    <n v="25.35"/>
    <s v=" "/>
    <x v="1"/>
    <x v="1"/>
    <x v="52"/>
    <n v="2299"/>
    <x v="20"/>
  </r>
  <r>
    <s v="6870-ECSHE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2"/>
    <x v="1"/>
    <x v="0"/>
    <n v="20.45"/>
    <n v="34.799999999999997"/>
    <x v="1"/>
    <x v="1"/>
    <x v="41"/>
    <n v="4196"/>
    <x v="20"/>
  </r>
  <r>
    <s v="8747-UDCOI"/>
    <n v="1"/>
    <s v="United States"/>
    <s v="California"/>
    <s v="Sun City"/>
    <n v="92587"/>
    <s v="33.69887, -117.25071"/>
    <n v="33.698869999999999"/>
    <n v="-117.25071"/>
    <s v="Female"/>
    <x v="0"/>
    <s v="Yes"/>
    <s v="No"/>
    <n v="65"/>
    <s v="Yes"/>
    <s v="No"/>
    <x v="2"/>
    <x v="2"/>
    <s v="No internet service"/>
    <s v="No internet service"/>
    <x v="2"/>
    <s v="No internet service"/>
    <s v="No internet service"/>
    <x v="1"/>
    <x v="1"/>
    <x v="2"/>
    <n v="19.350000000000001"/>
    <n v="1319.95"/>
    <x v="1"/>
    <x v="1"/>
    <x v="29"/>
    <n v="5076"/>
    <x v="20"/>
  </r>
  <r>
    <s v="4626-OZDTJ"/>
    <n v="1"/>
    <s v="United States"/>
    <s v="California"/>
    <s v="Wildomar"/>
    <n v="92595"/>
    <s v="33.617108, -117.253349"/>
    <n v="33.617108000000002"/>
    <n v="-117.253349"/>
    <s v="Female"/>
    <x v="0"/>
    <s v="Yes"/>
    <s v="No"/>
    <n v="51"/>
    <s v="Yes"/>
    <s v="Yes"/>
    <x v="0"/>
    <x v="1"/>
    <s v="Yes"/>
    <s v="No"/>
    <x v="1"/>
    <s v="Yes"/>
    <s v="Yes"/>
    <x v="2"/>
    <x v="0"/>
    <x v="3"/>
    <n v="78.650000000000006"/>
    <n v="3950.85"/>
    <x v="1"/>
    <x v="1"/>
    <x v="24"/>
    <n v="5408"/>
    <x v="20"/>
  </r>
  <r>
    <s v="9169-BSVIN"/>
    <n v="1"/>
    <s v="United States"/>
    <s v="California"/>
    <s v="Winchester"/>
    <n v="92596"/>
    <s v="33.657433, -117.04254"/>
    <n v="33.657432999999997"/>
    <n v="-117.04254"/>
    <s v="Male"/>
    <x v="0"/>
    <s v="No"/>
    <s v="No"/>
    <n v="12"/>
    <s v="Yes"/>
    <s v="Yes"/>
    <x v="0"/>
    <x v="1"/>
    <s v="No"/>
    <s v="Yes"/>
    <x v="0"/>
    <s v="Yes"/>
    <s v="Yes"/>
    <x v="0"/>
    <x v="1"/>
    <x v="2"/>
    <n v="74.75"/>
    <n v="827.05"/>
    <x v="1"/>
    <x v="1"/>
    <x v="47"/>
    <n v="3521"/>
    <x v="20"/>
  </r>
  <r>
    <s v="8194-PEEBY"/>
    <n v="1"/>
    <s v="United States"/>
    <s v="California"/>
    <s v="Irvine"/>
    <n v="92604"/>
    <s v="33.688546, -117.788091"/>
    <n v="33.688546000000002"/>
    <n v="-117.78809099999999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x v="1"/>
    <x v="0"/>
    <n v="19.899999999999999"/>
    <n v="533.5"/>
    <x v="1"/>
    <x v="1"/>
    <x v="31"/>
    <n v="4158"/>
    <x v="20"/>
  </r>
  <r>
    <s v="6872-HXFNF"/>
    <n v="1"/>
    <s v="United States"/>
    <s v="California"/>
    <s v="Irvine"/>
    <n v="92606"/>
    <s v="33.703976, -117.824172"/>
    <n v="33.703975999999997"/>
    <n v="-117.824172"/>
    <s v="Female"/>
    <x v="0"/>
    <s v="Yes"/>
    <s v="No"/>
    <n v="64"/>
    <s v="Yes"/>
    <s v="Yes"/>
    <x v="0"/>
    <x v="1"/>
    <s v="No"/>
    <s v="Yes"/>
    <x v="1"/>
    <s v="No"/>
    <s v="No"/>
    <x v="2"/>
    <x v="1"/>
    <x v="2"/>
    <n v="58.35"/>
    <n v="3756.45"/>
    <x v="1"/>
    <x v="1"/>
    <x v="63"/>
    <n v="5331"/>
    <x v="20"/>
  </r>
  <r>
    <s v="7714-YXSMB"/>
    <n v="1"/>
    <s v="United States"/>
    <s v="California"/>
    <s v="Irvine"/>
    <n v="92612"/>
    <s v="33.643095, -117.810896"/>
    <n v="33.643095000000002"/>
    <n v="-117.810896"/>
    <s v="Female"/>
    <x v="0"/>
    <s v="No"/>
    <s v="No"/>
    <n v="26"/>
    <s v="Yes"/>
    <s v="Yes"/>
    <x v="1"/>
    <x v="1"/>
    <s v="No"/>
    <s v="Yes"/>
    <x v="0"/>
    <s v="Yes"/>
    <s v="Yes"/>
    <x v="0"/>
    <x v="0"/>
    <x v="2"/>
    <n v="100.5"/>
    <n v="2599.9499999999998"/>
    <x v="1"/>
    <x v="1"/>
    <x v="80"/>
    <n v="2921"/>
    <x v="20"/>
  </r>
  <r>
    <s v="8387-UGUSU"/>
    <n v="1"/>
    <s v="United States"/>
    <s v="California"/>
    <s v="Irvine"/>
    <n v="92614"/>
    <s v="33.680302, -117.833296"/>
    <n v="33.680301999999998"/>
    <n v="-117.833296"/>
    <s v="Fe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84.3"/>
    <x v="1"/>
    <x v="1"/>
    <x v="55"/>
    <n v="3591"/>
    <x v="20"/>
  </r>
  <r>
    <s v="1080-BWSYE"/>
    <n v="1"/>
    <s v="United States"/>
    <s v="California"/>
    <s v="Irvine"/>
    <n v="92618"/>
    <s v="33.667145, -117.732135"/>
    <n v="33.667144999999998"/>
    <n v="-117.732135"/>
    <s v="Male"/>
    <x v="1"/>
    <s v="Yes"/>
    <s v="No"/>
    <n v="64"/>
    <s v="Yes"/>
    <s v="Yes"/>
    <x v="2"/>
    <x v="2"/>
    <s v="No internet service"/>
    <s v="No internet service"/>
    <x v="2"/>
    <s v="No internet service"/>
    <s v="No internet service"/>
    <x v="1"/>
    <x v="1"/>
    <x v="3"/>
    <n v="25.65"/>
    <n v="1740.8"/>
    <x v="1"/>
    <x v="1"/>
    <x v="77"/>
    <n v="6469"/>
    <x v="20"/>
  </r>
  <r>
    <s v="1194-HVAIF"/>
    <n v="1"/>
    <s v="United States"/>
    <s v="California"/>
    <s v="Capistrano Beach"/>
    <n v="92624"/>
    <s v="33.458754, -117.665104"/>
    <n v="33.458753999999999"/>
    <n v="-117.665104"/>
    <s v="Female"/>
    <x v="0"/>
    <s v="Yes"/>
    <s v="No"/>
    <n v="27"/>
    <s v="Yes"/>
    <s v="Yes"/>
    <x v="1"/>
    <x v="1"/>
    <s v="No"/>
    <s v="No"/>
    <x v="0"/>
    <s v="Yes"/>
    <s v="Yes"/>
    <x v="0"/>
    <x v="1"/>
    <x v="3"/>
    <n v="95"/>
    <n v="2462.5500000000002"/>
    <x v="1"/>
    <x v="1"/>
    <x v="20"/>
    <n v="4235"/>
    <x v="20"/>
  </r>
  <r>
    <s v="1767-TGTKO"/>
    <n v="1"/>
    <s v="United States"/>
    <s v="California"/>
    <s v="Dana Point"/>
    <n v="92629"/>
    <s v="33.477923, -117.705314"/>
    <n v="33.477922999999997"/>
    <n v="-117.705314"/>
    <s v="Female"/>
    <x v="0"/>
    <s v="Yes"/>
    <s v="Yes"/>
    <n v="8"/>
    <s v="Yes"/>
    <s v="No"/>
    <x v="0"/>
    <x v="1"/>
    <s v="No"/>
    <s v="No"/>
    <x v="0"/>
    <s v="No"/>
    <s v="No"/>
    <x v="0"/>
    <x v="0"/>
    <x v="1"/>
    <n v="45.45"/>
    <n v="411.75"/>
    <x v="1"/>
    <x v="1"/>
    <x v="48"/>
    <n v="4651"/>
    <x v="20"/>
  </r>
  <r>
    <s v="8439-LTUGF"/>
    <n v="1"/>
    <s v="United States"/>
    <s v="California"/>
    <s v="Lake Forest"/>
    <n v="92630"/>
    <s v="33.644849, -117.684254"/>
    <n v="33.644849000000001"/>
    <n v="-117.684254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3"/>
    <n v="20"/>
    <n v="198.6"/>
    <x v="1"/>
    <x v="1"/>
    <x v="44"/>
    <n v="4802"/>
    <x v="20"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x v="0"/>
    <s v="No"/>
    <s v="No"/>
    <n v="2"/>
    <s v="Yes"/>
    <s v="No"/>
    <x v="0"/>
    <x v="1"/>
    <s v="Yes"/>
    <s v="No"/>
    <x v="0"/>
    <s v="No"/>
    <s v="No"/>
    <x v="0"/>
    <x v="1"/>
    <x v="0"/>
    <n v="49.2"/>
    <n v="103.7"/>
    <x v="1"/>
    <x v="1"/>
    <x v="20"/>
    <n v="2342"/>
    <x v="20"/>
  </r>
  <r>
    <s v="6418-HNFED"/>
    <n v="1"/>
    <s v="United States"/>
    <s v="California"/>
    <s v="Huntington Beach"/>
    <n v="92648"/>
    <s v="33.679659, -118.016195"/>
    <n v="33.679659000000001"/>
    <n v="-118.016195"/>
    <s v="Male"/>
    <x v="0"/>
    <s v="Yes"/>
    <s v="No"/>
    <n v="51"/>
    <s v="Yes"/>
    <s v="No"/>
    <x v="0"/>
    <x v="0"/>
    <s v="Yes"/>
    <s v="Yes"/>
    <x v="1"/>
    <s v="Yes"/>
    <s v="Yes"/>
    <x v="1"/>
    <x v="0"/>
    <x v="3"/>
    <n v="83.25"/>
    <n v="4089.45"/>
    <x v="1"/>
    <x v="1"/>
    <x v="53"/>
    <n v="5340"/>
    <x v="20"/>
  </r>
  <r>
    <s v="0206-OYVOC"/>
    <n v="1"/>
    <s v="United States"/>
    <s v="California"/>
    <s v="Huntington Beach"/>
    <n v="92649"/>
    <s v="33.721917, -118.043237"/>
    <n v="33.721916999999998"/>
    <n v="-118.043237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0"/>
    <x v="0"/>
    <n v="19.25"/>
    <n v="864.2"/>
    <x v="1"/>
    <x v="1"/>
    <x v="7"/>
    <n v="5596"/>
    <x v="20"/>
  </r>
  <r>
    <s v="7291-CDTMJ"/>
    <n v="1"/>
    <s v="United States"/>
    <s v="California"/>
    <s v="Laguna Beach"/>
    <n v="92651"/>
    <s v="33.570023, -117.773669"/>
    <n v="33.570022999999999"/>
    <n v="-117.77366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2"/>
    <n v="19.649999999999999"/>
    <n v="19.649999999999999"/>
    <x v="1"/>
    <x v="1"/>
    <x v="24"/>
    <n v="3075"/>
    <x v="20"/>
  </r>
  <r>
    <s v="7128-GGCNO"/>
    <n v="1"/>
    <s v="United States"/>
    <s v="California"/>
    <s v="Laguna Hills"/>
    <n v="92653"/>
    <s v="33.606899, -117.717854"/>
    <n v="33.606898999999999"/>
    <n v="-117.717854"/>
    <s v="Male"/>
    <x v="0"/>
    <s v="No"/>
    <s v="No"/>
    <n v="46"/>
    <s v="Yes"/>
    <s v="Yes"/>
    <x v="1"/>
    <x v="1"/>
    <s v="No"/>
    <s v="No"/>
    <x v="0"/>
    <s v="No"/>
    <s v="No"/>
    <x v="0"/>
    <x v="1"/>
    <x v="2"/>
    <n v="72.8"/>
    <n v="3249.4"/>
    <x v="1"/>
    <x v="1"/>
    <x v="10"/>
    <n v="2642"/>
    <x v="20"/>
  </r>
  <r>
    <s v="0237-YFUTL"/>
    <n v="1"/>
    <s v="United States"/>
    <s v="California"/>
    <s v="Midway City"/>
    <n v="92655"/>
    <s v="33.744439, -117.98588"/>
    <n v="33.744439"/>
    <n v="-117.98587999999999"/>
    <s v="Female"/>
    <x v="0"/>
    <s v="Yes"/>
    <s v="No"/>
    <n v="50"/>
    <s v="Yes"/>
    <s v="Yes"/>
    <x v="1"/>
    <x v="0"/>
    <s v="Yes"/>
    <s v="No"/>
    <x v="1"/>
    <s v="Yes"/>
    <s v="Yes"/>
    <x v="0"/>
    <x v="0"/>
    <x v="2"/>
    <n v="109.65"/>
    <n v="5405.8"/>
    <x v="1"/>
    <x v="1"/>
    <x v="45"/>
    <n v="4676"/>
    <x v="20"/>
  </r>
  <r>
    <s v="7691-KGKGP"/>
    <n v="1"/>
    <s v="United States"/>
    <s v="California"/>
    <s v="Aliso Viejo"/>
    <n v="92656"/>
    <s v="33.571259, -117.731917"/>
    <n v="33.571258999999998"/>
    <n v="-117.731917"/>
    <s v="Male"/>
    <x v="0"/>
    <s v="Yes"/>
    <s v="Yes"/>
    <n v="53"/>
    <s v="Yes"/>
    <s v="No"/>
    <x v="0"/>
    <x v="1"/>
    <s v="Yes"/>
    <s v="No"/>
    <x v="1"/>
    <s v="Yes"/>
    <s v="No"/>
    <x v="0"/>
    <x v="1"/>
    <x v="3"/>
    <n v="65"/>
    <n v="3363.8"/>
    <x v="1"/>
    <x v="1"/>
    <x v="59"/>
    <n v="5534"/>
    <x v="20"/>
  </r>
  <r>
    <s v="6710-HSJRD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61"/>
    <s v="Yes"/>
    <s v="Yes"/>
    <x v="1"/>
    <x v="1"/>
    <s v="Yes"/>
    <s v="Yes"/>
    <x v="1"/>
    <s v="Yes"/>
    <s v="Yes"/>
    <x v="0"/>
    <x v="0"/>
    <x v="1"/>
    <n v="114.1"/>
    <n v="7132.15"/>
    <x v="1"/>
    <x v="1"/>
    <x v="51"/>
    <n v="5239"/>
    <x v="20"/>
  </r>
  <r>
    <s v="3675-EQOZA"/>
    <n v="1"/>
    <s v="United States"/>
    <s v="California"/>
    <s v="Newport Beach"/>
    <n v="92660"/>
    <s v="33.634626, -117.874882"/>
    <n v="33.634625999999997"/>
    <n v="-117.874882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2"/>
    <n v="20.65"/>
    <n v="93.55"/>
    <x v="1"/>
    <x v="1"/>
    <x v="67"/>
    <n v="5597"/>
    <x v="20"/>
  </r>
  <r>
    <s v="0840-DCNZE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47"/>
    <s v="Yes"/>
    <s v="No"/>
    <x v="0"/>
    <x v="0"/>
    <s v="Yes"/>
    <s v="Yes"/>
    <x v="1"/>
    <s v="Yes"/>
    <s v="Yes"/>
    <x v="2"/>
    <x v="0"/>
    <x v="2"/>
    <n v="86.95"/>
    <n v="4138.8999999999996"/>
    <x v="1"/>
    <x v="1"/>
    <x v="43"/>
    <n v="5631"/>
    <x v="20"/>
  </r>
  <r>
    <s v="1732-FEKLD"/>
    <n v="1"/>
    <s v="United States"/>
    <s v="California"/>
    <s v="Newport Beach"/>
    <n v="92662"/>
    <s v="33.606336, -117.893042"/>
    <n v="33.606335999999999"/>
    <n v="-117.89304199999999"/>
    <s v="Female"/>
    <x v="0"/>
    <s v="No"/>
    <s v="No"/>
    <n v="54"/>
    <s v="Yes"/>
    <s v="Yes"/>
    <x v="1"/>
    <x v="1"/>
    <s v="Yes"/>
    <s v="Yes"/>
    <x v="0"/>
    <s v="Yes"/>
    <s v="No"/>
    <x v="2"/>
    <x v="0"/>
    <x v="2"/>
    <n v="94.75"/>
    <n v="5121.75"/>
    <x v="1"/>
    <x v="1"/>
    <x v="80"/>
    <n v="5665"/>
    <x v="20"/>
  </r>
  <r>
    <s v="9862-KJTYK"/>
    <n v="1"/>
    <s v="United States"/>
    <s v="California"/>
    <s v="Newport Beach"/>
    <n v="92663"/>
    <s v="33.62251, -117.927024"/>
    <n v="33.622509999999998"/>
    <n v="-117.927024"/>
    <s v="Male"/>
    <x v="0"/>
    <s v="No"/>
    <s v="Yes"/>
    <n v="19"/>
    <s v="No"/>
    <s v="No phone service"/>
    <x v="0"/>
    <x v="1"/>
    <s v="No"/>
    <s v="No"/>
    <x v="0"/>
    <s v="No"/>
    <s v="No"/>
    <x v="0"/>
    <x v="0"/>
    <x v="3"/>
    <n v="25.35"/>
    <n v="566.1"/>
    <x v="1"/>
    <x v="1"/>
    <x v="31"/>
    <n v="3072"/>
    <x v="20"/>
  </r>
  <r>
    <s v="0479-HMSWA"/>
    <n v="1"/>
    <s v="United States"/>
    <s v="California"/>
    <s v="San Clemente"/>
    <n v="92672"/>
    <s v="33.429488, -117.609432"/>
    <n v="33.429487999999999"/>
    <n v="-117.609432"/>
    <s v="Female"/>
    <x v="0"/>
    <s v="No"/>
    <s v="Yes"/>
    <n v="26"/>
    <s v="Yes"/>
    <s v="No"/>
    <x v="1"/>
    <x v="1"/>
    <s v="Yes"/>
    <s v="Yes"/>
    <x v="1"/>
    <s v="Yes"/>
    <s v="Yes"/>
    <x v="1"/>
    <x v="0"/>
    <x v="1"/>
    <n v="105.45"/>
    <n v="2715.3"/>
    <x v="1"/>
    <x v="1"/>
    <x v="53"/>
    <n v="5980"/>
    <x v="20"/>
  </r>
  <r>
    <s v="5854-KSRBJ"/>
    <n v="1"/>
    <s v="United States"/>
    <s v="California"/>
    <s v="San Clemente"/>
    <n v="92673"/>
    <s v="33.4725, -117.584273"/>
    <n v="33.472499999999997"/>
    <n v="-117.584273"/>
    <s v="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x v="1"/>
    <x v="0"/>
    <n v="25.4"/>
    <n v="1782.05"/>
    <x v="1"/>
    <x v="1"/>
    <x v="57"/>
    <n v="4954"/>
    <x v="20"/>
  </r>
  <r>
    <s v="0365-BZUWY"/>
    <n v="1"/>
    <s v="United States"/>
    <s v="California"/>
    <s v="San Juan Capistrano"/>
    <n v="92675"/>
    <s v="33.521447, -117.602555"/>
    <n v="33.521447000000002"/>
    <n v="-117.602555"/>
    <s v="Male"/>
    <x v="0"/>
    <s v="Yes"/>
    <s v="No"/>
    <n v="17"/>
    <s v="Yes"/>
    <s v="Yes"/>
    <x v="1"/>
    <x v="1"/>
    <s v="Yes"/>
    <s v="Yes"/>
    <x v="0"/>
    <s v="Yes"/>
    <s v="Yes"/>
    <x v="0"/>
    <x v="0"/>
    <x v="1"/>
    <n v="102.55"/>
    <n v="1742.5"/>
    <x v="1"/>
    <x v="1"/>
    <x v="20"/>
    <n v="3803"/>
    <x v="20"/>
  </r>
  <r>
    <s v="5701-SVCWR"/>
    <n v="1"/>
    <s v="United States"/>
    <s v="California"/>
    <s v="Laguna Niguel"/>
    <n v="92677"/>
    <s v="33.529047, -117.701175"/>
    <n v="33.529046999999998"/>
    <n v="-117.70117500000001"/>
    <s v="Female"/>
    <x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x v="1"/>
    <x v="0"/>
    <n v="24"/>
    <n v="24"/>
    <x v="1"/>
    <x v="1"/>
    <x v="67"/>
    <n v="2559"/>
    <x v="20"/>
  </r>
  <r>
    <s v="3129-AAQOU"/>
    <n v="1"/>
    <s v="United States"/>
    <s v="California"/>
    <s v="Trabuco Canyon"/>
    <n v="92679"/>
    <s v="33.631119, -117.567346"/>
    <n v="33.631118999999998"/>
    <n v="-117.567346"/>
    <s v="Female"/>
    <x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1"/>
    <x v="1"/>
    <x v="0"/>
    <n v="25.6"/>
    <n v="485.9"/>
    <x v="1"/>
    <x v="1"/>
    <x v="81"/>
    <n v="5038"/>
    <x v="20"/>
  </r>
  <r>
    <s v="4922-CVPDX"/>
    <n v="1"/>
    <s v="United States"/>
    <s v="California"/>
    <s v="Westminster"/>
    <n v="92683"/>
    <s v="33.752591, -117.993661"/>
    <n v="33.752591000000002"/>
    <n v="-117.993661"/>
    <s v="Female"/>
    <x v="0"/>
    <s v="Yes"/>
    <s v="No"/>
    <n v="26"/>
    <s v="Yes"/>
    <s v="No"/>
    <x v="0"/>
    <x v="1"/>
    <s v="Yes"/>
    <s v="Yes"/>
    <x v="0"/>
    <s v="Yes"/>
    <s v="Yes"/>
    <x v="1"/>
    <x v="0"/>
    <x v="3"/>
    <n v="73.5"/>
    <n v="1905.7"/>
    <x v="1"/>
    <x v="1"/>
    <x v="1"/>
    <n v="3596"/>
    <x v="20"/>
  </r>
  <r>
    <s v="1357-BIJKI"/>
    <n v="1"/>
    <s v="United States"/>
    <s v="California"/>
    <s v="Mission Viejo"/>
    <n v="92691"/>
    <s v="33.611945, -117.665867"/>
    <n v="33.611944999999999"/>
    <n v="-117.66586700000001"/>
    <s v="Male"/>
    <x v="0"/>
    <s v="Yes"/>
    <s v="No"/>
    <n v="50"/>
    <s v="Yes"/>
    <s v="Yes"/>
    <x v="1"/>
    <x v="1"/>
    <s v="Yes"/>
    <s v="No"/>
    <x v="0"/>
    <s v="Yes"/>
    <s v="Yes"/>
    <x v="2"/>
    <x v="0"/>
    <x v="1"/>
    <n v="98.25"/>
    <n v="4858.7"/>
    <x v="1"/>
    <x v="1"/>
    <x v="53"/>
    <n v="5154"/>
    <x v="20"/>
  </r>
  <r>
    <s v="1099-BTKWT"/>
    <n v="1"/>
    <s v="United States"/>
    <s v="California"/>
    <s v="Mission Viejo"/>
    <n v="92692"/>
    <s v="33.60693, -117.644253"/>
    <n v="33.606929999999998"/>
    <n v="-117.64425300000001"/>
    <s v="Female"/>
    <x v="0"/>
    <s v="Yes"/>
    <s v="No"/>
    <n v="68"/>
    <s v="No"/>
    <s v="No phone service"/>
    <x v="0"/>
    <x v="0"/>
    <s v="No"/>
    <s v="Yes"/>
    <x v="0"/>
    <s v="Yes"/>
    <s v="Yes"/>
    <x v="2"/>
    <x v="0"/>
    <x v="1"/>
    <n v="54.4"/>
    <n v="3723.65"/>
    <x v="1"/>
    <x v="1"/>
    <x v="15"/>
    <n v="4897"/>
    <x v="20"/>
  </r>
  <r>
    <s v="2018-PZKMU"/>
    <n v="1"/>
    <s v="United States"/>
    <s v="California"/>
    <s v="Santa Ana"/>
    <n v="92701"/>
    <s v="33.748478, -117.858918"/>
    <n v="33.748477999999999"/>
    <n v="-117.858918"/>
    <s v="Male"/>
    <x v="0"/>
    <s v="Yes"/>
    <s v="Yes"/>
    <n v="9"/>
    <s v="Yes"/>
    <s v="No"/>
    <x v="1"/>
    <x v="1"/>
    <s v="No"/>
    <s v="Yes"/>
    <x v="1"/>
    <s v="Yes"/>
    <s v="Yes"/>
    <x v="0"/>
    <x v="1"/>
    <x v="1"/>
    <n v="103.1"/>
    <n v="970.45"/>
    <x v="1"/>
    <x v="1"/>
    <x v="37"/>
    <n v="4171"/>
    <x v="20"/>
  </r>
  <r>
    <s v="7340-KEFQE"/>
    <n v="1"/>
    <s v="United States"/>
    <s v="California"/>
    <s v="Santa Ana"/>
    <n v="92703"/>
    <s v="33.748635, -117.906125"/>
    <n v="33.748635"/>
    <n v="-117.906125"/>
    <s v="Female"/>
    <x v="0"/>
    <s v="Yes"/>
    <s v="Yes"/>
    <n v="51"/>
    <s v="No"/>
    <s v="No phone service"/>
    <x v="0"/>
    <x v="0"/>
    <s v="No"/>
    <s v="No"/>
    <x v="1"/>
    <s v="No"/>
    <s v="No"/>
    <x v="1"/>
    <x v="1"/>
    <x v="2"/>
    <n v="34.200000000000003"/>
    <n v="1782"/>
    <x v="1"/>
    <x v="1"/>
    <x v="46"/>
    <n v="6404"/>
    <x v="20"/>
  </r>
  <r>
    <s v="4570-QHXHL"/>
    <n v="1"/>
    <s v="United States"/>
    <s v="California"/>
    <s v="Santa Ana"/>
    <n v="92704"/>
    <s v="33.719869, -117.907063"/>
    <n v="33.719869000000003"/>
    <n v="-117.90706299999999"/>
    <s v="Female"/>
    <x v="0"/>
    <s v="No"/>
    <s v="No"/>
    <n v="9"/>
    <s v="Yes"/>
    <s v="No"/>
    <x v="0"/>
    <x v="1"/>
    <s v="No"/>
    <s v="No"/>
    <x v="0"/>
    <s v="No"/>
    <s v="No"/>
    <x v="0"/>
    <x v="0"/>
    <x v="1"/>
    <n v="43.75"/>
    <n v="405.7"/>
    <x v="1"/>
    <x v="1"/>
    <x v="12"/>
    <n v="5644"/>
    <x v="20"/>
  </r>
  <r>
    <s v="7392-YYPYJ"/>
    <n v="1"/>
    <s v="United States"/>
    <s v="California"/>
    <s v="Santa Ana"/>
    <n v="92706"/>
    <s v="33.765893, -117.881533"/>
    <n v="33.765892999999998"/>
    <n v="-117.881533"/>
    <s v="Male"/>
    <x v="0"/>
    <s v="No"/>
    <s v="No"/>
    <n v="22"/>
    <s v="Yes"/>
    <s v="Yes"/>
    <x v="1"/>
    <x v="1"/>
    <s v="Yes"/>
    <s v="No"/>
    <x v="0"/>
    <s v="Yes"/>
    <s v="Yes"/>
    <x v="0"/>
    <x v="0"/>
    <x v="1"/>
    <n v="100.65"/>
    <n v="2415.9499999999998"/>
    <x v="1"/>
    <x v="1"/>
    <x v="78"/>
    <n v="4094"/>
    <x v="20"/>
  </r>
  <r>
    <s v="2223-GDSHL"/>
    <n v="1"/>
    <s v="United States"/>
    <s v="California"/>
    <s v="Fountain Valley"/>
    <n v="92708"/>
    <s v="33.712036, -117.950113"/>
    <n v="33.712035999999998"/>
    <n v="-117.950113"/>
    <s v="Male"/>
    <x v="0"/>
    <s v="Yes"/>
    <s v="Yes"/>
    <n v="71"/>
    <s v="Yes"/>
    <s v="Yes"/>
    <x v="1"/>
    <x v="0"/>
    <s v="Yes"/>
    <s v="Yes"/>
    <x v="1"/>
    <s v="Yes"/>
    <s v="Yes"/>
    <x v="1"/>
    <x v="0"/>
    <x v="2"/>
    <n v="116.05"/>
    <n v="8297.5"/>
    <x v="1"/>
    <x v="1"/>
    <x v="53"/>
    <n v="6481"/>
    <x v="20"/>
  </r>
  <r>
    <s v="9470-RTWDV"/>
    <n v="1"/>
    <s v="United States"/>
    <s v="California"/>
    <s v="Tustin"/>
    <n v="92782"/>
    <s v="33.738543, -117.785046"/>
    <n v="33.738543"/>
    <n v="-117.78504599999999"/>
    <s v="Male"/>
    <x v="0"/>
    <s v="Yes"/>
    <s v="Yes"/>
    <n v="26"/>
    <s v="Yes"/>
    <s v="Yes"/>
    <x v="0"/>
    <x v="1"/>
    <s v="No"/>
    <s v="Yes"/>
    <x v="1"/>
    <s v="Yes"/>
    <s v="Yes"/>
    <x v="2"/>
    <x v="0"/>
    <x v="3"/>
    <n v="82"/>
    <n v="2083.1"/>
    <x v="1"/>
    <x v="1"/>
    <x v="38"/>
    <n v="3973"/>
    <x v="20"/>
  </r>
  <r>
    <s v="2176-OSJUV"/>
    <n v="1"/>
    <s v="United States"/>
    <s v="California"/>
    <s v="Anaheim"/>
    <n v="92801"/>
    <s v="33.844983, -117.952151"/>
    <n v="33.844982999999999"/>
    <n v="-117.952151"/>
    <s v="Male"/>
    <x v="0"/>
    <s v="Yes"/>
    <s v="No"/>
    <n v="71"/>
    <s v="Yes"/>
    <s v="Yes"/>
    <x v="0"/>
    <x v="0"/>
    <s v="Yes"/>
    <s v="No"/>
    <x v="1"/>
    <s v="No"/>
    <s v="No"/>
    <x v="1"/>
    <x v="1"/>
    <x v="2"/>
    <n v="65.150000000000006"/>
    <n v="4681.75"/>
    <x v="1"/>
    <x v="1"/>
    <x v="15"/>
    <n v="4384"/>
    <x v="20"/>
  </r>
  <r>
    <s v="9348-YVOMK"/>
    <n v="1"/>
    <s v="United States"/>
    <s v="California"/>
    <s v="Anaheim"/>
    <n v="92802"/>
    <s v="33.807864, -117.923782"/>
    <n v="33.807864000000002"/>
    <n v="-117.923782"/>
    <s v="Male"/>
    <x v="0"/>
    <s v="No"/>
    <s v="No"/>
    <n v="4"/>
    <s v="Yes"/>
    <s v="No"/>
    <x v="0"/>
    <x v="1"/>
    <s v="No"/>
    <s v="No"/>
    <x v="0"/>
    <s v="No"/>
    <s v="No"/>
    <x v="0"/>
    <x v="0"/>
    <x v="3"/>
    <n v="44.8"/>
    <n v="176.2"/>
    <x v="1"/>
    <x v="1"/>
    <x v="41"/>
    <n v="5565"/>
    <x v="20"/>
  </r>
  <r>
    <s v="8104-OSKWT"/>
    <n v="1"/>
    <s v="United States"/>
    <s v="California"/>
    <s v="Anaheim"/>
    <n v="92804"/>
    <s v="33.818, -117.974404"/>
    <n v="33.817999999999998"/>
    <n v="-117.97440400000001"/>
    <s v="Female"/>
    <x v="0"/>
    <s v="No"/>
    <s v="No"/>
    <n v="12"/>
    <s v="Yes"/>
    <s v="Yes"/>
    <x v="1"/>
    <x v="0"/>
    <s v="No"/>
    <s v="No"/>
    <x v="0"/>
    <s v="No"/>
    <s v="No"/>
    <x v="0"/>
    <x v="0"/>
    <x v="1"/>
    <n v="79.8"/>
    <n v="1001.2"/>
    <x v="1"/>
    <x v="1"/>
    <x v="38"/>
    <n v="5906"/>
    <x v="20"/>
  </r>
  <r>
    <s v="4521-YEEHE"/>
    <n v="1"/>
    <s v="United States"/>
    <s v="California"/>
    <s v="Anaheim"/>
    <n v="92805"/>
    <s v="33.830209, -117.906099"/>
    <n v="33.830209000000004"/>
    <n v="-117.906099"/>
    <s v="Female"/>
    <x v="0"/>
    <s v="Yes"/>
    <s v="No"/>
    <n v="18"/>
    <s v="Yes"/>
    <s v="Yes"/>
    <x v="1"/>
    <x v="1"/>
    <s v="No"/>
    <s v="No"/>
    <x v="1"/>
    <s v="Yes"/>
    <s v="No"/>
    <x v="0"/>
    <x v="0"/>
    <x v="1"/>
    <n v="88.85"/>
    <n v="1594.75"/>
    <x v="1"/>
    <x v="1"/>
    <x v="55"/>
    <n v="3127"/>
    <x v="20"/>
  </r>
  <r>
    <s v="4090-KPJIP"/>
    <n v="1"/>
    <s v="United States"/>
    <s v="California"/>
    <s v="Anaheim"/>
    <n v="92806"/>
    <s v="33.83796, -117.870494"/>
    <n v="33.837960000000002"/>
    <n v="-117.87049399999999"/>
    <s v="Female"/>
    <x v="0"/>
    <s v="No"/>
    <s v="No"/>
    <n v="3"/>
    <s v="Yes"/>
    <s v="Yes"/>
    <x v="1"/>
    <x v="1"/>
    <s v="No"/>
    <s v="No"/>
    <x v="0"/>
    <s v="No"/>
    <s v="No"/>
    <x v="0"/>
    <x v="0"/>
    <x v="1"/>
    <n v="74.95"/>
    <n v="212.4"/>
    <x v="1"/>
    <x v="1"/>
    <x v="12"/>
    <n v="3641"/>
    <x v="20"/>
  </r>
  <r>
    <s v="3786-WOVKF"/>
    <n v="1"/>
    <s v="United States"/>
    <s v="California"/>
    <s v="Anaheim"/>
    <n v="92807"/>
    <s v="33.848733, -117.788357"/>
    <n v="33.848733000000003"/>
    <n v="-117.788357"/>
    <s v="Female"/>
    <x v="1"/>
    <s v="Yes"/>
    <s v="No"/>
    <n v="72"/>
    <s v="Yes"/>
    <s v="Yes"/>
    <x v="1"/>
    <x v="0"/>
    <s v="Yes"/>
    <s v="No"/>
    <x v="0"/>
    <s v="Yes"/>
    <s v="Yes"/>
    <x v="2"/>
    <x v="0"/>
    <x v="2"/>
    <n v="106.85"/>
    <n v="7677.4"/>
    <x v="1"/>
    <x v="1"/>
    <x v="40"/>
    <n v="4768"/>
    <x v="20"/>
  </r>
  <r>
    <s v="2592-HODOV"/>
    <n v="1"/>
    <s v="United States"/>
    <s v="California"/>
    <s v="Brea"/>
    <n v="92823"/>
    <s v="33.924143, -117.79387"/>
    <n v="33.924143000000001"/>
    <n v="-117.79387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x v="1"/>
    <x v="3"/>
    <n v="19.3"/>
    <n v="259.64999999999998"/>
    <x v="1"/>
    <x v="1"/>
    <x v="10"/>
    <n v="2823"/>
    <x v="20"/>
  </r>
  <r>
    <s v="7995-ZHHNZ"/>
    <n v="1"/>
    <s v="United States"/>
    <s v="California"/>
    <s v="Fullerton"/>
    <n v="92832"/>
    <s v="33.868316, -117.929029"/>
    <n v="33.868316"/>
    <n v="-117.929029"/>
    <s v="Male"/>
    <x v="0"/>
    <s v="Yes"/>
    <s v="No"/>
    <n v="42"/>
    <s v="Yes"/>
    <s v="Yes"/>
    <x v="0"/>
    <x v="0"/>
    <s v="No"/>
    <s v="No"/>
    <x v="0"/>
    <s v="No"/>
    <s v="No"/>
    <x v="2"/>
    <x v="1"/>
    <x v="3"/>
    <n v="56.1"/>
    <n v="2386.85"/>
    <x v="1"/>
    <x v="1"/>
    <x v="15"/>
    <n v="5904"/>
    <x v="20"/>
  </r>
  <r>
    <s v="3824-RHKVR"/>
    <n v="1"/>
    <s v="United States"/>
    <s v="California"/>
    <s v="Fullerton"/>
    <n v="92833"/>
    <s v="33.877639, -117.961212"/>
    <n v="33.877639000000002"/>
    <n v="-117.961212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x v="1"/>
    <x v="3"/>
    <n v="19.7"/>
    <n v="340.35"/>
    <x v="1"/>
    <x v="1"/>
    <x v="64"/>
    <n v="4222"/>
    <x v="20"/>
  </r>
  <r>
    <s v="5816-SCGFC"/>
    <n v="1"/>
    <s v="United States"/>
    <s v="California"/>
    <s v="Fullerton"/>
    <n v="92835"/>
    <s v="33.902211, -117.914922"/>
    <n v="33.902211000000001"/>
    <n v="-117.914922"/>
    <s v="Female"/>
    <x v="1"/>
    <s v="No"/>
    <s v="No"/>
    <n v="7"/>
    <s v="Yes"/>
    <s v="No"/>
    <x v="0"/>
    <x v="1"/>
    <s v="Yes"/>
    <s v="No"/>
    <x v="0"/>
    <s v="No"/>
    <s v="No"/>
    <x v="0"/>
    <x v="0"/>
    <x v="0"/>
    <n v="51.3"/>
    <n v="419.35"/>
    <x v="1"/>
    <x v="1"/>
    <x v="74"/>
    <n v="3660"/>
    <x v="20"/>
  </r>
  <r>
    <s v="5989-AXPUC"/>
    <n v="1"/>
    <s v="United States"/>
    <s v="California"/>
    <s v="Garden Grove"/>
    <n v="92840"/>
    <s v="33.787165, -117.931889"/>
    <n v="33.787165000000002"/>
    <n v="-117.931889"/>
    <s v="Female"/>
    <x v="0"/>
    <s v="Yes"/>
    <s v="No"/>
    <n v="68"/>
    <s v="Yes"/>
    <s v="Yes"/>
    <x v="1"/>
    <x v="0"/>
    <s v="Yes"/>
    <s v="Yes"/>
    <x v="1"/>
    <s v="Yes"/>
    <s v="Yes"/>
    <x v="1"/>
    <x v="1"/>
    <x v="0"/>
    <n v="118.6"/>
    <n v="7990.05"/>
    <x v="1"/>
    <x v="1"/>
    <x v="46"/>
    <n v="4175"/>
    <x v="20"/>
  </r>
  <r>
    <s v="4979-HPRFL"/>
    <n v="1"/>
    <s v="United States"/>
    <s v="California"/>
    <s v="Garden Grove"/>
    <n v="92841"/>
    <s v="33.786738, -117.982564"/>
    <n v="33.786738"/>
    <n v="-117.982564"/>
    <s v="Male"/>
    <x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x v="1"/>
    <x v="2"/>
    <n v="24.15"/>
    <n v="1402.25"/>
    <x v="1"/>
    <x v="1"/>
    <x v="45"/>
    <n v="5137"/>
    <x v="20"/>
  </r>
  <r>
    <s v="8590-OHDIW"/>
    <n v="1"/>
    <s v="United States"/>
    <s v="California"/>
    <s v="Garden Grove"/>
    <n v="92843"/>
    <s v="33.764018, -117.931507"/>
    <n v="33.764018"/>
    <n v="-117.931507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x v="1"/>
    <x v="0"/>
    <n v="20.3"/>
    <n v="749.35"/>
    <x v="1"/>
    <x v="1"/>
    <x v="39"/>
    <n v="4686"/>
    <x v="20"/>
  </r>
  <r>
    <s v="8015-IHCGW"/>
    <n v="1"/>
    <s v="United States"/>
    <s v="California"/>
    <s v="Garden Grove"/>
    <n v="92844"/>
    <s v="33.766476, -117.969795"/>
    <n v="33.766475999999997"/>
    <n v="-117.969795"/>
    <s v="Female"/>
    <x v="0"/>
    <s v="Yes"/>
    <s v="Yes"/>
    <n v="72"/>
    <s v="Yes"/>
    <s v="Yes"/>
    <x v="1"/>
    <x v="0"/>
    <s v="Yes"/>
    <s v="Yes"/>
    <x v="1"/>
    <s v="Yes"/>
    <s v="Yes"/>
    <x v="1"/>
    <x v="0"/>
    <x v="1"/>
    <n v="115.5"/>
    <n v="8425.15"/>
    <x v="1"/>
    <x v="1"/>
    <x v="11"/>
    <n v="4017"/>
    <x v="20"/>
  </r>
  <r>
    <s v="2332-TODQS"/>
    <n v="1"/>
    <s v="United States"/>
    <s v="California"/>
    <s v="Garden Grove"/>
    <n v="92845"/>
    <s v="33.782955, -118.026456"/>
    <n v="33.782955000000001"/>
    <n v="-118.026456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x v="1"/>
    <x v="3"/>
    <n v="25.05"/>
    <n v="1171.5"/>
    <x v="1"/>
    <x v="1"/>
    <x v="57"/>
    <n v="3642"/>
    <x v="20"/>
  </r>
  <r>
    <s v="9278-VZKCD"/>
    <n v="1"/>
    <s v="United States"/>
    <s v="California"/>
    <s v="Norco"/>
    <n v="92860"/>
    <s v="33.925833, -117.559639"/>
    <n v="33.925832999999997"/>
    <n v="-117.559639"/>
    <s v="Female"/>
    <x v="1"/>
    <s v="Yes"/>
    <s v="No"/>
    <n v="52"/>
    <s v="Yes"/>
    <s v="Yes"/>
    <x v="1"/>
    <x v="0"/>
    <s v="Yes"/>
    <s v="Yes"/>
    <x v="0"/>
    <s v="Yes"/>
    <s v="Yes"/>
    <x v="0"/>
    <x v="0"/>
    <x v="1"/>
    <n v="109.1"/>
    <n v="5647.95"/>
    <x v="1"/>
    <x v="1"/>
    <x v="52"/>
    <n v="4428"/>
    <x v="20"/>
  </r>
  <r>
    <s v="8008-OTEZX"/>
    <n v="1"/>
    <s v="United States"/>
    <s v="California"/>
    <s v="Villa Park"/>
    <n v="92861"/>
    <s v="33.817473, -117.810462"/>
    <n v="33.817473"/>
    <n v="-117.810462"/>
    <s v="Fe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708.8"/>
    <x v="1"/>
    <x v="1"/>
    <x v="60"/>
    <n v="3739"/>
    <x v="20"/>
  </r>
  <r>
    <s v="2773-OVBPK"/>
    <n v="1"/>
    <s v="United States"/>
    <s v="California"/>
    <s v="Orange"/>
    <n v="92865"/>
    <s v="33.828779, -117.848299"/>
    <n v="33.828778999999997"/>
    <n v="-117.848299"/>
    <s v="Male"/>
    <x v="0"/>
    <s v="Yes"/>
    <s v="No"/>
    <n v="67"/>
    <s v="Yes"/>
    <s v="Yes"/>
    <x v="1"/>
    <x v="1"/>
    <s v="Yes"/>
    <s v="Yes"/>
    <x v="1"/>
    <s v="Yes"/>
    <s v="Yes"/>
    <x v="1"/>
    <x v="0"/>
    <x v="2"/>
    <n v="111.3"/>
    <n v="7567.2"/>
    <x v="1"/>
    <x v="1"/>
    <x v="55"/>
    <n v="4469"/>
    <x v="20"/>
  </r>
  <r>
    <s v="5999-LCXAO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1"/>
    <s v="No"/>
    <s v="No phone service"/>
    <x v="0"/>
    <x v="0"/>
    <s v="No"/>
    <s v="No"/>
    <x v="0"/>
    <s v="No"/>
    <s v="No"/>
    <x v="0"/>
    <x v="1"/>
    <x v="0"/>
    <n v="29.9"/>
    <n v="29.9"/>
    <x v="1"/>
    <x v="1"/>
    <x v="37"/>
    <n v="4155"/>
    <x v="20"/>
  </r>
  <r>
    <s v="5206-XZZQI"/>
    <n v="1"/>
    <s v="United States"/>
    <s v="California"/>
    <s v="Orange"/>
    <n v="92867"/>
    <s v="33.81859, -117.821288"/>
    <n v="33.81859"/>
    <n v="-117.821288"/>
    <s v="Male"/>
    <x v="0"/>
    <s v="No"/>
    <s v="No"/>
    <n v="53"/>
    <s v="Yes"/>
    <s v="No"/>
    <x v="1"/>
    <x v="1"/>
    <s v="Yes"/>
    <s v="No"/>
    <x v="1"/>
    <s v="No"/>
    <s v="No"/>
    <x v="0"/>
    <x v="0"/>
    <x v="0"/>
    <n v="80.599999999999994"/>
    <n v="4348.1000000000004"/>
    <x v="1"/>
    <x v="1"/>
    <x v="25"/>
    <n v="6113"/>
    <x v="20"/>
  </r>
  <r>
    <s v="4803-LBYPN"/>
    <n v="1"/>
    <s v="United States"/>
    <s v="California"/>
    <s v="Orange"/>
    <n v="92868"/>
    <s v="33.787796, -117.875928"/>
    <n v="33.787796"/>
    <n v="-117.875928"/>
    <s v="Male"/>
    <x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x v="1"/>
    <x v="0"/>
    <n v="20.8"/>
    <n v="635.9"/>
    <x v="1"/>
    <x v="1"/>
    <x v="51"/>
    <n v="4985"/>
    <x v="20"/>
  </r>
  <r>
    <s v="2139-FQHLM"/>
    <n v="1"/>
    <s v="United States"/>
    <s v="California"/>
    <s v="Corona"/>
    <n v="92879"/>
    <s v="33.893823, -117.531446"/>
    <n v="33.893822999999998"/>
    <n v="-117.531446"/>
    <s v="Male"/>
    <x v="0"/>
    <s v="No"/>
    <s v="No"/>
    <n v="19"/>
    <s v="Yes"/>
    <s v="No"/>
    <x v="1"/>
    <x v="1"/>
    <s v="No"/>
    <s v="Yes"/>
    <x v="1"/>
    <s v="Yes"/>
    <s v="No"/>
    <x v="0"/>
    <x v="1"/>
    <x v="0"/>
    <n v="89.95"/>
    <n v="1682.4"/>
    <x v="1"/>
    <x v="1"/>
    <x v="42"/>
    <n v="3402"/>
    <x v="20"/>
  </r>
  <r>
    <s v="8261-GWDBQ"/>
    <n v="1"/>
    <s v="United States"/>
    <s v="California"/>
    <s v="Corona"/>
    <n v="92880"/>
    <s v="33.918043, -117.617809"/>
    <n v="33.918042999999997"/>
    <n v="-117.61780899999999"/>
    <s v="Female"/>
    <x v="1"/>
    <s v="Yes"/>
    <s v="No"/>
    <n v="60"/>
    <s v="Yes"/>
    <s v="Yes"/>
    <x v="1"/>
    <x v="0"/>
    <s v="Yes"/>
    <s v="Yes"/>
    <x v="1"/>
    <s v="Yes"/>
    <s v="Yes"/>
    <x v="1"/>
    <x v="0"/>
    <x v="2"/>
    <n v="116.05"/>
    <n v="6925.9"/>
    <x v="1"/>
    <x v="1"/>
    <x v="7"/>
    <n v="4734"/>
    <x v="20"/>
  </r>
  <r>
    <s v="1093-YSWCA"/>
    <n v="1"/>
    <s v="United States"/>
    <s v="California"/>
    <s v="Corona"/>
    <n v="92881"/>
    <s v="33.833686, -117.513063"/>
    <n v="33.833686"/>
    <n v="-117.513063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x v="1"/>
    <x v="3"/>
    <n v="19.55"/>
    <n v="223.15"/>
    <x v="1"/>
    <x v="1"/>
    <x v="80"/>
    <n v="5433"/>
    <x v="20"/>
  </r>
  <r>
    <s v="3882-IYOIJ"/>
    <n v="1"/>
    <s v="United States"/>
    <s v="California"/>
    <s v="Yorba Linda"/>
    <n v="92886"/>
    <s v="33.897253, -117.792202"/>
    <n v="33.897252999999999"/>
    <n v="-117.792202"/>
    <s v="Female"/>
    <x v="0"/>
    <s v="Yes"/>
    <s v="Yes"/>
    <n v="60"/>
    <s v="Yes"/>
    <s v="Yes"/>
    <x v="1"/>
    <x v="0"/>
    <s v="Yes"/>
    <s v="Yes"/>
    <x v="1"/>
    <s v="Yes"/>
    <s v="Yes"/>
    <x v="1"/>
    <x v="1"/>
    <x v="3"/>
    <n v="115.25"/>
    <n v="6758.45"/>
    <x v="1"/>
    <x v="1"/>
    <x v="77"/>
    <n v="5328"/>
    <x v="20"/>
  </r>
  <r>
    <s v="8749-TZYEC"/>
    <n v="1"/>
    <s v="United States"/>
    <s v="California"/>
    <s v="Yorba Linda"/>
    <n v="92887"/>
    <s v="33.884073, -117.732197"/>
    <n v="33.884073000000001"/>
    <n v="-117.732197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4.8"/>
    <n v="1874.3"/>
    <x v="1"/>
    <x v="1"/>
    <x v="29"/>
    <n v="6251"/>
    <x v="20"/>
  </r>
  <r>
    <s v="1755-FZQEC"/>
    <n v="1"/>
    <s v="United States"/>
    <s v="California"/>
    <s v="Ventura"/>
    <n v="93001"/>
    <s v="34.360261, -119.306383"/>
    <n v="34.360261000000001"/>
    <n v="-119.306383"/>
    <s v="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x v="1"/>
    <x v="0"/>
    <n v="19.899999999999999"/>
    <n v="791.15"/>
    <x v="1"/>
    <x v="1"/>
    <x v="15"/>
    <n v="4041"/>
    <x v="20"/>
  </r>
  <r>
    <s v="3115-JPJDD"/>
    <n v="1"/>
    <s v="United States"/>
    <s v="California"/>
    <s v="Ventura"/>
    <n v="93003"/>
    <s v="34.279221, -119.221437"/>
    <n v="34.279221"/>
    <n v="-119.22143699999999"/>
    <s v="Female"/>
    <x v="0"/>
    <s v="Yes"/>
    <s v="No"/>
    <n v="59"/>
    <s v="Yes"/>
    <s v="No"/>
    <x v="1"/>
    <x v="0"/>
    <s v="No"/>
    <s v="Yes"/>
    <x v="0"/>
    <s v="No"/>
    <s v="No"/>
    <x v="2"/>
    <x v="0"/>
    <x v="3"/>
    <n v="81.25"/>
    <n v="4639.45"/>
    <x v="1"/>
    <x v="1"/>
    <x v="40"/>
    <n v="4709"/>
    <x v="20"/>
  </r>
  <r>
    <s v="5600-KTXFM"/>
    <n v="1"/>
    <s v="United States"/>
    <s v="California"/>
    <s v="Ventura"/>
    <n v="93004"/>
    <s v="34.278697, -119.167798"/>
    <n v="34.278697000000001"/>
    <n v="-119.167798"/>
    <s v="Male"/>
    <x v="0"/>
    <s v="Yes"/>
    <s v="Yes"/>
    <n v="2"/>
    <s v="Yes"/>
    <s v="No"/>
    <x v="1"/>
    <x v="1"/>
    <s v="No"/>
    <s v="No"/>
    <x v="0"/>
    <s v="No"/>
    <s v="No"/>
    <x v="0"/>
    <x v="1"/>
    <x v="0"/>
    <n v="69.95"/>
    <n v="143.9"/>
    <x v="1"/>
    <x v="1"/>
    <x v="74"/>
    <n v="5010"/>
    <x v="20"/>
  </r>
  <r>
    <s v="6339-TBELP"/>
    <n v="1"/>
    <s v="United States"/>
    <s v="California"/>
    <s v="Fillmore"/>
    <n v="93015"/>
    <s v="34.408161, -118.865111"/>
    <n v="34.408161"/>
    <n v="-118.865111"/>
    <s v="Male"/>
    <x v="0"/>
    <s v="No"/>
    <s v="No"/>
    <n v="71"/>
    <s v="Yes"/>
    <s v="Yes"/>
    <x v="1"/>
    <x v="1"/>
    <s v="No"/>
    <s v="Yes"/>
    <x v="1"/>
    <s v="No"/>
    <s v="No"/>
    <x v="1"/>
    <x v="0"/>
    <x v="3"/>
    <n v="86.4"/>
    <n v="6172"/>
    <x v="1"/>
    <x v="1"/>
    <x v="59"/>
    <n v="4069"/>
    <x v="20"/>
  </r>
  <r>
    <s v="7964-YESJC"/>
    <n v="1"/>
    <s v="United States"/>
    <s v="California"/>
    <s v="Moorpark"/>
    <n v="93021"/>
    <s v="34.312945, -118.858169"/>
    <n v="34.312944999999999"/>
    <n v="-118.858169"/>
    <s v="Female"/>
    <x v="0"/>
    <s v="Yes"/>
    <s v="No"/>
    <n v="24"/>
    <s v="Yes"/>
    <s v="Yes"/>
    <x v="0"/>
    <x v="0"/>
    <s v="Yes"/>
    <s v="Yes"/>
    <x v="0"/>
    <s v="No"/>
    <s v="No"/>
    <x v="0"/>
    <x v="1"/>
    <x v="0"/>
    <n v="66.3"/>
    <n v="1559.45"/>
    <x v="1"/>
    <x v="1"/>
    <x v="84"/>
    <n v="2235"/>
    <x v="20"/>
  </r>
  <r>
    <s v="6173-GOLSU"/>
    <n v="1"/>
    <s v="United States"/>
    <s v="California"/>
    <s v="Oak View"/>
    <n v="93022"/>
    <s v="34.404544, -119.302118"/>
    <n v="34.404544000000001"/>
    <n v="-119.30211799999999"/>
    <s v="Male"/>
    <x v="1"/>
    <s v="Yes"/>
    <s v="No"/>
    <n v="67"/>
    <s v="Yes"/>
    <s v="Yes"/>
    <x v="1"/>
    <x v="1"/>
    <s v="No"/>
    <s v="No"/>
    <x v="0"/>
    <s v="Yes"/>
    <s v="Yes"/>
    <x v="0"/>
    <x v="0"/>
    <x v="3"/>
    <n v="94.65"/>
    <n v="6079"/>
    <x v="1"/>
    <x v="1"/>
    <x v="71"/>
    <n v="4228"/>
    <x v="20"/>
  </r>
  <r>
    <s v="9938-ZREHM"/>
    <n v="1"/>
    <s v="United States"/>
    <s v="California"/>
    <s v="Oxnard"/>
    <n v="93033"/>
    <s v="34.156629, -119.117218"/>
    <n v="34.156629000000002"/>
    <n v="-119.11721799999999"/>
    <s v="Female"/>
    <x v="0"/>
    <s v="Yes"/>
    <s v="No"/>
    <n v="37"/>
    <s v="Yes"/>
    <s v="Yes"/>
    <x v="0"/>
    <x v="1"/>
    <s v="Yes"/>
    <s v="No"/>
    <x v="1"/>
    <s v="No"/>
    <s v="Yes"/>
    <x v="2"/>
    <x v="1"/>
    <x v="0"/>
    <n v="72.099999999999994"/>
    <n v="2658.4"/>
    <x v="1"/>
    <x v="1"/>
    <x v="80"/>
    <n v="2703"/>
    <x v="20"/>
  </r>
  <r>
    <s v="7950-XWOVN"/>
    <n v="1"/>
    <s v="United States"/>
    <s v="California"/>
    <s v="Oxnard"/>
    <n v="93035"/>
    <s v="34.18454, -119.224666"/>
    <n v="34.184539999999998"/>
    <n v="-119.224666"/>
    <s v="Male"/>
    <x v="0"/>
    <s v="No"/>
    <s v="No"/>
    <n v="11"/>
    <s v="No"/>
    <s v="No phone service"/>
    <x v="0"/>
    <x v="1"/>
    <s v="Yes"/>
    <s v="Yes"/>
    <x v="0"/>
    <s v="No"/>
    <s v="No"/>
    <x v="0"/>
    <x v="1"/>
    <x v="0"/>
    <n v="34.700000000000003"/>
    <n v="383.55"/>
    <x v="1"/>
    <x v="1"/>
    <x v="25"/>
    <n v="4310"/>
    <x v="20"/>
  </r>
  <r>
    <s v="4647-MUZON"/>
    <n v="1"/>
    <s v="United States"/>
    <s v="California"/>
    <s v="Port Hueneme"/>
    <n v="93041"/>
    <s v="34.110124, -119.100972"/>
    <n v="34.110123999999999"/>
    <n v="-119.100972"/>
    <s v="Female"/>
    <x v="0"/>
    <s v="Yes"/>
    <s v="No"/>
    <n v="18"/>
    <s v="Yes"/>
    <s v="No"/>
    <x v="1"/>
    <x v="1"/>
    <s v="No"/>
    <s v="Yes"/>
    <x v="0"/>
    <s v="Yes"/>
    <s v="Yes"/>
    <x v="0"/>
    <x v="0"/>
    <x v="3"/>
    <n v="95.95"/>
    <n v="1745.5"/>
    <x v="1"/>
    <x v="1"/>
    <x v="58"/>
    <n v="5009"/>
    <x v="20"/>
  </r>
  <r>
    <s v="9702-AIUJO"/>
    <n v="1"/>
    <s v="United States"/>
    <s v="California"/>
    <s v="Santa Paula"/>
    <n v="93060"/>
    <s v="34.402343, -119.094824"/>
    <n v="34.402343000000002"/>
    <n v="-119.094824"/>
    <s v="Male"/>
    <x v="0"/>
    <s v="Yes"/>
    <s v="Yes"/>
    <n v="50"/>
    <s v="Yes"/>
    <s v="No"/>
    <x v="0"/>
    <x v="1"/>
    <s v="No"/>
    <s v="No"/>
    <x v="0"/>
    <s v="No"/>
    <s v="No"/>
    <x v="2"/>
    <x v="0"/>
    <x v="2"/>
    <n v="44.8"/>
    <n v="2230.85"/>
    <x v="1"/>
    <x v="1"/>
    <x v="81"/>
    <n v="6115"/>
    <x v="20"/>
  </r>
  <r>
    <s v="8849-PRIQJ"/>
    <n v="1"/>
    <s v="United States"/>
    <s v="California"/>
    <s v="Simi Valley"/>
    <n v="93063"/>
    <s v="34.296813, -118.685703"/>
    <n v="34.296813"/>
    <n v="-118.685703"/>
    <s v="Female"/>
    <x v="0"/>
    <s v="Yes"/>
    <s v="Yes"/>
    <n v="67"/>
    <s v="Yes"/>
    <s v="Yes"/>
    <x v="1"/>
    <x v="0"/>
    <s v="No"/>
    <s v="Yes"/>
    <x v="1"/>
    <s v="Yes"/>
    <s v="Yes"/>
    <x v="2"/>
    <x v="0"/>
    <x v="1"/>
    <n v="109.4"/>
    <n v="7281.6"/>
    <x v="1"/>
    <x v="1"/>
    <x v="52"/>
    <n v="4103"/>
    <x v="20"/>
  </r>
  <r>
    <s v="8851-RAGOV"/>
    <n v="1"/>
    <s v="United States"/>
    <s v="California"/>
    <s v="Simi Valley"/>
    <n v="93065"/>
    <s v="34.269449, -118.768471"/>
    <n v="34.269449000000002"/>
    <n v="-118.76847100000001"/>
    <s v="Female"/>
    <x v="0"/>
    <s v="Yes"/>
    <s v="No"/>
    <n v="25"/>
    <s v="Yes"/>
    <s v="No"/>
    <x v="0"/>
    <x v="0"/>
    <s v="Yes"/>
    <s v="No"/>
    <x v="1"/>
    <s v="No"/>
    <s v="Yes"/>
    <x v="0"/>
    <x v="0"/>
    <x v="0"/>
    <n v="71.05"/>
    <n v="1837.7"/>
    <x v="1"/>
    <x v="1"/>
    <x v="69"/>
    <n v="5620"/>
    <x v="20"/>
  </r>
  <r>
    <s v="5396-IZEPB"/>
    <n v="1"/>
    <s v="United States"/>
    <s v="California"/>
    <s v="Summerland"/>
    <n v="93067"/>
    <s v="34.420998, -119.60137"/>
    <n v="34.420997999999997"/>
    <n v="-119.60137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3"/>
    <n v="19.7"/>
    <n v="180.7"/>
    <x v="1"/>
    <x v="1"/>
    <x v="10"/>
    <n v="4194"/>
    <x v="20"/>
  </r>
  <r>
    <s v="1729-VLAZJ"/>
    <n v="1"/>
    <s v="United States"/>
    <s v="California"/>
    <s v="Santa Barbara"/>
    <n v="93101"/>
    <s v="34.419203, -119.710008"/>
    <n v="34.419203000000003"/>
    <n v="-119.710008"/>
    <s v="Female"/>
    <x v="0"/>
    <s v="No"/>
    <s v="Yes"/>
    <n v="10"/>
    <s v="No"/>
    <s v="No phone service"/>
    <x v="0"/>
    <x v="0"/>
    <s v="Yes"/>
    <s v="No"/>
    <x v="1"/>
    <s v="No"/>
    <s v="No"/>
    <x v="2"/>
    <x v="1"/>
    <x v="0"/>
    <n v="40.25"/>
    <n v="411.45"/>
    <x v="1"/>
    <x v="1"/>
    <x v="46"/>
    <n v="2876"/>
    <x v="20"/>
  </r>
  <r>
    <s v="8285-ABVLB"/>
    <n v="1"/>
    <s v="United States"/>
    <s v="California"/>
    <s v="Santa Barbara"/>
    <n v="93103"/>
    <s v="34.438581, -119.685368"/>
    <n v="34.438580999999999"/>
    <n v="-119.685368"/>
    <s v="Fe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x v="1"/>
    <x v="3"/>
    <n v="19.850000000000001"/>
    <n v="1328.35"/>
    <x v="1"/>
    <x v="1"/>
    <x v="35"/>
    <n v="4311"/>
    <x v="20"/>
  </r>
  <r>
    <s v="0701-TJSEF"/>
    <n v="1"/>
    <s v="United States"/>
    <s v="California"/>
    <s v="Santa Barbara"/>
    <n v="93105"/>
    <s v="34.037342, -119.80079"/>
    <n v="34.037342000000002"/>
    <n v="-119.80079000000001"/>
    <s v="Male"/>
    <x v="0"/>
    <s v="No"/>
    <s v="No"/>
    <n v="9"/>
    <s v="Yes"/>
    <s v="No"/>
    <x v="0"/>
    <x v="0"/>
    <s v="No"/>
    <s v="Yes"/>
    <x v="1"/>
    <s v="No"/>
    <s v="Yes"/>
    <x v="0"/>
    <x v="0"/>
    <x v="2"/>
    <n v="68.25"/>
    <n v="576.95000000000005"/>
    <x v="1"/>
    <x v="1"/>
    <x v="47"/>
    <n v="4366"/>
    <x v="20"/>
  </r>
  <r>
    <s v="5712-VBOXD"/>
    <n v="1"/>
    <s v="United States"/>
    <s v="California"/>
    <s v="Santa Barbara"/>
    <n v="93108"/>
    <s v="34.457541, -119.631072"/>
    <n v="34.457540999999999"/>
    <n v="-119.631072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0"/>
    <x v="3"/>
    <n v="20.149999999999999"/>
    <n v="68.45"/>
    <x v="1"/>
    <x v="1"/>
    <x v="9"/>
    <n v="5221"/>
    <x v="20"/>
  </r>
  <r>
    <s v="6629-LADHQ"/>
    <n v="1"/>
    <s v="United States"/>
    <s v="California"/>
    <s v="Santa Barbara"/>
    <n v="93109"/>
    <s v="34.406256, -119.726936"/>
    <n v="34.406255999999999"/>
    <n v="-119.72693599999999"/>
    <s v="Female"/>
    <x v="0"/>
    <s v="No"/>
    <s v="No"/>
    <n v="2"/>
    <s v="Yes"/>
    <s v="No"/>
    <x v="0"/>
    <x v="0"/>
    <s v="No"/>
    <s v="No"/>
    <x v="0"/>
    <s v="No"/>
    <s v="No"/>
    <x v="0"/>
    <x v="1"/>
    <x v="0"/>
    <n v="50.95"/>
    <n v="123.05"/>
    <x v="1"/>
    <x v="1"/>
    <x v="65"/>
    <n v="5968"/>
    <x v="20"/>
  </r>
  <r>
    <s v="1559-DTODC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19"/>
    <s v="No"/>
    <s v="No phone service"/>
    <x v="0"/>
    <x v="1"/>
    <s v="No"/>
    <s v="No"/>
    <x v="0"/>
    <s v="No"/>
    <s v="No"/>
    <x v="0"/>
    <x v="0"/>
    <x v="2"/>
    <n v="25.15"/>
    <n v="468.35"/>
    <x v="1"/>
    <x v="1"/>
    <x v="61"/>
    <n v="3784"/>
    <x v="20"/>
  </r>
  <r>
    <s v="4797-MIWUM"/>
    <n v="1"/>
    <s v="United States"/>
    <s v="California"/>
    <s v="Goleta"/>
    <n v="93117"/>
    <s v="34.489983, -120.091246"/>
    <n v="34.489983000000002"/>
    <n v="-120.091246"/>
    <s v="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x v="0"/>
    <x v="2"/>
    <n v="20.25"/>
    <n v="174.7"/>
    <x v="1"/>
    <x v="1"/>
    <x v="75"/>
    <n v="3149"/>
    <x v="20"/>
  </r>
  <r>
    <s v="8720-RQSBJ"/>
    <n v="1"/>
    <s v="United States"/>
    <s v="California"/>
    <s v="Armona"/>
    <n v="93202"/>
    <s v="36.315979, -119.710852"/>
    <n v="36.315978999999999"/>
    <n v="-119.710852"/>
    <s v="Male"/>
    <x v="1"/>
    <s v="No"/>
    <s v="No"/>
    <n v="1"/>
    <s v="Yes"/>
    <s v="No"/>
    <x v="0"/>
    <x v="1"/>
    <s v="No"/>
    <s v="No"/>
    <x v="0"/>
    <s v="No"/>
    <s v="No"/>
    <x v="0"/>
    <x v="1"/>
    <x v="1"/>
    <n v="44"/>
    <n v="44"/>
    <x v="1"/>
    <x v="1"/>
    <x v="74"/>
    <n v="4320"/>
    <x v="20"/>
  </r>
  <r>
    <s v="4537-CIBHB"/>
    <n v="1"/>
    <s v="United States"/>
    <s v="California"/>
    <s v="Arvin"/>
    <n v="93203"/>
    <s v="35.116307, -118.817644"/>
    <n v="35.116306999999999"/>
    <n v="-118.817644"/>
    <s v="Fe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x v="1"/>
    <x v="0"/>
    <n v="20.25"/>
    <n v="172.35"/>
    <x v="1"/>
    <x v="1"/>
    <x v="76"/>
    <n v="4272"/>
    <x v="20"/>
  </r>
  <r>
    <s v="4324-AHJKS"/>
    <n v="1"/>
    <s v="United States"/>
    <s v="California"/>
    <s v="Buttonwillow"/>
    <n v="93206"/>
    <s v="35.451402, -119.488413"/>
    <n v="35.451402000000002"/>
    <n v="-119.48841299999999"/>
    <s v="Female"/>
    <x v="0"/>
    <s v="No"/>
    <s v="No"/>
    <n v="5"/>
    <s v="Yes"/>
    <s v="No"/>
    <x v="0"/>
    <x v="0"/>
    <s v="No"/>
    <s v="Yes"/>
    <x v="0"/>
    <s v="No"/>
    <s v="No"/>
    <x v="0"/>
    <x v="1"/>
    <x v="3"/>
    <n v="55.8"/>
    <n v="300.39999999999998"/>
    <x v="1"/>
    <x v="1"/>
    <x v="70"/>
    <n v="5104"/>
    <x v="20"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x v="0"/>
    <s v="Yes"/>
    <s v="Yes"/>
    <n v="56"/>
    <s v="Yes"/>
    <s v="No"/>
    <x v="1"/>
    <x v="1"/>
    <s v="No"/>
    <s v="No"/>
    <x v="0"/>
    <s v="Yes"/>
    <s v="Yes"/>
    <x v="2"/>
    <x v="1"/>
    <x v="2"/>
    <n v="88.9"/>
    <n v="4968"/>
    <x v="1"/>
    <x v="1"/>
    <x v="34"/>
    <n v="4170"/>
    <x v="20"/>
  </r>
  <r>
    <s v="4495-LHSSK"/>
    <n v="1"/>
    <s v="United States"/>
    <s v="California"/>
    <s v="Camp Nelson"/>
    <n v="93208"/>
    <s v="36.057458, -118.591951"/>
    <n v="36.057457999999997"/>
    <n v="-118.59195099999999"/>
    <s v="Female"/>
    <x v="0"/>
    <s v="No"/>
    <s v="Yes"/>
    <n v="18"/>
    <s v="Yes"/>
    <s v="Yes"/>
    <x v="0"/>
    <x v="0"/>
    <s v="No"/>
    <s v="No"/>
    <x v="0"/>
    <s v="No"/>
    <s v="No"/>
    <x v="0"/>
    <x v="1"/>
    <x v="0"/>
    <n v="57.65"/>
    <n v="992.7"/>
    <x v="1"/>
    <x v="1"/>
    <x v="35"/>
    <n v="3425"/>
    <x v="20"/>
  </r>
  <r>
    <s v="5915-ANOEI"/>
    <n v="1"/>
    <s v="United States"/>
    <s v="California"/>
    <s v="Corcoran"/>
    <n v="93212"/>
    <s v="36.04533, -119.532424"/>
    <n v="36.04533"/>
    <n v="-119.53242400000001"/>
    <s v="Male"/>
    <x v="0"/>
    <s v="Yes"/>
    <s v="No"/>
    <n v="70"/>
    <s v="Yes"/>
    <s v="Yes"/>
    <x v="0"/>
    <x v="0"/>
    <s v="Yes"/>
    <s v="Yes"/>
    <x v="1"/>
    <s v="Yes"/>
    <s v="No"/>
    <x v="1"/>
    <x v="1"/>
    <x v="0"/>
    <n v="79.150000000000006"/>
    <n v="5536.5"/>
    <x v="1"/>
    <x v="1"/>
    <x v="52"/>
    <n v="4408"/>
    <x v="20"/>
  </r>
  <r>
    <s v="9861-PDSZP"/>
    <n v="1"/>
    <s v="United States"/>
    <s v="California"/>
    <s v="Delano"/>
    <n v="93215"/>
    <s v="35.772244, -119.209689"/>
    <n v="35.772244000000001"/>
    <n v="-119.209689"/>
    <s v="Female"/>
    <x v="0"/>
    <s v="No"/>
    <s v="No"/>
    <n v="72"/>
    <s v="Yes"/>
    <s v="Yes"/>
    <x v="1"/>
    <x v="1"/>
    <s v="Yes"/>
    <s v="Yes"/>
    <x v="1"/>
    <s v="Yes"/>
    <s v="Yes"/>
    <x v="1"/>
    <x v="0"/>
    <x v="3"/>
    <n v="108.05"/>
    <n v="7806.6"/>
    <x v="1"/>
    <x v="1"/>
    <x v="64"/>
    <n v="5430"/>
    <x v="20"/>
  </r>
  <r>
    <s v="7225-CBZPL"/>
    <n v="1"/>
    <s v="United States"/>
    <s v="California"/>
    <s v="Earlimart"/>
    <n v="93219"/>
    <s v="35.858054, -119.305858"/>
    <n v="35.858054000000003"/>
    <n v="-119.305858"/>
    <s v="Male"/>
    <x v="1"/>
    <s v="Yes"/>
    <s v="No"/>
    <n v="17"/>
    <s v="Yes"/>
    <s v="Yes"/>
    <x v="1"/>
    <x v="1"/>
    <s v="No"/>
    <s v="No"/>
    <x v="0"/>
    <s v="Yes"/>
    <s v="Yes"/>
    <x v="0"/>
    <x v="0"/>
    <x v="1"/>
    <n v="94.8"/>
    <n v="1563.9"/>
    <x v="1"/>
    <x v="1"/>
    <x v="52"/>
    <n v="4831"/>
    <x v="20"/>
  </r>
  <r>
    <s v="6704-UTUKK"/>
    <n v="1"/>
    <s v="United States"/>
    <s v="California"/>
    <s v="Exeter"/>
    <n v="93221"/>
    <s v="36.301689, -119.018233"/>
    <n v="36.301689000000003"/>
    <n v="-119.018233"/>
    <s v="Male"/>
    <x v="0"/>
    <s v="Yes"/>
    <s v="No"/>
    <n v="29"/>
    <s v="No"/>
    <s v="No phone service"/>
    <x v="0"/>
    <x v="1"/>
    <s v="No"/>
    <s v="No"/>
    <x v="0"/>
    <s v="Yes"/>
    <s v="Yes"/>
    <x v="0"/>
    <x v="0"/>
    <x v="1"/>
    <n v="45.9"/>
    <n v="1332.4"/>
    <x v="1"/>
    <x v="1"/>
    <x v="65"/>
    <n v="5074"/>
    <x v="20"/>
  </r>
  <r>
    <s v="2019-HDCZY"/>
    <n v="1"/>
    <s v="United States"/>
    <s v="California"/>
    <s v="Farmersville"/>
    <n v="93223"/>
    <s v="36.29878, -119.201028"/>
    <n v="36.298780000000001"/>
    <n v="-119.20102799999999"/>
    <s v="Male"/>
    <x v="0"/>
    <s v="Yes"/>
    <s v="No"/>
    <n v="63"/>
    <s v="Yes"/>
    <s v="Yes"/>
    <x v="1"/>
    <x v="1"/>
    <s v="No"/>
    <s v="Yes"/>
    <x v="0"/>
    <s v="Yes"/>
    <s v="Yes"/>
    <x v="1"/>
    <x v="1"/>
    <x v="1"/>
    <n v="102.6"/>
    <n v="6296.75"/>
    <x v="1"/>
    <x v="1"/>
    <x v="56"/>
    <n v="4004"/>
    <x v="20"/>
  </r>
  <r>
    <s v="8788-DOXSU"/>
    <n v="1"/>
    <s v="United States"/>
    <s v="California"/>
    <s v="Frazier Park"/>
    <n v="93225"/>
    <s v="34.827662, -118.999073"/>
    <n v="34.827661999999997"/>
    <n v="-118.999073"/>
    <s v="Male"/>
    <x v="0"/>
    <s v="No"/>
    <s v="No"/>
    <n v="59"/>
    <s v="Yes"/>
    <s v="No"/>
    <x v="0"/>
    <x v="1"/>
    <s v="No"/>
    <s v="Yes"/>
    <x v="0"/>
    <s v="No"/>
    <s v="Yes"/>
    <x v="2"/>
    <x v="0"/>
    <x v="2"/>
    <n v="61.35"/>
    <n v="3645.5"/>
    <x v="1"/>
    <x v="1"/>
    <x v="36"/>
    <n v="6250"/>
    <x v="20"/>
  </r>
  <r>
    <s v="7404-JLKQG"/>
    <n v="1"/>
    <s v="United States"/>
    <s v="California"/>
    <s v="Glennville"/>
    <n v="93226"/>
    <s v="35.735694, -118.738483"/>
    <n v="35.735694000000002"/>
    <n v="-118.738483"/>
    <s v="Female"/>
    <x v="0"/>
    <s v="No"/>
    <s v="No"/>
    <n v="3"/>
    <s v="Yes"/>
    <s v="No"/>
    <x v="0"/>
    <x v="1"/>
    <s v="No"/>
    <s v="Yes"/>
    <x v="0"/>
    <s v="Yes"/>
    <s v="No"/>
    <x v="0"/>
    <x v="1"/>
    <x v="1"/>
    <n v="57.55"/>
    <n v="161.44999999999999"/>
    <x v="1"/>
    <x v="1"/>
    <x v="71"/>
    <n v="4099"/>
    <x v="20"/>
  </r>
  <r>
    <s v="7421-ZLUPA"/>
    <n v="1"/>
    <s v="United States"/>
    <s v="California"/>
    <s v="Hanford"/>
    <n v="93230"/>
    <s v="36.29223, -119.622676"/>
    <n v="36.292230000000004"/>
    <n v="-119.622676"/>
    <s v="Female"/>
    <x v="0"/>
    <s v="No"/>
    <s v="No"/>
    <n v="8"/>
    <s v="No"/>
    <s v="No phone service"/>
    <x v="0"/>
    <x v="1"/>
    <s v="Yes"/>
    <s v="No"/>
    <x v="0"/>
    <s v="No"/>
    <s v="No"/>
    <x v="0"/>
    <x v="0"/>
    <x v="0"/>
    <n v="29.25"/>
    <n v="226.95"/>
    <x v="1"/>
    <x v="1"/>
    <x v="56"/>
    <n v="2038"/>
    <x v="20"/>
  </r>
  <r>
    <s v="3274-NSDWE"/>
    <n v="1"/>
    <s v="United States"/>
    <s v="California"/>
    <s v="Ivanhoe"/>
    <n v="93235"/>
    <s v="36.385818, -119.224243"/>
    <n v="36.385818"/>
    <n v="-119.224243"/>
    <s v="Female"/>
    <x v="0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x v="1"/>
    <x v="3"/>
    <n v="19.600000000000001"/>
    <n v="1441.65"/>
    <x v="1"/>
    <x v="1"/>
    <x v="31"/>
    <n v="6161"/>
    <x v="20"/>
  </r>
  <r>
    <s v="2632-IVXVF"/>
    <n v="1"/>
    <s v="United States"/>
    <s v="California"/>
    <s v="Kernville"/>
    <n v="93238"/>
    <s v="35.852892, -118.397782"/>
    <n v="35.852891999999997"/>
    <n v="-118.39778200000001"/>
    <s v="Female"/>
    <x v="0"/>
    <s v="Yes"/>
    <s v="Yes"/>
    <n v="68"/>
    <s v="Yes"/>
    <s v="Yes"/>
    <x v="1"/>
    <x v="0"/>
    <s v="No"/>
    <s v="Yes"/>
    <x v="1"/>
    <s v="Yes"/>
    <s v="Yes"/>
    <x v="1"/>
    <x v="1"/>
    <x v="3"/>
    <n v="111.75"/>
    <n v="7511.3"/>
    <x v="1"/>
    <x v="1"/>
    <x v="7"/>
    <n v="4967"/>
    <x v="20"/>
  </r>
  <r>
    <s v="3692-JHONH"/>
    <n v="1"/>
    <s v="United States"/>
    <s v="California"/>
    <s v="Kettleman City"/>
    <n v="93239"/>
    <s v="35.996923, -120.000951"/>
    <n v="35.996923000000002"/>
    <n v="-120.000951"/>
    <s v="Female"/>
    <x v="1"/>
    <s v="Yes"/>
    <s v="No"/>
    <n v="52"/>
    <s v="Yes"/>
    <s v="Yes"/>
    <x v="1"/>
    <x v="1"/>
    <s v="Yes"/>
    <s v="Yes"/>
    <x v="0"/>
    <s v="Yes"/>
    <s v="Yes"/>
    <x v="2"/>
    <x v="0"/>
    <x v="1"/>
    <n v="106.5"/>
    <n v="5621.85"/>
    <x v="1"/>
    <x v="1"/>
    <x v="43"/>
    <n v="4499"/>
    <x v="20"/>
  </r>
  <r>
    <s v="8915-NNTRC"/>
    <n v="1"/>
    <s v="United States"/>
    <s v="California"/>
    <s v="Lake Isabella"/>
    <n v="93240"/>
    <s v="35.607875, -118.466318"/>
    <n v="35.607875"/>
    <n v="-118.466318"/>
    <s v="Male"/>
    <x v="0"/>
    <s v="Yes"/>
    <s v="Yes"/>
    <n v="72"/>
    <s v="Yes"/>
    <s v="Yes"/>
    <x v="1"/>
    <x v="0"/>
    <s v="Yes"/>
    <s v="No"/>
    <x v="1"/>
    <s v="Yes"/>
    <s v="Yes"/>
    <x v="1"/>
    <x v="0"/>
    <x v="3"/>
    <n v="107.7"/>
    <n v="7919.8"/>
    <x v="1"/>
    <x v="1"/>
    <x v="63"/>
    <n v="4351"/>
    <x v="20"/>
  </r>
  <r>
    <s v="5914-GXMDA"/>
    <n v="1"/>
    <s v="United States"/>
    <s v="California"/>
    <s v="Lamont"/>
    <n v="93241"/>
    <s v="35.245035, -118.905553"/>
    <n v="35.245035000000001"/>
    <n v="-118.905553"/>
    <s v="Female"/>
    <x v="0"/>
    <s v="Yes"/>
    <s v="No"/>
    <n v="32"/>
    <s v="Yes"/>
    <s v="No"/>
    <x v="2"/>
    <x v="2"/>
    <s v="No internet service"/>
    <s v="No internet service"/>
    <x v="2"/>
    <s v="No internet service"/>
    <s v="No internet service"/>
    <x v="2"/>
    <x v="1"/>
    <x v="0"/>
    <n v="19.3"/>
    <n v="593.20000000000005"/>
    <x v="1"/>
    <x v="1"/>
    <x v="10"/>
    <n v="5817"/>
    <x v="20"/>
  </r>
  <r>
    <s v="7463-IFMQU"/>
    <n v="1"/>
    <s v="United States"/>
    <s v="California"/>
    <s v="Laton"/>
    <n v="93242"/>
    <s v="36.444232, -119.718285"/>
    <n v="36.444232"/>
    <n v="-119.71828499999999"/>
    <s v="Fe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20.05"/>
    <n v="1423.65"/>
    <x v="1"/>
    <x v="1"/>
    <x v="21"/>
    <n v="4747"/>
    <x v="20"/>
  </r>
  <r>
    <s v="2920-RNCEZ"/>
    <n v="1"/>
    <s v="United States"/>
    <s v="California"/>
    <s v="Lebec"/>
    <n v="93243"/>
    <s v="34.845861, -118.885163"/>
    <n v="34.845860999999999"/>
    <n v="-118.88516300000001"/>
    <s v="Male"/>
    <x v="0"/>
    <s v="Yes"/>
    <s v="Yes"/>
    <n v="1"/>
    <s v="Yes"/>
    <s v="No"/>
    <x v="1"/>
    <x v="1"/>
    <s v="No"/>
    <s v="No"/>
    <x v="0"/>
    <s v="No"/>
    <s v="No"/>
    <x v="0"/>
    <x v="0"/>
    <x v="3"/>
    <n v="69.95"/>
    <n v="69.95"/>
    <x v="1"/>
    <x v="1"/>
    <x v="53"/>
    <n v="5133"/>
    <x v="20"/>
  </r>
  <r>
    <s v="2541-YGPKE"/>
    <n v="1"/>
    <s v="United States"/>
    <s v="California"/>
    <s v="Lemon Cove"/>
    <n v="93244"/>
    <s v="36.462671, -118.997291"/>
    <n v="36.462671"/>
    <n v="-118.997291"/>
    <s v="Male"/>
    <x v="0"/>
    <s v="Yes"/>
    <s v="Yes"/>
    <n v="42"/>
    <s v="Yes"/>
    <s v="No"/>
    <x v="0"/>
    <x v="0"/>
    <s v="No"/>
    <s v="No"/>
    <x v="1"/>
    <s v="No"/>
    <s v="Yes"/>
    <x v="2"/>
    <x v="1"/>
    <x v="3"/>
    <n v="63.7"/>
    <n v="2763.35"/>
    <x v="1"/>
    <x v="1"/>
    <x v="63"/>
    <n v="3764"/>
    <x v="20"/>
  </r>
  <r>
    <s v="5382-TEMLV"/>
    <n v="1"/>
    <s v="United States"/>
    <s v="California"/>
    <s v="Lindsay"/>
    <n v="93247"/>
    <s v="36.205465, -119.085807"/>
    <n v="36.205464999999997"/>
    <n v="-119.085807"/>
    <s v="Male"/>
    <x v="0"/>
    <s v="No"/>
    <s v="No"/>
    <n v="45"/>
    <s v="Yes"/>
    <s v="No"/>
    <x v="0"/>
    <x v="0"/>
    <s v="No"/>
    <s v="No"/>
    <x v="0"/>
    <s v="No"/>
    <s v="No"/>
    <x v="0"/>
    <x v="0"/>
    <x v="2"/>
    <n v="50.9"/>
    <n v="2298.5500000000002"/>
    <x v="1"/>
    <x v="1"/>
    <x v="29"/>
    <n v="5274"/>
    <x v="20"/>
  </r>
  <r>
    <s v="3441-CGZJH"/>
    <n v="1"/>
    <s v="United States"/>
    <s v="California"/>
    <s v="Lost Hills"/>
    <n v="93249"/>
    <s v="35.637715, -119.893068"/>
    <n v="35.637715"/>
    <n v="-119.893068"/>
    <s v="Female"/>
    <x v="0"/>
    <s v="Yes"/>
    <s v="Yes"/>
    <n v="43"/>
    <s v="No"/>
    <s v="No phone service"/>
    <x v="0"/>
    <x v="0"/>
    <s v="No"/>
    <s v="Yes"/>
    <x v="1"/>
    <s v="Yes"/>
    <s v="Yes"/>
    <x v="2"/>
    <x v="0"/>
    <x v="3"/>
    <n v="60.4"/>
    <n v="2640.55"/>
    <x v="1"/>
    <x v="1"/>
    <x v="37"/>
    <n v="2725"/>
    <x v="20"/>
  </r>
  <r>
    <s v="9592-ERDKV"/>
    <n v="1"/>
    <s v="United States"/>
    <s v="California"/>
    <s v="Mc Farland"/>
    <n v="93250"/>
    <s v="35.666886, -119.186717"/>
    <n v="35.666885999999998"/>
    <n v="-119.186717"/>
    <s v="Male"/>
    <x v="0"/>
    <s v="Yes"/>
    <s v="No"/>
    <n v="37"/>
    <s v="Yes"/>
    <s v="Yes"/>
    <x v="0"/>
    <x v="0"/>
    <s v="No"/>
    <s v="Yes"/>
    <x v="0"/>
    <s v="Yes"/>
    <s v="Yes"/>
    <x v="2"/>
    <x v="1"/>
    <x v="0"/>
    <n v="79.25"/>
    <n v="2911.8"/>
    <x v="1"/>
    <x v="1"/>
    <x v="9"/>
    <n v="2322"/>
    <x v="20"/>
  </r>
  <r>
    <s v="4778-IZARL"/>
    <n v="1"/>
    <s v="United States"/>
    <s v="California"/>
    <s v="New Cuyama"/>
    <n v="93254"/>
    <s v="34.956577, -119.750142"/>
    <n v="34.956577000000003"/>
    <n v="-119.750142"/>
    <s v="Male"/>
    <x v="0"/>
    <s v="Yes"/>
    <s v="No"/>
    <n v="63"/>
    <s v="Yes"/>
    <s v="No"/>
    <x v="1"/>
    <x v="0"/>
    <s v="Yes"/>
    <s v="Yes"/>
    <x v="1"/>
    <s v="Yes"/>
    <s v="Yes"/>
    <x v="1"/>
    <x v="0"/>
    <x v="3"/>
    <n v="110.1"/>
    <n v="6705.7"/>
    <x v="1"/>
    <x v="1"/>
    <x v="60"/>
    <n v="6216"/>
    <x v="20"/>
  </r>
  <r>
    <s v="0432-CAJZV"/>
    <n v="1"/>
    <s v="United States"/>
    <s v="California"/>
    <s v="Onyx"/>
    <n v="93255"/>
    <s v="35.676978, -118.101378"/>
    <n v="35.676977999999998"/>
    <n v="-118.101378"/>
    <s v="Male"/>
    <x v="0"/>
    <s v="No"/>
    <s v="No"/>
    <n v="3"/>
    <s v="Yes"/>
    <s v="No"/>
    <x v="1"/>
    <x v="1"/>
    <s v="No"/>
    <s v="No"/>
    <x v="0"/>
    <s v="Yes"/>
    <s v="Yes"/>
    <x v="0"/>
    <x v="1"/>
    <x v="0"/>
    <n v="90.7"/>
    <n v="237.65"/>
    <x v="1"/>
    <x v="1"/>
    <x v="15"/>
    <n v="3953"/>
    <x v="20"/>
  </r>
  <r>
    <s v="7008-LZVOZ"/>
    <n v="1"/>
    <s v="United States"/>
    <s v="California"/>
    <s v="Pixley"/>
    <n v="93256"/>
    <s v="35.957019, -119.330928"/>
    <n v="35.957019000000003"/>
    <n v="-119.330928"/>
    <s v="Male"/>
    <x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1"/>
    <x v="0"/>
    <x v="3"/>
    <n v="25.3"/>
    <n v="1672.35"/>
    <x v="1"/>
    <x v="1"/>
    <x v="74"/>
    <n v="5617"/>
    <x v="20"/>
  </r>
  <r>
    <s v="1200-TUZHR"/>
    <n v="1"/>
    <s v="United States"/>
    <s v="California"/>
    <s v="Posey"/>
    <n v="93260"/>
    <s v="35.861928, -118.636698"/>
    <n v="35.861927999999999"/>
    <n v="-118.636698"/>
    <s v="Female"/>
    <x v="1"/>
    <s v="No"/>
    <s v="No"/>
    <n v="8"/>
    <s v="Yes"/>
    <s v="Yes"/>
    <x v="1"/>
    <x v="1"/>
    <s v="No"/>
    <s v="No"/>
    <x v="0"/>
    <s v="No"/>
    <s v="Yes"/>
    <x v="0"/>
    <x v="1"/>
    <x v="1"/>
    <n v="85.2"/>
    <n v="695.75"/>
    <x v="1"/>
    <x v="1"/>
    <x v="44"/>
    <n v="2565"/>
    <x v="20"/>
  </r>
  <r>
    <s v="9365-CSLBQ"/>
    <n v="1"/>
    <s v="United States"/>
    <s v="California"/>
    <s v="Richgrove"/>
    <n v="93261"/>
    <s v="35.809921, -119.127437"/>
    <n v="35.809921000000003"/>
    <n v="-119.127437"/>
    <s v="Male"/>
    <x v="0"/>
    <s v="No"/>
    <s v="Yes"/>
    <n v="71"/>
    <s v="Yes"/>
    <s v="Yes"/>
    <x v="2"/>
    <x v="2"/>
    <s v="No internet service"/>
    <s v="No internet service"/>
    <x v="2"/>
    <s v="No internet service"/>
    <s v="No internet service"/>
    <x v="1"/>
    <x v="1"/>
    <x v="0"/>
    <n v="24.35"/>
    <n v="1654.6"/>
    <x v="1"/>
    <x v="1"/>
    <x v="67"/>
    <n v="4155"/>
    <x v="20"/>
  </r>
  <r>
    <s v="5884-FBCTL"/>
    <n v="1"/>
    <s v="United States"/>
    <s v="California"/>
    <s v="Shafter"/>
    <n v="93263"/>
    <s v="35.490705, -119.286833"/>
    <n v="35.490704999999998"/>
    <n v="-119.286833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5.1"/>
    <n v="1857.85"/>
    <x v="1"/>
    <x v="1"/>
    <x v="1"/>
    <n v="5611"/>
    <x v="20"/>
  </r>
  <r>
    <s v="7130-CTCUS"/>
    <n v="1"/>
    <s v="United States"/>
    <s v="California"/>
    <s v="Springville"/>
    <n v="93265"/>
    <s v="36.245926, -118.693138"/>
    <n v="36.245925999999997"/>
    <n v="-118.693138"/>
    <s v="Male"/>
    <x v="1"/>
    <s v="Yes"/>
    <s v="No"/>
    <n v="16"/>
    <s v="Yes"/>
    <s v="No"/>
    <x v="0"/>
    <x v="0"/>
    <s v="Yes"/>
    <s v="No"/>
    <x v="0"/>
    <s v="No"/>
    <s v="No"/>
    <x v="0"/>
    <x v="0"/>
    <x v="2"/>
    <n v="54.55"/>
    <n v="825.1"/>
    <x v="1"/>
    <x v="1"/>
    <x v="78"/>
    <n v="3324"/>
    <x v="20"/>
  </r>
  <r>
    <s v="6242-FEGFD"/>
    <n v="1"/>
    <s v="United States"/>
    <s v="California"/>
    <s v="Stratford"/>
    <n v="93266"/>
    <s v="36.175255, -119.813805"/>
    <n v="36.175255"/>
    <n v="-119.813805"/>
    <s v="Male"/>
    <x v="0"/>
    <s v="Yes"/>
    <s v="No"/>
    <n v="66"/>
    <s v="Yes"/>
    <s v="Yes"/>
    <x v="1"/>
    <x v="0"/>
    <s v="Yes"/>
    <s v="Yes"/>
    <x v="1"/>
    <s v="No"/>
    <s v="No"/>
    <x v="1"/>
    <x v="1"/>
    <x v="0"/>
    <n v="96.6"/>
    <n v="6424.25"/>
    <x v="1"/>
    <x v="1"/>
    <x v="15"/>
    <n v="4454"/>
    <x v="20"/>
  </r>
  <r>
    <s v="6194-HBGQN"/>
    <n v="1"/>
    <s v="United States"/>
    <s v="California"/>
    <s v="Taft"/>
    <n v="93268"/>
    <s v="35.184837, -119.402525"/>
    <n v="35.184837000000002"/>
    <n v="-119.402525"/>
    <s v="Male"/>
    <x v="0"/>
    <s v="No"/>
    <s v="No"/>
    <n v="51"/>
    <s v="Yes"/>
    <s v="Yes"/>
    <x v="0"/>
    <x v="0"/>
    <s v="Yes"/>
    <s v="Yes"/>
    <x v="1"/>
    <s v="Yes"/>
    <s v="No"/>
    <x v="2"/>
    <x v="0"/>
    <x v="3"/>
    <n v="81.150000000000006"/>
    <n v="4126.2"/>
    <x v="1"/>
    <x v="1"/>
    <x v="62"/>
    <n v="4549"/>
    <x v="20"/>
  </r>
  <r>
    <s v="7634-WSWDB"/>
    <n v="1"/>
    <s v="United States"/>
    <s v="California"/>
    <s v="Terra Bella"/>
    <n v="93270"/>
    <s v="35.939068, -119.043666"/>
    <n v="35.939067999999999"/>
    <n v="-119.043666"/>
    <s v="Female"/>
    <x v="0"/>
    <s v="No"/>
    <s v="Yes"/>
    <n v="8"/>
    <s v="No"/>
    <s v="No phone service"/>
    <x v="0"/>
    <x v="0"/>
    <s v="No"/>
    <s v="No"/>
    <x v="0"/>
    <s v="No"/>
    <s v="Yes"/>
    <x v="0"/>
    <x v="0"/>
    <x v="1"/>
    <n v="38.5"/>
    <n v="330.8"/>
    <x v="1"/>
    <x v="1"/>
    <x v="49"/>
    <n v="4194"/>
    <x v="20"/>
  </r>
  <r>
    <s v="6986-IXNDM"/>
    <n v="1"/>
    <s v="United States"/>
    <s v="California"/>
    <s v="Three Rivers"/>
    <n v="93271"/>
    <s v="36.413433, -118.854708"/>
    <n v="36.413432999999998"/>
    <n v="-118.854708"/>
    <s v="Male"/>
    <x v="0"/>
    <s v="No"/>
    <s v="No"/>
    <n v="14"/>
    <s v="Yes"/>
    <s v="No"/>
    <x v="1"/>
    <x v="1"/>
    <s v="No"/>
    <s v="No"/>
    <x v="0"/>
    <s v="Yes"/>
    <s v="Yes"/>
    <x v="0"/>
    <x v="0"/>
    <x v="1"/>
    <n v="92.9"/>
    <n v="1337.45"/>
    <x v="1"/>
    <x v="1"/>
    <x v="46"/>
    <n v="4296"/>
    <x v="20"/>
  </r>
  <r>
    <s v="2987-BJXIK"/>
    <n v="1"/>
    <s v="United States"/>
    <s v="California"/>
    <s v="Tulare"/>
    <n v="93274"/>
    <s v="36.185471, -119.375243"/>
    <n v="36.185471"/>
    <n v="-119.375243"/>
    <s v="Female"/>
    <x v="0"/>
    <s v="No"/>
    <s v="No"/>
    <n v="70"/>
    <s v="Yes"/>
    <s v="Yes"/>
    <x v="0"/>
    <x v="0"/>
    <s v="Yes"/>
    <s v="Yes"/>
    <x v="0"/>
    <s v="Yes"/>
    <s v="Yes"/>
    <x v="1"/>
    <x v="1"/>
    <x v="0"/>
    <n v="84.7"/>
    <n v="5991.05"/>
    <x v="1"/>
    <x v="1"/>
    <x v="84"/>
    <n v="4180"/>
    <x v="20"/>
  </r>
  <r>
    <s v="9769-TSBZE"/>
    <n v="1"/>
    <s v="United States"/>
    <s v="California"/>
    <s v="Tupman"/>
    <n v="93276"/>
    <s v="35.316263, -119.402559"/>
    <n v="35.316262999999999"/>
    <n v="-119.402559"/>
    <s v="Female"/>
    <x v="0"/>
    <s v="No"/>
    <s v="Yes"/>
    <n v="70"/>
    <s v="Yes"/>
    <s v="Yes"/>
    <x v="0"/>
    <x v="0"/>
    <s v="Yes"/>
    <s v="No"/>
    <x v="1"/>
    <s v="No"/>
    <s v="No"/>
    <x v="1"/>
    <x v="1"/>
    <x v="1"/>
    <n v="66"/>
    <n v="4891.5"/>
    <x v="1"/>
    <x v="1"/>
    <x v="34"/>
    <n v="5265"/>
    <x v="20"/>
  </r>
  <r>
    <s v="1395-WSWXR"/>
    <n v="1"/>
    <s v="United States"/>
    <s v="California"/>
    <s v="Weldon"/>
    <n v="93283"/>
    <s v="35.55647, -118.244914"/>
    <n v="35.556469999999997"/>
    <n v="-118.24491399999999"/>
    <s v="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x v="1"/>
    <x v="0"/>
    <n v="20.75"/>
    <n v="487.05"/>
    <x v="1"/>
    <x v="1"/>
    <x v="38"/>
    <n v="4117"/>
    <x v="20"/>
  </r>
  <r>
    <s v="6023-GSSXW"/>
    <n v="1"/>
    <s v="United States"/>
    <s v="California"/>
    <s v="Wofford Heights"/>
    <n v="93285"/>
    <s v="35.690535, -118.552784"/>
    <n v="35.690534999999997"/>
    <n v="-118.552784"/>
    <s v="Female"/>
    <x v="0"/>
    <s v="Yes"/>
    <s v="No"/>
    <n v="69"/>
    <s v="Yes"/>
    <s v="No"/>
    <x v="0"/>
    <x v="1"/>
    <s v="Yes"/>
    <s v="No"/>
    <x v="0"/>
    <s v="No"/>
    <s v="Yes"/>
    <x v="1"/>
    <x v="0"/>
    <x v="3"/>
    <n v="61.45"/>
    <n v="4131.2"/>
    <x v="1"/>
    <x v="1"/>
    <x v="39"/>
    <n v="4162"/>
    <x v="20"/>
  </r>
  <r>
    <s v="6752-APNJL"/>
    <n v="1"/>
    <s v="United States"/>
    <s v="California"/>
    <s v="Woodlake"/>
    <n v="93286"/>
    <s v="36.464635, -119.094348"/>
    <n v="36.464635000000001"/>
    <n v="-119.094348"/>
    <s v="Male"/>
    <x v="0"/>
    <s v="Yes"/>
    <s v="Yes"/>
    <n v="42"/>
    <s v="Yes"/>
    <s v="No"/>
    <x v="0"/>
    <x v="0"/>
    <s v="Yes"/>
    <s v="No"/>
    <x v="0"/>
    <s v="No"/>
    <s v="No"/>
    <x v="0"/>
    <x v="1"/>
    <x v="0"/>
    <n v="54.5"/>
    <n v="2301.15"/>
    <x v="1"/>
    <x v="1"/>
    <x v="43"/>
    <n v="3449"/>
    <x v="20"/>
  </r>
  <r>
    <s v="0420-HLGXF"/>
    <n v="1"/>
    <s v="United States"/>
    <s v="California"/>
    <s v="Visalia"/>
    <n v="93291"/>
    <s v="36.391777, -119.372842"/>
    <n v="36.391776999999998"/>
    <n v="-119.37284200000001"/>
    <s v="Female"/>
    <x v="1"/>
    <s v="No"/>
    <s v="No"/>
    <n v="39"/>
    <s v="Yes"/>
    <s v="Yes"/>
    <x v="1"/>
    <x v="1"/>
    <s v="No"/>
    <s v="Yes"/>
    <x v="0"/>
    <s v="Yes"/>
    <s v="Yes"/>
    <x v="0"/>
    <x v="0"/>
    <x v="1"/>
    <n v="99.75"/>
    <n v="4036"/>
    <x v="1"/>
    <x v="1"/>
    <x v="40"/>
    <n v="3860"/>
    <x v="20"/>
  </r>
  <r>
    <s v="7446-KQISO"/>
    <n v="1"/>
    <s v="United States"/>
    <s v="California"/>
    <s v="Visalia"/>
    <n v="93292"/>
    <s v="36.37559, -119.211689"/>
    <n v="36.375590000000003"/>
    <n v="-119.21168900000001"/>
    <s v="Male"/>
    <x v="0"/>
    <s v="Yes"/>
    <s v="Yes"/>
    <n v="45"/>
    <s v="Yes"/>
    <s v="Yes"/>
    <x v="1"/>
    <x v="1"/>
    <s v="Yes"/>
    <s v="Yes"/>
    <x v="1"/>
    <s v="Yes"/>
    <s v="Yes"/>
    <x v="1"/>
    <x v="0"/>
    <x v="2"/>
    <n v="109.75"/>
    <n v="4900.6499999999996"/>
    <x v="1"/>
    <x v="1"/>
    <x v="46"/>
    <n v="4221"/>
    <x v="20"/>
  </r>
  <r>
    <s v="9823-EALYC"/>
    <n v="1"/>
    <s v="United States"/>
    <s v="California"/>
    <s v="Bakersfield"/>
    <n v="93301"/>
    <s v="35.383937, -119.020428"/>
    <n v="35.383937000000003"/>
    <n v="-119.020428"/>
    <s v="Male"/>
    <x v="0"/>
    <s v="Yes"/>
    <s v="Yes"/>
    <n v="72"/>
    <s v="Yes"/>
    <s v="Yes"/>
    <x v="0"/>
    <x v="0"/>
    <s v="Yes"/>
    <s v="Yes"/>
    <x v="1"/>
    <s v="Yes"/>
    <s v="No"/>
    <x v="1"/>
    <x v="0"/>
    <x v="2"/>
    <n v="80.849999999999994"/>
    <n v="5727.45"/>
    <x v="1"/>
    <x v="1"/>
    <x v="39"/>
    <n v="6067"/>
    <x v="20"/>
  </r>
  <r>
    <s v="0582-AVCLN"/>
    <n v="1"/>
    <s v="United States"/>
    <s v="California"/>
    <s v="Bakersfield"/>
    <n v="93304"/>
    <s v="35.339796, -119.023552"/>
    <n v="35.339796"/>
    <n v="-119.023552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x v="1"/>
    <x v="0"/>
    <n v="20.3"/>
    <n v="743.05"/>
    <x v="1"/>
    <x v="1"/>
    <x v="55"/>
    <n v="5919"/>
    <x v="20"/>
  </r>
  <r>
    <s v="5803-NQJZO"/>
    <n v="1"/>
    <s v="United States"/>
    <s v="California"/>
    <s v="Bakersfield"/>
    <n v="93305"/>
    <s v="35.391733, -118.984109"/>
    <n v="35.391733000000002"/>
    <n v="-118.984109"/>
    <s v="Male"/>
    <x v="0"/>
    <s v="Yes"/>
    <s v="No"/>
    <n v="72"/>
    <s v="Yes"/>
    <s v="Yes"/>
    <x v="0"/>
    <x v="0"/>
    <s v="Yes"/>
    <s v="Yes"/>
    <x v="1"/>
    <s v="No"/>
    <s v="No"/>
    <x v="1"/>
    <x v="0"/>
    <x v="2"/>
    <n v="67.8"/>
    <n v="4804.6499999999996"/>
    <x v="1"/>
    <x v="1"/>
    <x v="9"/>
    <n v="5242"/>
    <x v="20"/>
  </r>
  <r>
    <s v="2607-DHDAK"/>
    <n v="1"/>
    <s v="United States"/>
    <s v="California"/>
    <s v="Bakersfield"/>
    <n v="93307"/>
    <s v="35.280113, -118.962329"/>
    <n v="35.280113"/>
    <n v="-118.962329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0"/>
    <x v="3"/>
    <n v="19.8"/>
    <n v="1414.65"/>
    <x v="1"/>
    <x v="1"/>
    <x v="56"/>
    <n v="5027"/>
    <x v="20"/>
  </r>
  <r>
    <s v="1073-XXCZD"/>
    <n v="1"/>
    <s v="United States"/>
    <s v="California"/>
    <s v="Bakersfield"/>
    <n v="93308"/>
    <s v="35.559617, -118.925185"/>
    <n v="35.559617000000003"/>
    <n v="-118.925185"/>
    <s v="Male"/>
    <x v="0"/>
    <s v="Yes"/>
    <s v="No"/>
    <n v="55"/>
    <s v="Yes"/>
    <s v="Yes"/>
    <x v="2"/>
    <x v="2"/>
    <s v="No internet service"/>
    <s v="No internet service"/>
    <x v="2"/>
    <s v="No internet service"/>
    <s v="No internet service"/>
    <x v="1"/>
    <x v="1"/>
    <x v="2"/>
    <n v="25.7"/>
    <n v="1443.65"/>
    <x v="1"/>
    <x v="1"/>
    <x v="35"/>
    <n v="6228"/>
    <x v="20"/>
  </r>
  <r>
    <s v="0743-HRVFF"/>
    <n v="1"/>
    <s v="United States"/>
    <s v="California"/>
    <s v="Bakersfield"/>
    <n v="93309"/>
    <s v="35.342891, -119.064803"/>
    <n v="35.342891000000002"/>
    <n v="-119.064803"/>
    <s v="Female"/>
    <x v="0"/>
    <s v="Yes"/>
    <s v="Yes"/>
    <n v="51"/>
    <s v="No"/>
    <s v="No phone service"/>
    <x v="0"/>
    <x v="1"/>
    <s v="No"/>
    <s v="Yes"/>
    <x v="1"/>
    <s v="Yes"/>
    <s v="Yes"/>
    <x v="2"/>
    <x v="0"/>
    <x v="1"/>
    <n v="56.15"/>
    <n v="2898.95"/>
    <x v="1"/>
    <x v="1"/>
    <x v="76"/>
    <n v="4132"/>
    <x v="20"/>
  </r>
  <r>
    <s v="4006-HKYHO"/>
    <n v="1"/>
    <s v="United States"/>
    <s v="California"/>
    <s v="Bakersfield"/>
    <n v="93311"/>
    <s v="35.16207, -119.194488"/>
    <n v="35.16207"/>
    <n v="-119.19448800000001"/>
    <s v="Male"/>
    <x v="0"/>
    <s v="No"/>
    <s v="No"/>
    <n v="63"/>
    <s v="Yes"/>
    <s v="No"/>
    <x v="0"/>
    <x v="0"/>
    <s v="Yes"/>
    <s v="Yes"/>
    <x v="1"/>
    <s v="Yes"/>
    <s v="Yes"/>
    <x v="1"/>
    <x v="0"/>
    <x v="2"/>
    <n v="86.7"/>
    <n v="5309.5"/>
    <x v="1"/>
    <x v="1"/>
    <x v="9"/>
    <n v="5841"/>
    <x v="20"/>
  </r>
  <r>
    <s v="3727-JEZTU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20.399999999999999"/>
    <x v="1"/>
    <x v="1"/>
    <x v="45"/>
    <n v="2152"/>
    <x v="20"/>
  </r>
  <r>
    <s v="8143-ETQTI"/>
    <n v="1"/>
    <s v="United States"/>
    <s v="California"/>
    <s v="Bakersfield"/>
    <n v="93313"/>
    <s v="35.140938, -119.051348"/>
    <n v="35.140937999999998"/>
    <n v="-119.051348"/>
    <s v="Fe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x v="0"/>
    <x v="0"/>
    <n v="19.649999999999999"/>
    <n v="451.55"/>
    <x v="1"/>
    <x v="1"/>
    <x v="4"/>
    <n v="4896"/>
    <x v="20"/>
  </r>
  <r>
    <s v="9667-TKTVZ"/>
    <n v="1"/>
    <s v="United States"/>
    <s v="California"/>
    <s v="Los Osos"/>
    <n v="93402"/>
    <s v="35.279984, -120.824288"/>
    <n v="35.279983999999999"/>
    <n v="-120.824288"/>
    <s v="Female"/>
    <x v="0"/>
    <s v="No"/>
    <s v="No"/>
    <n v="2"/>
    <s v="Yes"/>
    <s v="Yes"/>
    <x v="0"/>
    <x v="1"/>
    <s v="No"/>
    <s v="No"/>
    <x v="1"/>
    <s v="No"/>
    <s v="No"/>
    <x v="0"/>
    <x v="0"/>
    <x v="0"/>
    <n v="54.35"/>
    <n v="117.05"/>
    <x v="1"/>
    <x v="1"/>
    <x v="29"/>
    <n v="4916"/>
    <x v="20"/>
  </r>
  <r>
    <s v="3657-COGMW"/>
    <n v="1"/>
    <s v="United States"/>
    <s v="California"/>
    <s v="San Luis Obispo"/>
    <n v="93405"/>
    <s v="35.236549, -120.727344"/>
    <n v="35.236548999999997"/>
    <n v="-120.727344"/>
    <s v="Female"/>
    <x v="1"/>
    <s v="No"/>
    <s v="No"/>
    <n v="52"/>
    <s v="Yes"/>
    <s v="Yes"/>
    <x v="1"/>
    <x v="0"/>
    <s v="Yes"/>
    <s v="Yes"/>
    <x v="0"/>
    <s v="Yes"/>
    <s v="Yes"/>
    <x v="0"/>
    <x v="1"/>
    <x v="3"/>
    <n v="108.1"/>
    <n v="5839.3"/>
    <x v="1"/>
    <x v="1"/>
    <x v="15"/>
    <n v="4251"/>
    <x v="20"/>
  </r>
  <r>
    <s v="8570-KLJYJ"/>
    <n v="1"/>
    <s v="United States"/>
    <s v="California"/>
    <s v="Arroyo Grande"/>
    <n v="93420"/>
    <s v="35.176236, -120.483243"/>
    <n v="35.176236000000003"/>
    <n v="-120.483243"/>
    <s v="Female"/>
    <x v="0"/>
    <s v="No"/>
    <s v="No"/>
    <n v="36"/>
    <s v="Yes"/>
    <s v="Yes"/>
    <x v="0"/>
    <x v="0"/>
    <s v="No"/>
    <s v="No"/>
    <x v="0"/>
    <s v="No"/>
    <s v="No"/>
    <x v="2"/>
    <x v="1"/>
    <x v="0"/>
    <n v="54.45"/>
    <n v="1893.5"/>
    <x v="1"/>
    <x v="1"/>
    <x v="62"/>
    <n v="4462"/>
    <x v="20"/>
  </r>
  <r>
    <s v="7754-IXRMC"/>
    <n v="1"/>
    <s v="United States"/>
    <s v="California"/>
    <s v="Atascadero"/>
    <n v="93422"/>
    <s v="35.453912, -120.69461"/>
    <n v="35.453912000000003"/>
    <n v="-120.69461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5.35"/>
    <n v="45.35"/>
    <x v="1"/>
    <x v="1"/>
    <x v="70"/>
    <n v="3980"/>
    <x v="20"/>
  </r>
  <r>
    <s v="9473-CBZOP"/>
    <n v="1"/>
    <s v="United States"/>
    <s v="California"/>
    <s v="Avila Beach"/>
    <n v="93424"/>
    <s v="35.186644, -120.728305"/>
    <n v="35.186644000000001"/>
    <n v="-120.72830500000001"/>
    <s v="Female"/>
    <x v="0"/>
    <s v="No"/>
    <s v="No"/>
    <n v="28"/>
    <s v="Yes"/>
    <s v="Yes"/>
    <x v="0"/>
    <x v="0"/>
    <s v="No"/>
    <s v="Yes"/>
    <x v="0"/>
    <s v="No"/>
    <s v="No"/>
    <x v="2"/>
    <x v="1"/>
    <x v="0"/>
    <n v="59"/>
    <n v="1654.45"/>
    <x v="1"/>
    <x v="1"/>
    <x v="1"/>
    <n v="4891"/>
    <x v="20"/>
  </r>
  <r>
    <s v="2969-WGHQO"/>
    <n v="1"/>
    <s v="United States"/>
    <s v="California"/>
    <s v="Bradley"/>
    <n v="93426"/>
    <s v="35.842889, -121.004862"/>
    <n v="35.842889"/>
    <n v="-121.004862"/>
    <s v="Female"/>
    <x v="0"/>
    <s v="Yes"/>
    <s v="Yes"/>
    <n v="7"/>
    <s v="Yes"/>
    <s v="No"/>
    <x v="0"/>
    <x v="0"/>
    <s v="Yes"/>
    <s v="Yes"/>
    <x v="0"/>
    <s v="Yes"/>
    <s v="No"/>
    <x v="2"/>
    <x v="1"/>
    <x v="1"/>
    <n v="69.45"/>
    <n v="477.05"/>
    <x v="1"/>
    <x v="1"/>
    <x v="61"/>
    <n v="3334"/>
    <x v="20"/>
  </r>
  <r>
    <s v="4334-HOWRP"/>
    <n v="1"/>
    <s v="United States"/>
    <s v="California"/>
    <s v="Cambria"/>
    <n v="93428"/>
    <s v="35.591387, -121.032256"/>
    <n v="35.591386999999997"/>
    <n v="-121.032256"/>
    <s v="Male"/>
    <x v="1"/>
    <s v="Yes"/>
    <s v="No"/>
    <n v="72"/>
    <s v="No"/>
    <s v="No phone service"/>
    <x v="0"/>
    <x v="0"/>
    <s v="Yes"/>
    <s v="Yes"/>
    <x v="1"/>
    <s v="Yes"/>
    <s v="Yes"/>
    <x v="1"/>
    <x v="0"/>
    <x v="3"/>
    <n v="64.95"/>
    <n v="4546"/>
    <x v="1"/>
    <x v="1"/>
    <x v="4"/>
    <n v="4049"/>
    <x v="20"/>
  </r>
  <r>
    <s v="5863-OOKCL"/>
    <n v="1"/>
    <s v="United States"/>
    <s v="California"/>
    <s v="Cayucos"/>
    <n v="93430"/>
    <s v="35.511833, -120.918713"/>
    <n v="35.511833000000003"/>
    <n v="-120.918713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1"/>
    <x v="0"/>
    <n v="18.850000000000001"/>
    <n v="163.19999999999999"/>
    <x v="1"/>
    <x v="1"/>
    <x v="53"/>
    <n v="5949"/>
    <x v="20"/>
  </r>
  <r>
    <s v="1686-STUHN"/>
    <n v="1"/>
    <s v="United States"/>
    <s v="California"/>
    <s v="Creston"/>
    <n v="93432"/>
    <s v="35.480896, -120.469476"/>
    <n v="35.480896000000001"/>
    <n v="-120.469476"/>
    <s v="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x v="1"/>
    <x v="2"/>
    <n v="19.8"/>
    <n v="849.9"/>
    <x v="1"/>
    <x v="1"/>
    <x v="41"/>
    <n v="3575"/>
    <x v="20"/>
  </r>
  <r>
    <s v="1329-VHWNP"/>
    <n v="1"/>
    <s v="United States"/>
    <s v="California"/>
    <s v="Grover Beach"/>
    <n v="93433"/>
    <s v="35.120833, -120.61843"/>
    <n v="35.120832999999998"/>
    <n v="-120.61843"/>
    <s v="Female"/>
    <x v="0"/>
    <s v="No"/>
    <s v="No"/>
    <n v="7"/>
    <s v="No"/>
    <s v="No phone service"/>
    <x v="0"/>
    <x v="1"/>
    <s v="No"/>
    <s v="No"/>
    <x v="0"/>
    <s v="No"/>
    <s v="No"/>
    <x v="0"/>
    <x v="1"/>
    <x v="2"/>
    <n v="25.05"/>
    <n v="189.95"/>
    <x v="1"/>
    <x v="1"/>
    <x v="69"/>
    <n v="4404"/>
    <x v="20"/>
  </r>
  <r>
    <s v="0266-GMEAO"/>
    <n v="1"/>
    <s v="United States"/>
    <s v="California"/>
    <s v="Lompoc"/>
    <n v="93436"/>
    <s v="34.601055, -120.382917"/>
    <n v="34.601055000000002"/>
    <n v="-120.38291700000001"/>
    <s v="Male"/>
    <x v="0"/>
    <s v="Yes"/>
    <s v="Yes"/>
    <n v="72"/>
    <s v="Yes"/>
    <s v="Yes"/>
    <x v="1"/>
    <x v="0"/>
    <s v="Yes"/>
    <s v="Yes"/>
    <x v="1"/>
    <s v="Yes"/>
    <s v="Yes"/>
    <x v="1"/>
    <x v="0"/>
    <x v="3"/>
    <n v="114.3"/>
    <n v="8058.55"/>
    <x v="1"/>
    <x v="1"/>
    <x v="12"/>
    <n v="5879"/>
    <x v="20"/>
  </r>
  <r>
    <s v="5574-NXZIU"/>
    <n v="1"/>
    <s v="United States"/>
    <s v="California"/>
    <s v="Los Alamos"/>
    <n v="93440"/>
    <s v="34.758699, -120.275839"/>
    <n v="34.758699"/>
    <n v="-120.275839"/>
    <s v="Male"/>
    <x v="0"/>
    <s v="No"/>
    <s v="No"/>
    <n v="63"/>
    <s v="Yes"/>
    <s v="No"/>
    <x v="1"/>
    <x v="0"/>
    <s v="Yes"/>
    <s v="Yes"/>
    <x v="1"/>
    <s v="Yes"/>
    <s v="Yes"/>
    <x v="1"/>
    <x v="1"/>
    <x v="3"/>
    <n v="109.2"/>
    <n v="7049.75"/>
    <x v="1"/>
    <x v="1"/>
    <x v="57"/>
    <n v="4273"/>
    <x v="20"/>
  </r>
  <r>
    <s v="0019-GFNTW"/>
    <n v="1"/>
    <s v="United States"/>
    <s v="California"/>
    <s v="Los Olivos"/>
    <n v="93441"/>
    <s v="34.70434, -120.02609"/>
    <n v="34.704340000000002"/>
    <n v="-120.02609"/>
    <s v="Female"/>
    <x v="0"/>
    <s v="No"/>
    <s v="No"/>
    <n v="56"/>
    <s v="No"/>
    <s v="No phone service"/>
    <x v="0"/>
    <x v="0"/>
    <s v="Yes"/>
    <s v="Yes"/>
    <x v="1"/>
    <s v="No"/>
    <s v="No"/>
    <x v="1"/>
    <x v="1"/>
    <x v="2"/>
    <n v="45.05"/>
    <n v="2560.1"/>
    <x v="1"/>
    <x v="1"/>
    <x v="65"/>
    <n v="5795"/>
    <x v="20"/>
  </r>
  <r>
    <s v="4256-ZWTZI"/>
    <n v="1"/>
    <s v="United States"/>
    <s v="California"/>
    <s v="Morro Bay"/>
    <n v="93442"/>
    <s v="35.369553, -120.763864"/>
    <n v="35.369553000000003"/>
    <n v="-120.763864"/>
    <s v="Female"/>
    <x v="0"/>
    <s v="No"/>
    <s v="Yes"/>
    <n v="5"/>
    <s v="Yes"/>
    <s v="No"/>
    <x v="0"/>
    <x v="1"/>
    <s v="No"/>
    <s v="No"/>
    <x v="1"/>
    <s v="No"/>
    <s v="No"/>
    <x v="0"/>
    <x v="0"/>
    <x v="0"/>
    <n v="51"/>
    <n v="286.8"/>
    <x v="1"/>
    <x v="1"/>
    <x v="54"/>
    <n v="2789"/>
    <x v="20"/>
  </r>
  <r>
    <s v="8309-PPCED"/>
    <n v="1"/>
    <s v="United States"/>
    <s v="California"/>
    <s v="Nipomo"/>
    <n v="93444"/>
    <s v="35.050345, -120.489599"/>
    <n v="35.050345"/>
    <n v="-120.489599"/>
    <s v="Female"/>
    <x v="0"/>
    <s v="Yes"/>
    <s v="No"/>
    <n v="72"/>
    <s v="Yes"/>
    <s v="Yes"/>
    <x v="1"/>
    <x v="1"/>
    <s v="Yes"/>
    <s v="Yes"/>
    <x v="1"/>
    <s v="Yes"/>
    <s v="Yes"/>
    <x v="1"/>
    <x v="0"/>
    <x v="2"/>
    <n v="110.45"/>
    <n v="7982.5"/>
    <x v="1"/>
    <x v="1"/>
    <x v="63"/>
    <n v="6030"/>
    <x v="20"/>
  </r>
  <r>
    <s v="4098-NAUKP"/>
    <n v="1"/>
    <s v="United States"/>
    <s v="California"/>
    <s v="Oceano"/>
    <n v="93445"/>
    <s v="35.059695, -120.604741"/>
    <n v="35.059694999999998"/>
    <n v="-120.604741"/>
    <s v="Male"/>
    <x v="1"/>
    <s v="Yes"/>
    <s v="Yes"/>
    <n v="68"/>
    <s v="Yes"/>
    <s v="Yes"/>
    <x v="1"/>
    <x v="1"/>
    <s v="Yes"/>
    <s v="Yes"/>
    <x v="0"/>
    <s v="No"/>
    <s v="No"/>
    <x v="0"/>
    <x v="0"/>
    <x v="1"/>
    <n v="84.65"/>
    <n v="5683.6"/>
    <x v="1"/>
    <x v="1"/>
    <x v="34"/>
    <n v="6404"/>
    <x v="20"/>
  </r>
  <r>
    <s v="5196-WPYOW"/>
    <n v="1"/>
    <s v="United States"/>
    <s v="California"/>
    <s v="Paso Robles"/>
    <n v="93446"/>
    <s v="35.634222, -120.728341"/>
    <n v="35.634222000000001"/>
    <n v="-120.728341"/>
    <s v="Male"/>
    <x v="0"/>
    <s v="Yes"/>
    <s v="Yes"/>
    <n v="67"/>
    <s v="Yes"/>
    <s v="No"/>
    <x v="0"/>
    <x v="0"/>
    <s v="Yes"/>
    <s v="No"/>
    <x v="1"/>
    <s v="No"/>
    <s v="No"/>
    <x v="2"/>
    <x v="1"/>
    <x v="0"/>
    <n v="60.05"/>
    <n v="3994.05"/>
    <x v="1"/>
    <x v="1"/>
    <x v="45"/>
    <n v="6148"/>
    <x v="20"/>
  </r>
  <r>
    <s v="4608-LCIMN"/>
    <n v="1"/>
    <s v="United States"/>
    <s v="California"/>
    <s v="Pismo Beach"/>
    <n v="93449"/>
    <s v="35.165668, -120.655842"/>
    <n v="35.165667999999997"/>
    <n v="-120.65584200000001"/>
    <s v="Male"/>
    <x v="0"/>
    <s v="Yes"/>
    <s v="Yes"/>
    <n v="8"/>
    <s v="Yes"/>
    <s v="No"/>
    <x v="0"/>
    <x v="1"/>
    <s v="No"/>
    <s v="No"/>
    <x v="0"/>
    <s v="No"/>
    <s v="No"/>
    <x v="0"/>
    <x v="1"/>
    <x v="2"/>
    <n v="44.65"/>
    <n v="369.15"/>
    <x v="1"/>
    <x v="1"/>
    <x v="69"/>
    <n v="5724"/>
    <x v="20"/>
  </r>
  <r>
    <s v="1485-YDHMM"/>
    <n v="1"/>
    <s v="United States"/>
    <s v="California"/>
    <s v="San Ardo"/>
    <n v="93450"/>
    <s v="35.996008, -120.85305"/>
    <n v="35.996008000000003"/>
    <n v="-120.85305"/>
    <s v="Male"/>
    <x v="0"/>
    <s v="Yes"/>
    <s v="Yes"/>
    <n v="52"/>
    <s v="Yes"/>
    <s v="Yes"/>
    <x v="1"/>
    <x v="1"/>
    <s v="Yes"/>
    <s v="No"/>
    <x v="1"/>
    <s v="No"/>
    <s v="Yes"/>
    <x v="0"/>
    <x v="0"/>
    <x v="2"/>
    <n v="93.25"/>
    <n v="4631.7"/>
    <x v="1"/>
    <x v="1"/>
    <x v="62"/>
    <n v="4740"/>
    <x v="20"/>
  </r>
  <r>
    <s v="4054-CUMIA"/>
    <n v="1"/>
    <s v="United States"/>
    <s v="California"/>
    <s v="San Miguel"/>
    <n v="93451"/>
    <s v="35.886767, -120.608661"/>
    <n v="35.886766999999999"/>
    <n v="-120.608661"/>
    <s v="Fe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x v="0"/>
    <x v="0"/>
    <n v="20.25"/>
    <n v="401.95"/>
    <x v="1"/>
    <x v="1"/>
    <x v="47"/>
    <n v="2429"/>
    <x v="20"/>
  </r>
  <r>
    <s v="0603-TPMIB"/>
    <n v="1"/>
    <s v="United States"/>
    <s v="California"/>
    <s v="San Simeon"/>
    <n v="93452"/>
    <s v="35.746484, -121.223355"/>
    <n v="35.746484000000002"/>
    <n v="-121.223355"/>
    <s v="Female"/>
    <x v="0"/>
    <s v="Yes"/>
    <s v="Yes"/>
    <n v="59"/>
    <s v="Yes"/>
    <s v="Yes"/>
    <x v="2"/>
    <x v="2"/>
    <s v="No internet service"/>
    <s v="No internet service"/>
    <x v="2"/>
    <s v="No internet service"/>
    <s v="No internet service"/>
    <x v="1"/>
    <x v="1"/>
    <x v="0"/>
    <n v="25.45"/>
    <n v="1534.05"/>
    <x v="1"/>
    <x v="1"/>
    <x v="59"/>
    <n v="4746"/>
    <x v="20"/>
  </r>
  <r>
    <s v="2525-GVKQU"/>
    <n v="1"/>
    <s v="United States"/>
    <s v="California"/>
    <s v="Santa Margarita"/>
    <n v="93453"/>
    <s v="35.303926, -120.256567"/>
    <n v="35.303925999999997"/>
    <n v="-120.256567"/>
    <s v="Female"/>
    <x v="0"/>
    <s v="No"/>
    <s v="No"/>
    <n v="60"/>
    <s v="Yes"/>
    <s v="No"/>
    <x v="2"/>
    <x v="2"/>
    <s v="No internet service"/>
    <s v="No internet service"/>
    <x v="2"/>
    <s v="No internet service"/>
    <s v="No internet service"/>
    <x v="1"/>
    <x v="1"/>
    <x v="0"/>
    <n v="20.6"/>
    <n v="1093"/>
    <x v="1"/>
    <x v="1"/>
    <x v="42"/>
    <n v="4192"/>
    <x v="20"/>
  </r>
  <r>
    <s v="8161-QYMTT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7"/>
    <s v="Yes"/>
    <s v="Yes"/>
    <x v="1"/>
    <x v="1"/>
    <s v="No"/>
    <s v="No"/>
    <x v="0"/>
    <s v="Yes"/>
    <s v="Yes"/>
    <x v="0"/>
    <x v="0"/>
    <x v="1"/>
    <n v="94.1"/>
    <n v="701.3"/>
    <x v="1"/>
    <x v="1"/>
    <x v="49"/>
    <n v="5259"/>
    <x v="20"/>
  </r>
  <r>
    <s v="9581-GVBXT"/>
    <n v="1"/>
    <s v="United States"/>
    <s v="California"/>
    <s v="Santa Maria"/>
    <n v="93455"/>
    <s v="34.818227, -120.418784"/>
    <n v="34.818227"/>
    <n v="-120.418784"/>
    <s v="Male"/>
    <x v="0"/>
    <s v="Yes"/>
    <s v="Yes"/>
    <n v="59"/>
    <s v="No"/>
    <s v="No phone service"/>
    <x v="0"/>
    <x v="0"/>
    <s v="No"/>
    <s v="Yes"/>
    <x v="0"/>
    <s v="No"/>
    <s v="No"/>
    <x v="2"/>
    <x v="1"/>
    <x v="0"/>
    <n v="34.799999999999997"/>
    <n v="1980.3"/>
    <x v="1"/>
    <x v="1"/>
    <x v="70"/>
    <n v="6300"/>
    <x v="20"/>
  </r>
  <r>
    <s v="5862-BRIXZ"/>
    <n v="1"/>
    <s v="United States"/>
    <s v="California"/>
    <s v="Santa Maria"/>
    <n v="93458"/>
    <s v="34.95934, -120.490081"/>
    <n v="34.959339999999997"/>
    <n v="-120.490081"/>
    <s v="Male"/>
    <x v="0"/>
    <s v="No"/>
    <s v="No"/>
    <n v="46"/>
    <s v="No"/>
    <s v="No phone service"/>
    <x v="0"/>
    <x v="0"/>
    <s v="No"/>
    <s v="Yes"/>
    <x v="1"/>
    <s v="Yes"/>
    <s v="Yes"/>
    <x v="1"/>
    <x v="0"/>
    <x v="2"/>
    <n v="60.75"/>
    <n v="2893.4"/>
    <x v="1"/>
    <x v="1"/>
    <x v="77"/>
    <n v="2694"/>
    <x v="20"/>
  </r>
  <r>
    <s v="5404-GGUKR"/>
    <n v="1"/>
    <s v="United States"/>
    <s v="California"/>
    <s v="Santa Ynez"/>
    <n v="93460"/>
    <s v="34.630356, -120.032564"/>
    <n v="34.630355999999999"/>
    <n v="-120.03256399999999"/>
    <s v="Male"/>
    <x v="0"/>
    <s v="No"/>
    <s v="No"/>
    <n v="5"/>
    <s v="Yes"/>
    <s v="No"/>
    <x v="0"/>
    <x v="1"/>
    <s v="Yes"/>
    <s v="No"/>
    <x v="0"/>
    <s v="No"/>
    <s v="No"/>
    <x v="0"/>
    <x v="0"/>
    <x v="1"/>
    <n v="51.35"/>
    <n v="262.3"/>
    <x v="1"/>
    <x v="1"/>
    <x v="64"/>
    <n v="2893"/>
    <x v="20"/>
  </r>
  <r>
    <s v="3308-JSGML"/>
    <n v="1"/>
    <s v="United States"/>
    <s v="California"/>
    <s v="Shandon"/>
    <n v="93461"/>
    <s v="35.634488, -120.293534"/>
    <n v="35.634487999999997"/>
    <n v="-120.29353399999999"/>
    <s v="Male"/>
    <x v="1"/>
    <s v="Yes"/>
    <s v="No"/>
    <n v="59"/>
    <s v="No"/>
    <s v="No phone service"/>
    <x v="0"/>
    <x v="0"/>
    <s v="No"/>
    <s v="Yes"/>
    <x v="1"/>
    <s v="Yes"/>
    <s v="Yes"/>
    <x v="1"/>
    <x v="0"/>
    <x v="3"/>
    <n v="64.05"/>
    <n v="3886.85"/>
    <x v="1"/>
    <x v="1"/>
    <x v="52"/>
    <n v="6306"/>
    <x v="20"/>
  </r>
  <r>
    <s v="2126-GSEGL"/>
    <n v="1"/>
    <s v="United States"/>
    <s v="California"/>
    <s v="Solvang"/>
    <n v="93463"/>
    <s v="34.624399, -120.137875"/>
    <n v="34.624398999999997"/>
    <n v="-120.13787499999999"/>
    <s v="Female"/>
    <x v="0"/>
    <s v="Yes"/>
    <s v="No"/>
    <n v="70"/>
    <s v="Yes"/>
    <s v="Yes"/>
    <x v="0"/>
    <x v="1"/>
    <s v="Yes"/>
    <s v="Yes"/>
    <x v="1"/>
    <s v="Yes"/>
    <s v="Yes"/>
    <x v="1"/>
    <x v="0"/>
    <x v="2"/>
    <n v="84.8"/>
    <n v="5917.55"/>
    <x v="1"/>
    <x v="1"/>
    <x v="72"/>
    <n v="4032"/>
    <x v="20"/>
  </r>
  <r>
    <s v="0440-QEXBZ"/>
    <n v="1"/>
    <s v="United States"/>
    <s v="California"/>
    <s v="Mojave"/>
    <n v="93501"/>
    <s v="35.097323, -118.171288"/>
    <n v="35.097323000000003"/>
    <n v="-118.171288"/>
    <s v="Female"/>
    <x v="0"/>
    <s v="No"/>
    <s v="No"/>
    <n v="44"/>
    <s v="Yes"/>
    <s v="Yes"/>
    <x v="0"/>
    <x v="1"/>
    <s v="No"/>
    <s v="No"/>
    <x v="0"/>
    <s v="No"/>
    <s v="No"/>
    <x v="0"/>
    <x v="0"/>
    <x v="0"/>
    <n v="50.15"/>
    <n v="2139.1"/>
    <x v="1"/>
    <x v="1"/>
    <x v="75"/>
    <n v="5790"/>
    <x v="20"/>
  </r>
  <r>
    <s v="2434-EEVDB"/>
    <n v="1"/>
    <s v="United States"/>
    <s v="California"/>
    <s v="California City"/>
    <n v="93505"/>
    <s v="35.151491, -117.927597"/>
    <n v="35.151491"/>
    <n v="-117.92759700000001"/>
    <s v="Female"/>
    <x v="0"/>
    <s v="Yes"/>
    <s v="No"/>
    <n v="64"/>
    <s v="Yes"/>
    <s v="Yes"/>
    <x v="1"/>
    <x v="0"/>
    <s v="No"/>
    <s v="Yes"/>
    <x v="0"/>
    <s v="Yes"/>
    <s v="No"/>
    <x v="1"/>
    <x v="0"/>
    <x v="3"/>
    <n v="94.6"/>
    <n v="5948.7"/>
    <x v="1"/>
    <x v="1"/>
    <x v="60"/>
    <n v="5038"/>
    <x v="20"/>
  </r>
  <r>
    <s v="6762-QVYJO"/>
    <n v="1"/>
    <s v="United States"/>
    <s v="California"/>
    <s v="Acton"/>
    <n v="93510"/>
    <s v="34.501452, -118.207862"/>
    <n v="34.501452"/>
    <n v="-118.20786200000001"/>
    <s v="Female"/>
    <x v="0"/>
    <s v="Yes"/>
    <s v="Yes"/>
    <n v="58"/>
    <s v="No"/>
    <s v="No phone service"/>
    <x v="0"/>
    <x v="0"/>
    <s v="No"/>
    <s v="Yes"/>
    <x v="1"/>
    <s v="Yes"/>
    <s v="Yes"/>
    <x v="1"/>
    <x v="1"/>
    <x v="0"/>
    <n v="59.75"/>
    <n v="3624.35"/>
    <x v="1"/>
    <x v="1"/>
    <x v="45"/>
    <n v="4678"/>
    <x v="20"/>
  </r>
  <r>
    <s v="6199-IWKGC"/>
    <n v="1"/>
    <s v="United States"/>
    <s v="California"/>
    <s v="Benton"/>
    <n v="93512"/>
    <s v="37.653947, -118.231443"/>
    <n v="37.653947000000002"/>
    <n v="-118.231443"/>
    <s v="Female"/>
    <x v="1"/>
    <s v="Yes"/>
    <s v="No"/>
    <n v="46"/>
    <s v="Yes"/>
    <s v="Yes"/>
    <x v="1"/>
    <x v="1"/>
    <s v="No"/>
    <s v="No"/>
    <x v="1"/>
    <s v="Yes"/>
    <s v="Yes"/>
    <x v="2"/>
    <x v="1"/>
    <x v="1"/>
    <n v="100.25"/>
    <n v="4753.8500000000004"/>
    <x v="1"/>
    <x v="1"/>
    <x v="55"/>
    <n v="5453"/>
    <x v="20"/>
  </r>
  <r>
    <s v="2675-DHUTR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58"/>
    <s v="Yes"/>
    <s v="Yes"/>
    <x v="1"/>
    <x v="1"/>
    <s v="Yes"/>
    <s v="No"/>
    <x v="0"/>
    <s v="Yes"/>
    <s v="Yes"/>
    <x v="0"/>
    <x v="0"/>
    <x v="1"/>
    <n v="98.9"/>
    <n v="5780.7"/>
    <x v="1"/>
    <x v="1"/>
    <x v="45"/>
    <n v="4993"/>
    <x v="20"/>
  </r>
  <r>
    <s v="8152-VETUR"/>
    <n v="1"/>
    <s v="United States"/>
    <s v="California"/>
    <s v="Bishop"/>
    <n v="93514"/>
    <s v="37.04584, -118.397236"/>
    <n v="37.045839999999998"/>
    <n v="-118.39723600000001"/>
    <s v="Female"/>
    <x v="0"/>
    <s v="Yes"/>
    <s v="No"/>
    <n v="72"/>
    <s v="Yes"/>
    <s v="Yes"/>
    <x v="1"/>
    <x v="1"/>
    <s v="Yes"/>
    <s v="No"/>
    <x v="0"/>
    <s v="Yes"/>
    <s v="Yes"/>
    <x v="1"/>
    <x v="0"/>
    <x v="3"/>
    <n v="97.7"/>
    <n v="6869.7"/>
    <x v="1"/>
    <x v="1"/>
    <x v="20"/>
    <n v="5406"/>
    <x v="20"/>
  </r>
  <r>
    <s v="7446-YPODE"/>
    <n v="1"/>
    <s v="United States"/>
    <s v="California"/>
    <s v="Bridgeport"/>
    <n v="93517"/>
    <s v="38.184583, -119.286558"/>
    <n v="38.184583000000003"/>
    <n v="-119.286558"/>
    <s v="Male"/>
    <x v="1"/>
    <s v="No"/>
    <s v="No"/>
    <n v="11"/>
    <s v="Yes"/>
    <s v="Yes"/>
    <x v="0"/>
    <x v="0"/>
    <s v="Yes"/>
    <s v="No"/>
    <x v="0"/>
    <s v="No"/>
    <s v="No"/>
    <x v="0"/>
    <x v="1"/>
    <x v="2"/>
    <n v="60.25"/>
    <n v="662.95"/>
    <x v="1"/>
    <x v="1"/>
    <x v="70"/>
    <n v="5296"/>
    <x v="20"/>
  </r>
  <r>
    <s v="9522-BNTHX"/>
    <n v="1"/>
    <s v="United States"/>
    <s v="California"/>
    <s v="Caliente"/>
    <n v="93518"/>
    <s v="35.358953, -118.527064"/>
    <n v="35.358953"/>
    <n v="-118.527064"/>
    <s v="Female"/>
    <x v="1"/>
    <s v="No"/>
    <s v="No"/>
    <n v="34"/>
    <s v="No"/>
    <s v="No phone service"/>
    <x v="0"/>
    <x v="1"/>
    <s v="Yes"/>
    <s v="Yes"/>
    <x v="0"/>
    <s v="Yes"/>
    <s v="Yes"/>
    <x v="0"/>
    <x v="0"/>
    <x v="1"/>
    <n v="56.25"/>
    <n v="1765.95"/>
    <x v="1"/>
    <x v="1"/>
    <x v="72"/>
    <n v="5597"/>
    <x v="20"/>
  </r>
  <r>
    <s v="4676-WLUHT"/>
    <n v="1"/>
    <s v="United States"/>
    <s v="California"/>
    <s v="Darwin"/>
    <n v="93522"/>
    <s v="36.319181, -117.593053"/>
    <n v="36.319181"/>
    <n v="-117.593053"/>
    <s v="Male"/>
    <x v="0"/>
    <s v="No"/>
    <s v="No"/>
    <n v="54"/>
    <s v="No"/>
    <s v="No phone service"/>
    <x v="0"/>
    <x v="0"/>
    <s v="Yes"/>
    <s v="No"/>
    <x v="0"/>
    <s v="No"/>
    <s v="Yes"/>
    <x v="1"/>
    <x v="1"/>
    <x v="2"/>
    <n v="46.2"/>
    <n v="2431.9499999999998"/>
    <x v="1"/>
    <x v="1"/>
    <x v="60"/>
    <n v="6143"/>
    <x v="20"/>
  </r>
  <r>
    <s v="7980-MHFLQ"/>
    <n v="1"/>
    <s v="United States"/>
    <s v="California"/>
    <s v="Independence"/>
    <n v="93526"/>
    <s v="36.869584, -118.189241"/>
    <n v="36.869584000000003"/>
    <n v="-118.189241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0"/>
    <n v="24.9"/>
    <n v="1859.2"/>
    <x v="1"/>
    <x v="1"/>
    <x v="1"/>
    <n v="5192"/>
    <x v="20"/>
  </r>
  <r>
    <s v="0757-WCUUZ"/>
    <n v="1"/>
    <s v="United States"/>
    <s v="California"/>
    <s v="June Lake"/>
    <n v="93529"/>
    <s v="37.730269, -119.055813"/>
    <n v="37.730269"/>
    <n v="-119.055813"/>
    <s v="Male"/>
    <x v="0"/>
    <s v="Yes"/>
    <s v="Yes"/>
    <n v="54"/>
    <s v="Yes"/>
    <s v="Yes"/>
    <x v="0"/>
    <x v="1"/>
    <s v="No"/>
    <s v="Yes"/>
    <x v="0"/>
    <s v="No"/>
    <s v="Yes"/>
    <x v="1"/>
    <x v="1"/>
    <x v="3"/>
    <n v="63.35"/>
    <n v="3409.1"/>
    <x v="1"/>
    <x v="1"/>
    <x v="34"/>
    <n v="4232"/>
    <x v="20"/>
  </r>
  <r>
    <s v="1629-DQQVB"/>
    <n v="1"/>
    <s v="United States"/>
    <s v="California"/>
    <s v="Keeler"/>
    <n v="93530"/>
    <s v="36.560498, -117.962461"/>
    <n v="36.560498000000003"/>
    <n v="-117.962461"/>
    <s v="Female"/>
    <x v="0"/>
    <s v="No"/>
    <s v="No"/>
    <n v="14"/>
    <s v="Yes"/>
    <s v="No"/>
    <x v="0"/>
    <x v="0"/>
    <s v="No"/>
    <s v="No"/>
    <x v="0"/>
    <s v="No"/>
    <s v="No"/>
    <x v="0"/>
    <x v="1"/>
    <x v="2"/>
    <n v="50.1"/>
    <n v="709.5"/>
    <x v="1"/>
    <x v="1"/>
    <x v="50"/>
    <n v="2331"/>
    <x v="20"/>
  </r>
  <r>
    <s v="0374-AACSZ"/>
    <n v="1"/>
    <s v="United States"/>
    <s v="California"/>
    <s v="Lancaster"/>
    <n v="93534"/>
    <s v="34.727529, -118.153098"/>
    <n v="34.727528999999997"/>
    <n v="-118.153098"/>
    <s v="Female"/>
    <x v="0"/>
    <s v="No"/>
    <s v="No"/>
    <n v="1"/>
    <s v="Yes"/>
    <s v="No"/>
    <x v="0"/>
    <x v="0"/>
    <s v="No"/>
    <s v="No"/>
    <x v="0"/>
    <s v="No"/>
    <s v="No"/>
    <x v="0"/>
    <x v="1"/>
    <x v="1"/>
    <n v="50.15"/>
    <n v="50.15"/>
    <x v="1"/>
    <x v="1"/>
    <x v="59"/>
    <n v="4421"/>
    <x v="20"/>
  </r>
  <r>
    <s v="4872-VXRIL"/>
    <n v="1"/>
    <s v="United States"/>
    <s v="California"/>
    <s v="Lancaster"/>
    <n v="93536"/>
    <s v="34.741406, -118.38111"/>
    <n v="34.741405999999998"/>
    <n v="-118.38111000000001"/>
    <s v="Male"/>
    <x v="0"/>
    <s v="No"/>
    <s v="No"/>
    <n v="56"/>
    <s v="Yes"/>
    <s v="Yes"/>
    <x v="0"/>
    <x v="0"/>
    <s v="Yes"/>
    <s v="No"/>
    <x v="1"/>
    <s v="No"/>
    <s v="No"/>
    <x v="2"/>
    <x v="0"/>
    <x v="2"/>
    <n v="64.650000000000006"/>
    <n v="3665.55"/>
    <x v="1"/>
    <x v="1"/>
    <x v="12"/>
    <n v="4656"/>
    <x v="20"/>
  </r>
  <r>
    <s v="9140-CZQZZ"/>
    <n v="1"/>
    <s v="United States"/>
    <s v="California"/>
    <s v="Lee Vining"/>
    <n v="93541"/>
    <s v="37.890145, -119.184087"/>
    <n v="37.890144999999997"/>
    <n v="-119.18408700000001"/>
    <s v="Female"/>
    <x v="0"/>
    <s v="Yes"/>
    <s v="No"/>
    <n v="68"/>
    <s v="Yes"/>
    <s v="No"/>
    <x v="0"/>
    <x v="0"/>
    <s v="Yes"/>
    <s v="No"/>
    <x v="1"/>
    <s v="Yes"/>
    <s v="Yes"/>
    <x v="1"/>
    <x v="0"/>
    <x v="2"/>
    <n v="79.599999999999994"/>
    <n v="5515.8"/>
    <x v="1"/>
    <x v="1"/>
    <x v="41"/>
    <n v="5601"/>
    <x v="20"/>
  </r>
  <r>
    <s v="3423-HHXAO"/>
    <n v="1"/>
    <s v="United States"/>
    <s v="California"/>
    <s v="Littlerock"/>
    <n v="93543"/>
    <s v="34.505273, -117.955054"/>
    <n v="34.505273000000003"/>
    <n v="-117.955054"/>
    <s v="Fe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x v="0"/>
    <x v="0"/>
    <n v="19.5"/>
    <n v="272"/>
    <x v="1"/>
    <x v="1"/>
    <x v="34"/>
    <n v="2993"/>
    <x v="20"/>
  </r>
  <r>
    <s v="9938-TKDGL"/>
    <n v="1"/>
    <s v="United States"/>
    <s v="California"/>
    <s v="Llano"/>
    <n v="93544"/>
    <s v="34.500091, -117.765862"/>
    <n v="34.500090999999998"/>
    <n v="-117.765862"/>
    <s v="Male"/>
    <x v="0"/>
    <s v="Yes"/>
    <s v="Yes"/>
    <n v="68"/>
    <s v="Yes"/>
    <s v="No"/>
    <x v="1"/>
    <x v="0"/>
    <s v="No"/>
    <s v="No"/>
    <x v="1"/>
    <s v="Yes"/>
    <s v="Yes"/>
    <x v="1"/>
    <x v="0"/>
    <x v="1"/>
    <n v="99.55"/>
    <n v="6668"/>
    <x v="1"/>
    <x v="1"/>
    <x v="58"/>
    <n v="4319"/>
    <x v="20"/>
  </r>
  <r>
    <s v="0531-ZZJWQ"/>
    <n v="1"/>
    <s v="United States"/>
    <s v="California"/>
    <s v="Lone Pine"/>
    <n v="93545"/>
    <s v="36.590415, -118.073839"/>
    <n v="36.590415"/>
    <n v="-118.07383900000001"/>
    <s v="Male"/>
    <x v="1"/>
    <s v="Yes"/>
    <s v="No"/>
    <n v="55"/>
    <s v="Yes"/>
    <s v="Yes"/>
    <x v="1"/>
    <x v="1"/>
    <s v="No"/>
    <s v="No"/>
    <x v="0"/>
    <s v="No"/>
    <s v="No"/>
    <x v="0"/>
    <x v="0"/>
    <x v="1"/>
    <n v="74"/>
    <n v="4052.4"/>
    <x v="1"/>
    <x v="1"/>
    <x v="61"/>
    <n v="4958"/>
    <x v="20"/>
  </r>
  <r>
    <s v="6537-QLGEX"/>
    <n v="1"/>
    <s v="United States"/>
    <s v="California"/>
    <s v="Mammoth Lakes"/>
    <n v="93546"/>
    <s v="37.550074, -118.837167"/>
    <n v="37.550074000000002"/>
    <n v="-118.83716699999999"/>
    <s v="Female"/>
    <x v="0"/>
    <s v="No"/>
    <s v="No"/>
    <n v="16"/>
    <s v="No"/>
    <s v="No phone service"/>
    <x v="0"/>
    <x v="0"/>
    <s v="No"/>
    <s v="No"/>
    <x v="0"/>
    <s v="Yes"/>
    <s v="No"/>
    <x v="0"/>
    <x v="0"/>
    <x v="1"/>
    <n v="38.9"/>
    <n v="664.4"/>
    <x v="1"/>
    <x v="1"/>
    <x v="41"/>
    <n v="3300"/>
    <x v="20"/>
  </r>
  <r>
    <s v="2688-BHGOG"/>
    <n v="1"/>
    <s v="United States"/>
    <s v="California"/>
    <s v="Olancha"/>
    <n v="93549"/>
    <s v="36.296851, -117.865469"/>
    <n v="36.296850999999997"/>
    <n v="-117.865469"/>
    <s v="Male"/>
    <x v="1"/>
    <s v="No"/>
    <s v="No"/>
    <n v="9"/>
    <s v="Yes"/>
    <s v="No"/>
    <x v="1"/>
    <x v="1"/>
    <s v="No"/>
    <s v="No"/>
    <x v="0"/>
    <s v="No"/>
    <s v="Yes"/>
    <x v="0"/>
    <x v="0"/>
    <x v="1"/>
    <n v="79.55"/>
    <n v="718.55"/>
    <x v="1"/>
    <x v="1"/>
    <x v="21"/>
    <n v="5811"/>
    <x v="20"/>
  </r>
  <r>
    <s v="3160-TYXLT"/>
    <n v="1"/>
    <s v="United States"/>
    <s v="California"/>
    <s v="Palmdale"/>
    <n v="93552"/>
    <s v="34.557711, -118.029441"/>
    <n v="34.557710999999998"/>
    <n v="-118.02944100000001"/>
    <s v="Male"/>
    <x v="0"/>
    <s v="No"/>
    <s v="No"/>
    <n v="53"/>
    <s v="No"/>
    <s v="No phone service"/>
    <x v="0"/>
    <x v="0"/>
    <s v="Yes"/>
    <s v="No"/>
    <x v="0"/>
    <s v="No"/>
    <s v="Yes"/>
    <x v="0"/>
    <x v="0"/>
    <x v="2"/>
    <n v="46.3"/>
    <n v="2546.85"/>
    <x v="1"/>
    <x v="1"/>
    <x v="69"/>
    <n v="6245"/>
    <x v="20"/>
  </r>
  <r>
    <s v="1325-USMEC"/>
    <n v="1"/>
    <s v="United States"/>
    <s v="California"/>
    <s v="Pearblossom"/>
    <n v="93553"/>
    <s v="34.445239, -117.894868"/>
    <n v="34.445239000000001"/>
    <n v="-117.894868"/>
    <s v="Male"/>
    <x v="0"/>
    <s v="Yes"/>
    <s v="No"/>
    <n v="70"/>
    <s v="Yes"/>
    <s v="Yes"/>
    <x v="1"/>
    <x v="0"/>
    <s v="Yes"/>
    <s v="Yes"/>
    <x v="0"/>
    <s v="Yes"/>
    <s v="No"/>
    <x v="1"/>
    <x v="0"/>
    <x v="3"/>
    <n v="99.35"/>
    <n v="6944.5"/>
    <x v="1"/>
    <x v="1"/>
    <x v="44"/>
    <n v="4120"/>
    <x v="20"/>
  </r>
  <r>
    <s v="0916-QOFDP"/>
    <n v="1"/>
    <s v="United States"/>
    <s v="California"/>
    <s v="Randsburg"/>
    <n v="93554"/>
    <s v="35.405722, -117.773354"/>
    <n v="35.405721999999997"/>
    <n v="-117.773354"/>
    <s v="Female"/>
    <x v="1"/>
    <s v="Yes"/>
    <s v="Yes"/>
    <n v="14"/>
    <s v="Yes"/>
    <s v="Yes"/>
    <x v="1"/>
    <x v="1"/>
    <s v="No"/>
    <s v="No"/>
    <x v="0"/>
    <s v="Yes"/>
    <s v="Yes"/>
    <x v="0"/>
    <x v="0"/>
    <x v="1"/>
    <n v="95.8"/>
    <n v="1346.3"/>
    <x v="1"/>
    <x v="1"/>
    <x v="56"/>
    <n v="3471"/>
    <x v="20"/>
  </r>
  <r>
    <s v="5606-AMZBO"/>
    <n v="1"/>
    <s v="United States"/>
    <s v="California"/>
    <s v="Rosamond"/>
    <n v="93560"/>
    <s v="34.903052, -118.411251"/>
    <n v="34.903052000000002"/>
    <n v="-118.41125099999999"/>
    <s v="Female"/>
    <x v="0"/>
    <s v="Yes"/>
    <s v="No"/>
    <n v="10"/>
    <s v="Yes"/>
    <s v="Yes"/>
    <x v="1"/>
    <x v="0"/>
    <s v="No"/>
    <s v="No"/>
    <x v="0"/>
    <s v="No"/>
    <s v="No"/>
    <x v="0"/>
    <x v="0"/>
    <x v="3"/>
    <n v="78.150000000000006"/>
    <n v="765.15"/>
    <x v="1"/>
    <x v="1"/>
    <x v="60"/>
    <n v="3403"/>
    <x v="20"/>
  </r>
  <r>
    <s v="6199-IPCAO"/>
    <n v="1"/>
    <s v="United States"/>
    <s v="California"/>
    <s v="Tehachapi"/>
    <n v="93561"/>
    <s v="35.073777, -118.652112"/>
    <n v="35.073777"/>
    <n v="-118.652112"/>
    <s v="Female"/>
    <x v="0"/>
    <s v="Yes"/>
    <s v="Yes"/>
    <n v="29"/>
    <s v="Yes"/>
    <s v="Yes"/>
    <x v="2"/>
    <x v="2"/>
    <s v="No internet service"/>
    <s v="No internet service"/>
    <x v="2"/>
    <s v="No internet service"/>
    <s v="No internet service"/>
    <x v="1"/>
    <x v="1"/>
    <x v="0"/>
    <n v="26.1"/>
    <n v="692.55"/>
    <x v="1"/>
    <x v="1"/>
    <x v="12"/>
    <n v="2828"/>
    <x v="20"/>
  </r>
  <r>
    <s v="5640-CAXOA"/>
    <n v="1"/>
    <s v="United States"/>
    <s v="California"/>
    <s v="Auberry"/>
    <n v="93602"/>
    <s v="36.991762, -119.242874"/>
    <n v="36.991762000000001"/>
    <n v="-119.242874"/>
    <s v="Female"/>
    <x v="0"/>
    <s v="No"/>
    <s v="No"/>
    <n v="30"/>
    <s v="No"/>
    <s v="No phone service"/>
    <x v="0"/>
    <x v="1"/>
    <s v="No"/>
    <s v="No"/>
    <x v="1"/>
    <s v="No"/>
    <s v="Yes"/>
    <x v="2"/>
    <x v="0"/>
    <x v="3"/>
    <n v="40.35"/>
    <n v="1187.05"/>
    <x v="1"/>
    <x v="1"/>
    <x v="50"/>
    <n v="5455"/>
    <x v="20"/>
  </r>
  <r>
    <s v="2235-EZAIK"/>
    <n v="1"/>
    <s v="United States"/>
    <s v="California"/>
    <s v="Badger"/>
    <n v="93603"/>
    <s v="36.64545, -118.924982"/>
    <n v="36.645449999999997"/>
    <n v="-118.924982"/>
    <s v="Female"/>
    <x v="0"/>
    <s v="Yes"/>
    <s v="No"/>
    <n v="72"/>
    <s v="Yes"/>
    <s v="Yes"/>
    <x v="0"/>
    <x v="0"/>
    <s v="Yes"/>
    <s v="Yes"/>
    <x v="1"/>
    <s v="Yes"/>
    <s v="No"/>
    <x v="1"/>
    <x v="1"/>
    <x v="3"/>
    <n v="79.2"/>
    <n v="5401.9"/>
    <x v="1"/>
    <x v="1"/>
    <x v="35"/>
    <n v="4288"/>
    <x v="20"/>
  </r>
  <r>
    <s v="3847-BAERP"/>
    <n v="1"/>
    <s v="United States"/>
    <s v="California"/>
    <s v="Bass Lake"/>
    <n v="93604"/>
    <s v="37.458367, -119.345011"/>
    <n v="37.458367000000003"/>
    <n v="-119.345011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0"/>
    <n v="20.9"/>
    <n v="247"/>
    <x v="1"/>
    <x v="1"/>
    <x v="56"/>
    <n v="4905"/>
    <x v="20"/>
  </r>
  <r>
    <s v="1453-RZFON"/>
    <n v="1"/>
    <s v="United States"/>
    <s v="California"/>
    <s v="Cantua Creek"/>
    <n v="93608"/>
    <s v="36.488056, -120.407691"/>
    <n v="36.488056"/>
    <n v="-120.407691"/>
    <s v="Female"/>
    <x v="0"/>
    <s v="No"/>
    <s v="Yes"/>
    <n v="1"/>
    <s v="Yes"/>
    <s v="No"/>
    <x v="0"/>
    <x v="0"/>
    <s v="No"/>
    <s v="No"/>
    <x v="0"/>
    <s v="No"/>
    <s v="No"/>
    <x v="0"/>
    <x v="1"/>
    <x v="0"/>
    <n v="49.9"/>
    <n v="49.9"/>
    <x v="1"/>
    <x v="1"/>
    <x v="61"/>
    <n v="5969"/>
    <x v="20"/>
  </r>
  <r>
    <s v="8263-OKETD"/>
    <n v="1"/>
    <s v="United States"/>
    <s v="California"/>
    <s v="Caruthers"/>
    <n v="93609"/>
    <s v="36.5276, -119.865999"/>
    <n v="36.5276"/>
    <n v="-119.865999"/>
    <s v="Female"/>
    <x v="0"/>
    <s v="No"/>
    <s v="No"/>
    <n v="20"/>
    <s v="Yes"/>
    <s v="Yes"/>
    <x v="0"/>
    <x v="1"/>
    <s v="Yes"/>
    <s v="No"/>
    <x v="1"/>
    <s v="No"/>
    <s v="Yes"/>
    <x v="0"/>
    <x v="0"/>
    <x v="3"/>
    <n v="68.900000000000006"/>
    <n v="1370.35"/>
    <x v="1"/>
    <x v="1"/>
    <x v="56"/>
    <n v="3265"/>
    <x v="20"/>
  </r>
  <r>
    <s v="0670-KDOMA"/>
    <n v="1"/>
    <s v="United States"/>
    <s v="California"/>
    <s v="Chowchilla"/>
    <n v="93610"/>
    <s v="37.100948, -120.270136"/>
    <n v="37.100948000000002"/>
    <n v="-120.270135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5"/>
    <n v="20.25"/>
    <x v="1"/>
    <x v="1"/>
    <x v="15"/>
    <n v="5854"/>
    <x v="20"/>
  </r>
  <r>
    <s v="2476-YGEFM"/>
    <n v="1"/>
    <s v="United States"/>
    <s v="California"/>
    <s v="Clovis"/>
    <n v="93611"/>
    <s v="36.917652, -119.593757"/>
    <n v="36.917651999999997"/>
    <n v="-119.593757"/>
    <s v="Female"/>
    <x v="0"/>
    <s v="No"/>
    <s v="No"/>
    <n v="29"/>
    <s v="Yes"/>
    <s v="Yes"/>
    <x v="1"/>
    <x v="1"/>
    <s v="No"/>
    <s v="No"/>
    <x v="0"/>
    <s v="No"/>
    <s v="No"/>
    <x v="0"/>
    <x v="0"/>
    <x v="3"/>
    <n v="76"/>
    <n v="2215.25"/>
    <x v="1"/>
    <x v="1"/>
    <x v="74"/>
    <n v="5324"/>
    <x v="20"/>
  </r>
  <r>
    <s v="8687-BAFGU"/>
    <n v="1"/>
    <s v="United States"/>
    <s v="California"/>
    <s v="Clovis"/>
    <n v="93612"/>
    <s v="36.814539, -119.711868"/>
    <n v="36.814539000000003"/>
    <n v="-119.711868"/>
    <s v="Male"/>
    <x v="0"/>
    <s v="No"/>
    <s v="No"/>
    <n v="1"/>
    <s v="Yes"/>
    <s v="No"/>
    <x v="1"/>
    <x v="1"/>
    <s v="No"/>
    <s v="No"/>
    <x v="1"/>
    <s v="No"/>
    <s v="No"/>
    <x v="0"/>
    <x v="1"/>
    <x v="1"/>
    <n v="74"/>
    <n v="74"/>
    <x v="1"/>
    <x v="1"/>
    <x v="78"/>
    <n v="4148"/>
    <x v="20"/>
  </r>
  <r>
    <s v="0641-EVBOJ"/>
    <n v="1"/>
    <s v="United States"/>
    <s v="California"/>
    <s v="Coarsegold"/>
    <n v="93614"/>
    <s v="37.212191, -119.749323"/>
    <n v="37.212190999999997"/>
    <n v="-119.749323"/>
    <s v="Male"/>
    <x v="0"/>
    <s v="No"/>
    <s v="No"/>
    <n v="3"/>
    <s v="Yes"/>
    <s v="No"/>
    <x v="1"/>
    <x v="0"/>
    <s v="No"/>
    <s v="No"/>
    <x v="1"/>
    <s v="No"/>
    <s v="No"/>
    <x v="0"/>
    <x v="0"/>
    <x v="0"/>
    <n v="82.3"/>
    <n v="214.4"/>
    <x v="1"/>
    <x v="1"/>
    <x v="62"/>
    <n v="5755"/>
    <x v="20"/>
  </r>
  <r>
    <s v="0829-XXPLX"/>
    <n v="1"/>
    <s v="United States"/>
    <s v="California"/>
    <s v="Cutler"/>
    <n v="93615"/>
    <s v="36.497895, -119.285484"/>
    <n v="36.497895"/>
    <n v="-119.285484"/>
    <s v="Female"/>
    <x v="0"/>
    <s v="No"/>
    <s v="No"/>
    <n v="20"/>
    <s v="Yes"/>
    <s v="No"/>
    <x v="1"/>
    <x v="0"/>
    <s v="No"/>
    <s v="Yes"/>
    <x v="0"/>
    <s v="Yes"/>
    <s v="No"/>
    <x v="0"/>
    <x v="0"/>
    <x v="2"/>
    <n v="89.4"/>
    <n v="1871.15"/>
    <x v="1"/>
    <x v="1"/>
    <x v="31"/>
    <n v="2098"/>
    <x v="20"/>
  </r>
  <r>
    <s v="9974-JFBHQ"/>
    <n v="1"/>
    <s v="United States"/>
    <s v="California"/>
    <s v="Del Rey"/>
    <n v="93616"/>
    <s v="36.657462, -119.595293"/>
    <n v="36.657462000000002"/>
    <n v="-119.595293"/>
    <s v="Male"/>
    <x v="0"/>
    <s v="No"/>
    <s v="Yes"/>
    <n v="64"/>
    <s v="Yes"/>
    <s v="No"/>
    <x v="1"/>
    <x v="1"/>
    <s v="Yes"/>
    <s v="No"/>
    <x v="1"/>
    <s v="Yes"/>
    <s v="Yes"/>
    <x v="0"/>
    <x v="0"/>
    <x v="3"/>
    <n v="99.15"/>
    <n v="6171.2"/>
    <x v="1"/>
    <x v="1"/>
    <x v="54"/>
    <n v="4590"/>
    <x v="20"/>
  </r>
  <r>
    <s v="6624-JDRDS"/>
    <n v="1"/>
    <s v="United States"/>
    <s v="California"/>
    <s v="Dos Palos"/>
    <n v="93620"/>
    <s v="37.045728, -120.630682"/>
    <n v="37.045727999999997"/>
    <n v="-120.63068199999999"/>
    <s v="Female"/>
    <x v="0"/>
    <s v="No"/>
    <s v="No"/>
    <n v="6"/>
    <s v="No"/>
    <s v="No phone service"/>
    <x v="0"/>
    <x v="0"/>
    <s v="No"/>
    <s v="No"/>
    <x v="0"/>
    <s v="No"/>
    <s v="No"/>
    <x v="0"/>
    <x v="1"/>
    <x v="2"/>
    <n v="29.45"/>
    <n v="161.44999999999999"/>
    <x v="1"/>
    <x v="1"/>
    <x v="75"/>
    <n v="4391"/>
    <x v="20"/>
  </r>
  <r>
    <s v="0608-JDVEC"/>
    <n v="1"/>
    <s v="United States"/>
    <s v="California"/>
    <s v="Dunlap"/>
    <n v="93621"/>
    <s v="36.789213, -119.140338"/>
    <n v="36.789212999999997"/>
    <n v="-119.140338"/>
    <s v="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x v="1"/>
    <x v="1"/>
    <n v="19.8"/>
    <n v="1013.2"/>
    <x v="1"/>
    <x v="1"/>
    <x v="37"/>
    <n v="5914"/>
    <x v="20"/>
  </r>
  <r>
    <s v="9780-FKVVF"/>
    <n v="1"/>
    <s v="United States"/>
    <s v="California"/>
    <s v="Firebaugh"/>
    <n v="93622"/>
    <s v="36.785618, -120.625382"/>
    <n v="36.785617999999999"/>
    <n v="-120.625382"/>
    <s v="Male"/>
    <x v="0"/>
    <s v="No"/>
    <s v="No"/>
    <n v="6"/>
    <s v="Yes"/>
    <s v="No"/>
    <x v="0"/>
    <x v="0"/>
    <s v="No"/>
    <s v="No"/>
    <x v="0"/>
    <s v="No"/>
    <s v="Yes"/>
    <x v="0"/>
    <x v="0"/>
    <x v="2"/>
    <n v="59.15"/>
    <n v="336.7"/>
    <x v="1"/>
    <x v="1"/>
    <x v="34"/>
    <n v="3613"/>
    <x v="20"/>
  </r>
  <r>
    <s v="1919-RTPQD"/>
    <n v="1"/>
    <s v="United States"/>
    <s v="California"/>
    <s v="Fish Camp"/>
    <n v="93623"/>
    <s v="37.483535, -119.679414"/>
    <n v="37.483535000000003"/>
    <n v="-119.67941399999999"/>
    <s v="Male"/>
    <x v="0"/>
    <s v="Yes"/>
    <s v="Yes"/>
    <n v="7"/>
    <s v="Yes"/>
    <s v="No"/>
    <x v="0"/>
    <x v="1"/>
    <s v="No"/>
    <s v="No"/>
    <x v="0"/>
    <s v="No"/>
    <s v="No"/>
    <x v="0"/>
    <x v="1"/>
    <x v="1"/>
    <n v="44.75"/>
    <n v="333.65"/>
    <x v="1"/>
    <x v="1"/>
    <x v="1"/>
    <n v="4699"/>
    <x v="20"/>
  </r>
  <r>
    <s v="5214-NLTIT"/>
    <n v="1"/>
    <s v="United States"/>
    <s v="California"/>
    <s v="Five Points"/>
    <n v="93624"/>
    <s v="36.397745, -120.119911"/>
    <n v="36.397745"/>
    <n v="-120.119911"/>
    <s v="Male"/>
    <x v="0"/>
    <s v="Yes"/>
    <s v="Yes"/>
    <n v="72"/>
    <s v="Yes"/>
    <s v="Yes"/>
    <x v="1"/>
    <x v="1"/>
    <s v="No"/>
    <s v="Yes"/>
    <x v="0"/>
    <s v="No"/>
    <s v="Yes"/>
    <x v="1"/>
    <x v="0"/>
    <x v="3"/>
    <n v="90.8"/>
    <n v="6511.8"/>
    <x v="1"/>
    <x v="1"/>
    <x v="59"/>
    <n v="6188"/>
    <x v="20"/>
  </r>
  <r>
    <s v="3345-PBBFH"/>
    <n v="1"/>
    <s v="United States"/>
    <s v="California"/>
    <s v="Fowler"/>
    <n v="93625"/>
    <s v="36.625792, -119.672483"/>
    <n v="36.625791999999997"/>
    <n v="-119.672483"/>
    <s v="Male"/>
    <x v="0"/>
    <s v="Yes"/>
    <s v="No"/>
    <n v="8"/>
    <s v="Yes"/>
    <s v="No"/>
    <x v="0"/>
    <x v="1"/>
    <s v="Yes"/>
    <s v="No"/>
    <x v="0"/>
    <s v="No"/>
    <s v="No"/>
    <x v="0"/>
    <x v="0"/>
    <x v="2"/>
    <n v="49.55"/>
    <n v="393.45"/>
    <x v="1"/>
    <x v="1"/>
    <x v="50"/>
    <n v="5922"/>
    <x v="20"/>
  </r>
  <r>
    <s v="5055-BRMNE"/>
    <n v="1"/>
    <s v="United States"/>
    <s v="California"/>
    <s v="Friant"/>
    <n v="93626"/>
    <s v="37.027663, -119.69056"/>
    <n v="37.027662999999997"/>
    <n v="-119.69056"/>
    <s v="Female"/>
    <x v="0"/>
    <s v="Yes"/>
    <s v="Yes"/>
    <n v="67"/>
    <s v="Yes"/>
    <s v="Yes"/>
    <x v="1"/>
    <x v="0"/>
    <s v="No"/>
    <s v="No"/>
    <x v="1"/>
    <s v="Yes"/>
    <s v="Yes"/>
    <x v="1"/>
    <x v="1"/>
    <x v="3"/>
    <n v="106.7"/>
    <n v="7009.5"/>
    <x v="1"/>
    <x v="1"/>
    <x v="38"/>
    <n v="4780"/>
    <x v="20"/>
  </r>
  <r>
    <s v="2190-PHBHR"/>
    <n v="1"/>
    <s v="United States"/>
    <s v="California"/>
    <s v="Hume"/>
    <n v="93628"/>
    <s v="36.807595, -118.901544"/>
    <n v="36.807594999999999"/>
    <n v="-118.901544"/>
    <s v="Female"/>
    <x v="0"/>
    <s v="Yes"/>
    <s v="No"/>
    <n v="72"/>
    <s v="Yes"/>
    <s v="Yes"/>
    <x v="1"/>
    <x v="0"/>
    <s v="Yes"/>
    <s v="No"/>
    <x v="0"/>
    <s v="No"/>
    <s v="Yes"/>
    <x v="1"/>
    <x v="0"/>
    <x v="3"/>
    <n v="94.45"/>
    <n v="6921.7"/>
    <x v="1"/>
    <x v="1"/>
    <x v="38"/>
    <n v="5274"/>
    <x v="20"/>
  </r>
  <r>
    <s v="2650-GYRYL"/>
    <n v="1"/>
    <s v="United States"/>
    <s v="California"/>
    <s v="Kerman"/>
    <n v="93630"/>
    <s v="36.727418, -120.123526"/>
    <n v="36.727418"/>
    <n v="-120.123526"/>
    <s v="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x v="0"/>
    <x v="2"/>
    <n v="19.45"/>
    <n v="600.25"/>
    <x v="1"/>
    <x v="1"/>
    <x v="10"/>
    <n v="3470"/>
    <x v="20"/>
  </r>
  <r>
    <s v="5208-FVQKB"/>
    <n v="1"/>
    <s v="United States"/>
    <s v="California"/>
    <s v="Lakeshore"/>
    <n v="93634"/>
    <s v="37.290606, -119.216328"/>
    <n v="37.290605999999997"/>
    <n v="-119.216328"/>
    <s v="Male"/>
    <x v="0"/>
    <s v="Yes"/>
    <s v="No"/>
    <n v="70"/>
    <s v="Yes"/>
    <s v="No"/>
    <x v="0"/>
    <x v="0"/>
    <s v="Yes"/>
    <s v="No"/>
    <x v="1"/>
    <s v="No"/>
    <s v="Yes"/>
    <x v="1"/>
    <x v="1"/>
    <x v="0"/>
    <n v="67.95"/>
    <n v="4664.1499999999996"/>
    <x v="1"/>
    <x v="1"/>
    <x v="36"/>
    <n v="5514"/>
    <x v="20"/>
  </r>
  <r>
    <s v="7184-LRUUR"/>
    <n v="1"/>
    <s v="United States"/>
    <s v="California"/>
    <s v="Los Banos"/>
    <n v="93635"/>
    <s v="36.995162, -120.955099"/>
    <n v="36.995162000000001"/>
    <n v="-120.955099"/>
    <s v="Female"/>
    <x v="0"/>
    <s v="No"/>
    <s v="No"/>
    <n v="22"/>
    <s v="Yes"/>
    <s v="No"/>
    <x v="0"/>
    <x v="1"/>
    <s v="Yes"/>
    <s v="Yes"/>
    <x v="0"/>
    <s v="Yes"/>
    <s v="No"/>
    <x v="2"/>
    <x v="1"/>
    <x v="2"/>
    <n v="65.25"/>
    <n v="1441.8"/>
    <x v="1"/>
    <x v="1"/>
    <x v="54"/>
    <n v="5146"/>
    <x v="20"/>
  </r>
  <r>
    <s v="6627-CFOSN"/>
    <n v="1"/>
    <s v="United States"/>
    <s v="California"/>
    <s v="Madera"/>
    <n v="93637"/>
    <s v="36.902954, -120.194274"/>
    <n v="36.902954000000001"/>
    <n v="-120.19427399999999"/>
    <s v="Female"/>
    <x v="0"/>
    <s v="No"/>
    <s v="No"/>
    <n v="59"/>
    <s v="Yes"/>
    <s v="Yes"/>
    <x v="1"/>
    <x v="0"/>
    <s v="Yes"/>
    <s v="Yes"/>
    <x v="0"/>
    <s v="No"/>
    <s v="Yes"/>
    <x v="0"/>
    <x v="0"/>
    <x v="2"/>
    <n v="99.45"/>
    <n v="5623.7"/>
    <x v="1"/>
    <x v="1"/>
    <x v="39"/>
    <n v="5247"/>
    <x v="20"/>
  </r>
  <r>
    <s v="3982-JGSFD"/>
    <n v="1"/>
    <s v="United States"/>
    <s v="California"/>
    <s v="Madera"/>
    <n v="93638"/>
    <s v="37.004068, -119.930027"/>
    <n v="37.004067999999997"/>
    <n v="-119.930027"/>
    <s v="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x v="0"/>
    <x v="3"/>
    <n v="20.350000000000001"/>
    <n v="695.85"/>
    <x v="1"/>
    <x v="1"/>
    <x v="57"/>
    <n v="3526"/>
    <x v="20"/>
  </r>
  <r>
    <s v="1574-DYCWE"/>
    <n v="1"/>
    <s v="United States"/>
    <s v="California"/>
    <s v="Mendota"/>
    <n v="93640"/>
    <s v="36.687292, -120.437354"/>
    <n v="36.687291999999999"/>
    <n v="-120.437354"/>
    <s v="Female"/>
    <x v="0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x v="1"/>
    <x v="0"/>
    <n v="19.95"/>
    <n v="1028.75"/>
    <x v="1"/>
    <x v="1"/>
    <x v="15"/>
    <n v="4057"/>
    <x v="20"/>
  </r>
  <r>
    <s v="7247-XOZPB"/>
    <n v="1"/>
    <s v="United States"/>
    <s v="California"/>
    <s v="Miramonte"/>
    <n v="93641"/>
    <s v="36.696759, -119.024051"/>
    <n v="36.696759"/>
    <n v="-119.024051"/>
    <s v="Male"/>
    <x v="0"/>
    <s v="Yes"/>
    <s v="No"/>
    <n v="53"/>
    <s v="Yes"/>
    <s v="Yes"/>
    <x v="0"/>
    <x v="0"/>
    <s v="No"/>
    <s v="Yes"/>
    <x v="1"/>
    <s v="Yes"/>
    <s v="No"/>
    <x v="2"/>
    <x v="1"/>
    <x v="2"/>
    <n v="77.400000000000006"/>
    <n v="4155.95"/>
    <x v="1"/>
    <x v="1"/>
    <x v="25"/>
    <n v="5313"/>
    <x v="20"/>
  </r>
  <r>
    <s v="2466-FCCPT"/>
    <n v="1"/>
    <s v="United States"/>
    <s v="California"/>
    <s v="North Fork"/>
    <n v="93643"/>
    <s v="37.244307, -119.470256"/>
    <n v="37.244306999999999"/>
    <n v="-119.47025600000001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2"/>
    <x v="1"/>
    <x v="2"/>
    <n v="19.7"/>
    <n v="395.6"/>
    <x v="1"/>
    <x v="1"/>
    <x v="59"/>
    <n v="4910"/>
    <x v="20"/>
  </r>
  <r>
    <s v="6211-WWLTF"/>
    <n v="1"/>
    <s v="United States"/>
    <s v="California"/>
    <s v="Oakhurst"/>
    <n v="93644"/>
    <s v="37.648647, -119.231447"/>
    <n v="37.648646999999997"/>
    <n v="-119.231447"/>
    <s v="Male"/>
    <x v="0"/>
    <s v="Yes"/>
    <s v="No"/>
    <n v="63"/>
    <s v="Yes"/>
    <s v="No"/>
    <x v="1"/>
    <x v="0"/>
    <s v="No"/>
    <s v="Yes"/>
    <x v="0"/>
    <s v="Yes"/>
    <s v="Yes"/>
    <x v="1"/>
    <x v="1"/>
    <x v="3"/>
    <n v="99.7"/>
    <n v="6330.4"/>
    <x v="1"/>
    <x v="1"/>
    <x v="41"/>
    <n v="5135"/>
    <x v="20"/>
  </r>
  <r>
    <s v="4826-TZEVA"/>
    <n v="1"/>
    <s v="United States"/>
    <s v="California"/>
    <s v="O Neals"/>
    <n v="93645"/>
    <s v="37.140104, -119.657092"/>
    <n v="37.140104000000001"/>
    <n v="-119.65709200000001"/>
    <s v="Female"/>
    <x v="0"/>
    <s v="No"/>
    <s v="No"/>
    <n v="40"/>
    <s v="Yes"/>
    <s v="No"/>
    <x v="1"/>
    <x v="1"/>
    <s v="Yes"/>
    <s v="No"/>
    <x v="0"/>
    <s v="No"/>
    <s v="No"/>
    <x v="0"/>
    <x v="1"/>
    <x v="3"/>
    <n v="74.8"/>
    <n v="2971.7"/>
    <x v="1"/>
    <x v="1"/>
    <x v="54"/>
    <n v="3258"/>
    <x v="20"/>
  </r>
  <r>
    <s v="6016-NXBNJ"/>
    <n v="1"/>
    <s v="United States"/>
    <s v="California"/>
    <s v="Orange Cove"/>
    <n v="93646"/>
    <s v="36.633498, -119.298895"/>
    <n v="36.633498000000003"/>
    <n v="-119.298895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x v="0"/>
    <x v="0"/>
    <n v="19.149999999999999"/>
    <n v="638"/>
    <x v="1"/>
    <x v="1"/>
    <x v="67"/>
    <n v="4052"/>
    <x v="20"/>
  </r>
  <r>
    <s v="9138-EFSMO"/>
    <n v="1"/>
    <s v="United States"/>
    <s v="California"/>
    <s v="Orosi"/>
    <n v="93647"/>
    <s v="36.600185, -119.175655"/>
    <n v="36.600185000000003"/>
    <n v="-119.17565500000001"/>
    <s v="Male"/>
    <x v="0"/>
    <s v="Yes"/>
    <s v="Yes"/>
    <n v="26"/>
    <s v="Yes"/>
    <s v="No"/>
    <x v="1"/>
    <x v="1"/>
    <s v="No"/>
    <s v="No"/>
    <x v="0"/>
    <s v="No"/>
    <s v="Yes"/>
    <x v="2"/>
    <x v="1"/>
    <x v="2"/>
    <n v="78.95"/>
    <n v="2034.25"/>
    <x v="1"/>
    <x v="1"/>
    <x v="47"/>
    <n v="4237"/>
    <x v="20"/>
  </r>
  <r>
    <s v="4632-XJMEX"/>
    <n v="1"/>
    <s v="United States"/>
    <s v="California"/>
    <s v="Fresno"/>
    <n v="93650"/>
    <s v="36.841655, -119.797113"/>
    <n v="36.841655000000003"/>
    <n v="-119.797113"/>
    <s v="Male"/>
    <x v="0"/>
    <s v="No"/>
    <s v="Yes"/>
    <n v="53"/>
    <s v="Yes"/>
    <s v="No"/>
    <x v="0"/>
    <x v="0"/>
    <s v="Yes"/>
    <s v="No"/>
    <x v="1"/>
    <s v="No"/>
    <s v="No"/>
    <x v="2"/>
    <x v="1"/>
    <x v="3"/>
    <n v="62.85"/>
    <n v="3419.5"/>
    <x v="1"/>
    <x v="1"/>
    <x v="68"/>
    <n v="6281"/>
    <x v="20"/>
  </r>
  <r>
    <s v="8910-LEDAG"/>
    <n v="1"/>
    <s v="United States"/>
    <s v="California"/>
    <s v="Prather"/>
    <n v="93651"/>
    <s v="37.007238, -119.505661"/>
    <n v="37.007238000000001"/>
    <n v="-119.505661"/>
    <s v="Male"/>
    <x v="1"/>
    <s v="Yes"/>
    <s v="No"/>
    <n v="34"/>
    <s v="Yes"/>
    <s v="No"/>
    <x v="1"/>
    <x v="1"/>
    <s v="No"/>
    <s v="No"/>
    <x v="0"/>
    <s v="No"/>
    <s v="No"/>
    <x v="0"/>
    <x v="1"/>
    <x v="3"/>
    <n v="71.55"/>
    <n v="2427.35"/>
    <x v="1"/>
    <x v="1"/>
    <x v="34"/>
    <n v="3583"/>
    <x v="20"/>
  </r>
  <r>
    <s v="3452-GWUIN"/>
    <n v="1"/>
    <s v="United States"/>
    <s v="California"/>
    <s v="Raisin City"/>
    <n v="93652"/>
    <s v="36.594542, -119.905245"/>
    <n v="36.594541999999997"/>
    <n v="-119.90524499999999"/>
    <s v="Female"/>
    <x v="1"/>
    <s v="Yes"/>
    <s v="No"/>
    <n v="19"/>
    <s v="Yes"/>
    <s v="Yes"/>
    <x v="1"/>
    <x v="1"/>
    <s v="No"/>
    <s v="No"/>
    <x v="0"/>
    <s v="Yes"/>
    <s v="Yes"/>
    <x v="0"/>
    <x v="0"/>
    <x v="1"/>
    <n v="94.95"/>
    <n v="1760.25"/>
    <x v="1"/>
    <x v="1"/>
    <x v="47"/>
    <n v="5316"/>
    <x v="20"/>
  </r>
  <r>
    <s v="2716-GFZOR"/>
    <n v="1"/>
    <s v="United States"/>
    <s v="California"/>
    <s v="Raymond"/>
    <n v="93653"/>
    <s v="37.252057, -119.95783"/>
    <n v="37.252057000000001"/>
    <n v="-119.95783"/>
    <s v="Male"/>
    <x v="0"/>
    <s v="Yes"/>
    <s v="No"/>
    <n v="43"/>
    <s v="Yes"/>
    <s v="No"/>
    <x v="1"/>
    <x v="0"/>
    <s v="Yes"/>
    <s v="Yes"/>
    <x v="0"/>
    <s v="No"/>
    <s v="No"/>
    <x v="0"/>
    <x v="0"/>
    <x v="3"/>
    <n v="86.1"/>
    <n v="3551.65"/>
    <x v="1"/>
    <x v="1"/>
    <x v="75"/>
    <n v="2358"/>
    <x v="20"/>
  </r>
  <r>
    <s v="3724-UCSHY"/>
    <n v="1"/>
    <s v="United States"/>
    <s v="California"/>
    <s v="Reedley"/>
    <n v="93654"/>
    <s v="36.636638, -119.421842"/>
    <n v="36.636637999999998"/>
    <n v="-119.421842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22.9"/>
    <x v="1"/>
    <x v="1"/>
    <x v="50"/>
    <n v="3072"/>
    <x v="20"/>
  </r>
  <r>
    <s v="8626-XHBIE"/>
    <n v="1"/>
    <s v="United States"/>
    <s v="California"/>
    <s v="Riverdale"/>
    <n v="93656"/>
    <s v="36.452211, -119.94575"/>
    <n v="36.452210999999998"/>
    <n v="-119.94575"/>
    <s v="Male"/>
    <x v="0"/>
    <s v="No"/>
    <s v="Yes"/>
    <n v="56"/>
    <s v="Yes"/>
    <s v="Yes"/>
    <x v="2"/>
    <x v="2"/>
    <s v="No internet service"/>
    <s v="No internet service"/>
    <x v="2"/>
    <s v="No internet service"/>
    <s v="No internet service"/>
    <x v="1"/>
    <x v="0"/>
    <x v="0"/>
    <n v="24.8"/>
    <n v="1424.2"/>
    <x v="1"/>
    <x v="1"/>
    <x v="35"/>
    <n v="4262"/>
    <x v="20"/>
  </r>
  <r>
    <s v="3192-LNKRK"/>
    <n v="1"/>
    <s v="United States"/>
    <s v="California"/>
    <s v="San Joaquin"/>
    <n v="93660"/>
    <s v="36.600193, -120.153393"/>
    <n v="36.600192999999997"/>
    <n v="-120.15339299999999"/>
    <s v="Male"/>
    <x v="0"/>
    <s v="Yes"/>
    <s v="Yes"/>
    <n v="34"/>
    <s v="Yes"/>
    <s v="No"/>
    <x v="1"/>
    <x v="1"/>
    <s v="No"/>
    <s v="Yes"/>
    <x v="0"/>
    <s v="Yes"/>
    <s v="No"/>
    <x v="0"/>
    <x v="0"/>
    <x v="0"/>
    <n v="84.05"/>
    <n v="2909.95"/>
    <x v="1"/>
    <x v="1"/>
    <x v="1"/>
    <n v="3476"/>
    <x v="20"/>
  </r>
  <r>
    <s v="4439-YRNVD"/>
    <n v="1"/>
    <s v="United States"/>
    <s v="California"/>
    <s v="Selma"/>
    <n v="93662"/>
    <s v="36.545322, -119.642281"/>
    <n v="36.545321999999999"/>
    <n v="-119.642281"/>
    <s v="Female"/>
    <x v="0"/>
    <s v="No"/>
    <s v="No"/>
    <n v="10"/>
    <s v="No"/>
    <s v="No phone service"/>
    <x v="0"/>
    <x v="1"/>
    <s v="Yes"/>
    <s v="No"/>
    <x v="1"/>
    <s v="No"/>
    <s v="No"/>
    <x v="0"/>
    <x v="1"/>
    <x v="1"/>
    <n v="36.25"/>
    <n v="374"/>
    <x v="1"/>
    <x v="1"/>
    <x v="68"/>
    <n v="4571"/>
    <x v="20"/>
  </r>
  <r>
    <s v="2208-UGTGR"/>
    <n v="1"/>
    <s v="United States"/>
    <s v="California"/>
    <s v="Sultana"/>
    <n v="93666"/>
    <s v="36.545353, -119.338535"/>
    <n v="36.545352999999999"/>
    <n v="-119.33853499999999"/>
    <s v="Male"/>
    <x v="0"/>
    <s v="No"/>
    <s v="No"/>
    <n v="56"/>
    <s v="Yes"/>
    <s v="Yes"/>
    <x v="1"/>
    <x v="1"/>
    <s v="Yes"/>
    <s v="No"/>
    <x v="0"/>
    <s v="Yes"/>
    <s v="Yes"/>
    <x v="0"/>
    <x v="1"/>
    <x v="1"/>
    <n v="98.6"/>
    <n v="5581.05"/>
    <x v="1"/>
    <x v="1"/>
    <x v="40"/>
    <n v="5601"/>
    <x v="20"/>
  </r>
  <r>
    <s v="3005-TYFRD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55"/>
    <s v="Yes"/>
    <s v="Yes"/>
    <x v="1"/>
    <x v="1"/>
    <s v="Yes"/>
    <s v="Yes"/>
    <x v="0"/>
    <s v="Yes"/>
    <s v="Yes"/>
    <x v="0"/>
    <x v="0"/>
    <x v="3"/>
    <n v="103.65"/>
    <n v="5676.65"/>
    <x v="1"/>
    <x v="1"/>
    <x v="74"/>
    <n v="4768"/>
    <x v="20"/>
  </r>
  <r>
    <s v="8670-MEFCP"/>
    <n v="1"/>
    <s v="United States"/>
    <s v="California"/>
    <s v="Tranquillity"/>
    <n v="93668"/>
    <s v="36.635661, -120.288644"/>
    <n v="36.635660999999999"/>
    <n v="-120.28864400000001"/>
    <s v="Female"/>
    <x v="0"/>
    <s v="Yes"/>
    <s v="Yes"/>
    <n v="36"/>
    <s v="Yes"/>
    <s v="Yes"/>
    <x v="0"/>
    <x v="0"/>
    <s v="Yes"/>
    <s v="Yes"/>
    <x v="1"/>
    <s v="Yes"/>
    <s v="Yes"/>
    <x v="1"/>
    <x v="0"/>
    <x v="3"/>
    <n v="92.9"/>
    <n v="3379.25"/>
    <x v="1"/>
    <x v="1"/>
    <x v="7"/>
    <n v="3570"/>
    <x v="20"/>
  </r>
  <r>
    <s v="3079-BCHLN"/>
    <n v="1"/>
    <s v="United States"/>
    <s v="California"/>
    <s v="Wishon"/>
    <n v="93669"/>
    <s v="37.287758, -119.548156"/>
    <n v="37.287757999999997"/>
    <n v="-119.54815600000001"/>
    <s v="Male"/>
    <x v="0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x v="1"/>
    <x v="2"/>
    <n v="19.899999999999999"/>
    <n v="942.95"/>
    <x v="1"/>
    <x v="1"/>
    <x v="12"/>
    <n v="5394"/>
    <x v="20"/>
  </r>
  <r>
    <s v="7777-UNYHB"/>
    <n v="1"/>
    <s v="United States"/>
    <s v="California"/>
    <s v="Traver"/>
    <n v="93673"/>
    <s v="36.456091, -119.486225"/>
    <n v="36.456091000000001"/>
    <n v="-119.486225"/>
    <s v="Fe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x v="0"/>
    <x v="3"/>
    <n v="20.100000000000001"/>
    <n v="232.4"/>
    <x v="1"/>
    <x v="1"/>
    <x v="45"/>
    <n v="2360"/>
    <x v="20"/>
  </r>
  <r>
    <s v="7278-CKDNC"/>
    <n v="1"/>
    <s v="United States"/>
    <s v="California"/>
    <s v="Fresno"/>
    <n v="93701"/>
    <s v="36.749403, -119.787574"/>
    <n v="36.749403000000001"/>
    <n v="-119.78757400000001"/>
    <s v="Male"/>
    <x v="1"/>
    <s v="No"/>
    <s v="No"/>
    <n v="24"/>
    <s v="Yes"/>
    <s v="Yes"/>
    <x v="1"/>
    <x v="1"/>
    <s v="Yes"/>
    <s v="No"/>
    <x v="0"/>
    <s v="No"/>
    <s v="No"/>
    <x v="0"/>
    <x v="0"/>
    <x v="1"/>
    <n v="80.5"/>
    <n v="2088.4499999999998"/>
    <x v="1"/>
    <x v="1"/>
    <x v="47"/>
    <n v="4422"/>
    <x v="20"/>
  </r>
  <r>
    <s v="8450-UYIBU"/>
    <n v="1"/>
    <s v="United States"/>
    <s v="California"/>
    <s v="Fresno"/>
    <n v="93703"/>
    <s v="36.768774, -119.762633"/>
    <n v="36.768774000000001"/>
    <n v="-119.76263299999999"/>
    <s v="Female"/>
    <x v="1"/>
    <s v="No"/>
    <s v="No"/>
    <n v="35"/>
    <s v="No"/>
    <s v="No phone service"/>
    <x v="0"/>
    <x v="1"/>
    <s v="No"/>
    <s v="Yes"/>
    <x v="0"/>
    <s v="Yes"/>
    <s v="No"/>
    <x v="0"/>
    <x v="0"/>
    <x v="1"/>
    <n v="39.85"/>
    <n v="1434.6"/>
    <x v="1"/>
    <x v="1"/>
    <x v="67"/>
    <n v="2030"/>
    <x v="20"/>
  </r>
  <r>
    <s v="2969-VAPYH"/>
    <n v="1"/>
    <s v="United States"/>
    <s v="California"/>
    <s v="Fresno"/>
    <n v="93704"/>
    <s v="36.799648, -119.801247"/>
    <n v="36.799647999999998"/>
    <n v="-119.801247"/>
    <s v="Female"/>
    <x v="0"/>
    <s v="No"/>
    <s v="No"/>
    <n v="67"/>
    <s v="Yes"/>
    <s v="No"/>
    <x v="0"/>
    <x v="0"/>
    <s v="Yes"/>
    <s v="No"/>
    <x v="1"/>
    <s v="No"/>
    <s v="No"/>
    <x v="2"/>
    <x v="1"/>
    <x v="3"/>
    <n v="60.5"/>
    <n v="3870"/>
    <x v="1"/>
    <x v="1"/>
    <x v="76"/>
    <n v="4363"/>
    <x v="20"/>
  </r>
  <r>
    <s v="7181-OQCUT"/>
    <n v="1"/>
    <s v="United States"/>
    <s v="California"/>
    <s v="Fresno"/>
    <n v="93706"/>
    <s v="36.654614, -119.903674"/>
    <n v="36.654614000000002"/>
    <n v="-119.903674"/>
    <s v="Male"/>
    <x v="0"/>
    <s v="No"/>
    <s v="No"/>
    <n v="21"/>
    <s v="Yes"/>
    <s v="Yes"/>
    <x v="1"/>
    <x v="0"/>
    <s v="No"/>
    <s v="Yes"/>
    <x v="0"/>
    <s v="Yes"/>
    <s v="Yes"/>
    <x v="0"/>
    <x v="1"/>
    <x v="0"/>
    <n v="103.85"/>
    <n v="2215"/>
    <x v="1"/>
    <x v="1"/>
    <x v="7"/>
    <n v="4520"/>
    <x v="20"/>
  </r>
  <r>
    <s v="8474-UMLNT"/>
    <n v="1"/>
    <s v="United States"/>
    <s v="California"/>
    <s v="Fresno"/>
    <n v="93710"/>
    <s v="36.822715, -119.761826"/>
    <n v="36.822715000000002"/>
    <n v="-119.761826"/>
    <s v="Female"/>
    <x v="0"/>
    <s v="No"/>
    <s v="No"/>
    <n v="13"/>
    <s v="Yes"/>
    <s v="No"/>
    <x v="0"/>
    <x v="0"/>
    <s v="Yes"/>
    <s v="No"/>
    <x v="1"/>
    <s v="No"/>
    <s v="Yes"/>
    <x v="0"/>
    <x v="1"/>
    <x v="2"/>
    <n v="67.8"/>
    <n v="842.25"/>
    <x v="1"/>
    <x v="1"/>
    <x v="59"/>
    <n v="4115"/>
    <x v="20"/>
  </r>
  <r>
    <s v="3836-FZSDJ"/>
    <n v="1"/>
    <s v="United States"/>
    <s v="California"/>
    <s v="Fresno"/>
    <n v="93720"/>
    <s v="36.878709, -119.7645"/>
    <n v="36.878709000000001"/>
    <n v="-119.7645"/>
    <s v="Male"/>
    <x v="1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4.85"/>
    <n v="1901"/>
    <x v="1"/>
    <x v="1"/>
    <x v="44"/>
    <n v="4367"/>
    <x v="20"/>
  </r>
  <r>
    <s v="9142-XMYJH"/>
    <n v="1"/>
    <s v="United States"/>
    <s v="California"/>
    <s v="Fresno"/>
    <n v="93721"/>
    <s v="36.732694, -119.783786"/>
    <n v="36.732694000000002"/>
    <n v="-119.78378600000001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0"/>
    <x v="1"/>
    <x v="3"/>
    <n v="19.350000000000001"/>
    <n v="601.6"/>
    <x v="1"/>
    <x v="1"/>
    <x v="52"/>
    <n v="5227"/>
    <x v="20"/>
  </r>
  <r>
    <s v="0187-QSXOE"/>
    <n v="1"/>
    <s v="United States"/>
    <s v="California"/>
    <s v="Fresno"/>
    <n v="93725"/>
    <s v="36.623632, -119.741322"/>
    <n v="36.623632000000001"/>
    <n v="-119.741322"/>
    <s v="Male"/>
    <x v="1"/>
    <s v="Yes"/>
    <s v="No"/>
    <n v="7"/>
    <s v="Yes"/>
    <s v="No"/>
    <x v="1"/>
    <x v="1"/>
    <s v="No"/>
    <s v="No"/>
    <x v="0"/>
    <s v="Yes"/>
    <s v="Yes"/>
    <x v="0"/>
    <x v="0"/>
    <x v="1"/>
    <n v="89"/>
    <n v="605.45000000000005"/>
    <x v="1"/>
    <x v="1"/>
    <x v="77"/>
    <n v="5711"/>
    <x v="20"/>
  </r>
  <r>
    <s v="7733-UDMTP"/>
    <n v="1"/>
    <s v="United States"/>
    <s v="California"/>
    <s v="Fresno"/>
    <n v="93726"/>
    <s v="36.793601, -119.761131"/>
    <n v="36.793601000000002"/>
    <n v="-119.76113100000001"/>
    <s v="Female"/>
    <x v="1"/>
    <s v="No"/>
    <s v="No"/>
    <n v="57"/>
    <s v="No"/>
    <s v="No phone service"/>
    <x v="0"/>
    <x v="1"/>
    <s v="Yes"/>
    <s v="Yes"/>
    <x v="0"/>
    <s v="Yes"/>
    <s v="Yes"/>
    <x v="0"/>
    <x v="0"/>
    <x v="1"/>
    <n v="55"/>
    <n v="3094.05"/>
    <x v="1"/>
    <x v="1"/>
    <x v="21"/>
    <n v="4622"/>
    <x v="20"/>
  </r>
  <r>
    <s v="2649-HWLYB"/>
    <n v="1"/>
    <s v="United States"/>
    <s v="California"/>
    <s v="Fresno"/>
    <n v="93727"/>
    <s v="36.751489, -119.68072"/>
    <n v="36.751488999999999"/>
    <n v="-119.68071999999999"/>
    <s v="Male"/>
    <x v="0"/>
    <s v="Yes"/>
    <s v="No"/>
    <n v="65"/>
    <s v="Yes"/>
    <s v="Yes"/>
    <x v="0"/>
    <x v="0"/>
    <s v="No"/>
    <s v="Yes"/>
    <x v="1"/>
    <s v="No"/>
    <s v="Yes"/>
    <x v="1"/>
    <x v="1"/>
    <x v="2"/>
    <n v="76.150000000000006"/>
    <n v="4929.55"/>
    <x v="1"/>
    <x v="1"/>
    <x v="74"/>
    <n v="6177"/>
    <x v="20"/>
  </r>
  <r>
    <s v="5214-CHIWJ"/>
    <n v="1"/>
    <s v="United States"/>
    <s v="California"/>
    <s v="Fresno"/>
    <n v="93728"/>
    <s v="36.757345, -119.818274"/>
    <n v="36.757345000000001"/>
    <n v="-119.818274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x v="1"/>
    <x v="0"/>
    <n v="20.3"/>
    <n v="595.04999999999995"/>
    <x v="1"/>
    <x v="1"/>
    <x v="29"/>
    <n v="3159"/>
    <x v="20"/>
  </r>
  <r>
    <s v="6904-JLBGY"/>
    <n v="1"/>
    <s v="United States"/>
    <s v="California"/>
    <s v="Salinas"/>
    <n v="93905"/>
    <s v="36.667794, -121.601306"/>
    <n v="36.667794000000001"/>
    <n v="-121.60130599999999"/>
    <s v="Female"/>
    <x v="1"/>
    <s v="No"/>
    <s v="No"/>
    <n v="72"/>
    <s v="Yes"/>
    <s v="Yes"/>
    <x v="1"/>
    <x v="0"/>
    <s v="Yes"/>
    <s v="Yes"/>
    <x v="1"/>
    <s v="Yes"/>
    <s v="Yes"/>
    <x v="1"/>
    <x v="0"/>
    <x v="3"/>
    <n v="117.35"/>
    <n v="8436.25"/>
    <x v="1"/>
    <x v="1"/>
    <x v="29"/>
    <n v="4008"/>
    <x v="20"/>
  </r>
  <r>
    <s v="2465-BLLEU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75"/>
    <n v="19.75"/>
    <x v="1"/>
    <x v="1"/>
    <x v="57"/>
    <n v="4441"/>
    <x v="20"/>
  </r>
  <r>
    <s v="1685-VAYJF"/>
    <n v="1"/>
    <s v="United States"/>
    <s v="California"/>
    <s v="Salinas"/>
    <n v="93907"/>
    <s v="36.77462, -121.664714"/>
    <n v="36.774619999999999"/>
    <n v="-121.664714"/>
    <s v="Male"/>
    <x v="0"/>
    <s v="No"/>
    <s v="No"/>
    <n v="11"/>
    <s v="Yes"/>
    <s v="No"/>
    <x v="0"/>
    <x v="1"/>
    <s v="No"/>
    <s v="No"/>
    <x v="0"/>
    <s v="No"/>
    <s v="No"/>
    <x v="0"/>
    <x v="1"/>
    <x v="3"/>
    <n v="45.2"/>
    <n v="492"/>
    <x v="1"/>
    <x v="1"/>
    <x v="41"/>
    <n v="5253"/>
    <x v="20"/>
  </r>
  <r>
    <s v="8874-EJNSR"/>
    <n v="1"/>
    <s v="United States"/>
    <s v="California"/>
    <s v="Salinas"/>
    <n v="93908"/>
    <s v="36.624338, -121.615669"/>
    <n v="36.624338000000002"/>
    <n v="-121.615669"/>
    <s v="Male"/>
    <x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1"/>
    <x v="1"/>
    <x v="0"/>
    <n v="25.2"/>
    <n v="987.95"/>
    <x v="1"/>
    <x v="1"/>
    <x v="11"/>
    <n v="5453"/>
    <x v="20"/>
  </r>
  <r>
    <s v="6917-YACBP"/>
    <n v="1"/>
    <s v="United States"/>
    <s v="California"/>
    <s v="Big Sur"/>
    <n v="93920"/>
    <s v="36.092975, -121.549826"/>
    <n v="36.092975000000003"/>
    <n v="-121.549826"/>
    <s v="Female"/>
    <x v="1"/>
    <s v="No"/>
    <s v="No"/>
    <n v="59"/>
    <s v="Yes"/>
    <s v="Yes"/>
    <x v="1"/>
    <x v="0"/>
    <s v="Yes"/>
    <s v="Yes"/>
    <x v="0"/>
    <s v="No"/>
    <s v="No"/>
    <x v="0"/>
    <x v="0"/>
    <x v="1"/>
    <n v="89.75"/>
    <n v="5496.9"/>
    <x v="1"/>
    <x v="1"/>
    <x v="12"/>
    <n v="5170"/>
    <x v="20"/>
  </r>
  <r>
    <s v="5049-MUBWG"/>
    <n v="1"/>
    <s v="United States"/>
    <s v="California"/>
    <s v="Carmel By The Sea"/>
    <n v="93921"/>
    <s v="36.554618, -121.922239"/>
    <n v="36.554617999999998"/>
    <n v="-121.922239"/>
    <s v="Male"/>
    <x v="0"/>
    <s v="No"/>
    <s v="No"/>
    <n v="26"/>
    <s v="Yes"/>
    <s v="No"/>
    <x v="0"/>
    <x v="0"/>
    <s v="No"/>
    <s v="No"/>
    <x v="1"/>
    <s v="Yes"/>
    <s v="Yes"/>
    <x v="2"/>
    <x v="1"/>
    <x v="2"/>
    <n v="75"/>
    <n v="1908.35"/>
    <x v="1"/>
    <x v="1"/>
    <x v="35"/>
    <n v="4705"/>
    <x v="20"/>
  </r>
  <r>
    <s v="4223-WOZCM"/>
    <n v="1"/>
    <s v="United States"/>
    <s v="California"/>
    <s v="Carmel"/>
    <n v="93923"/>
    <s v="36.460611, -121.852507"/>
    <n v="36.460611"/>
    <n v="-121.852507"/>
    <s v="Male"/>
    <x v="1"/>
    <s v="No"/>
    <s v="No"/>
    <n v="2"/>
    <s v="Yes"/>
    <s v="No"/>
    <x v="0"/>
    <x v="1"/>
    <s v="No"/>
    <s v="Yes"/>
    <x v="0"/>
    <s v="No"/>
    <s v="No"/>
    <x v="0"/>
    <x v="1"/>
    <x v="0"/>
    <n v="49.95"/>
    <n v="107.1"/>
    <x v="1"/>
    <x v="1"/>
    <x v="4"/>
    <n v="5251"/>
    <x v="20"/>
  </r>
  <r>
    <s v="0769-MURVM"/>
    <n v="1"/>
    <s v="United States"/>
    <s v="California"/>
    <s v="Carmel Valley"/>
    <n v="93924"/>
    <s v="36.414611, -121.6386"/>
    <n v="36.414611000000001"/>
    <n v="-121.6386"/>
    <s v="Female"/>
    <x v="0"/>
    <s v="Yes"/>
    <s v="Yes"/>
    <n v="72"/>
    <s v="No"/>
    <s v="No phone service"/>
    <x v="0"/>
    <x v="0"/>
    <s v="Yes"/>
    <s v="Yes"/>
    <x v="1"/>
    <s v="Yes"/>
    <s v="Yes"/>
    <x v="1"/>
    <x v="1"/>
    <x v="2"/>
    <n v="65.7"/>
    <n v="4575.3500000000004"/>
    <x v="1"/>
    <x v="1"/>
    <x v="54"/>
    <n v="6187"/>
    <x v="20"/>
  </r>
  <r>
    <s v="9253-VIFJQ"/>
    <n v="1"/>
    <s v="United States"/>
    <s v="California"/>
    <s v="Chualar"/>
    <n v="93925"/>
    <s v="36.596271, -121.442274"/>
    <n v="36.596271000000002"/>
    <n v="-121.442274"/>
    <s v="Male"/>
    <x v="0"/>
    <s v="Yes"/>
    <s v="No"/>
    <n v="65"/>
    <s v="Yes"/>
    <s v="Yes"/>
    <x v="0"/>
    <x v="0"/>
    <s v="Yes"/>
    <s v="Yes"/>
    <x v="0"/>
    <s v="No"/>
    <s v="No"/>
    <x v="2"/>
    <x v="1"/>
    <x v="3"/>
    <n v="67.05"/>
    <n v="4309.55"/>
    <x v="1"/>
    <x v="1"/>
    <x v="54"/>
    <n v="5224"/>
    <x v="20"/>
  </r>
  <r>
    <s v="7030-FZTFM"/>
    <n v="1"/>
    <s v="United States"/>
    <s v="California"/>
    <s v="Gonzales"/>
    <n v="93926"/>
    <s v="36.52588, -121.396719"/>
    <n v="36.525880000000001"/>
    <n v="-121.396719"/>
    <s v="Male"/>
    <x v="0"/>
    <s v="Yes"/>
    <s v="Yes"/>
    <n v="72"/>
    <s v="Yes"/>
    <s v="Yes"/>
    <x v="1"/>
    <x v="1"/>
    <s v="Yes"/>
    <s v="Yes"/>
    <x v="1"/>
    <s v="Yes"/>
    <s v="Yes"/>
    <x v="1"/>
    <x v="1"/>
    <x v="3"/>
    <n v="110.9"/>
    <n v="7922.75"/>
    <x v="1"/>
    <x v="1"/>
    <x v="36"/>
    <n v="6444"/>
    <x v="20"/>
  </r>
  <r>
    <s v="9741-YLNTD"/>
    <n v="1"/>
    <s v="United States"/>
    <s v="California"/>
    <s v="Greenfield"/>
    <n v="93927"/>
    <s v="36.248708, -121.386617"/>
    <n v="36.248708000000001"/>
    <n v="-121.386617"/>
    <s v="Male"/>
    <x v="0"/>
    <s v="No"/>
    <s v="No"/>
    <n v="6"/>
    <s v="Yes"/>
    <s v="Yes"/>
    <x v="1"/>
    <x v="1"/>
    <s v="No"/>
    <s v="No"/>
    <x v="1"/>
    <s v="No"/>
    <s v="Yes"/>
    <x v="0"/>
    <x v="0"/>
    <x v="2"/>
    <n v="87.95"/>
    <n v="522.35"/>
    <x v="1"/>
    <x v="1"/>
    <x v="71"/>
    <n v="2684"/>
    <x v="20"/>
  </r>
  <r>
    <s v="5917-RYRMG"/>
    <n v="1"/>
    <s v="United States"/>
    <s v="California"/>
    <s v="Jolon"/>
    <n v="93928"/>
    <s v="35.930782, -121.189757"/>
    <n v="35.930782000000001"/>
    <n v="-121.189757"/>
    <s v="Male"/>
    <x v="1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x v="1"/>
    <x v="3"/>
    <n v="19.8"/>
    <n v="587.70000000000005"/>
    <x v="1"/>
    <x v="1"/>
    <x v="4"/>
    <n v="3836"/>
    <x v="20"/>
  </r>
  <r>
    <s v="5120-ZBLAI"/>
    <n v="1"/>
    <s v="United States"/>
    <s v="California"/>
    <s v="King City"/>
    <n v="93930"/>
    <s v="36.220761, -120.980777"/>
    <n v="36.220761000000003"/>
    <n v="-120.980777"/>
    <s v="Female"/>
    <x v="0"/>
    <s v="Yes"/>
    <s v="No"/>
    <n v="50"/>
    <s v="Yes"/>
    <s v="Yes"/>
    <x v="0"/>
    <x v="1"/>
    <s v="No"/>
    <s v="Yes"/>
    <x v="0"/>
    <s v="Yes"/>
    <s v="Yes"/>
    <x v="2"/>
    <x v="1"/>
    <x v="2"/>
    <n v="75.7"/>
    <n v="3876.2"/>
    <x v="1"/>
    <x v="1"/>
    <x v="20"/>
    <n v="6144"/>
    <x v="20"/>
  </r>
  <r>
    <s v="1194-BHJYC"/>
    <n v="1"/>
    <s v="United States"/>
    <s v="California"/>
    <s v="Lockwood"/>
    <n v="93932"/>
    <s v="35.989792, -121.055933"/>
    <n v="35.989792000000001"/>
    <n v="-121.055933"/>
    <s v="Male"/>
    <x v="0"/>
    <s v="Yes"/>
    <s v="No"/>
    <n v="61"/>
    <s v="No"/>
    <s v="No phone service"/>
    <x v="0"/>
    <x v="0"/>
    <s v="No"/>
    <s v="Yes"/>
    <x v="1"/>
    <s v="Yes"/>
    <s v="Yes"/>
    <x v="1"/>
    <x v="0"/>
    <x v="0"/>
    <n v="62.15"/>
    <n v="3778.85"/>
    <x v="1"/>
    <x v="1"/>
    <x v="55"/>
    <n v="6427"/>
    <x v="20"/>
  </r>
  <r>
    <s v="0906-QVPMS"/>
    <n v="1"/>
    <s v="United States"/>
    <s v="California"/>
    <s v="Monterey"/>
    <n v="93940"/>
    <s v="36.362741, -121.869685"/>
    <n v="36.362741"/>
    <n v="-121.869685"/>
    <s v="Male"/>
    <x v="0"/>
    <s v="Yes"/>
    <s v="No"/>
    <n v="72"/>
    <s v="Yes"/>
    <s v="Yes"/>
    <x v="1"/>
    <x v="0"/>
    <s v="Yes"/>
    <s v="Yes"/>
    <x v="1"/>
    <s v="Yes"/>
    <s v="Yes"/>
    <x v="1"/>
    <x v="1"/>
    <x v="2"/>
    <n v="115.15"/>
    <n v="8349.4500000000007"/>
    <x v="1"/>
    <x v="1"/>
    <x v="60"/>
    <n v="5398"/>
    <x v="20"/>
  </r>
  <r>
    <s v="1905-OEILC"/>
    <n v="1"/>
    <s v="United States"/>
    <s v="California"/>
    <s v="Pebble Beach"/>
    <n v="93953"/>
    <s v="36.587497, -121.944815"/>
    <n v="36.587496999999999"/>
    <n v="-121.944815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"/>
    <n v="19.5"/>
    <x v="1"/>
    <x v="1"/>
    <x v="57"/>
    <n v="3107"/>
    <x v="20"/>
  </r>
  <r>
    <s v="7858-GTZSP"/>
    <n v="1"/>
    <s v="United States"/>
    <s v="California"/>
    <s v="San Lucas"/>
    <n v="93954"/>
    <s v="36.125529, -120.864443"/>
    <n v="36.125529"/>
    <n v="-120.86444299999999"/>
    <s v="Female"/>
    <x v="0"/>
    <s v="No"/>
    <s v="No"/>
    <n v="12"/>
    <s v="Yes"/>
    <s v="Yes"/>
    <x v="1"/>
    <x v="1"/>
    <s v="No"/>
    <s v="No"/>
    <x v="0"/>
    <s v="No"/>
    <s v="Yes"/>
    <x v="0"/>
    <x v="0"/>
    <x v="1"/>
    <n v="86.55"/>
    <n v="1066.9000000000001"/>
    <x v="1"/>
    <x v="1"/>
    <x v="29"/>
    <n v="2061"/>
    <x v="20"/>
  </r>
  <r>
    <s v="6248-BSHKG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x v="1"/>
    <x v="0"/>
    <n v="20.399999999999999"/>
    <n v="1226.45"/>
    <x v="1"/>
    <x v="1"/>
    <x v="7"/>
    <n v="5897"/>
    <x v="20"/>
  </r>
  <r>
    <s v="4685-TFLLS"/>
    <n v="1"/>
    <s v="United States"/>
    <s v="California"/>
    <s v="Spreckels"/>
    <n v="93962"/>
    <s v="36.624641, -121.647195"/>
    <n v="36.624640999999997"/>
    <n v="-121.647195"/>
    <s v="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x v="1"/>
    <x v="2"/>
    <n v="19.8"/>
    <n v="342.3"/>
    <x v="1"/>
    <x v="1"/>
    <x v="9"/>
    <n v="4808"/>
    <x v="20"/>
  </r>
  <r>
    <s v="3470-BTGQO"/>
    <n v="1"/>
    <s v="United States"/>
    <s v="California"/>
    <s v="Belmont"/>
    <n v="94002"/>
    <s v="37.509366, -122.306132"/>
    <n v="37.509366"/>
    <n v="-122.30613200000001"/>
    <s v="Male"/>
    <x v="0"/>
    <s v="No"/>
    <s v="Yes"/>
    <n v="21"/>
    <s v="Yes"/>
    <s v="No"/>
    <x v="0"/>
    <x v="1"/>
    <s v="No"/>
    <s v="No"/>
    <x v="0"/>
    <s v="No"/>
    <s v="No"/>
    <x v="0"/>
    <x v="1"/>
    <x v="0"/>
    <n v="45.65"/>
    <n v="985.05"/>
    <x v="1"/>
    <x v="1"/>
    <x v="41"/>
    <n v="5731"/>
    <x v="20"/>
  </r>
  <r>
    <s v="1209-VFFOC"/>
    <n v="1"/>
    <s v="United States"/>
    <s v="California"/>
    <s v="Brisbane"/>
    <n v="94005"/>
    <s v="37.684694, -122.40712"/>
    <n v="37.684694"/>
    <n v="-122.40712000000001"/>
    <s v="Male"/>
    <x v="0"/>
    <s v="Yes"/>
    <s v="Yes"/>
    <n v="68"/>
    <s v="No"/>
    <s v="No phone service"/>
    <x v="0"/>
    <x v="0"/>
    <s v="Yes"/>
    <s v="Yes"/>
    <x v="1"/>
    <s v="No"/>
    <s v="Yes"/>
    <x v="1"/>
    <x v="0"/>
    <x v="0"/>
    <n v="56.4"/>
    <n v="3948.45"/>
    <x v="1"/>
    <x v="1"/>
    <x v="55"/>
    <n v="4556"/>
    <x v="20"/>
  </r>
  <r>
    <s v="8224-DWCKX"/>
    <n v="1"/>
    <s v="United States"/>
    <s v="California"/>
    <s v="Burlingame"/>
    <n v="94010"/>
    <s v="37.57028, -122.365778"/>
    <n v="37.570279999999997"/>
    <n v="-122.36577800000001"/>
    <s v="Male"/>
    <x v="1"/>
    <s v="No"/>
    <s v="No"/>
    <n v="12"/>
    <s v="Yes"/>
    <s v="Yes"/>
    <x v="1"/>
    <x v="1"/>
    <s v="No"/>
    <s v="No"/>
    <x v="0"/>
    <s v="No"/>
    <s v="No"/>
    <x v="0"/>
    <x v="0"/>
    <x v="3"/>
    <n v="73.3"/>
    <n v="828.05"/>
    <x v="1"/>
    <x v="1"/>
    <x v="46"/>
    <n v="5159"/>
    <x v="20"/>
  </r>
  <r>
    <s v="4553-DVPZG"/>
    <n v="1"/>
    <s v="United States"/>
    <s v="California"/>
    <s v="Daly City"/>
    <n v="94015"/>
    <s v="37.680844, -122.48131"/>
    <n v="37.680844"/>
    <n v="-122.48130999999999"/>
    <s v="Female"/>
    <x v="0"/>
    <s v="Yes"/>
    <s v="No"/>
    <n v="62"/>
    <s v="Yes"/>
    <s v="Yes"/>
    <x v="1"/>
    <x v="1"/>
    <s v="No"/>
    <s v="Yes"/>
    <x v="0"/>
    <s v="Yes"/>
    <s v="Yes"/>
    <x v="0"/>
    <x v="0"/>
    <x v="1"/>
    <n v="101.35"/>
    <n v="6164.7"/>
    <x v="1"/>
    <x v="1"/>
    <x v="7"/>
    <n v="5049"/>
    <x v="20"/>
  </r>
  <r>
    <s v="6917-IAYHD"/>
    <n v="1"/>
    <s v="United States"/>
    <s v="California"/>
    <s v="La Honda"/>
    <n v="94020"/>
    <s v="37.285677, -122.224165"/>
    <n v="37.285677"/>
    <n v="-122.224165"/>
    <s v="Male"/>
    <x v="0"/>
    <s v="No"/>
    <s v="Yes"/>
    <n v="1"/>
    <s v="No"/>
    <s v="No phone service"/>
    <x v="0"/>
    <x v="1"/>
    <s v="Yes"/>
    <s v="No"/>
    <x v="1"/>
    <s v="No"/>
    <s v="No"/>
    <x v="0"/>
    <x v="1"/>
    <x v="0"/>
    <n v="33.6"/>
    <n v="33.6"/>
    <x v="1"/>
    <x v="1"/>
    <x v="36"/>
    <n v="4369"/>
    <x v="20"/>
  </r>
  <r>
    <s v="8620-RJPZN"/>
    <n v="1"/>
    <s v="United States"/>
    <s v="California"/>
    <s v="Los Altos"/>
    <n v="94022"/>
    <s v="37.349546, -122.134356"/>
    <n v="37.349545999999997"/>
    <n v="-122.134356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20.7"/>
    <n v="20.7"/>
    <x v="1"/>
    <x v="1"/>
    <x v="31"/>
    <n v="3061"/>
    <x v="20"/>
  </r>
  <r>
    <s v="7572-KPVKK"/>
    <n v="1"/>
    <s v="United States"/>
    <s v="California"/>
    <s v="Los Altos"/>
    <n v="94024"/>
    <s v="37.352911, -122.093002"/>
    <n v="37.352910999999999"/>
    <n v="-122.093002"/>
    <s v="Male"/>
    <x v="0"/>
    <s v="No"/>
    <s v="Yes"/>
    <n v="62"/>
    <s v="Yes"/>
    <s v="Yes"/>
    <x v="1"/>
    <x v="1"/>
    <s v="No"/>
    <s v="Yes"/>
    <x v="1"/>
    <s v="Yes"/>
    <s v="Yes"/>
    <x v="1"/>
    <x v="0"/>
    <x v="1"/>
    <n v="104.05"/>
    <n v="6590.5"/>
    <x v="1"/>
    <x v="1"/>
    <x v="57"/>
    <n v="5900"/>
    <x v="20"/>
  </r>
  <r>
    <s v="2642-MAWLJ"/>
    <n v="1"/>
    <s v="United States"/>
    <s v="California"/>
    <s v="Menlo Park"/>
    <n v="94025"/>
    <s v="37.449551, -122.183762"/>
    <n v="37.449551"/>
    <n v="-122.183762"/>
    <s v="Female"/>
    <x v="0"/>
    <s v="Yes"/>
    <s v="Yes"/>
    <n v="36"/>
    <s v="Yes"/>
    <s v="No"/>
    <x v="2"/>
    <x v="2"/>
    <s v="No internet service"/>
    <s v="No internet service"/>
    <x v="2"/>
    <s v="No internet service"/>
    <s v="No internet service"/>
    <x v="1"/>
    <x v="1"/>
    <x v="2"/>
    <n v="20.25"/>
    <n v="717.95"/>
    <x v="1"/>
    <x v="1"/>
    <x v="43"/>
    <n v="5272"/>
    <x v="20"/>
  </r>
  <r>
    <s v="7103-ZGVNT"/>
    <n v="1"/>
    <s v="United States"/>
    <s v="California"/>
    <s v="Portola Valley"/>
    <n v="94028"/>
    <s v="37.369709, -122.215844"/>
    <n v="37.369709"/>
    <n v="-122.215844"/>
    <s v="Female"/>
    <x v="0"/>
    <s v="Yes"/>
    <s v="Yes"/>
    <n v="69"/>
    <s v="Yes"/>
    <s v="Yes"/>
    <x v="0"/>
    <x v="0"/>
    <s v="Yes"/>
    <s v="No"/>
    <x v="1"/>
    <s v="Yes"/>
    <s v="No"/>
    <x v="2"/>
    <x v="1"/>
    <x v="3"/>
    <n v="73.7"/>
    <n v="4885.8500000000004"/>
    <x v="1"/>
    <x v="1"/>
    <x v="4"/>
    <n v="4268"/>
    <x v="20"/>
  </r>
  <r>
    <s v="2027-WKXMW"/>
    <n v="1"/>
    <s v="United States"/>
    <s v="California"/>
    <s v="Montara"/>
    <n v="94037"/>
    <s v="37.540582, -122.509594"/>
    <n v="37.540582000000001"/>
    <n v="-122.50959400000001"/>
    <s v="Female"/>
    <x v="0"/>
    <s v="Yes"/>
    <s v="No"/>
    <n v="63"/>
    <s v="Yes"/>
    <s v="Yes"/>
    <x v="1"/>
    <x v="1"/>
    <s v="Yes"/>
    <s v="Yes"/>
    <x v="1"/>
    <s v="Yes"/>
    <s v="Yes"/>
    <x v="0"/>
    <x v="0"/>
    <x v="1"/>
    <n v="108.75"/>
    <n v="6871.7"/>
    <x v="1"/>
    <x v="1"/>
    <x v="58"/>
    <n v="4582"/>
    <x v="20"/>
  </r>
  <r>
    <s v="7137-NAXML"/>
    <n v="1"/>
    <s v="United States"/>
    <s v="California"/>
    <s v="Moss Beach"/>
    <n v="94038"/>
    <s v="37.515556, -122.502311"/>
    <n v="37.515555999999997"/>
    <n v="-122.50231100000001"/>
    <s v="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2"/>
    <x v="1"/>
    <x v="2"/>
    <n v="20.149999999999999"/>
    <n v="405.6"/>
    <x v="1"/>
    <x v="1"/>
    <x v="69"/>
    <n v="4402"/>
    <x v="20"/>
  </r>
  <r>
    <s v="2428-ZMCTB"/>
    <n v="1"/>
    <s v="United States"/>
    <s v="California"/>
    <s v="Mountain View"/>
    <n v="94040"/>
    <s v="37.380662, -122.086022"/>
    <n v="37.380662000000001"/>
    <n v="-122.086022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1"/>
    <x v="3"/>
    <n v="19.75"/>
    <n v="208.25"/>
    <x v="1"/>
    <x v="1"/>
    <x v="53"/>
    <n v="3926"/>
    <x v="20"/>
  </r>
  <r>
    <s v="2961-VNFKL"/>
    <n v="1"/>
    <s v="United States"/>
    <s v="California"/>
    <s v="Mountain View"/>
    <n v="94041"/>
    <s v="37.388349, -122.075299"/>
    <n v="37.388348999999998"/>
    <n v="-122.0752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0"/>
    <x v="3"/>
    <n v="25.95"/>
    <n v="1801.9"/>
    <x v="1"/>
    <x v="1"/>
    <x v="70"/>
    <n v="5072"/>
    <x v="20"/>
  </r>
  <r>
    <s v="1768-HNVGJ"/>
    <n v="1"/>
    <s v="United States"/>
    <s v="California"/>
    <s v="Mountain View"/>
    <n v="94043"/>
    <s v="37.419725, -122.062947"/>
    <n v="37.419725"/>
    <n v="-122.06294699999999"/>
    <s v="Female"/>
    <x v="1"/>
    <s v="No"/>
    <s v="No"/>
    <n v="45"/>
    <s v="Yes"/>
    <s v="Yes"/>
    <x v="0"/>
    <x v="0"/>
    <s v="No"/>
    <s v="No"/>
    <x v="1"/>
    <s v="No"/>
    <s v="Yes"/>
    <x v="0"/>
    <x v="0"/>
    <x v="1"/>
    <n v="70.05"/>
    <n v="3062.45"/>
    <x v="1"/>
    <x v="1"/>
    <x v="38"/>
    <n v="4223"/>
    <x v="20"/>
  </r>
  <r>
    <s v="6963-KQYQB"/>
    <n v="1"/>
    <s v="United States"/>
    <s v="California"/>
    <s v="Pacifica"/>
    <n v="94044"/>
    <s v="37.573633, -122.455167"/>
    <n v="37.573633000000001"/>
    <n v="-122.455167"/>
    <s v="Fe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x v="1"/>
    <x v="0"/>
    <n v="24.05"/>
    <n v="1764.75"/>
    <x v="1"/>
    <x v="1"/>
    <x v="72"/>
    <n v="4722"/>
    <x v="20"/>
  </r>
  <r>
    <s v="5934-RMPOV"/>
    <n v="1"/>
    <s v="United States"/>
    <s v="California"/>
    <s v="Pescadero"/>
    <n v="94060"/>
    <s v="37.22565, -122.297533"/>
    <n v="37.225650000000002"/>
    <n v="-122.297533"/>
    <s v="Female"/>
    <x v="0"/>
    <s v="No"/>
    <s v="Yes"/>
    <n v="22"/>
    <s v="Yes"/>
    <s v="Yes"/>
    <x v="1"/>
    <x v="1"/>
    <s v="No"/>
    <s v="No"/>
    <x v="0"/>
    <s v="No"/>
    <s v="Yes"/>
    <x v="0"/>
    <x v="0"/>
    <x v="1"/>
    <n v="84.75"/>
    <n v="1816.75"/>
    <x v="1"/>
    <x v="1"/>
    <x v="35"/>
    <n v="4240"/>
    <x v="20"/>
  </r>
  <r>
    <s v="1207-BLKSA"/>
    <n v="1"/>
    <s v="United States"/>
    <s v="California"/>
    <s v="Redwood City"/>
    <n v="94061"/>
    <s v="37.461251, -122.235414"/>
    <n v="37.461250999999997"/>
    <n v="-122.23541400000001"/>
    <s v="Fe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x v="1"/>
    <x v="0"/>
    <n v="23.05"/>
    <n v="1255.0999999999999"/>
    <x v="1"/>
    <x v="1"/>
    <x v="78"/>
    <n v="4922"/>
    <x v="20"/>
  </r>
  <r>
    <s v="8316-BBQAY"/>
    <n v="1"/>
    <s v="United States"/>
    <s v="California"/>
    <s v="Redwood City"/>
    <n v="94063"/>
    <s v="37.499411, -122.196318"/>
    <n v="37.499411000000002"/>
    <n v="-122.19631800000001"/>
    <s v="Female"/>
    <x v="0"/>
    <s v="No"/>
    <s v="No"/>
    <n v="65"/>
    <s v="No"/>
    <s v="No phone service"/>
    <x v="0"/>
    <x v="0"/>
    <s v="No"/>
    <s v="Yes"/>
    <x v="1"/>
    <s v="Yes"/>
    <s v="Yes"/>
    <x v="1"/>
    <x v="1"/>
    <x v="3"/>
    <n v="59.95"/>
    <n v="3921.1"/>
    <x v="1"/>
    <x v="1"/>
    <x v="9"/>
    <n v="6251"/>
    <x v="20"/>
  </r>
  <r>
    <s v="1166-PQLGG"/>
    <n v="1"/>
    <s v="United States"/>
    <s v="California"/>
    <s v="Redwood City"/>
    <n v="94065"/>
    <s v="37.527497, -122.230941"/>
    <n v="37.527496999999997"/>
    <n v="-122.230941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2"/>
    <n v="19.55"/>
    <n v="1463.45"/>
    <x v="1"/>
    <x v="1"/>
    <x v="31"/>
    <n v="4424"/>
    <x v="20"/>
  </r>
  <r>
    <s v="3146-JTQHR"/>
    <n v="1"/>
    <s v="United States"/>
    <s v="California"/>
    <s v="San Bruno"/>
    <n v="94066"/>
    <s v="37.624436, -122.430661"/>
    <n v="37.624436000000003"/>
    <n v="-122.430661"/>
    <s v="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2"/>
    <x v="1"/>
    <x v="2"/>
    <n v="19.600000000000001"/>
    <n v="189.45"/>
    <x v="1"/>
    <x v="1"/>
    <x v="43"/>
    <n v="3778"/>
    <x v="20"/>
  </r>
  <r>
    <s v="4291-YZODP"/>
    <n v="1"/>
    <s v="United States"/>
    <s v="California"/>
    <s v="San Carlos"/>
    <n v="94070"/>
    <s v="37.497915, -122.267361"/>
    <n v="37.497914999999999"/>
    <n v="-122.26736099999999"/>
    <s v="Female"/>
    <x v="0"/>
    <s v="No"/>
    <s v="Yes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20.05"/>
    <n v="96.8"/>
    <x v="1"/>
    <x v="1"/>
    <x v="53"/>
    <n v="3810"/>
    <x v="20"/>
  </r>
  <r>
    <s v="4395-PZMSN"/>
    <n v="1"/>
    <s v="United States"/>
    <s v="California"/>
    <s v="San Gregorio"/>
    <n v="94074"/>
    <s v="37.331762, -122.341444"/>
    <n v="37.331761999999998"/>
    <n v="-122.341444"/>
    <s v="Male"/>
    <x v="1"/>
    <s v="No"/>
    <s v="No"/>
    <n v="5"/>
    <s v="Yes"/>
    <s v="No"/>
    <x v="1"/>
    <x v="1"/>
    <s v="Yes"/>
    <s v="No"/>
    <x v="0"/>
    <s v="No"/>
    <s v="Yes"/>
    <x v="0"/>
    <x v="0"/>
    <x v="1"/>
    <n v="85.55"/>
    <n v="408.5"/>
    <x v="1"/>
    <x v="1"/>
    <x v="76"/>
    <n v="2850"/>
    <x v="20"/>
  </r>
  <r>
    <s v="6427-FEFIG"/>
    <n v="1"/>
    <s v="United States"/>
    <s v="California"/>
    <s v="South San Francisco"/>
    <n v="94080"/>
    <s v="37.654436, -122.426468"/>
    <n v="37.654435999999997"/>
    <n v="-122.426468"/>
    <s v="Female"/>
    <x v="0"/>
    <s v="Yes"/>
    <s v="Yes"/>
    <n v="24"/>
    <s v="Yes"/>
    <s v="Yes"/>
    <x v="0"/>
    <x v="0"/>
    <s v="No"/>
    <s v="Yes"/>
    <x v="0"/>
    <s v="Yes"/>
    <s v="Yes"/>
    <x v="1"/>
    <x v="1"/>
    <x v="3"/>
    <n v="78.599999999999994"/>
    <n v="1846.65"/>
    <x v="1"/>
    <x v="1"/>
    <x v="59"/>
    <n v="2939"/>
    <x v="20"/>
  </r>
  <r>
    <s v="0017-IUDMW"/>
    <n v="1"/>
    <s v="United States"/>
    <s v="California"/>
    <s v="Sunnyvale"/>
    <n v="94086"/>
    <s v="37.378541, -122.020456"/>
    <n v="37.378540999999998"/>
    <n v="-122.020456"/>
    <s v="Female"/>
    <x v="0"/>
    <s v="Yes"/>
    <s v="Yes"/>
    <n v="72"/>
    <s v="Yes"/>
    <s v="Yes"/>
    <x v="1"/>
    <x v="0"/>
    <s v="Yes"/>
    <s v="Yes"/>
    <x v="1"/>
    <s v="Yes"/>
    <s v="Yes"/>
    <x v="1"/>
    <x v="0"/>
    <x v="3"/>
    <n v="116.8"/>
    <n v="8456.75"/>
    <x v="1"/>
    <x v="1"/>
    <x v="54"/>
    <n v="6252"/>
    <x v="20"/>
  </r>
  <r>
    <s v="8706-HRADD"/>
    <n v="1"/>
    <s v="United States"/>
    <s v="California"/>
    <s v="Sunnyvale"/>
    <n v="94087"/>
    <s v="37.3511, -122.037311"/>
    <n v="37.351100000000002"/>
    <n v="-122.037311"/>
    <s v="Male"/>
    <x v="0"/>
    <s v="No"/>
    <s v="No"/>
    <n v="21"/>
    <s v="No"/>
    <s v="No phone service"/>
    <x v="0"/>
    <x v="0"/>
    <s v="No"/>
    <s v="No"/>
    <x v="1"/>
    <s v="Yes"/>
    <s v="No"/>
    <x v="0"/>
    <x v="0"/>
    <x v="0"/>
    <n v="43.55"/>
    <n v="1011.5"/>
    <x v="1"/>
    <x v="1"/>
    <x v="69"/>
    <n v="5808"/>
    <x v="20"/>
  </r>
  <r>
    <s v="9955-QOPOY"/>
    <n v="1"/>
    <s v="United States"/>
    <s v="California"/>
    <s v="Sunnyvale"/>
    <n v="94089"/>
    <s v="37.421633, -122.009613"/>
    <n v="37.421633"/>
    <n v="-122.009613"/>
    <s v="Male"/>
    <x v="0"/>
    <s v="Yes"/>
    <s v="No"/>
    <n v="69"/>
    <s v="No"/>
    <s v="No phone service"/>
    <x v="0"/>
    <x v="1"/>
    <s v="Yes"/>
    <s v="Yes"/>
    <x v="1"/>
    <s v="Yes"/>
    <s v="Yes"/>
    <x v="2"/>
    <x v="0"/>
    <x v="3"/>
    <n v="60.8"/>
    <n v="4263.3999999999996"/>
    <x v="1"/>
    <x v="1"/>
    <x v="69"/>
    <n v="5683"/>
    <x v="20"/>
  </r>
  <r>
    <s v="4385-ZKVNW"/>
    <n v="1"/>
    <s v="United States"/>
    <s v="California"/>
    <s v="San Francisco"/>
    <n v="94102"/>
    <s v="37.7795, -122.419233"/>
    <n v="37.779499999999999"/>
    <n v="-122.41923300000001"/>
    <s v="Male"/>
    <x v="0"/>
    <s v="Yes"/>
    <s v="Yes"/>
    <n v="44"/>
    <s v="Yes"/>
    <s v="No"/>
    <x v="0"/>
    <x v="1"/>
    <s v="Yes"/>
    <s v="No"/>
    <x v="1"/>
    <s v="No"/>
    <s v="No"/>
    <x v="0"/>
    <x v="0"/>
    <x v="2"/>
    <n v="54.9"/>
    <n v="2549.1"/>
    <x v="1"/>
    <x v="1"/>
    <x v="45"/>
    <n v="4412"/>
    <x v="20"/>
  </r>
  <r>
    <s v="5446-DKWYW"/>
    <n v="1"/>
    <s v="United States"/>
    <s v="California"/>
    <s v="San Francisco"/>
    <n v="94103"/>
    <s v="37.773147, -122.411287"/>
    <n v="37.773147000000002"/>
    <n v="-122.411287"/>
    <s v="Female"/>
    <x v="1"/>
    <s v="Yes"/>
    <s v="Yes"/>
    <n v="61"/>
    <s v="Yes"/>
    <s v="Yes"/>
    <x v="0"/>
    <x v="1"/>
    <s v="No"/>
    <s v="Yes"/>
    <x v="0"/>
    <s v="Yes"/>
    <s v="No"/>
    <x v="2"/>
    <x v="0"/>
    <x v="1"/>
    <n v="65.2"/>
    <n v="3965.05"/>
    <x v="1"/>
    <x v="1"/>
    <x v="59"/>
    <n v="6238"/>
    <x v="20"/>
  </r>
  <r>
    <s v="9031-ZVQPT"/>
    <n v="1"/>
    <s v="United States"/>
    <s v="California"/>
    <s v="San Francisco"/>
    <n v="94109"/>
    <s v="37.794487, -122.42227"/>
    <n v="37.794486999999997"/>
    <n v="-122.42227"/>
    <s v="Male"/>
    <x v="0"/>
    <s v="Yes"/>
    <s v="No"/>
    <n v="72"/>
    <s v="Yes"/>
    <s v="Yes"/>
    <x v="1"/>
    <x v="1"/>
    <s v="Yes"/>
    <s v="Yes"/>
    <x v="1"/>
    <s v="Yes"/>
    <s v="Yes"/>
    <x v="1"/>
    <x v="0"/>
    <x v="1"/>
    <n v="108.2"/>
    <n v="7840.6"/>
    <x v="1"/>
    <x v="1"/>
    <x v="43"/>
    <n v="4773"/>
    <x v="20"/>
  </r>
  <r>
    <s v="2990-IAJSV"/>
    <n v="1"/>
    <s v="United States"/>
    <s v="California"/>
    <s v="San Francisco"/>
    <n v="94110"/>
    <s v="37.750021, -122.415201"/>
    <n v="37.750020999999997"/>
    <n v="-122.415201"/>
    <s v="Male"/>
    <x v="0"/>
    <s v="No"/>
    <s v="No"/>
    <n v="72"/>
    <s v="Yes"/>
    <s v="Yes"/>
    <x v="0"/>
    <x v="0"/>
    <s v="Yes"/>
    <s v="Yes"/>
    <x v="1"/>
    <s v="Yes"/>
    <s v="Yes"/>
    <x v="1"/>
    <x v="1"/>
    <x v="2"/>
    <n v="92"/>
    <n v="6632.75"/>
    <x v="1"/>
    <x v="1"/>
    <x v="31"/>
    <n v="4200"/>
    <x v="20"/>
  </r>
  <r>
    <s v="8107-KNCIM"/>
    <n v="1"/>
    <s v="United States"/>
    <s v="California"/>
    <s v="San Francisco"/>
    <n v="94111"/>
    <s v="37.801776, -122.402293"/>
    <n v="37.801775999999997"/>
    <n v="-122.402293"/>
    <s v="Male"/>
    <x v="1"/>
    <s v="Yes"/>
    <s v="No"/>
    <n v="14"/>
    <s v="Yes"/>
    <s v="Yes"/>
    <x v="1"/>
    <x v="1"/>
    <s v="No"/>
    <s v="No"/>
    <x v="0"/>
    <s v="No"/>
    <s v="No"/>
    <x v="0"/>
    <x v="0"/>
    <x v="1"/>
    <n v="75.099999999999994"/>
    <n v="1013.35"/>
    <x v="1"/>
    <x v="1"/>
    <x v="10"/>
    <n v="3771"/>
    <x v="20"/>
  </r>
  <r>
    <s v="9027-YFHQJ"/>
    <n v="1"/>
    <s v="United States"/>
    <s v="California"/>
    <s v="San Francisco"/>
    <n v="94112"/>
    <s v="37.720498, -122.443119"/>
    <n v="37.720497999999999"/>
    <n v="-122.443119"/>
    <s v="Male"/>
    <x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x v="0"/>
    <x v="2"/>
    <n v="25.05"/>
    <n v="152.94999999999999"/>
    <x v="1"/>
    <x v="1"/>
    <x v="61"/>
    <n v="4868"/>
    <x v="20"/>
  </r>
  <r>
    <s v="5176-LDKUH"/>
    <n v="1"/>
    <s v="United States"/>
    <s v="California"/>
    <s v="San Francisco"/>
    <n v="94114"/>
    <s v="37.758085, -122.434801"/>
    <n v="37.758085000000001"/>
    <n v="-122.43480099999999"/>
    <s v="Female"/>
    <x v="0"/>
    <s v="No"/>
    <s v="No"/>
    <n v="48"/>
    <s v="Yes"/>
    <s v="No"/>
    <x v="1"/>
    <x v="1"/>
    <s v="Yes"/>
    <s v="No"/>
    <x v="0"/>
    <s v="No"/>
    <s v="No"/>
    <x v="2"/>
    <x v="1"/>
    <x v="1"/>
    <n v="75.150000000000006"/>
    <n v="3772.65"/>
    <x v="1"/>
    <x v="1"/>
    <x v="20"/>
    <n v="3345"/>
    <x v="20"/>
  </r>
  <r>
    <s v="4644-OBGFZ"/>
    <n v="1"/>
    <s v="United States"/>
    <s v="California"/>
    <s v="San Francisco"/>
    <n v="94115"/>
    <s v="37.786031, -122.437301"/>
    <n v="37.786031000000001"/>
    <n v="-122.43730100000001"/>
    <s v="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x v="1"/>
    <x v="0"/>
    <n v="19.5"/>
    <n v="1026.3499999999999"/>
    <x v="1"/>
    <x v="1"/>
    <x v="51"/>
    <n v="5067"/>
    <x v="20"/>
  </r>
  <r>
    <s v="7926-IJOOU"/>
    <n v="1"/>
    <s v="United States"/>
    <s v="California"/>
    <s v="San Francisco"/>
    <n v="94116"/>
    <s v="37.74441, -122.486764"/>
    <n v="37.744410000000002"/>
    <n v="-122.486763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19.3"/>
    <n v="19.3"/>
    <x v="1"/>
    <x v="1"/>
    <x v="71"/>
    <n v="5626"/>
    <x v="20"/>
  </r>
  <r>
    <s v="6480-YAGIY"/>
    <n v="1"/>
    <s v="United States"/>
    <s v="California"/>
    <s v="San Francisco"/>
    <n v="94117"/>
    <s v="37.770533, -122.445121"/>
    <n v="37.770533"/>
    <n v="-122.445121"/>
    <s v="Male"/>
    <x v="0"/>
    <s v="No"/>
    <s v="No"/>
    <n v="45"/>
    <s v="Yes"/>
    <s v="No"/>
    <x v="1"/>
    <x v="0"/>
    <s v="Yes"/>
    <s v="Yes"/>
    <x v="1"/>
    <s v="Yes"/>
    <s v="Yes"/>
    <x v="2"/>
    <x v="1"/>
    <x v="3"/>
    <n v="112.2"/>
    <n v="5031.8500000000004"/>
    <x v="1"/>
    <x v="1"/>
    <x v="9"/>
    <n v="3091"/>
    <x v="20"/>
  </r>
  <r>
    <s v="4029-HPFVY"/>
    <n v="1"/>
    <s v="United States"/>
    <s v="California"/>
    <s v="San Francisco"/>
    <n v="94118"/>
    <s v="37.781304, -122.461522"/>
    <n v="37.781303999999999"/>
    <n v="-122.461522"/>
    <s v="Male"/>
    <x v="0"/>
    <s v="No"/>
    <s v="No"/>
    <n v="3"/>
    <s v="Yes"/>
    <s v="No"/>
    <x v="1"/>
    <x v="1"/>
    <s v="No"/>
    <s v="No"/>
    <x v="0"/>
    <s v="No"/>
    <s v="No"/>
    <x v="0"/>
    <x v="0"/>
    <x v="0"/>
    <n v="70.3"/>
    <n v="220.4"/>
    <x v="1"/>
    <x v="1"/>
    <x v="1"/>
    <n v="4275"/>
    <x v="20"/>
  </r>
  <r>
    <s v="7602-DBTOU"/>
    <n v="1"/>
    <s v="United States"/>
    <s v="California"/>
    <s v="San Francisco"/>
    <n v="94121"/>
    <s v="37.776718, -122.495781"/>
    <n v="37.776718000000002"/>
    <n v="-122.49578099999999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1416.5"/>
    <x v="1"/>
    <x v="1"/>
    <x v="58"/>
    <n v="4890"/>
    <x v="20"/>
  </r>
  <r>
    <s v="5345-BMKWB"/>
    <n v="1"/>
    <s v="United States"/>
    <s v="California"/>
    <s v="San Francisco"/>
    <n v="94122"/>
    <s v="37.760412, -122.484966"/>
    <n v="37.760412000000002"/>
    <n v="-122.484966"/>
    <s v="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158.35"/>
    <x v="1"/>
    <x v="1"/>
    <x v="68"/>
    <n v="4964"/>
    <x v="20"/>
  </r>
  <r>
    <s v="5457-COLHT"/>
    <n v="1"/>
    <s v="United States"/>
    <s v="California"/>
    <s v="San Francisco"/>
    <n v="94124"/>
    <s v="37.731505, -122.384532"/>
    <n v="37.731504999999999"/>
    <n v="-122.38453199999999"/>
    <s v="Male"/>
    <x v="0"/>
    <s v="Yes"/>
    <s v="Yes"/>
    <n v="69"/>
    <s v="Yes"/>
    <s v="No"/>
    <x v="0"/>
    <x v="0"/>
    <s v="Yes"/>
    <s v="No"/>
    <x v="1"/>
    <s v="Yes"/>
    <s v="Yes"/>
    <x v="1"/>
    <x v="1"/>
    <x v="2"/>
    <n v="80.650000000000006"/>
    <n v="5542.55"/>
    <x v="1"/>
    <x v="1"/>
    <x v="48"/>
    <n v="4618"/>
    <x v="20"/>
  </r>
  <r>
    <s v="5451-YHYPW"/>
    <n v="1"/>
    <s v="United States"/>
    <s v="California"/>
    <s v="San Francisco"/>
    <n v="94129"/>
    <s v="37.797526, -122.464531"/>
    <n v="37.797525999999998"/>
    <n v="-122.46453099999999"/>
    <s v="Female"/>
    <x v="1"/>
    <s v="Yes"/>
    <s v="No"/>
    <n v="72"/>
    <s v="Yes"/>
    <s v="Yes"/>
    <x v="1"/>
    <x v="0"/>
    <s v="Yes"/>
    <s v="Yes"/>
    <x v="1"/>
    <s v="Yes"/>
    <s v="Yes"/>
    <x v="1"/>
    <x v="0"/>
    <x v="3"/>
    <n v="115.75"/>
    <n v="8443.7000000000007"/>
    <x v="1"/>
    <x v="1"/>
    <x v="80"/>
    <n v="6205"/>
    <x v="20"/>
  </r>
  <r>
    <s v="7998-WNZEM"/>
    <n v="1"/>
    <s v="United States"/>
    <s v="California"/>
    <s v="San Francisco"/>
    <n v="94131"/>
    <s v="37.746699, -122.442833"/>
    <n v="37.746699"/>
    <n v="-122.44283299999999"/>
    <s v="Male"/>
    <x v="0"/>
    <s v="No"/>
    <s v="No"/>
    <n v="71"/>
    <s v="Yes"/>
    <s v="Yes"/>
    <x v="0"/>
    <x v="0"/>
    <s v="Yes"/>
    <s v="Yes"/>
    <x v="1"/>
    <s v="No"/>
    <s v="Yes"/>
    <x v="1"/>
    <x v="1"/>
    <x v="2"/>
    <n v="80.599999999999994"/>
    <n v="5708.2"/>
    <x v="1"/>
    <x v="1"/>
    <x v="71"/>
    <n v="5447"/>
    <x v="20"/>
  </r>
  <r>
    <s v="4664-NJCMS"/>
    <n v="1"/>
    <s v="United States"/>
    <s v="California"/>
    <s v="San Francisco"/>
    <n v="94133"/>
    <s v="37.802071, -122.411004"/>
    <n v="37.802070999999998"/>
    <n v="-122.41100400000001"/>
    <s v="Female"/>
    <x v="0"/>
    <s v="Yes"/>
    <s v="No"/>
    <n v="33"/>
    <s v="No"/>
    <s v="No phone service"/>
    <x v="0"/>
    <x v="0"/>
    <s v="No"/>
    <s v="Yes"/>
    <x v="1"/>
    <s v="Yes"/>
    <s v="Yes"/>
    <x v="1"/>
    <x v="1"/>
    <x v="2"/>
    <n v="59.55"/>
    <n v="2016.3"/>
    <x v="1"/>
    <x v="1"/>
    <x v="31"/>
    <n v="5980"/>
    <x v="20"/>
  </r>
  <r>
    <s v="0307-BCOPK"/>
    <n v="1"/>
    <s v="United States"/>
    <s v="California"/>
    <s v="San Francisco"/>
    <n v="94134"/>
    <s v="37.721052, -122.413573"/>
    <n v="37.721052"/>
    <n v="-122.413573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x v="1"/>
    <x v="0"/>
    <n v="19.05"/>
    <n v="326.64999999999998"/>
    <x v="1"/>
    <x v="1"/>
    <x v="67"/>
    <n v="4336"/>
    <x v="20"/>
  </r>
  <r>
    <s v="7629-WFGLW"/>
    <n v="1"/>
    <s v="United States"/>
    <s v="California"/>
    <s v="Palo Alto"/>
    <n v="94301"/>
    <s v="37.444314, -122.149996"/>
    <n v="37.444313999999999"/>
    <n v="-122.149996"/>
    <s v="Female"/>
    <x v="1"/>
    <s v="Yes"/>
    <s v="No"/>
    <n v="56"/>
    <s v="Yes"/>
    <s v="Yes"/>
    <x v="1"/>
    <x v="0"/>
    <s v="Yes"/>
    <s v="Yes"/>
    <x v="1"/>
    <s v="No"/>
    <s v="No"/>
    <x v="2"/>
    <x v="1"/>
    <x v="1"/>
    <n v="95.65"/>
    <n v="5471.75"/>
    <x v="1"/>
    <x v="1"/>
    <x v="58"/>
    <n v="6335"/>
    <x v="20"/>
  </r>
  <r>
    <s v="2542-HYGIQ"/>
    <n v="1"/>
    <s v="United States"/>
    <s v="California"/>
    <s v="Palo Alto"/>
    <n v="94303"/>
    <s v="37.45809, -122.115398"/>
    <n v="37.458089999999999"/>
    <n v="-122.11539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19.95"/>
    <n v="19.95"/>
    <x v="1"/>
    <x v="1"/>
    <x v="76"/>
    <n v="2732"/>
    <x v="20"/>
  </r>
  <r>
    <s v="5016-LIPDW"/>
    <n v="1"/>
    <s v="United States"/>
    <s v="California"/>
    <s v="Stanford"/>
    <n v="94305"/>
    <s v="37.424342, -122.165641"/>
    <n v="37.424342000000003"/>
    <n v="-122.16564099999999"/>
    <s v="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x v="1"/>
    <x v="0"/>
    <n v="19.399999999999999"/>
    <n v="1061.5999999999999"/>
    <x v="1"/>
    <x v="1"/>
    <x v="44"/>
    <n v="4194"/>
    <x v="20"/>
  </r>
  <r>
    <s v="6481-LXPWL"/>
    <n v="1"/>
    <s v="United States"/>
    <s v="California"/>
    <s v="Palo Alto"/>
    <n v="94306"/>
    <s v="37.416159, -122.131337"/>
    <n v="37.416159"/>
    <n v="-122.131337"/>
    <s v="Male"/>
    <x v="0"/>
    <s v="Yes"/>
    <s v="Yes"/>
    <n v="56"/>
    <s v="No"/>
    <s v="No phone service"/>
    <x v="0"/>
    <x v="1"/>
    <s v="Yes"/>
    <s v="Yes"/>
    <x v="0"/>
    <s v="No"/>
    <s v="No"/>
    <x v="2"/>
    <x v="0"/>
    <x v="3"/>
    <n v="36.1"/>
    <n v="1971.5"/>
    <x v="1"/>
    <x v="1"/>
    <x v="46"/>
    <n v="5092"/>
    <x v="20"/>
  </r>
  <r>
    <s v="6124-ACRHJ"/>
    <n v="1"/>
    <s v="United States"/>
    <s v="California"/>
    <s v="San Mateo"/>
    <n v="94403"/>
    <s v="37.538309, -122.305109"/>
    <n v="37.538308999999998"/>
    <n v="-122.30510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19.75"/>
    <x v="1"/>
    <x v="1"/>
    <x v="72"/>
    <n v="4099"/>
    <x v="20"/>
  </r>
  <r>
    <s v="9362-MWODR"/>
    <n v="1"/>
    <s v="United States"/>
    <s v="California"/>
    <s v="San Mateo"/>
    <n v="94404"/>
    <s v="37.556094, -122.272437"/>
    <n v="37.556094000000002"/>
    <n v="-122.272437"/>
    <s v="Female"/>
    <x v="0"/>
    <s v="No"/>
    <s v="Yes"/>
    <n v="40"/>
    <s v="Yes"/>
    <s v="No"/>
    <x v="0"/>
    <x v="0"/>
    <s v="No"/>
    <s v="No"/>
    <x v="1"/>
    <s v="Yes"/>
    <s v="No"/>
    <x v="0"/>
    <x v="0"/>
    <x v="3"/>
    <n v="64.099999999999994"/>
    <n v="2460.35"/>
    <x v="1"/>
    <x v="1"/>
    <x v="35"/>
    <n v="5056"/>
    <x v="20"/>
  </r>
  <r>
    <s v="9975-GPKZU"/>
    <n v="1"/>
    <s v="United States"/>
    <s v="California"/>
    <s v="Alameda"/>
    <n v="94501"/>
    <s v="37.774633, -122.274434"/>
    <n v="37.774633000000001"/>
    <n v="-122.274434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1"/>
    <x v="3"/>
    <n v="19.75"/>
    <n v="856.5"/>
    <x v="1"/>
    <x v="1"/>
    <x v="62"/>
    <n v="2610"/>
    <x v="20"/>
  </r>
  <r>
    <s v="9625-RZFUK"/>
    <n v="1"/>
    <s v="United States"/>
    <s v="California"/>
    <s v="Alameda"/>
    <n v="94502"/>
    <s v="37.724817, -122.224363"/>
    <n v="37.724817000000002"/>
    <n v="-122.224363"/>
    <s v="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1275.8499999999999"/>
    <x v="1"/>
    <x v="1"/>
    <x v="69"/>
    <n v="4235"/>
    <x v="20"/>
  </r>
  <r>
    <s v="5153-LXKDT"/>
    <n v="1"/>
    <s v="United States"/>
    <s v="California"/>
    <s v="Danville"/>
    <n v="94506"/>
    <s v="37.791481, -121.903253"/>
    <n v="37.791480999999997"/>
    <n v="-121.90325300000001"/>
    <s v="Male"/>
    <x v="0"/>
    <s v="Yes"/>
    <s v="Yes"/>
    <n v="68"/>
    <s v="Yes"/>
    <s v="Yes"/>
    <x v="1"/>
    <x v="0"/>
    <s v="Yes"/>
    <s v="Yes"/>
    <x v="0"/>
    <s v="Yes"/>
    <s v="Yes"/>
    <x v="1"/>
    <x v="0"/>
    <x v="1"/>
    <n v="110.2"/>
    <n v="7467.5"/>
    <x v="1"/>
    <x v="1"/>
    <x v="65"/>
    <n v="4108"/>
    <x v="20"/>
  </r>
  <r>
    <s v="5161-UBZXI"/>
    <n v="1"/>
    <s v="United States"/>
    <s v="California"/>
    <s v="Alamo"/>
    <n v="94507"/>
    <s v="37.855717, -121.994813"/>
    <n v="37.855716999999999"/>
    <n v="-121.99481299999999"/>
    <s v="Male"/>
    <x v="0"/>
    <s v="Yes"/>
    <s v="Yes"/>
    <n v="69"/>
    <s v="Yes"/>
    <s v="No"/>
    <x v="1"/>
    <x v="0"/>
    <s v="Yes"/>
    <s v="No"/>
    <x v="1"/>
    <s v="Yes"/>
    <s v="Yes"/>
    <x v="1"/>
    <x v="0"/>
    <x v="3"/>
    <n v="106.35"/>
    <n v="7261.75"/>
    <x v="1"/>
    <x v="1"/>
    <x v="40"/>
    <n v="6315"/>
    <x v="20"/>
  </r>
  <r>
    <s v="1020-JPQOW"/>
    <n v="1"/>
    <s v="United States"/>
    <s v="California"/>
    <s v="Angwin"/>
    <n v="94508"/>
    <s v="38.542448, -122.419923"/>
    <n v="38.542448"/>
    <n v="-122.419923"/>
    <s v="Female"/>
    <x v="0"/>
    <s v="Yes"/>
    <s v="No"/>
    <n v="56"/>
    <s v="Yes"/>
    <s v="Yes"/>
    <x v="1"/>
    <x v="1"/>
    <s v="Yes"/>
    <s v="Yes"/>
    <x v="1"/>
    <s v="No"/>
    <s v="No"/>
    <x v="0"/>
    <x v="1"/>
    <x v="1"/>
    <n v="90.55"/>
    <n v="5116.6000000000004"/>
    <x v="1"/>
    <x v="1"/>
    <x v="69"/>
    <n v="6161"/>
    <x v="20"/>
  </r>
  <r>
    <s v="7919-ZODZZ"/>
    <n v="1"/>
    <s v="United States"/>
    <s v="California"/>
    <s v="Antioch"/>
    <n v="94509"/>
    <s v="37.980057, -121.801599"/>
    <n v="37.980057000000002"/>
    <n v="-121.801599"/>
    <s v="Female"/>
    <x v="0"/>
    <s v="Yes"/>
    <s v="Yes"/>
    <n v="10"/>
    <s v="Yes"/>
    <s v="No"/>
    <x v="0"/>
    <x v="1"/>
    <s v="Yes"/>
    <s v="Yes"/>
    <x v="0"/>
    <s v="No"/>
    <s v="Yes"/>
    <x v="2"/>
    <x v="0"/>
    <x v="0"/>
    <n v="65.900000000000006"/>
    <n v="660.05"/>
    <x v="1"/>
    <x v="1"/>
    <x v="4"/>
    <n v="5289"/>
    <x v="20"/>
  </r>
  <r>
    <s v="0565-JUPYD"/>
    <n v="1"/>
    <s v="United States"/>
    <s v="California"/>
    <s v="Benicia"/>
    <n v="94510"/>
    <s v="38.113533, -122.11926"/>
    <n v="38.113532999999997"/>
    <n v="-122.11926"/>
    <s v="Male"/>
    <x v="0"/>
    <s v="No"/>
    <s v="No"/>
    <n v="63"/>
    <s v="Yes"/>
    <s v="Yes"/>
    <x v="1"/>
    <x v="0"/>
    <s v="Yes"/>
    <s v="Yes"/>
    <x v="1"/>
    <s v="Yes"/>
    <s v="No"/>
    <x v="2"/>
    <x v="1"/>
    <x v="3"/>
    <n v="104.5"/>
    <n v="6590.8"/>
    <x v="1"/>
    <x v="1"/>
    <x v="38"/>
    <n v="4908"/>
    <x v="20"/>
  </r>
  <r>
    <s v="6867-ACCZI"/>
    <n v="1"/>
    <s v="United States"/>
    <s v="California"/>
    <s v="Bethel Island"/>
    <n v="94511"/>
    <s v="38.050558, -121.646924"/>
    <n v="38.050558000000002"/>
    <n v="-121.646924"/>
    <s v="Female"/>
    <x v="0"/>
    <s v="Yes"/>
    <s v="Yes"/>
    <n v="24"/>
    <s v="No"/>
    <s v="No phone service"/>
    <x v="0"/>
    <x v="0"/>
    <s v="Yes"/>
    <s v="Yes"/>
    <x v="1"/>
    <s v="No"/>
    <s v="Yes"/>
    <x v="1"/>
    <x v="0"/>
    <x v="0"/>
    <n v="52.5"/>
    <n v="1208.1500000000001"/>
    <x v="1"/>
    <x v="1"/>
    <x v="71"/>
    <n v="3303"/>
    <x v="20"/>
  </r>
  <r>
    <s v="5939-XAIXZ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19"/>
    <s v="Yes"/>
    <s v="Yes"/>
    <x v="0"/>
    <x v="1"/>
    <s v="No"/>
    <s v="Yes"/>
    <x v="0"/>
    <s v="No"/>
    <s v="No"/>
    <x v="0"/>
    <x v="0"/>
    <x v="0"/>
    <n v="56.1"/>
    <n v="1033.9000000000001"/>
    <x v="1"/>
    <x v="1"/>
    <x v="36"/>
    <n v="3367"/>
    <x v="20"/>
  </r>
  <r>
    <s v="9054-FOWNV"/>
    <n v="1"/>
    <s v="United States"/>
    <s v="California"/>
    <s v="Brentwood"/>
    <n v="94513"/>
    <s v="37.908242, -121.682472"/>
    <n v="37.908242000000001"/>
    <n v="-121.682472"/>
    <s v="Male"/>
    <x v="0"/>
    <s v="Yes"/>
    <s v="Yes"/>
    <n v="22"/>
    <s v="Yes"/>
    <s v="Yes"/>
    <x v="1"/>
    <x v="1"/>
    <s v="No"/>
    <s v="Yes"/>
    <x v="0"/>
    <s v="Yes"/>
    <s v="No"/>
    <x v="0"/>
    <x v="0"/>
    <x v="1"/>
    <n v="88.75"/>
    <n v="1885.15"/>
    <x v="1"/>
    <x v="1"/>
    <x v="76"/>
    <n v="5585"/>
    <x v="20"/>
  </r>
  <r>
    <s v="8207-VVMYB"/>
    <n v="1"/>
    <s v="United States"/>
    <s v="California"/>
    <s v="Clayton"/>
    <n v="94517"/>
    <s v="37.881842, -121.848111"/>
    <n v="37.881841999999999"/>
    <n v="-121.848111"/>
    <s v="Female"/>
    <x v="0"/>
    <s v="Yes"/>
    <s v="No"/>
    <n v="70"/>
    <s v="Yes"/>
    <s v="Yes"/>
    <x v="2"/>
    <x v="2"/>
    <s v="No internet service"/>
    <s v="No internet service"/>
    <x v="2"/>
    <s v="No internet service"/>
    <s v="No internet service"/>
    <x v="1"/>
    <x v="0"/>
    <x v="2"/>
    <n v="26"/>
    <n v="2006.95"/>
    <x v="1"/>
    <x v="1"/>
    <x v="21"/>
    <n v="6170"/>
    <x v="20"/>
  </r>
  <r>
    <s v="9732-EQMWY"/>
    <n v="1"/>
    <s v="United States"/>
    <s v="California"/>
    <s v="Concord"/>
    <n v="94518"/>
    <s v="37.950248, -122.022455"/>
    <n v="37.950248000000002"/>
    <n v="-122.02245499999999"/>
    <s v="Female"/>
    <x v="0"/>
    <s v="Yes"/>
    <s v="No"/>
    <n v="49"/>
    <s v="Yes"/>
    <s v="No"/>
    <x v="1"/>
    <x v="1"/>
    <s v="Yes"/>
    <s v="Yes"/>
    <x v="0"/>
    <s v="Yes"/>
    <s v="Yes"/>
    <x v="0"/>
    <x v="1"/>
    <x v="1"/>
    <n v="99.4"/>
    <n v="5025"/>
    <x v="1"/>
    <x v="1"/>
    <x v="55"/>
    <n v="4725"/>
    <x v="20"/>
  </r>
  <r>
    <s v="5269-NRGDP"/>
    <n v="1"/>
    <s v="United States"/>
    <s v="California"/>
    <s v="Concord"/>
    <n v="94521"/>
    <s v="37.971421, -121.971504"/>
    <n v="37.971420999999999"/>
    <n v="-121.971504"/>
    <s v="Male"/>
    <x v="0"/>
    <s v="Yes"/>
    <s v="Yes"/>
    <n v="42"/>
    <s v="Yes"/>
    <s v="No"/>
    <x v="0"/>
    <x v="1"/>
    <s v="No"/>
    <s v="Yes"/>
    <x v="1"/>
    <s v="Yes"/>
    <s v="Yes"/>
    <x v="2"/>
    <x v="1"/>
    <x v="1"/>
    <n v="73.150000000000006"/>
    <n v="3088.25"/>
    <x v="1"/>
    <x v="1"/>
    <x v="40"/>
    <n v="2531"/>
    <x v="20"/>
  </r>
  <r>
    <s v="6195-MELTI"/>
    <n v="1"/>
    <s v="United States"/>
    <s v="California"/>
    <s v="Pleasant Hill"/>
    <n v="94523"/>
    <s v="37.95338, -122.076886"/>
    <n v="37.953380000000003"/>
    <n v="-122.076886"/>
    <s v="Male"/>
    <x v="0"/>
    <s v="No"/>
    <s v="No"/>
    <n v="57"/>
    <s v="Yes"/>
    <s v="No"/>
    <x v="0"/>
    <x v="1"/>
    <s v="Yes"/>
    <s v="No"/>
    <x v="1"/>
    <s v="No"/>
    <s v="No"/>
    <x v="2"/>
    <x v="0"/>
    <x v="0"/>
    <n v="54.65"/>
    <n v="3134.7"/>
    <x v="1"/>
    <x v="1"/>
    <x v="40"/>
    <n v="4223"/>
    <x v="20"/>
  </r>
  <r>
    <s v="2121-JAFOM"/>
    <n v="1"/>
    <s v="United States"/>
    <s v="California"/>
    <s v="Danville"/>
    <n v="94526"/>
    <s v="37.815459, -121.977203"/>
    <n v="37.815458999999997"/>
    <n v="-121.977203"/>
    <s v="Female"/>
    <x v="0"/>
    <s v="Yes"/>
    <s v="No"/>
    <n v="72"/>
    <s v="Yes"/>
    <s v="Yes"/>
    <x v="1"/>
    <x v="0"/>
    <s v="Yes"/>
    <s v="Yes"/>
    <x v="1"/>
    <s v="Yes"/>
    <s v="Yes"/>
    <x v="1"/>
    <x v="0"/>
    <x v="3"/>
    <n v="115.55"/>
    <n v="8312.4"/>
    <x v="1"/>
    <x v="1"/>
    <x v="46"/>
    <n v="5076"/>
    <x v="20"/>
  </r>
  <r>
    <s v="8818-DOPVL"/>
    <n v="1"/>
    <s v="United States"/>
    <s v="California"/>
    <s v="El Cerrito"/>
    <n v="94530"/>
    <s v="37.924838, -122.289145"/>
    <n v="37.924838000000001"/>
    <n v="-122.289145"/>
    <s v="Female"/>
    <x v="1"/>
    <s v="No"/>
    <s v="No"/>
    <n v="46"/>
    <s v="Yes"/>
    <s v="Yes"/>
    <x v="1"/>
    <x v="1"/>
    <s v="Yes"/>
    <s v="Yes"/>
    <x v="0"/>
    <s v="Yes"/>
    <s v="Yes"/>
    <x v="0"/>
    <x v="0"/>
    <x v="1"/>
    <n v="104.45"/>
    <n v="4863.8500000000004"/>
    <x v="1"/>
    <x v="1"/>
    <x v="21"/>
    <n v="4103"/>
    <x v="20"/>
  </r>
  <r>
    <s v="1227-UDMZR"/>
    <n v="1"/>
    <s v="United States"/>
    <s v="California"/>
    <s v="Fremont"/>
    <n v="94536"/>
    <s v="37.572273, -121.964583"/>
    <n v="37.572273000000003"/>
    <n v="-121.964583"/>
    <s v="Female"/>
    <x v="0"/>
    <s v="Yes"/>
    <s v="No"/>
    <n v="72"/>
    <s v="Yes"/>
    <s v="Yes"/>
    <x v="0"/>
    <x v="0"/>
    <s v="Yes"/>
    <s v="Yes"/>
    <x v="1"/>
    <s v="Yes"/>
    <s v="Yes"/>
    <x v="1"/>
    <x v="0"/>
    <x v="2"/>
    <n v="91.15"/>
    <n v="6637.9"/>
    <x v="1"/>
    <x v="1"/>
    <x v="57"/>
    <n v="4311"/>
    <x v="20"/>
  </r>
  <r>
    <s v="5198-HQAEN"/>
    <n v="1"/>
    <s v="United States"/>
    <s v="California"/>
    <s v="Fremont"/>
    <n v="94538"/>
    <s v="37.505768, -121.962472"/>
    <n v="37.505768000000003"/>
    <n v="-121.96247200000001"/>
    <s v="Male"/>
    <x v="0"/>
    <s v="Yes"/>
    <s v="Yes"/>
    <n v="35"/>
    <s v="Yes"/>
    <s v="No"/>
    <x v="1"/>
    <x v="1"/>
    <s v="Yes"/>
    <s v="No"/>
    <x v="1"/>
    <s v="Yes"/>
    <s v="No"/>
    <x v="2"/>
    <x v="0"/>
    <x v="1"/>
    <n v="89.7"/>
    <n v="3165.6"/>
    <x v="1"/>
    <x v="1"/>
    <x v="81"/>
    <n v="2775"/>
    <x v="20"/>
  </r>
  <r>
    <s v="2167-FQSTQ"/>
    <n v="1"/>
    <s v="United States"/>
    <s v="California"/>
    <s v="Hayward"/>
    <n v="94541"/>
    <s v="37.674002, -122.076796"/>
    <n v="37.674002000000002"/>
    <n v="-122.076796"/>
    <s v="Female"/>
    <x v="0"/>
    <s v="Yes"/>
    <s v="No"/>
    <n v="72"/>
    <s v="Yes"/>
    <s v="Yes"/>
    <x v="0"/>
    <x v="0"/>
    <s v="Yes"/>
    <s v="Yes"/>
    <x v="1"/>
    <s v="Yes"/>
    <s v="Yes"/>
    <x v="1"/>
    <x v="0"/>
    <x v="1"/>
    <n v="92.4"/>
    <n v="6786.1"/>
    <x v="1"/>
    <x v="1"/>
    <x v="55"/>
    <n v="5527"/>
    <x v="20"/>
  </r>
  <r>
    <s v="2819-GWENI"/>
    <n v="1"/>
    <s v="United States"/>
    <s v="California"/>
    <s v="Hayward"/>
    <n v="94542"/>
    <s v="37.656695, -122.048361"/>
    <n v="37.656694999999999"/>
    <n v="-122.048361"/>
    <s v="Female"/>
    <x v="0"/>
    <s v="Yes"/>
    <s v="Yes"/>
    <n v="28"/>
    <s v="Yes"/>
    <s v="No"/>
    <x v="2"/>
    <x v="2"/>
    <s v="No internet service"/>
    <s v="No internet service"/>
    <x v="2"/>
    <s v="No internet service"/>
    <s v="No internet service"/>
    <x v="2"/>
    <x v="1"/>
    <x v="0"/>
    <n v="19.899999999999999"/>
    <n v="543"/>
    <x v="1"/>
    <x v="1"/>
    <x v="48"/>
    <n v="2987"/>
    <x v="20"/>
  </r>
  <r>
    <s v="3572-UUHRS"/>
    <n v="1"/>
    <s v="United States"/>
    <s v="California"/>
    <s v="Castro Valley"/>
    <n v="94546"/>
    <s v="37.708327, -122.083473"/>
    <n v="37.708326999999997"/>
    <n v="-122.083473"/>
    <s v="Male"/>
    <x v="0"/>
    <s v="No"/>
    <s v="No"/>
    <n v="45"/>
    <s v="Yes"/>
    <s v="No"/>
    <x v="2"/>
    <x v="2"/>
    <s v="No internet service"/>
    <s v="No internet service"/>
    <x v="2"/>
    <s v="No internet service"/>
    <s v="No internet service"/>
    <x v="2"/>
    <x v="1"/>
    <x v="2"/>
    <n v="18.850000000000001"/>
    <n v="867.3"/>
    <x v="1"/>
    <x v="1"/>
    <x v="4"/>
    <n v="2653"/>
    <x v="20"/>
  </r>
  <r>
    <s v="2692-PFYTJ"/>
    <n v="1"/>
    <s v="United States"/>
    <s v="California"/>
    <s v="Hercules"/>
    <n v="94547"/>
    <s v="37.991259, -122.214945"/>
    <n v="37.991258999999999"/>
    <n v="-122.214945"/>
    <s v="Fe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x v="0"/>
    <x v="0"/>
    <n v="25.75"/>
    <n v="25.75"/>
    <x v="1"/>
    <x v="1"/>
    <x v="1"/>
    <n v="2569"/>
    <x v="20"/>
  </r>
  <r>
    <s v="5955-EPOAZ"/>
    <n v="1"/>
    <s v="United States"/>
    <s v="California"/>
    <s v="Livermore"/>
    <n v="94550"/>
    <s v="37.571748, -121.659562"/>
    <n v="37.571747999999999"/>
    <n v="-121.65956199999999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0"/>
    <x v="0"/>
    <n v="20.95"/>
    <n v="109.5"/>
    <x v="1"/>
    <x v="1"/>
    <x v="7"/>
    <n v="5554"/>
    <x v="20"/>
  </r>
  <r>
    <s v="6821-JPCDC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48"/>
    <s v="Yes"/>
    <s v="No"/>
    <x v="1"/>
    <x v="1"/>
    <s v="Yes"/>
    <s v="Yes"/>
    <x v="0"/>
    <s v="Yes"/>
    <s v="Yes"/>
    <x v="2"/>
    <x v="0"/>
    <x v="1"/>
    <n v="97.05"/>
    <n v="4692.95"/>
    <x v="1"/>
    <x v="1"/>
    <x v="10"/>
    <n v="5893"/>
    <x v="20"/>
  </r>
  <r>
    <s v="8815-LMFLX"/>
    <n v="1"/>
    <s v="United States"/>
    <s v="California"/>
    <s v="Martinez"/>
    <n v="94553"/>
    <s v="38.014457, -122.115432"/>
    <n v="38.014457"/>
    <n v="-122.115432"/>
    <s v="Male"/>
    <x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0"/>
    <x v="0"/>
    <x v="2"/>
    <n v="25.4"/>
    <n v="546.85"/>
    <x v="1"/>
    <x v="1"/>
    <x v="60"/>
    <n v="5250"/>
    <x v="20"/>
  </r>
  <r>
    <s v="9135-HSWOC"/>
    <n v="1"/>
    <s v="United States"/>
    <s v="California"/>
    <s v="Fremont"/>
    <n v="94555"/>
    <s v="37.555473, -122.080312"/>
    <n v="37.555472999999999"/>
    <n v="-122.08031200000001"/>
    <s v="Male"/>
    <x v="0"/>
    <s v="Yes"/>
    <s v="Yes"/>
    <n v="64"/>
    <s v="Yes"/>
    <s v="No"/>
    <x v="2"/>
    <x v="2"/>
    <s v="No internet service"/>
    <s v="No internet service"/>
    <x v="2"/>
    <s v="No internet service"/>
    <s v="No internet service"/>
    <x v="1"/>
    <x v="0"/>
    <x v="2"/>
    <n v="19.7"/>
    <n v="1274.05"/>
    <x v="1"/>
    <x v="1"/>
    <x v="35"/>
    <n v="5431"/>
    <x v="20"/>
  </r>
  <r>
    <s v="8582-KRHPJ"/>
    <n v="1"/>
    <s v="United States"/>
    <s v="California"/>
    <s v="Moraga"/>
    <n v="94556"/>
    <s v="37.827946, -122.107185"/>
    <n v="37.827945999999997"/>
    <n v="-122.107185"/>
    <s v="Male"/>
    <x v="0"/>
    <s v="No"/>
    <s v="No"/>
    <n v="50"/>
    <s v="No"/>
    <s v="No phone service"/>
    <x v="0"/>
    <x v="0"/>
    <s v="Yes"/>
    <s v="No"/>
    <x v="0"/>
    <s v="No"/>
    <s v="No"/>
    <x v="0"/>
    <x v="0"/>
    <x v="0"/>
    <n v="35"/>
    <n v="1782.4"/>
    <x v="1"/>
    <x v="1"/>
    <x v="84"/>
    <n v="5629"/>
    <x v="20"/>
  </r>
  <r>
    <s v="5811-IWXYM"/>
    <n v="1"/>
    <s v="United States"/>
    <s v="California"/>
    <s v="Napa"/>
    <n v="94558"/>
    <s v="38.489789, -122.27011"/>
    <n v="38.489789000000002"/>
    <n v="-122.27011"/>
    <s v="Female"/>
    <x v="0"/>
    <s v="Yes"/>
    <s v="Yes"/>
    <n v="52"/>
    <s v="Yes"/>
    <s v="Yes"/>
    <x v="1"/>
    <x v="1"/>
    <s v="No"/>
    <s v="Yes"/>
    <x v="0"/>
    <s v="Yes"/>
    <s v="Yes"/>
    <x v="2"/>
    <x v="1"/>
    <x v="2"/>
    <n v="101.25"/>
    <n v="5301.1"/>
    <x v="1"/>
    <x v="1"/>
    <x v="50"/>
    <n v="5954"/>
    <x v="20"/>
  </r>
  <r>
    <s v="7044-YAACC"/>
    <n v="1"/>
    <s v="United States"/>
    <s v="California"/>
    <s v="Napa"/>
    <n v="94559"/>
    <s v="38.232389, -122.324944"/>
    <n v="38.232388999999998"/>
    <n v="-122.324944"/>
    <s v="Male"/>
    <x v="1"/>
    <s v="Yes"/>
    <s v="No"/>
    <n v="4"/>
    <s v="Yes"/>
    <s v="No"/>
    <x v="1"/>
    <x v="1"/>
    <s v="No"/>
    <s v="No"/>
    <x v="0"/>
    <s v="No"/>
    <s v="No"/>
    <x v="0"/>
    <x v="0"/>
    <x v="1"/>
    <n v="70.2"/>
    <n v="280.35000000000002"/>
    <x v="1"/>
    <x v="1"/>
    <x v="44"/>
    <n v="4444"/>
    <x v="20"/>
  </r>
  <r>
    <s v="8189-XRIKE"/>
    <n v="1"/>
    <s v="United States"/>
    <s v="California"/>
    <s v="Newark"/>
    <n v="94560"/>
    <s v="37.504133, -122.032347"/>
    <n v="37.504133000000003"/>
    <n v="-122.032347"/>
    <s v="Female"/>
    <x v="1"/>
    <s v="No"/>
    <s v="No"/>
    <n v="32"/>
    <s v="Yes"/>
    <s v="No"/>
    <x v="1"/>
    <x v="1"/>
    <s v="No"/>
    <s v="No"/>
    <x v="0"/>
    <s v="Yes"/>
    <s v="Yes"/>
    <x v="0"/>
    <x v="1"/>
    <x v="1"/>
    <n v="90.95"/>
    <n v="2897.95"/>
    <x v="1"/>
    <x v="1"/>
    <x v="54"/>
    <n v="5936"/>
    <x v="20"/>
  </r>
  <r>
    <s v="1506-YJTYT"/>
    <n v="1"/>
    <s v="United States"/>
    <s v="California"/>
    <s v="Oakley"/>
    <n v="94561"/>
    <s v="37.999406, -121.686241"/>
    <n v="37.999406"/>
    <n v="-121.686241"/>
    <s v="Male"/>
    <x v="0"/>
    <s v="Yes"/>
    <s v="Yes"/>
    <n v="45"/>
    <s v="Yes"/>
    <s v="Yes"/>
    <x v="0"/>
    <x v="0"/>
    <s v="Yes"/>
    <s v="No"/>
    <x v="1"/>
    <s v="Yes"/>
    <s v="No"/>
    <x v="1"/>
    <x v="1"/>
    <x v="3"/>
    <n v="73.849999999999994"/>
    <n v="3371"/>
    <x v="1"/>
    <x v="1"/>
    <x v="21"/>
    <n v="5264"/>
    <x v="20"/>
  </r>
  <r>
    <s v="4123-DVHPH"/>
    <n v="1"/>
    <s v="United States"/>
    <s v="California"/>
    <s v="Orinda"/>
    <n v="94563"/>
    <s v="37.873916, -122.20522"/>
    <n v="37.873916000000001"/>
    <n v="-122.20522"/>
    <s v="Male"/>
    <x v="0"/>
    <s v="Yes"/>
    <s v="No"/>
    <n v="9"/>
    <s v="Yes"/>
    <s v="Yes"/>
    <x v="1"/>
    <x v="0"/>
    <s v="No"/>
    <s v="No"/>
    <x v="0"/>
    <s v="No"/>
    <s v="Yes"/>
    <x v="0"/>
    <x v="0"/>
    <x v="1"/>
    <n v="88.05"/>
    <n v="801.3"/>
    <x v="1"/>
    <x v="1"/>
    <x v="59"/>
    <n v="2715"/>
    <x v="20"/>
  </r>
  <r>
    <s v="2228-BZDEE"/>
    <n v="1"/>
    <s v="United States"/>
    <s v="California"/>
    <s v="Pleasanton"/>
    <n v="94566"/>
    <s v="37.633361, -121.862395"/>
    <n v="37.633361000000001"/>
    <n v="-121.86239500000001"/>
    <s v="Fe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x v="1"/>
    <x v="0"/>
    <n v="20.100000000000001"/>
    <n v="1079.45"/>
    <x v="1"/>
    <x v="1"/>
    <x v="43"/>
    <n v="5755"/>
    <x v="20"/>
  </r>
  <r>
    <s v="2789-CZANW"/>
    <n v="1"/>
    <s v="United States"/>
    <s v="California"/>
    <s v="Dublin"/>
    <n v="94568"/>
    <s v="37.713926, -121.928425"/>
    <n v="37.713926000000001"/>
    <n v="-121.928425"/>
    <s v="Female"/>
    <x v="0"/>
    <s v="Yes"/>
    <s v="Yes"/>
    <n v="64"/>
    <s v="Yes"/>
    <s v="Yes"/>
    <x v="1"/>
    <x v="0"/>
    <s v="Yes"/>
    <s v="No"/>
    <x v="1"/>
    <s v="Yes"/>
    <s v="Yes"/>
    <x v="1"/>
    <x v="1"/>
    <x v="2"/>
    <n v="110.3"/>
    <n v="6997.3"/>
    <x v="1"/>
    <x v="1"/>
    <x v="84"/>
    <n v="5574"/>
    <x v="20"/>
  </r>
  <r>
    <s v="7596-LDUXP"/>
    <n v="1"/>
    <s v="United States"/>
    <s v="California"/>
    <s v="Rodeo"/>
    <n v="94572"/>
    <s v="38.027218, -122.23463"/>
    <n v="38.027217999999998"/>
    <n v="-122.23463"/>
    <s v="Female"/>
    <x v="0"/>
    <s v="No"/>
    <s v="No"/>
    <n v="12"/>
    <s v="Yes"/>
    <s v="No"/>
    <x v="1"/>
    <x v="0"/>
    <s v="No"/>
    <s v="No"/>
    <x v="0"/>
    <s v="Yes"/>
    <s v="No"/>
    <x v="2"/>
    <x v="0"/>
    <x v="3"/>
    <n v="85.15"/>
    <n v="979.05"/>
    <x v="1"/>
    <x v="1"/>
    <x v="54"/>
    <n v="2452"/>
    <x v="20"/>
  </r>
  <r>
    <s v="3740-RLMVT"/>
    <n v="1"/>
    <s v="United States"/>
    <s v="California"/>
    <s v="Saint Helena"/>
    <n v="94574"/>
    <s v="38.581354, -122.296283"/>
    <n v="38.581353999999997"/>
    <n v="-122.296283"/>
    <s v="Male"/>
    <x v="1"/>
    <s v="Yes"/>
    <s v="No"/>
    <n v="67"/>
    <s v="Yes"/>
    <s v="No"/>
    <x v="0"/>
    <x v="0"/>
    <s v="Yes"/>
    <s v="No"/>
    <x v="1"/>
    <s v="No"/>
    <s v="No"/>
    <x v="2"/>
    <x v="0"/>
    <x v="2"/>
    <n v="60.95"/>
    <n v="4119.3999999999996"/>
    <x v="1"/>
    <x v="1"/>
    <x v="48"/>
    <n v="5792"/>
    <x v="20"/>
  </r>
  <r>
    <s v="2192-OZITF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45"/>
    <s v="Yes"/>
    <s v="Yes"/>
    <x v="0"/>
    <x v="0"/>
    <s v="No"/>
    <s v="No"/>
    <x v="1"/>
    <s v="No"/>
    <s v="Yes"/>
    <x v="1"/>
    <x v="1"/>
    <x v="0"/>
    <n v="73.55"/>
    <n v="3349.1"/>
    <x v="1"/>
    <x v="1"/>
    <x v="62"/>
    <n v="2280"/>
    <x v="20"/>
  </r>
  <r>
    <s v="5651-CPDND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10"/>
    <s v="Yes"/>
    <s v="No"/>
    <x v="0"/>
    <x v="1"/>
    <s v="No"/>
    <s v="No"/>
    <x v="0"/>
    <s v="No"/>
    <s v="No"/>
    <x v="0"/>
    <x v="1"/>
    <x v="0"/>
    <n v="46"/>
    <n v="492.1"/>
    <x v="1"/>
    <x v="1"/>
    <x v="46"/>
    <n v="3903"/>
    <x v="20"/>
  </r>
  <r>
    <s v="2186-QZEYA"/>
    <n v="1"/>
    <s v="United States"/>
    <s v="California"/>
    <s v="San Leandro"/>
    <n v="94579"/>
    <s v="37.687264, -122.15728"/>
    <n v="37.687263999999999"/>
    <n v="-122.15728"/>
    <s v="Female"/>
    <x v="1"/>
    <s v="No"/>
    <s v="No"/>
    <n v="29"/>
    <s v="Yes"/>
    <s v="Yes"/>
    <x v="0"/>
    <x v="0"/>
    <s v="Yes"/>
    <s v="No"/>
    <x v="0"/>
    <s v="No"/>
    <s v="No"/>
    <x v="0"/>
    <x v="0"/>
    <x v="2"/>
    <n v="58.55"/>
    <n v="1718.95"/>
    <x v="1"/>
    <x v="1"/>
    <x v="59"/>
    <n v="2044"/>
    <x v="20"/>
  </r>
  <r>
    <s v="1131-ALZWV"/>
    <n v="1"/>
    <s v="United States"/>
    <s v="California"/>
    <s v="San Lorenzo"/>
    <n v="94580"/>
    <s v="37.676249, -122.132415"/>
    <n v="37.676248999999999"/>
    <n v="-122.13241499999999"/>
    <s v="Female"/>
    <x v="0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x v="1"/>
    <x v="2"/>
    <n v="24.6"/>
    <n v="605.25"/>
    <x v="1"/>
    <x v="1"/>
    <x v="53"/>
    <n v="4147"/>
    <x v="20"/>
  </r>
  <r>
    <s v="7729-XBTWX"/>
    <n v="1"/>
    <s v="United States"/>
    <s v="California"/>
    <s v="San Ramon"/>
    <n v="94583"/>
    <s v="37.766556, -121.976784"/>
    <n v="37.766556000000001"/>
    <n v="-121.97678399999999"/>
    <s v="Male"/>
    <x v="0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x v="0"/>
    <x v="0"/>
    <n v="19.75"/>
    <n v="1344.5"/>
    <x v="1"/>
    <x v="1"/>
    <x v="40"/>
    <n v="4485"/>
    <x v="20"/>
  </r>
  <r>
    <s v="9134-WYRVP"/>
    <n v="1"/>
    <s v="United States"/>
    <s v="California"/>
    <s v="Suisun City"/>
    <n v="94585"/>
    <s v="38.197907, -122.017258"/>
    <n v="38.197907000000001"/>
    <n v="-122.017258"/>
    <s v="Male"/>
    <x v="0"/>
    <s v="No"/>
    <s v="No"/>
    <n v="51"/>
    <s v="Yes"/>
    <s v="No"/>
    <x v="1"/>
    <x v="0"/>
    <s v="No"/>
    <s v="No"/>
    <x v="0"/>
    <s v="Yes"/>
    <s v="No"/>
    <x v="2"/>
    <x v="1"/>
    <x v="0"/>
    <n v="86.35"/>
    <n v="4267.1499999999996"/>
    <x v="1"/>
    <x v="1"/>
    <x v="9"/>
    <n v="5311"/>
    <x v="20"/>
  </r>
  <r>
    <s v="3284-SVCRO"/>
    <n v="1"/>
    <s v="United States"/>
    <s v="California"/>
    <s v="Sunol"/>
    <n v="94586"/>
    <s v="37.587494, -121.862856"/>
    <n v="37.587494"/>
    <n v="-121.86285599999999"/>
    <s v="Female"/>
    <x v="0"/>
    <s v="Yes"/>
    <s v="No"/>
    <n v="45"/>
    <s v="Yes"/>
    <s v="Yes"/>
    <x v="2"/>
    <x v="2"/>
    <s v="No internet service"/>
    <s v="No internet service"/>
    <x v="2"/>
    <s v="No internet service"/>
    <s v="No internet service"/>
    <x v="1"/>
    <x v="1"/>
    <x v="0"/>
    <n v="25.5"/>
    <n v="1121.05"/>
    <x v="1"/>
    <x v="1"/>
    <x v="71"/>
    <n v="3146"/>
    <x v="20"/>
  </r>
  <r>
    <s v="9732-OUYRN"/>
    <n v="1"/>
    <s v="United States"/>
    <s v="California"/>
    <s v="Union City"/>
    <n v="94587"/>
    <s v="37.59485, -122.051521"/>
    <n v="37.594850000000001"/>
    <n v="-122.05152099999999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x v="1"/>
    <x v="3"/>
    <n v="19"/>
    <n v="918.7"/>
    <x v="1"/>
    <x v="1"/>
    <x v="41"/>
    <n v="4066"/>
    <x v="20"/>
  </r>
  <r>
    <s v="0559-CKHUS"/>
    <n v="1"/>
    <s v="United States"/>
    <s v="California"/>
    <s v="Pleasanton"/>
    <n v="94588"/>
    <s v="37.685052, -121.912061"/>
    <n v="37.685051999999999"/>
    <n v="-121.91206099999999"/>
    <s v="Female"/>
    <x v="0"/>
    <s v="Yes"/>
    <s v="No"/>
    <n v="29"/>
    <s v="Yes"/>
    <s v="No"/>
    <x v="2"/>
    <x v="2"/>
    <s v="No internet service"/>
    <s v="No internet service"/>
    <x v="2"/>
    <s v="No internet service"/>
    <s v="No internet service"/>
    <x v="1"/>
    <x v="0"/>
    <x v="0"/>
    <n v="19.55"/>
    <n v="521.79999999999995"/>
    <x v="1"/>
    <x v="1"/>
    <x v="7"/>
    <n v="5758"/>
    <x v="20"/>
  </r>
  <r>
    <s v="2931-SVLTV"/>
    <n v="1"/>
    <s v="United States"/>
    <s v="California"/>
    <s v="Vallejo"/>
    <n v="94589"/>
    <s v="38.161321, -122.271588"/>
    <n v="38.161321000000001"/>
    <n v="-122.27158799999999"/>
    <s v="Male"/>
    <x v="0"/>
    <s v="Yes"/>
    <s v="Yes"/>
    <n v="40"/>
    <s v="Yes"/>
    <s v="Yes"/>
    <x v="1"/>
    <x v="0"/>
    <s v="Yes"/>
    <s v="No"/>
    <x v="1"/>
    <s v="Yes"/>
    <s v="Yes"/>
    <x v="0"/>
    <x v="0"/>
    <x v="3"/>
    <n v="110.1"/>
    <n v="4469.1000000000004"/>
    <x v="1"/>
    <x v="1"/>
    <x v="41"/>
    <n v="2283"/>
    <x v="20"/>
  </r>
  <r>
    <s v="7504-UWHNB"/>
    <n v="1"/>
    <s v="United States"/>
    <s v="California"/>
    <s v="Vallejo"/>
    <n v="94591"/>
    <s v="38.105733, -122.186338"/>
    <n v="38.105733000000001"/>
    <n v="-122.18633800000001"/>
    <s v="Male"/>
    <x v="0"/>
    <s v="No"/>
    <s v="No"/>
    <n v="25"/>
    <s v="Yes"/>
    <s v="No"/>
    <x v="1"/>
    <x v="1"/>
    <s v="No"/>
    <s v="No"/>
    <x v="0"/>
    <s v="No"/>
    <s v="No"/>
    <x v="0"/>
    <x v="1"/>
    <x v="1"/>
    <n v="69.75"/>
    <n v="1729.35"/>
    <x v="1"/>
    <x v="1"/>
    <x v="60"/>
    <n v="3080"/>
    <x v="20"/>
  </r>
  <r>
    <s v="2582-FFFZR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22"/>
    <s v="No"/>
    <s v="No phone service"/>
    <x v="0"/>
    <x v="1"/>
    <s v="No"/>
    <s v="Yes"/>
    <x v="0"/>
    <s v="Yes"/>
    <s v="Yes"/>
    <x v="0"/>
    <x v="0"/>
    <x v="1"/>
    <n v="50.6"/>
    <n v="1073.3"/>
    <x v="1"/>
    <x v="1"/>
    <x v="53"/>
    <n v="2854"/>
    <x v="20"/>
  </r>
  <r>
    <s v="8908-NMQTX"/>
    <n v="1"/>
    <s v="United States"/>
    <s v="California"/>
    <s v="Walnut Creek"/>
    <n v="94595"/>
    <s v="37.862128, -122.075197"/>
    <n v="37.862127999999998"/>
    <n v="-122.075197"/>
    <s v="Male"/>
    <x v="0"/>
    <s v="No"/>
    <s v="No"/>
    <n v="72"/>
    <s v="No"/>
    <s v="No phone service"/>
    <x v="0"/>
    <x v="0"/>
    <s v="Yes"/>
    <s v="Yes"/>
    <x v="1"/>
    <s v="Yes"/>
    <s v="Yes"/>
    <x v="1"/>
    <x v="0"/>
    <x v="2"/>
    <n v="65.599999999999994"/>
    <n v="4566.5"/>
    <x v="1"/>
    <x v="1"/>
    <x v="20"/>
    <n v="4369"/>
    <x v="20"/>
  </r>
  <r>
    <s v="1431-AIDJQ"/>
    <n v="1"/>
    <s v="United States"/>
    <s v="California"/>
    <s v="Walnut Creek"/>
    <n v="94598"/>
    <s v="37.916648, -122.008483"/>
    <n v="37.916648000000002"/>
    <n v="-122.008483"/>
    <s v="Male"/>
    <x v="0"/>
    <s v="Yes"/>
    <s v="Yes"/>
    <n v="33"/>
    <s v="Yes"/>
    <s v="No"/>
    <x v="0"/>
    <x v="1"/>
    <s v="Yes"/>
    <s v="Yes"/>
    <x v="1"/>
    <s v="Yes"/>
    <s v="Yes"/>
    <x v="1"/>
    <x v="1"/>
    <x v="3"/>
    <n v="82.1"/>
    <n v="2603.1"/>
    <x v="1"/>
    <x v="1"/>
    <x v="72"/>
    <n v="2281"/>
    <x v="20"/>
  </r>
  <r>
    <s v="6288-LBEAR"/>
    <n v="1"/>
    <s v="United States"/>
    <s v="California"/>
    <s v="Yountville"/>
    <n v="94599"/>
    <s v="38.421458, -122.365048"/>
    <n v="38.421458000000001"/>
    <n v="-122.365048"/>
    <s v="Female"/>
    <x v="0"/>
    <s v="No"/>
    <s v="No"/>
    <n v="23"/>
    <s v="Yes"/>
    <s v="No"/>
    <x v="1"/>
    <x v="1"/>
    <s v="Yes"/>
    <s v="No"/>
    <x v="1"/>
    <s v="No"/>
    <s v="No"/>
    <x v="0"/>
    <x v="0"/>
    <x v="0"/>
    <n v="79.099999999999994"/>
    <n v="1783.75"/>
    <x v="1"/>
    <x v="1"/>
    <x v="20"/>
    <n v="3619"/>
    <x v="20"/>
  </r>
  <r>
    <s v="8413-YNHNV"/>
    <n v="1"/>
    <s v="United States"/>
    <s v="California"/>
    <s v="Oakland"/>
    <n v="94603"/>
    <s v="37.739113, -122.175602"/>
    <n v="37.739113000000003"/>
    <n v="-122.175602"/>
    <s v="Male"/>
    <x v="0"/>
    <s v="No"/>
    <s v="No"/>
    <n v="69"/>
    <s v="Yes"/>
    <s v="Yes"/>
    <x v="0"/>
    <x v="0"/>
    <s v="Yes"/>
    <s v="Yes"/>
    <x v="1"/>
    <s v="Yes"/>
    <s v="Yes"/>
    <x v="1"/>
    <x v="1"/>
    <x v="0"/>
    <n v="90.65"/>
    <n v="6322.1"/>
    <x v="1"/>
    <x v="1"/>
    <x v="63"/>
    <n v="6487"/>
    <x v="20"/>
  </r>
  <r>
    <s v="5808-TOTXO"/>
    <n v="1"/>
    <s v="United States"/>
    <s v="California"/>
    <s v="Oakland"/>
    <n v="94605"/>
    <s v="37.758019, -122.138678"/>
    <n v="37.758018999999997"/>
    <n v="-122.138678"/>
    <s v="Fe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2"/>
    <x v="0"/>
    <x v="3"/>
    <n v="20.55"/>
    <n v="57.4"/>
    <x v="1"/>
    <x v="1"/>
    <x v="15"/>
    <n v="2774"/>
    <x v="20"/>
  </r>
  <r>
    <s v="4369-NYSCF"/>
    <n v="1"/>
    <s v="United States"/>
    <s v="California"/>
    <s v="Oakland"/>
    <n v="94606"/>
    <s v="37.792489, -122.244314"/>
    <n v="37.792489000000003"/>
    <n v="-122.244314"/>
    <s v="Male"/>
    <x v="0"/>
    <s v="No"/>
    <s v="No"/>
    <n v="56"/>
    <s v="Yes"/>
    <s v="No"/>
    <x v="0"/>
    <x v="1"/>
    <s v="Yes"/>
    <s v="No"/>
    <x v="1"/>
    <s v="Yes"/>
    <s v="Yes"/>
    <x v="2"/>
    <x v="0"/>
    <x v="2"/>
    <n v="75.75"/>
    <n v="4284.6499999999996"/>
    <x v="1"/>
    <x v="1"/>
    <x v="62"/>
    <n v="6487"/>
    <x v="20"/>
  </r>
  <r>
    <s v="6333-YDVLT"/>
    <n v="1"/>
    <s v="United States"/>
    <s v="California"/>
    <s v="Oakland"/>
    <n v="94607"/>
    <s v="37.80707, -122.297401"/>
    <n v="37.807070000000003"/>
    <n v="-122.29740099999999"/>
    <s v="Male"/>
    <x v="0"/>
    <s v="No"/>
    <s v="No"/>
    <n v="65"/>
    <s v="Yes"/>
    <s v="Yes"/>
    <x v="1"/>
    <x v="0"/>
    <s v="No"/>
    <s v="Yes"/>
    <x v="1"/>
    <s v="Yes"/>
    <s v="Yes"/>
    <x v="2"/>
    <x v="0"/>
    <x v="3"/>
    <n v="110"/>
    <n v="7138.65"/>
    <x v="1"/>
    <x v="1"/>
    <x v="4"/>
    <n v="6351"/>
    <x v="20"/>
  </r>
  <r>
    <s v="5324-KTGCG"/>
    <n v="1"/>
    <s v="United States"/>
    <s v="California"/>
    <s v="Emeryville"/>
    <n v="94608"/>
    <s v="37.83726, -122.287648"/>
    <n v="37.837260000000001"/>
    <n v="-122.287648"/>
    <s v="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x v="1"/>
    <x v="1"/>
    <n v="20.85"/>
    <n v="1539.75"/>
    <x v="1"/>
    <x v="1"/>
    <x v="1"/>
    <n v="4837"/>
    <x v="20"/>
  </r>
  <r>
    <s v="5599-HVLTW"/>
    <n v="1"/>
    <s v="United States"/>
    <s v="California"/>
    <s v="Oakland"/>
    <n v="94609"/>
    <s v="37.834341, -122.26437"/>
    <n v="37.834341000000002"/>
    <n v="-122.26437"/>
    <s v="Female"/>
    <x v="1"/>
    <s v="No"/>
    <s v="No"/>
    <n v="14"/>
    <s v="Yes"/>
    <s v="Yes"/>
    <x v="1"/>
    <x v="1"/>
    <s v="No"/>
    <s v="Yes"/>
    <x v="0"/>
    <s v="No"/>
    <s v="No"/>
    <x v="0"/>
    <x v="0"/>
    <x v="2"/>
    <n v="80.349999999999994"/>
    <n v="1058.0999999999999"/>
    <x v="1"/>
    <x v="1"/>
    <x v="41"/>
    <n v="3276"/>
    <x v="20"/>
  </r>
  <r>
    <s v="7394-LWLYN"/>
    <n v="1"/>
    <s v="United States"/>
    <s v="California"/>
    <s v="Oakland"/>
    <n v="94610"/>
    <s v="37.808731, -122.238708"/>
    <n v="37.808731000000002"/>
    <n v="-122.238708"/>
    <s v="Female"/>
    <x v="0"/>
    <s v="No"/>
    <s v="No"/>
    <n v="2"/>
    <s v="Yes"/>
    <s v="No"/>
    <x v="1"/>
    <x v="1"/>
    <s v="No"/>
    <s v="No"/>
    <x v="0"/>
    <s v="No"/>
    <s v="No"/>
    <x v="0"/>
    <x v="0"/>
    <x v="1"/>
    <n v="70.150000000000006"/>
    <n v="123.8"/>
    <x v="1"/>
    <x v="1"/>
    <x v="20"/>
    <n v="4840"/>
    <x v="20"/>
  </r>
  <r>
    <s v="6873-UDNLD"/>
    <n v="1"/>
    <s v="United States"/>
    <s v="California"/>
    <s v="Oakland"/>
    <n v="94612"/>
    <s v="37.809014, -122.269739"/>
    <n v="37.809013999999998"/>
    <n v="-122.269739"/>
    <s v="Male"/>
    <x v="0"/>
    <s v="No"/>
    <s v="No"/>
    <n v="40"/>
    <s v="Yes"/>
    <s v="No"/>
    <x v="0"/>
    <x v="0"/>
    <s v="No"/>
    <s v="Yes"/>
    <x v="0"/>
    <s v="No"/>
    <s v="Yes"/>
    <x v="0"/>
    <x v="1"/>
    <x v="1"/>
    <n v="67.45"/>
    <n v="2731"/>
    <x v="1"/>
    <x v="1"/>
    <x v="63"/>
    <n v="4714"/>
    <x v="20"/>
  </r>
  <r>
    <s v="2700-LUEVA"/>
    <n v="1"/>
    <s v="United States"/>
    <s v="California"/>
    <s v="Oakland"/>
    <n v="94618"/>
    <s v="37.84551, -122.235181"/>
    <n v="37.845509999999997"/>
    <n v="-122.23518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20.75"/>
    <n v="20.75"/>
    <x v="1"/>
    <x v="1"/>
    <x v="21"/>
    <n v="2791"/>
    <x v="20"/>
  </r>
  <r>
    <s v="0958-YHXGP"/>
    <n v="1"/>
    <s v="United States"/>
    <s v="California"/>
    <s v="Oakland"/>
    <n v="94621"/>
    <s v="37.750553, -122.197175"/>
    <n v="37.750552999999996"/>
    <n v="-122.197175"/>
    <s v="Female"/>
    <x v="0"/>
    <s v="No"/>
    <s v="No"/>
    <n v="7"/>
    <s v="Yes"/>
    <s v="No"/>
    <x v="1"/>
    <x v="1"/>
    <s v="No"/>
    <s v="No"/>
    <x v="0"/>
    <s v="No"/>
    <s v="No"/>
    <x v="0"/>
    <x v="0"/>
    <x v="0"/>
    <n v="69.900000000000006"/>
    <n v="497.3"/>
    <x v="1"/>
    <x v="1"/>
    <x v="24"/>
    <n v="4562"/>
    <x v="20"/>
  </r>
  <r>
    <s v="1101-SSWAG"/>
    <n v="1"/>
    <s v="United States"/>
    <s v="California"/>
    <s v="Berkeley"/>
    <n v="94702"/>
    <s v="37.866009, -122.286228"/>
    <n v="37.866008999999998"/>
    <n v="-122.28622799999999"/>
    <s v="Female"/>
    <x v="0"/>
    <s v="Yes"/>
    <s v="No"/>
    <n v="15"/>
    <s v="Yes"/>
    <s v="Yes"/>
    <x v="0"/>
    <x v="1"/>
    <s v="No"/>
    <s v="No"/>
    <x v="0"/>
    <s v="No"/>
    <s v="No"/>
    <x v="0"/>
    <x v="0"/>
    <x v="1"/>
    <n v="51.1"/>
    <n v="711.15"/>
    <x v="1"/>
    <x v="1"/>
    <x v="57"/>
    <n v="4858"/>
    <x v="20"/>
  </r>
  <r>
    <s v="5743-KHMNA"/>
    <n v="1"/>
    <s v="United States"/>
    <s v="California"/>
    <s v="Berkeley"/>
    <n v="94705"/>
    <s v="37.858898, -122.240512"/>
    <n v="37.858898000000003"/>
    <n v="-122.240512"/>
    <s v="Male"/>
    <x v="0"/>
    <s v="No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5.55"/>
    <n v="1898.1"/>
    <x v="1"/>
    <x v="1"/>
    <x v="36"/>
    <n v="6305"/>
    <x v="20"/>
  </r>
  <r>
    <s v="4194-FJARJ"/>
    <n v="1"/>
    <s v="United States"/>
    <s v="California"/>
    <s v="Albany"/>
    <n v="94706"/>
    <s v="37.890274, -122.295192"/>
    <n v="37.890273999999998"/>
    <n v="-122.295192"/>
    <s v="Female"/>
    <x v="0"/>
    <s v="Yes"/>
    <s v="Yes"/>
    <n v="54"/>
    <s v="Yes"/>
    <s v="Yes"/>
    <x v="0"/>
    <x v="0"/>
    <s v="No"/>
    <s v="No"/>
    <x v="1"/>
    <s v="No"/>
    <s v="No"/>
    <x v="1"/>
    <x v="1"/>
    <x v="2"/>
    <n v="60"/>
    <n v="3273.95"/>
    <x v="1"/>
    <x v="1"/>
    <x v="54"/>
    <n v="4798"/>
    <x v="20"/>
  </r>
  <r>
    <s v="5325-UWTWJ"/>
    <n v="1"/>
    <s v="United States"/>
    <s v="California"/>
    <s v="Berkeley"/>
    <n v="94707"/>
    <s v="37.897753, -122.279391"/>
    <n v="37.897753000000002"/>
    <n v="-122.279391"/>
    <s v="Male"/>
    <x v="0"/>
    <s v="Yes"/>
    <s v="No"/>
    <n v="31"/>
    <s v="Yes"/>
    <s v="Yes"/>
    <x v="1"/>
    <x v="0"/>
    <s v="Yes"/>
    <s v="No"/>
    <x v="1"/>
    <s v="No"/>
    <s v="No"/>
    <x v="0"/>
    <x v="0"/>
    <x v="3"/>
    <n v="90.55"/>
    <n v="2929.75"/>
    <x v="1"/>
    <x v="1"/>
    <x v="76"/>
    <n v="5722"/>
    <x v="20"/>
  </r>
  <r>
    <s v="3969-GYXEL"/>
    <n v="1"/>
    <s v="United States"/>
    <s v="California"/>
    <s v="Berkeley"/>
    <n v="94708"/>
    <s v="37.897743, -122.263124"/>
    <n v="37.897742999999998"/>
    <n v="-122.263124"/>
    <s v="Female"/>
    <x v="0"/>
    <s v="No"/>
    <s v="No"/>
    <n v="11"/>
    <s v="Yes"/>
    <s v="No"/>
    <x v="1"/>
    <x v="0"/>
    <s v="No"/>
    <s v="No"/>
    <x v="0"/>
    <s v="No"/>
    <s v="No"/>
    <x v="0"/>
    <x v="1"/>
    <x v="1"/>
    <n v="76.400000000000006"/>
    <n v="838.7"/>
    <x v="1"/>
    <x v="1"/>
    <x v="48"/>
    <n v="4033"/>
    <x v="20"/>
  </r>
  <r>
    <s v="9208-OLGAQ"/>
    <n v="1"/>
    <s v="United States"/>
    <s v="California"/>
    <s v="Berkeley"/>
    <n v="94709"/>
    <s v="37.878554, -122.26609"/>
    <n v="37.878554000000001"/>
    <n v="-122.26609000000001"/>
    <s v="Female"/>
    <x v="1"/>
    <s v="No"/>
    <s v="No"/>
    <n v="18"/>
    <s v="Yes"/>
    <s v="No"/>
    <x v="1"/>
    <x v="1"/>
    <s v="No"/>
    <s v="Yes"/>
    <x v="0"/>
    <s v="No"/>
    <s v="Yes"/>
    <x v="0"/>
    <x v="0"/>
    <x v="1"/>
    <n v="84.95"/>
    <n v="1443.65"/>
    <x v="1"/>
    <x v="1"/>
    <x v="9"/>
    <n v="3878"/>
    <x v="20"/>
  </r>
  <r>
    <s v="3244-CQPHU"/>
    <n v="1"/>
    <s v="United States"/>
    <s v="California"/>
    <s v="Berkeley"/>
    <n v="94710"/>
    <s v="37.872902, -122.303708"/>
    <n v="37.872902000000003"/>
    <n v="-122.303708"/>
    <s v="Female"/>
    <x v="1"/>
    <s v="No"/>
    <s v="No"/>
    <n v="72"/>
    <s v="Yes"/>
    <s v="Yes"/>
    <x v="1"/>
    <x v="0"/>
    <s v="Yes"/>
    <s v="No"/>
    <x v="1"/>
    <s v="Yes"/>
    <s v="Yes"/>
    <x v="1"/>
    <x v="0"/>
    <x v="2"/>
    <n v="110.1"/>
    <n v="7746.7"/>
    <x v="1"/>
    <x v="1"/>
    <x v="43"/>
    <n v="5232"/>
    <x v="20"/>
  </r>
  <r>
    <s v="2674-MLXMN"/>
    <n v="1"/>
    <s v="United States"/>
    <s v="California"/>
    <s v="Richmond"/>
    <n v="94801"/>
    <s v="37.945288, -122.383941"/>
    <n v="37.945287999999998"/>
    <n v="-122.38394099999999"/>
    <s v="Female"/>
    <x v="1"/>
    <s v="No"/>
    <s v="No"/>
    <n v="71"/>
    <s v="Yes"/>
    <s v="Yes"/>
    <x v="1"/>
    <x v="1"/>
    <s v="Yes"/>
    <s v="No"/>
    <x v="0"/>
    <s v="Yes"/>
    <s v="Yes"/>
    <x v="0"/>
    <x v="0"/>
    <x v="3"/>
    <n v="99.65"/>
    <n v="6951.15"/>
    <x v="1"/>
    <x v="1"/>
    <x v="7"/>
    <n v="4241"/>
    <x v="20"/>
  </r>
  <r>
    <s v="9708-HPXWZ"/>
    <n v="1"/>
    <s v="United States"/>
    <s v="California"/>
    <s v="El Sobrante"/>
    <n v="94803"/>
    <s v="37.963995, -122.288296"/>
    <n v="37.963994999999997"/>
    <n v="-122.288296"/>
    <s v="Male"/>
    <x v="1"/>
    <s v="No"/>
    <s v="No"/>
    <n v="5"/>
    <s v="No"/>
    <s v="No phone service"/>
    <x v="0"/>
    <x v="1"/>
    <s v="No"/>
    <s v="Yes"/>
    <x v="1"/>
    <s v="Yes"/>
    <s v="No"/>
    <x v="0"/>
    <x v="1"/>
    <x v="3"/>
    <n v="45.4"/>
    <n v="214.75"/>
    <x v="1"/>
    <x v="1"/>
    <x v="31"/>
    <n v="2599"/>
    <x v="20"/>
  </r>
  <r>
    <s v="6992-TKNYO"/>
    <n v="1"/>
    <s v="United States"/>
    <s v="California"/>
    <s v="Richmond"/>
    <n v="94804"/>
    <s v="37.921034, -122.341798"/>
    <n v="37.921033999999999"/>
    <n v="-122.341798"/>
    <s v="Male"/>
    <x v="0"/>
    <s v="Yes"/>
    <s v="No"/>
    <n v="38"/>
    <s v="Yes"/>
    <s v="Yes"/>
    <x v="0"/>
    <x v="1"/>
    <s v="No"/>
    <s v="Yes"/>
    <x v="1"/>
    <s v="No"/>
    <s v="Yes"/>
    <x v="2"/>
    <x v="1"/>
    <x v="3"/>
    <n v="69"/>
    <n v="2669.45"/>
    <x v="1"/>
    <x v="1"/>
    <x v="70"/>
    <n v="4487"/>
    <x v="20"/>
  </r>
  <r>
    <s v="4468-YDOVK"/>
    <n v="1"/>
    <s v="United States"/>
    <s v="California"/>
    <s v="Richmond"/>
    <n v="94805"/>
    <s v="37.941456, -122.320968"/>
    <n v="37.941456000000002"/>
    <n v="-122.32096799999999"/>
    <s v="Male"/>
    <x v="0"/>
    <s v="No"/>
    <s v="Yes"/>
    <n v="5"/>
    <s v="Yes"/>
    <s v="No"/>
    <x v="0"/>
    <x v="1"/>
    <s v="No"/>
    <s v="No"/>
    <x v="1"/>
    <s v="No"/>
    <s v="No"/>
    <x v="0"/>
    <x v="0"/>
    <x v="2"/>
    <n v="48.65"/>
    <n v="235.2"/>
    <x v="1"/>
    <x v="1"/>
    <x v="31"/>
    <n v="3307"/>
    <x v="20"/>
  </r>
  <r>
    <s v="5792-JALQC"/>
    <n v="1"/>
    <s v="United States"/>
    <s v="California"/>
    <s v="San Rafael"/>
    <n v="94901"/>
    <s v="37.972662, -122.491452"/>
    <n v="37.972662"/>
    <n v="-122.491452"/>
    <s v="Female"/>
    <x v="1"/>
    <s v="No"/>
    <s v="No"/>
    <n v="52"/>
    <s v="Yes"/>
    <s v="Yes"/>
    <x v="0"/>
    <x v="0"/>
    <s v="No"/>
    <s v="Yes"/>
    <x v="0"/>
    <s v="No"/>
    <s v="No"/>
    <x v="1"/>
    <x v="1"/>
    <x v="2"/>
    <n v="59.85"/>
    <n v="3103.25"/>
    <x v="1"/>
    <x v="1"/>
    <x v="29"/>
    <n v="5085"/>
    <x v="20"/>
  </r>
  <r>
    <s v="2200-DSAAL"/>
    <n v="1"/>
    <s v="United States"/>
    <s v="California"/>
    <s v="Greenbrae"/>
    <n v="94904"/>
    <s v="37.946617, -122.563571"/>
    <n v="37.946617000000003"/>
    <n v="-122.563571"/>
    <s v="Female"/>
    <x v="0"/>
    <s v="No"/>
    <s v="No"/>
    <n v="68"/>
    <s v="Yes"/>
    <s v="Yes"/>
    <x v="0"/>
    <x v="1"/>
    <s v="Yes"/>
    <s v="Yes"/>
    <x v="0"/>
    <s v="Yes"/>
    <s v="Yes"/>
    <x v="1"/>
    <x v="0"/>
    <x v="1"/>
    <n v="80.650000000000006"/>
    <n v="5330.2"/>
    <x v="1"/>
    <x v="1"/>
    <x v="12"/>
    <n v="5914"/>
    <x v="20"/>
  </r>
  <r>
    <s v="4302-ZYFEL"/>
    <n v="1"/>
    <s v="United States"/>
    <s v="California"/>
    <s v="Belvedere Tiburon"/>
    <n v="94920"/>
    <s v="37.885629, -122.46858"/>
    <n v="37.885629000000002"/>
    <n v="-122.46858"/>
    <s v="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x v="0"/>
    <x v="3"/>
    <n v="20.55"/>
    <n v="1403.1"/>
    <x v="1"/>
    <x v="1"/>
    <x v="72"/>
    <n v="5366"/>
    <x v="20"/>
  </r>
  <r>
    <s v="9351-LZYGF"/>
    <n v="1"/>
    <s v="United States"/>
    <s v="California"/>
    <s v="Bodega"/>
    <n v="94922"/>
    <s v="38.343282, -122.9755"/>
    <n v="38.343282000000002"/>
    <n v="-122.9755"/>
    <s v="Female"/>
    <x v="0"/>
    <s v="Yes"/>
    <s v="No"/>
    <n v="42"/>
    <s v="Yes"/>
    <s v="Yes"/>
    <x v="0"/>
    <x v="0"/>
    <s v="Yes"/>
    <s v="No"/>
    <x v="1"/>
    <s v="No"/>
    <s v="No"/>
    <x v="0"/>
    <x v="0"/>
    <x v="3"/>
    <n v="66.400000000000006"/>
    <n v="2727.8"/>
    <x v="1"/>
    <x v="1"/>
    <x v="46"/>
    <n v="3773"/>
    <x v="20"/>
  </r>
  <r>
    <s v="4366-CTOUZ"/>
    <n v="1"/>
    <s v="United States"/>
    <s v="California"/>
    <s v="Bodega Bay"/>
    <n v="94923"/>
    <s v="38.377165, -123.037957"/>
    <n v="38.377164999999998"/>
    <n v="-123.03795700000001"/>
    <s v="Female"/>
    <x v="0"/>
    <s v="No"/>
    <s v="No"/>
    <n v="50"/>
    <s v="Yes"/>
    <s v="No"/>
    <x v="1"/>
    <x v="1"/>
    <s v="Yes"/>
    <s v="No"/>
    <x v="1"/>
    <s v="Yes"/>
    <s v="Yes"/>
    <x v="1"/>
    <x v="0"/>
    <x v="0"/>
    <n v="100.2"/>
    <n v="5038.45"/>
    <x v="1"/>
    <x v="1"/>
    <x v="44"/>
    <n v="5419"/>
    <x v="20"/>
  </r>
  <r>
    <s v="1518-OMDIK"/>
    <n v="1"/>
    <s v="United States"/>
    <s v="California"/>
    <s v="Rohnert Park"/>
    <n v="94928"/>
    <s v="38.34719, -122.697822"/>
    <n v="38.347189999999998"/>
    <n v="-122.697822"/>
    <s v="Male"/>
    <x v="0"/>
    <s v="Yes"/>
    <s v="No"/>
    <n v="33"/>
    <s v="Yes"/>
    <s v="No"/>
    <x v="0"/>
    <x v="1"/>
    <s v="No"/>
    <s v="No"/>
    <x v="0"/>
    <s v="No"/>
    <s v="No"/>
    <x v="0"/>
    <x v="0"/>
    <x v="3"/>
    <n v="44.55"/>
    <n v="1462.6"/>
    <x v="1"/>
    <x v="1"/>
    <x v="64"/>
    <n v="2422"/>
    <x v="20"/>
  </r>
  <r>
    <s v="6671-NGWON"/>
    <n v="1"/>
    <s v="United States"/>
    <s v="California"/>
    <s v="Dillon Beach"/>
    <n v="94929"/>
    <s v="38.24458, -122.956268"/>
    <n v="38.244579999999999"/>
    <n v="-122.95626799999999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150.6"/>
    <x v="1"/>
    <x v="1"/>
    <x v="54"/>
    <n v="3098"/>
    <x v="20"/>
  </r>
  <r>
    <s v="0595-ITUDF"/>
    <n v="1"/>
    <s v="United States"/>
    <s v="California"/>
    <s v="Fairfax"/>
    <n v="94930"/>
    <s v="37.971751, -122.611873"/>
    <n v="37.971750999999998"/>
    <n v="-122.611873"/>
    <s v="Male"/>
    <x v="0"/>
    <s v="Yes"/>
    <s v="Yes"/>
    <n v="64"/>
    <s v="Yes"/>
    <s v="Yes"/>
    <x v="1"/>
    <x v="0"/>
    <s v="Yes"/>
    <s v="Yes"/>
    <x v="0"/>
    <s v="No"/>
    <s v="No"/>
    <x v="0"/>
    <x v="0"/>
    <x v="1"/>
    <n v="91.8"/>
    <n v="5960.5"/>
    <x v="1"/>
    <x v="1"/>
    <x v="65"/>
    <n v="5371"/>
    <x v="20"/>
  </r>
  <r>
    <s v="1955-IBMMB"/>
    <n v="1"/>
    <s v="United States"/>
    <s v="California"/>
    <s v="Forest Knolls"/>
    <n v="94933"/>
    <s v="38.010092, -122.689442"/>
    <n v="38.010092"/>
    <n v="-122.689442"/>
    <s v="Male"/>
    <x v="0"/>
    <s v="No"/>
    <s v="No"/>
    <n v="59"/>
    <s v="Yes"/>
    <s v="No"/>
    <x v="2"/>
    <x v="2"/>
    <s v="No internet service"/>
    <s v="No internet service"/>
    <x v="2"/>
    <s v="No internet service"/>
    <s v="No internet service"/>
    <x v="1"/>
    <x v="0"/>
    <x v="2"/>
    <n v="20.2"/>
    <n v="1192.3"/>
    <x v="1"/>
    <x v="1"/>
    <x v="11"/>
    <n v="5216"/>
    <x v="20"/>
  </r>
  <r>
    <s v="0096-BXERS"/>
    <n v="1"/>
    <s v="United States"/>
    <s v="California"/>
    <s v="Inverness"/>
    <n v="94937"/>
    <s v="38.099323, -122.945723"/>
    <n v="38.099322999999998"/>
    <n v="-122.945723"/>
    <s v="Female"/>
    <x v="0"/>
    <s v="Yes"/>
    <s v="No"/>
    <n v="6"/>
    <s v="Yes"/>
    <s v="Yes"/>
    <x v="0"/>
    <x v="1"/>
    <s v="No"/>
    <s v="No"/>
    <x v="0"/>
    <s v="No"/>
    <s v="No"/>
    <x v="0"/>
    <x v="1"/>
    <x v="1"/>
    <n v="50.35"/>
    <n v="314.55"/>
    <x v="1"/>
    <x v="1"/>
    <x v="9"/>
    <n v="3442"/>
    <x v="20"/>
  </r>
  <r>
    <s v="3806-YAZOV"/>
    <n v="1"/>
    <s v="United States"/>
    <s v="California"/>
    <s v="Lagunitas"/>
    <n v="94938"/>
    <s v="38.021772, -122.691744"/>
    <n v="38.021771999999999"/>
    <n v="-122.691744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8.8"/>
    <n v="56"/>
    <x v="1"/>
    <x v="1"/>
    <x v="1"/>
    <n v="3010"/>
    <x v="20"/>
  </r>
  <r>
    <s v="7998-ZLXWN"/>
    <n v="1"/>
    <s v="United States"/>
    <s v="California"/>
    <s v="Larkspur"/>
    <n v="94939"/>
    <s v="37.937082, -122.532369"/>
    <n v="37.937081999999997"/>
    <n v="-122.532369"/>
    <s v="Fe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x v="1"/>
    <x v="3"/>
    <n v="20.45"/>
    <n v="330.8"/>
    <x v="1"/>
    <x v="1"/>
    <x v="4"/>
    <n v="5184"/>
    <x v="20"/>
  </r>
  <r>
    <s v="6253-WRFHY"/>
    <n v="1"/>
    <s v="United States"/>
    <s v="California"/>
    <s v="Marshall"/>
    <n v="94940"/>
    <s v="38.129308, -122.834815"/>
    <n v="38.129308000000002"/>
    <n v="-122.83481500000001"/>
    <s v="Male"/>
    <x v="0"/>
    <s v="Yes"/>
    <s v="Yes"/>
    <n v="13"/>
    <s v="Yes"/>
    <s v="No"/>
    <x v="0"/>
    <x v="1"/>
    <s v="No"/>
    <s v="No"/>
    <x v="0"/>
    <s v="Yes"/>
    <s v="Yes"/>
    <x v="2"/>
    <x v="0"/>
    <x v="1"/>
    <n v="64.75"/>
    <n v="877.35"/>
    <x v="1"/>
    <x v="1"/>
    <x v="25"/>
    <n v="4741"/>
    <x v="20"/>
  </r>
  <r>
    <s v="9133-AYJZG"/>
    <n v="1"/>
    <s v="United States"/>
    <s v="California"/>
    <s v="Mill Valley"/>
    <n v="94941"/>
    <s v="37.901371, -122.572024"/>
    <n v="37.901370999999997"/>
    <n v="-122.572024"/>
    <s v="Female"/>
    <x v="0"/>
    <s v="No"/>
    <s v="No"/>
    <n v="23"/>
    <s v="Yes"/>
    <s v="Yes"/>
    <x v="1"/>
    <x v="1"/>
    <s v="Yes"/>
    <s v="No"/>
    <x v="0"/>
    <s v="Yes"/>
    <s v="Yes"/>
    <x v="0"/>
    <x v="0"/>
    <x v="3"/>
    <n v="98.7"/>
    <n v="2249.1"/>
    <x v="1"/>
    <x v="1"/>
    <x v="29"/>
    <n v="5781"/>
    <x v="20"/>
  </r>
  <r>
    <s v="2675-OTVVJ"/>
    <n v="1"/>
    <s v="United States"/>
    <s v="California"/>
    <s v="Novato"/>
    <n v="94945"/>
    <s v="38.135897, -122.563683"/>
    <n v="38.135897"/>
    <n v="-122.563683"/>
    <s v="Male"/>
    <x v="1"/>
    <s v="Yes"/>
    <s v="No"/>
    <n v="31"/>
    <s v="Yes"/>
    <s v="Yes"/>
    <x v="1"/>
    <x v="0"/>
    <s v="No"/>
    <s v="No"/>
    <x v="0"/>
    <s v="Yes"/>
    <s v="No"/>
    <x v="0"/>
    <x v="1"/>
    <x v="1"/>
    <n v="89.45"/>
    <n v="2807.65"/>
    <x v="1"/>
    <x v="1"/>
    <x v="31"/>
    <n v="5597"/>
    <x v="20"/>
  </r>
  <r>
    <s v="8680-CGLTP"/>
    <n v="1"/>
    <s v="United States"/>
    <s v="California"/>
    <s v="Nicasio"/>
    <n v="94946"/>
    <s v="38.065359, -122.665566"/>
    <n v="38.065359000000001"/>
    <n v="-122.665566"/>
    <s v="Male"/>
    <x v="0"/>
    <s v="No"/>
    <s v="No"/>
    <n v="29"/>
    <s v="Yes"/>
    <s v="No"/>
    <x v="0"/>
    <x v="0"/>
    <s v="Yes"/>
    <s v="No"/>
    <x v="1"/>
    <s v="No"/>
    <s v="No"/>
    <x v="2"/>
    <x v="0"/>
    <x v="1"/>
    <n v="58.75"/>
    <n v="1696.2"/>
    <x v="1"/>
    <x v="1"/>
    <x v="24"/>
    <n v="5198"/>
    <x v="20"/>
  </r>
  <r>
    <s v="8430-TWCBX"/>
    <n v="1"/>
    <s v="United States"/>
    <s v="California"/>
    <s v="Novato"/>
    <n v="94947"/>
    <s v="38.112166, -122.634384"/>
    <n v="38.112166000000002"/>
    <n v="-122.634384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x v="1"/>
    <x v="3"/>
    <n v="20.7"/>
    <n v="1032.05"/>
    <x v="1"/>
    <x v="1"/>
    <x v="80"/>
    <n v="4074"/>
    <x v="20"/>
  </r>
  <r>
    <s v="5018-GWURO"/>
    <n v="1"/>
    <s v="United States"/>
    <s v="California"/>
    <s v="Novato"/>
    <n v="94949"/>
    <s v="38.067204, -122.524004"/>
    <n v="38.067203999999997"/>
    <n v="-122.52400400000001"/>
    <s v="Female"/>
    <x v="0"/>
    <s v="Yes"/>
    <s v="No"/>
    <n v="56"/>
    <s v="Yes"/>
    <s v="Yes"/>
    <x v="1"/>
    <x v="1"/>
    <s v="No"/>
    <s v="No"/>
    <x v="0"/>
    <s v="Yes"/>
    <s v="No"/>
    <x v="0"/>
    <x v="0"/>
    <x v="2"/>
    <n v="85.6"/>
    <n v="4902.8"/>
    <x v="1"/>
    <x v="1"/>
    <x v="58"/>
    <n v="6483"/>
    <x v="20"/>
  </r>
  <r>
    <s v="6741-QRLUP"/>
    <n v="1"/>
    <s v="United States"/>
    <s v="California"/>
    <s v="Olema"/>
    <n v="94950"/>
    <s v="38.052209, -122.775567"/>
    <n v="38.052208999999998"/>
    <n v="-122.775567"/>
    <s v="Female"/>
    <x v="0"/>
    <s v="No"/>
    <s v="No"/>
    <n v="63"/>
    <s v="Yes"/>
    <s v="Yes"/>
    <x v="0"/>
    <x v="0"/>
    <s v="Yes"/>
    <s v="Yes"/>
    <x v="1"/>
    <s v="No"/>
    <s v="Yes"/>
    <x v="1"/>
    <x v="0"/>
    <x v="3"/>
    <n v="80.3"/>
    <n v="4995.3500000000004"/>
    <x v="1"/>
    <x v="1"/>
    <x v="9"/>
    <n v="5554"/>
    <x v="20"/>
  </r>
  <r>
    <s v="4737-HOBAX"/>
    <n v="1"/>
    <s v="United States"/>
    <s v="California"/>
    <s v="Penngrove"/>
    <n v="94951"/>
    <s v="38.325599, -122.642352"/>
    <n v="38.325598999999997"/>
    <n v="-122.642352"/>
    <s v="Male"/>
    <x v="0"/>
    <s v="Yes"/>
    <s v="No"/>
    <n v="63"/>
    <s v="Yes"/>
    <s v="Yes"/>
    <x v="0"/>
    <x v="1"/>
    <s v="No"/>
    <s v="Yes"/>
    <x v="1"/>
    <s v="Yes"/>
    <s v="Yes"/>
    <x v="1"/>
    <x v="1"/>
    <x v="3"/>
    <n v="79.8"/>
    <n v="5034.05"/>
    <x v="1"/>
    <x v="1"/>
    <x v="54"/>
    <n v="4073"/>
    <x v="20"/>
  </r>
  <r>
    <s v="0537-QYZZN"/>
    <n v="1"/>
    <s v="United States"/>
    <s v="California"/>
    <s v="Petaluma"/>
    <n v="94952"/>
    <s v="38.237018, -122.77872"/>
    <n v="38.237017999999999"/>
    <n v="-122.77872000000001"/>
    <s v="Male"/>
    <x v="1"/>
    <s v="Yes"/>
    <s v="Yes"/>
    <n v="24"/>
    <s v="Yes"/>
    <s v="Yes"/>
    <x v="1"/>
    <x v="0"/>
    <s v="No"/>
    <s v="No"/>
    <x v="0"/>
    <s v="No"/>
    <s v="No"/>
    <x v="0"/>
    <x v="0"/>
    <x v="1"/>
    <n v="79.849999999999994"/>
    <n v="1857.75"/>
    <x v="1"/>
    <x v="1"/>
    <x v="77"/>
    <n v="3412"/>
    <x v="20"/>
  </r>
  <r>
    <s v="3340-QBBFM"/>
    <n v="1"/>
    <s v="United States"/>
    <s v="California"/>
    <s v="Petaluma"/>
    <n v="94954"/>
    <s v="38.235021, -122.557332"/>
    <n v="38.235021000000003"/>
    <n v="-122.557332"/>
    <s v="Male"/>
    <x v="1"/>
    <s v="Yes"/>
    <s v="No"/>
    <n v="36"/>
    <s v="Yes"/>
    <s v="No"/>
    <x v="0"/>
    <x v="1"/>
    <s v="No"/>
    <s v="Yes"/>
    <x v="1"/>
    <s v="No"/>
    <s v="No"/>
    <x v="2"/>
    <x v="1"/>
    <x v="3"/>
    <n v="54.1"/>
    <n v="1992.85"/>
    <x v="1"/>
    <x v="1"/>
    <x v="76"/>
    <n v="4017"/>
    <x v="20"/>
  </r>
  <r>
    <s v="8200-KLNYW"/>
    <n v="1"/>
    <s v="United States"/>
    <s v="California"/>
    <s v="San Geronimo"/>
    <n v="94963"/>
    <s v="38.00474, -122.663717"/>
    <n v="38.004739999999998"/>
    <n v="-122.66371700000001"/>
    <s v="Female"/>
    <x v="0"/>
    <s v="Yes"/>
    <s v="No"/>
    <n v="21"/>
    <s v="Yes"/>
    <s v="No"/>
    <x v="0"/>
    <x v="0"/>
    <s v="No"/>
    <s v="Yes"/>
    <x v="1"/>
    <s v="Yes"/>
    <s v="Yes"/>
    <x v="2"/>
    <x v="1"/>
    <x v="0"/>
    <n v="80.900000000000006"/>
    <n v="1714.95"/>
    <x v="1"/>
    <x v="1"/>
    <x v="77"/>
    <n v="5733"/>
    <x v="20"/>
  </r>
  <r>
    <s v="3372-CDXFJ"/>
    <n v="1"/>
    <s v="United States"/>
    <s v="California"/>
    <s v="San Quentin"/>
    <n v="94964"/>
    <s v="37.942551, -122.491642"/>
    <n v="37.942551000000002"/>
    <n v="-122.491642"/>
    <s v="Male"/>
    <x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2"/>
    <x v="1"/>
    <x v="2"/>
    <n v="24.5"/>
    <n v="343.6"/>
    <x v="1"/>
    <x v="1"/>
    <x v="55"/>
    <n v="5077"/>
    <x v="20"/>
  </r>
  <r>
    <s v="4781-ZXYGU"/>
    <n v="1"/>
    <s v="United States"/>
    <s v="California"/>
    <s v="Sausalito"/>
    <n v="94965"/>
    <s v="37.848641, -122.515692"/>
    <n v="37.848641000000001"/>
    <n v="-122.515692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2"/>
    <n v="20.149999999999999"/>
    <n v="20.149999999999999"/>
    <x v="1"/>
    <x v="1"/>
    <x v="47"/>
    <n v="3960"/>
    <x v="20"/>
  </r>
  <r>
    <s v="7632-YUTXB"/>
    <n v="1"/>
    <s v="United States"/>
    <s v="California"/>
    <s v="Stinson Beach"/>
    <n v="94970"/>
    <s v="37.921137, -122.657562"/>
    <n v="37.921137000000002"/>
    <n v="-122.657562"/>
    <s v="Fe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x v="1"/>
    <x v="0"/>
    <n v="20.05"/>
    <n v="520.1"/>
    <x v="1"/>
    <x v="1"/>
    <x v="67"/>
    <n v="2010"/>
    <x v="20"/>
  </r>
  <r>
    <s v="2718-YSKCS"/>
    <n v="1"/>
    <s v="United States"/>
    <s v="California"/>
    <s v="Tomales"/>
    <n v="94971"/>
    <s v="38.240769, -122.901041"/>
    <n v="38.240769"/>
    <n v="-122.90104100000001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0"/>
    <x v="2"/>
    <n v="19.600000000000001"/>
    <n v="1387.45"/>
    <x v="1"/>
    <x v="1"/>
    <x v="62"/>
    <n v="6444"/>
    <x v="20"/>
  </r>
  <r>
    <s v="9896-UYMIE"/>
    <n v="1"/>
    <s v="United States"/>
    <s v="California"/>
    <s v="Valley Ford"/>
    <n v="94972"/>
    <s v="38.339996, -122.935056"/>
    <n v="38.339995999999999"/>
    <n v="-122.935056"/>
    <s v="Male"/>
    <x v="0"/>
    <s v="No"/>
    <s v="No"/>
    <n v="66"/>
    <s v="Yes"/>
    <s v="Yes"/>
    <x v="1"/>
    <x v="0"/>
    <s v="Yes"/>
    <s v="Yes"/>
    <x v="1"/>
    <s v="Yes"/>
    <s v="Yes"/>
    <x v="2"/>
    <x v="0"/>
    <x v="2"/>
    <n v="114.3"/>
    <n v="7383.7"/>
    <x v="1"/>
    <x v="1"/>
    <x v="54"/>
    <n v="5303"/>
    <x v="20"/>
  </r>
  <r>
    <s v="0853-NWIFK"/>
    <n v="1"/>
    <s v="United States"/>
    <s v="California"/>
    <s v="Woodacre"/>
    <n v="94973"/>
    <s v="38.005839, -122.638155"/>
    <n v="38.005839000000002"/>
    <n v="-122.638155"/>
    <s v="Female"/>
    <x v="0"/>
    <s v="No"/>
    <s v="No"/>
    <n v="45"/>
    <s v="Yes"/>
    <s v="No"/>
    <x v="1"/>
    <x v="0"/>
    <s v="Yes"/>
    <s v="No"/>
    <x v="0"/>
    <s v="Yes"/>
    <s v="Yes"/>
    <x v="2"/>
    <x v="0"/>
    <x v="1"/>
    <n v="100.3"/>
    <n v="4483.95"/>
    <x v="1"/>
    <x v="1"/>
    <x v="51"/>
    <n v="4868"/>
    <x v="20"/>
  </r>
  <r>
    <s v="8212-CRQXP"/>
    <n v="1"/>
    <s v="United States"/>
    <s v="California"/>
    <s v="Alviso"/>
    <n v="95002"/>
    <s v="37.449537, -121.994813"/>
    <n v="37.449536999999999"/>
    <n v="-121.99481299999999"/>
    <s v="Female"/>
    <x v="0"/>
    <s v="Yes"/>
    <s v="No"/>
    <n v="22"/>
    <s v="Yes"/>
    <s v="No"/>
    <x v="1"/>
    <x v="1"/>
    <s v="No"/>
    <s v="No"/>
    <x v="0"/>
    <s v="Yes"/>
    <s v="No"/>
    <x v="0"/>
    <x v="0"/>
    <x v="3"/>
    <n v="80"/>
    <n v="1706.45"/>
    <x v="1"/>
    <x v="1"/>
    <x v="24"/>
    <n v="2640"/>
    <x v="20"/>
  </r>
  <r>
    <s v="6980-CDGFC"/>
    <n v="1"/>
    <s v="United States"/>
    <s v="California"/>
    <s v="Aptos"/>
    <n v="95003"/>
    <s v="37.013471, -121.877877"/>
    <n v="37.013471000000003"/>
    <n v="-121.877877"/>
    <s v="Female"/>
    <x v="0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x v="0"/>
    <x v="2"/>
    <n v="20.85"/>
    <n v="1327.4"/>
    <x v="1"/>
    <x v="1"/>
    <x v="29"/>
    <n v="5972"/>
    <x v="20"/>
  </r>
  <r>
    <s v="7691-XVTZH"/>
    <n v="1"/>
    <s v="United States"/>
    <s v="California"/>
    <s v="Aromas"/>
    <n v="95004"/>
    <s v="36.878364, -121.629781"/>
    <n v="36.878363999999998"/>
    <n v="-121.62978099999999"/>
    <s v="Female"/>
    <x v="0"/>
    <s v="Yes"/>
    <s v="No"/>
    <n v="68"/>
    <s v="Yes"/>
    <s v="Yes"/>
    <x v="1"/>
    <x v="1"/>
    <s v="No"/>
    <s v="Yes"/>
    <x v="0"/>
    <s v="Yes"/>
    <s v="No"/>
    <x v="1"/>
    <x v="0"/>
    <x v="2"/>
    <n v="89.95"/>
    <n v="5974.3"/>
    <x v="1"/>
    <x v="1"/>
    <x v="51"/>
    <n v="5672"/>
    <x v="20"/>
  </r>
  <r>
    <s v="2520-SGTTA"/>
    <n v="1"/>
    <s v="United States"/>
    <s v="California"/>
    <s v="Ben Lomond"/>
    <n v="95005"/>
    <s v="37.078873, -122.090386"/>
    <n v="37.078873000000002"/>
    <n v="-122.090386"/>
    <s v="Female"/>
    <x v="0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x v="1"/>
    <x v="0"/>
    <n v="20"/>
    <s v=" "/>
    <x v="1"/>
    <x v="1"/>
    <x v="36"/>
    <n v="3763"/>
    <x v="20"/>
  </r>
  <r>
    <s v="2277-VWCNI"/>
    <n v="1"/>
    <s v="United States"/>
    <s v="California"/>
    <s v="Brookdale"/>
    <n v="95007"/>
    <s v="37.106902, -122.100006"/>
    <n v="37.106901999999998"/>
    <n v="-122.10000599999999"/>
    <s v="Female"/>
    <x v="1"/>
    <s v="No"/>
    <s v="No"/>
    <n v="4"/>
    <s v="Yes"/>
    <s v="Yes"/>
    <x v="0"/>
    <x v="1"/>
    <s v="No"/>
    <s v="No"/>
    <x v="0"/>
    <s v="No"/>
    <s v="No"/>
    <x v="0"/>
    <x v="1"/>
    <x v="0"/>
    <n v="48.75"/>
    <n v="179.85"/>
    <x v="1"/>
    <x v="1"/>
    <x v="50"/>
    <n v="3048"/>
    <x v="20"/>
  </r>
  <r>
    <s v="1088-CNNKB"/>
    <n v="1"/>
    <s v="United States"/>
    <s v="California"/>
    <s v="Campbell"/>
    <n v="95008"/>
    <s v="37.279689, -121.954567"/>
    <n v="37.279688999999998"/>
    <n v="-121.954567"/>
    <s v="Male"/>
    <x v="0"/>
    <s v="Yes"/>
    <s v="No"/>
    <n v="63"/>
    <s v="Yes"/>
    <s v="Yes"/>
    <x v="0"/>
    <x v="0"/>
    <s v="Yes"/>
    <s v="Yes"/>
    <x v="1"/>
    <s v="No"/>
    <s v="Yes"/>
    <x v="2"/>
    <x v="1"/>
    <x v="3"/>
    <n v="80"/>
    <n v="5040.2"/>
    <x v="1"/>
    <x v="1"/>
    <x v="62"/>
    <n v="5540"/>
    <x v="20"/>
  </r>
  <r>
    <s v="1930-BZLHI"/>
    <n v="1"/>
    <s v="United States"/>
    <s v="California"/>
    <s v="Castroville"/>
    <n v="95012"/>
    <s v="36.784481, -121.759054"/>
    <n v="36.784481"/>
    <n v="-121.75905400000001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x v="0"/>
    <x v="0"/>
    <n v="20.350000000000001"/>
    <n v="422.7"/>
    <x v="1"/>
    <x v="1"/>
    <x v="47"/>
    <n v="3721"/>
    <x v="20"/>
  </r>
  <r>
    <s v="5868-YTYKS"/>
    <n v="1"/>
    <s v="United States"/>
    <s v="California"/>
    <s v="Davenport"/>
    <n v="95017"/>
    <s v="37.114335, -122.237162"/>
    <n v="37.114334999999997"/>
    <n v="-122.237162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5"/>
    <n v="20.25"/>
    <x v="1"/>
    <x v="1"/>
    <x v="76"/>
    <n v="2448"/>
    <x v="20"/>
  </r>
  <r>
    <s v="3525-DVKFN"/>
    <n v="1"/>
    <s v="United States"/>
    <s v="California"/>
    <s v="Felton"/>
    <n v="95018"/>
    <s v="37.089111, -122.062213"/>
    <n v="37.089111000000003"/>
    <n v="-122.062213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x v="1"/>
    <x v="0"/>
    <n v="19.399999999999999"/>
    <n v="358.05"/>
    <x v="1"/>
    <x v="1"/>
    <x v="81"/>
    <n v="3561"/>
    <x v="20"/>
  </r>
  <r>
    <s v="1482-OXZSY"/>
    <n v="1"/>
    <s v="United States"/>
    <s v="California"/>
    <s v="Freedom"/>
    <n v="95019"/>
    <s v="36.936228, -121.785559"/>
    <n v="36.936228"/>
    <n v="-121.78555900000001"/>
    <s v="Male"/>
    <x v="0"/>
    <s v="No"/>
    <s v="No"/>
    <n v="30"/>
    <s v="Yes"/>
    <s v="Yes"/>
    <x v="1"/>
    <x v="0"/>
    <s v="No"/>
    <s v="No"/>
    <x v="0"/>
    <s v="Yes"/>
    <s v="Yes"/>
    <x v="0"/>
    <x v="0"/>
    <x v="2"/>
    <n v="100.4"/>
    <n v="2936.25"/>
    <x v="1"/>
    <x v="1"/>
    <x v="65"/>
    <n v="3778"/>
    <x v="20"/>
  </r>
  <r>
    <s v="0377-JBKKT"/>
    <n v="1"/>
    <s v="United States"/>
    <s v="California"/>
    <s v="Gilroy"/>
    <n v="95020"/>
    <s v="37.03889, -121.528955"/>
    <n v="37.038890000000002"/>
    <n v="-121.528955"/>
    <s v="Male"/>
    <x v="0"/>
    <s v="Yes"/>
    <s v="Yes"/>
    <n v="22"/>
    <s v="Yes"/>
    <s v="No"/>
    <x v="0"/>
    <x v="0"/>
    <s v="Yes"/>
    <s v="No"/>
    <x v="1"/>
    <s v="No"/>
    <s v="No"/>
    <x v="0"/>
    <x v="0"/>
    <x v="0"/>
    <n v="57.95"/>
    <n v="1271.8"/>
    <x v="1"/>
    <x v="1"/>
    <x v="48"/>
    <n v="5036"/>
    <x v="20"/>
  </r>
  <r>
    <s v="5778-BVOFB"/>
    <n v="1"/>
    <s v="United States"/>
    <s v="California"/>
    <s v="Hollister"/>
    <n v="95023"/>
    <s v="36.875409, -121.279679"/>
    <n v="36.875408999999998"/>
    <n v="-121.279679"/>
    <s v="Female"/>
    <x v="0"/>
    <s v="No"/>
    <s v="No"/>
    <n v="9"/>
    <s v="Yes"/>
    <s v="No"/>
    <x v="0"/>
    <x v="1"/>
    <s v="No"/>
    <s v="No"/>
    <x v="1"/>
    <s v="Yes"/>
    <s v="No"/>
    <x v="0"/>
    <x v="0"/>
    <x v="2"/>
    <n v="59.5"/>
    <n v="530.04999999999995"/>
    <x v="1"/>
    <x v="1"/>
    <x v="44"/>
    <n v="4011"/>
    <x v="20"/>
  </r>
  <r>
    <s v="3373-YZZYM"/>
    <n v="1"/>
    <s v="United States"/>
    <s v="California"/>
    <s v="Los Gatos"/>
    <n v="95030"/>
    <s v="37.222842, -121.988727"/>
    <n v="37.222842"/>
    <n v="-121.988727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2"/>
    <n v="19.2"/>
    <x v="1"/>
    <x v="1"/>
    <x v="74"/>
    <n v="3007"/>
    <x v="20"/>
  </r>
  <r>
    <s v="0228-MAUWC"/>
    <n v="1"/>
    <s v="United States"/>
    <s v="California"/>
    <s v="Los Gatos"/>
    <n v="95033"/>
    <s v="37.160194, -121.945611"/>
    <n v="37.160193999999997"/>
    <n v="-121.945611"/>
    <s v="Male"/>
    <x v="0"/>
    <s v="No"/>
    <s v="No"/>
    <n v="19"/>
    <s v="Yes"/>
    <s v="Yes"/>
    <x v="0"/>
    <x v="1"/>
    <s v="No"/>
    <s v="Yes"/>
    <x v="1"/>
    <s v="No"/>
    <s v="No"/>
    <x v="0"/>
    <x v="1"/>
    <x v="1"/>
    <n v="59.55"/>
    <n v="1144.5999999999999"/>
    <x v="1"/>
    <x v="1"/>
    <x v="41"/>
    <n v="3949"/>
    <x v="20"/>
  </r>
  <r>
    <s v="7663-YJHSN"/>
    <n v="1"/>
    <s v="United States"/>
    <s v="California"/>
    <s v="Moss Landing"/>
    <n v="95039"/>
    <s v="36.863303, -121.781632"/>
    <n v="36.863303000000002"/>
    <n v="-121.781632"/>
    <s v="Female"/>
    <x v="0"/>
    <s v="Yes"/>
    <s v="No"/>
    <n v="72"/>
    <s v="Yes"/>
    <s v="Yes"/>
    <x v="1"/>
    <x v="0"/>
    <s v="Yes"/>
    <s v="Yes"/>
    <x v="1"/>
    <s v="Yes"/>
    <s v="No"/>
    <x v="1"/>
    <x v="0"/>
    <x v="2"/>
    <n v="103.95"/>
    <n v="7556.9"/>
    <x v="1"/>
    <x v="1"/>
    <x v="62"/>
    <n v="5096"/>
    <x v="20"/>
  </r>
  <r>
    <s v="4915-BFSXL"/>
    <n v="1"/>
    <s v="United States"/>
    <s v="California"/>
    <s v="Mount Hermon"/>
    <n v="95041"/>
    <s v="37.051166, -122.056194"/>
    <n v="37.051166000000002"/>
    <n v="-122.056194"/>
    <s v="Male"/>
    <x v="0"/>
    <s v="Yes"/>
    <s v="Yes"/>
    <n v="70"/>
    <s v="Yes"/>
    <s v="Yes"/>
    <x v="0"/>
    <x v="0"/>
    <s v="No"/>
    <s v="Yes"/>
    <x v="0"/>
    <s v="Yes"/>
    <s v="No"/>
    <x v="1"/>
    <x v="1"/>
    <x v="3"/>
    <n v="68.95"/>
    <n v="4858.7"/>
    <x v="1"/>
    <x v="1"/>
    <x v="67"/>
    <n v="4858"/>
    <x v="20"/>
  </r>
  <r>
    <s v="3086-RUCRN"/>
    <n v="1"/>
    <s v="United States"/>
    <s v="California"/>
    <s v="Paicines"/>
    <n v="95043"/>
    <s v="36.525703, -120.952122"/>
    <n v="36.525703"/>
    <n v="-120.952122"/>
    <s v="Female"/>
    <x v="0"/>
    <s v="No"/>
    <s v="No"/>
    <n v="66"/>
    <s v="Yes"/>
    <s v="Yes"/>
    <x v="1"/>
    <x v="0"/>
    <s v="Yes"/>
    <s v="Yes"/>
    <x v="1"/>
    <s v="No"/>
    <s v="Yes"/>
    <x v="0"/>
    <x v="0"/>
    <x v="2"/>
    <n v="103.1"/>
    <n v="6595"/>
    <x v="1"/>
    <x v="1"/>
    <x v="74"/>
    <n v="6183"/>
    <x v="20"/>
  </r>
  <r>
    <s v="5215-LNLDJ"/>
    <n v="1"/>
    <s v="United States"/>
    <s v="California"/>
    <s v="San Juan Bautista"/>
    <n v="95045"/>
    <s v="36.810568, -121.503022"/>
    <n v="36.810568000000004"/>
    <n v="-121.503022"/>
    <s v="Female"/>
    <x v="0"/>
    <s v="Yes"/>
    <s v="Yes"/>
    <n v="7"/>
    <s v="No"/>
    <s v="No phone service"/>
    <x v="0"/>
    <x v="1"/>
    <s v="No"/>
    <s v="No"/>
    <x v="0"/>
    <s v="No"/>
    <s v="No"/>
    <x v="0"/>
    <x v="0"/>
    <x v="1"/>
    <n v="24.7"/>
    <n v="149.05000000000001"/>
    <x v="1"/>
    <x v="1"/>
    <x v="54"/>
    <n v="3872"/>
    <x v="20"/>
  </r>
  <r>
    <s v="7576-JMYWV"/>
    <n v="1"/>
    <s v="United States"/>
    <s v="California"/>
    <s v="San Martin"/>
    <n v="95046"/>
    <s v="37.084697, -121.606417"/>
    <n v="37.084696999999998"/>
    <n v="-121.60641699999999"/>
    <s v="Female"/>
    <x v="1"/>
    <s v="Yes"/>
    <s v="Yes"/>
    <n v="46"/>
    <s v="Yes"/>
    <s v="Yes"/>
    <x v="1"/>
    <x v="0"/>
    <s v="Yes"/>
    <s v="No"/>
    <x v="1"/>
    <s v="Yes"/>
    <s v="Yes"/>
    <x v="0"/>
    <x v="0"/>
    <x v="1"/>
    <n v="110.2"/>
    <n v="4972.1000000000004"/>
    <x v="1"/>
    <x v="1"/>
    <x v="63"/>
    <n v="4162"/>
    <x v="20"/>
  </r>
  <r>
    <s v="0257-KXZGU"/>
    <n v="1"/>
    <s v="United States"/>
    <s v="California"/>
    <s v="Santa Clara"/>
    <n v="95051"/>
    <s v="37.348129, -121.98469"/>
    <n v="37.348129"/>
    <n v="-121.98469"/>
    <s v="Female"/>
    <x v="0"/>
    <s v="Yes"/>
    <s v="Yes"/>
    <n v="32"/>
    <s v="Yes"/>
    <s v="Yes"/>
    <x v="0"/>
    <x v="1"/>
    <s v="Yes"/>
    <s v="Yes"/>
    <x v="0"/>
    <s v="No"/>
    <s v="No"/>
    <x v="0"/>
    <x v="1"/>
    <x v="2"/>
    <n v="62.45"/>
    <n v="2045.55"/>
    <x v="1"/>
    <x v="1"/>
    <x v="9"/>
    <n v="5442"/>
    <x v="20"/>
  </r>
  <r>
    <s v="1307-ATKGB"/>
    <n v="1"/>
    <s v="United States"/>
    <s v="California"/>
    <s v="Santa Clara"/>
    <n v="95054"/>
    <s v="37.393554, -121.965114"/>
    <n v="37.393554000000002"/>
    <n v="-121.965114"/>
    <s v="Male"/>
    <x v="0"/>
    <s v="No"/>
    <s v="No"/>
    <n v="24"/>
    <s v="Yes"/>
    <s v="No"/>
    <x v="1"/>
    <x v="1"/>
    <s v="Yes"/>
    <s v="Yes"/>
    <x v="0"/>
    <s v="No"/>
    <s v="Yes"/>
    <x v="0"/>
    <x v="0"/>
    <x v="1"/>
    <n v="89.55"/>
    <n v="2187.15"/>
    <x v="1"/>
    <x v="1"/>
    <x v="48"/>
    <n v="2007"/>
    <x v="20"/>
  </r>
  <r>
    <s v="3714-XPXBW"/>
    <n v="1"/>
    <s v="United States"/>
    <s v="California"/>
    <s v="Santa Cruz"/>
    <n v="95062"/>
    <s v="36.974575, -121.991149"/>
    <n v="36.974575000000002"/>
    <n v="-121.99114899999999"/>
    <s v="Female"/>
    <x v="0"/>
    <s v="No"/>
    <s v="No"/>
    <n v="37"/>
    <s v="Yes"/>
    <s v="Yes"/>
    <x v="0"/>
    <x v="0"/>
    <s v="Yes"/>
    <s v="Yes"/>
    <x v="1"/>
    <s v="Yes"/>
    <s v="No"/>
    <x v="0"/>
    <x v="0"/>
    <x v="3"/>
    <n v="78.900000000000006"/>
    <n v="2976.95"/>
    <x v="1"/>
    <x v="1"/>
    <x v="51"/>
    <n v="3801"/>
    <x v="20"/>
  </r>
  <r>
    <s v="1850-AKQEP"/>
    <n v="1"/>
    <s v="United States"/>
    <s v="California"/>
    <s v="Santa Cruz"/>
    <n v="95064"/>
    <s v="37.007882, -122.065975"/>
    <n v="37.007882000000002"/>
    <n v="-122.06597499999999"/>
    <s v="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178.7"/>
    <x v="1"/>
    <x v="1"/>
    <x v="75"/>
    <n v="4577"/>
    <x v="20"/>
  </r>
  <r>
    <s v="2824-DXNKN"/>
    <n v="1"/>
    <s v="United States"/>
    <s v="California"/>
    <s v="Santa Cruz"/>
    <n v="95065"/>
    <s v="37.031404, -121.981865"/>
    <n v="37.031404000000002"/>
    <n v="-121.981865"/>
    <s v="Female"/>
    <x v="0"/>
    <s v="Yes"/>
    <s v="Yes"/>
    <n v="72"/>
    <s v="Yes"/>
    <s v="Yes"/>
    <x v="0"/>
    <x v="0"/>
    <s v="No"/>
    <s v="Yes"/>
    <x v="0"/>
    <s v="Yes"/>
    <s v="No"/>
    <x v="1"/>
    <x v="0"/>
    <x v="2"/>
    <n v="71.45"/>
    <n v="5025.8500000000004"/>
    <x v="1"/>
    <x v="1"/>
    <x v="59"/>
    <n v="5656"/>
    <x v="20"/>
  </r>
  <r>
    <s v="5227-JSCFE"/>
    <n v="1"/>
    <s v="United States"/>
    <s v="California"/>
    <s v="Scotts Valley"/>
    <n v="95066"/>
    <s v="37.070177, -122.010077"/>
    <n v="37.070177000000001"/>
    <n v="-122.010077"/>
    <s v="Male"/>
    <x v="1"/>
    <s v="Yes"/>
    <s v="No"/>
    <n v="71"/>
    <s v="No"/>
    <s v="No phone service"/>
    <x v="0"/>
    <x v="0"/>
    <s v="Yes"/>
    <s v="Yes"/>
    <x v="1"/>
    <s v="No"/>
    <s v="No"/>
    <x v="1"/>
    <x v="1"/>
    <x v="3"/>
    <n v="46.35"/>
    <n v="3353.4"/>
    <x v="1"/>
    <x v="1"/>
    <x v="64"/>
    <n v="5421"/>
    <x v="20"/>
  </r>
  <r>
    <s v="0848-ZGQIJ"/>
    <n v="1"/>
    <s v="United States"/>
    <s v="California"/>
    <s v="Saratoga"/>
    <n v="95070"/>
    <s v="37.257772, -122.051824"/>
    <n v="37.257772000000003"/>
    <n v="-122.051824"/>
    <s v="Female"/>
    <x v="0"/>
    <s v="Yes"/>
    <s v="No"/>
    <n v="16"/>
    <s v="Yes"/>
    <s v="No"/>
    <x v="1"/>
    <x v="1"/>
    <s v="Yes"/>
    <s v="No"/>
    <x v="0"/>
    <s v="Yes"/>
    <s v="Yes"/>
    <x v="0"/>
    <x v="0"/>
    <x v="2"/>
    <n v="94.65"/>
    <n v="1461.15"/>
    <x v="1"/>
    <x v="1"/>
    <x v="77"/>
    <n v="3050"/>
    <x v="20"/>
  </r>
  <r>
    <s v="3621-CHYVB"/>
    <n v="1"/>
    <s v="United States"/>
    <s v="California"/>
    <s v="Soquel"/>
    <n v="95073"/>
    <s v="37.023669, -121.946461"/>
    <n v="37.023668999999998"/>
    <n v="-121.946461"/>
    <s v="Female"/>
    <x v="0"/>
    <s v="Yes"/>
    <s v="No"/>
    <n v="57"/>
    <s v="No"/>
    <s v="No phone service"/>
    <x v="0"/>
    <x v="0"/>
    <s v="No"/>
    <s v="Yes"/>
    <x v="1"/>
    <s v="No"/>
    <s v="Yes"/>
    <x v="0"/>
    <x v="0"/>
    <x v="2"/>
    <n v="49.9"/>
    <n v="2782.4"/>
    <x v="1"/>
    <x v="1"/>
    <x v="31"/>
    <n v="5866"/>
    <x v="20"/>
  </r>
  <r>
    <s v="8042-RNLKO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x v="1"/>
    <x v="2"/>
    <n v="25.45"/>
    <n v="1699.15"/>
    <x v="1"/>
    <x v="1"/>
    <x v="76"/>
    <n v="4163"/>
    <x v="20"/>
  </r>
  <r>
    <s v="5372-FBKBN"/>
    <n v="1"/>
    <s v="United States"/>
    <s v="California"/>
    <s v="San Jose"/>
    <n v="95111"/>
    <s v="37.284265, -121.827673"/>
    <n v="37.284264999999998"/>
    <n v="-121.827673"/>
    <s v="Female"/>
    <x v="0"/>
    <s v="No"/>
    <s v="Yes"/>
    <n v="21"/>
    <s v="Yes"/>
    <s v="No"/>
    <x v="2"/>
    <x v="2"/>
    <s v="No internet service"/>
    <s v="No internet service"/>
    <x v="2"/>
    <s v="No internet service"/>
    <s v="No internet service"/>
    <x v="0"/>
    <x v="1"/>
    <x v="0"/>
    <n v="20.75"/>
    <n v="452.2"/>
    <x v="1"/>
    <x v="1"/>
    <x v="41"/>
    <n v="2143"/>
    <x v="20"/>
  </r>
  <r>
    <s v="0420-TXVSG"/>
    <n v="1"/>
    <s v="United States"/>
    <s v="California"/>
    <s v="San Jose"/>
    <n v="95112"/>
    <s v="37.343827, -121.883119"/>
    <n v="37.343826999999997"/>
    <n v="-121.88311899999999"/>
    <s v="Male"/>
    <x v="0"/>
    <s v="Yes"/>
    <s v="No"/>
    <n v="66"/>
    <s v="Yes"/>
    <s v="Yes"/>
    <x v="0"/>
    <x v="0"/>
    <s v="Yes"/>
    <s v="Yes"/>
    <x v="0"/>
    <s v="No"/>
    <s v="No"/>
    <x v="1"/>
    <x v="0"/>
    <x v="3"/>
    <n v="66.099999999999994"/>
    <n v="4428.45"/>
    <x v="1"/>
    <x v="1"/>
    <x v="25"/>
    <n v="5933"/>
    <x v="20"/>
  </r>
  <r>
    <s v="6217-TOWGS"/>
    <n v="1"/>
    <s v="United States"/>
    <s v="California"/>
    <s v="San Jose"/>
    <n v="95113"/>
    <s v="37.333851, -121.891147"/>
    <n v="37.333851000000003"/>
    <n v="-121.891147"/>
    <s v="Female"/>
    <x v="0"/>
    <s v="Yes"/>
    <s v="No"/>
    <n v="17"/>
    <s v="Yes"/>
    <s v="Yes"/>
    <x v="0"/>
    <x v="1"/>
    <s v="Yes"/>
    <s v="No"/>
    <x v="0"/>
    <s v="Yes"/>
    <s v="Yes"/>
    <x v="0"/>
    <x v="0"/>
    <x v="2"/>
    <n v="75.400000000000006"/>
    <n v="1322.55"/>
    <x v="1"/>
    <x v="1"/>
    <x v="51"/>
    <n v="4852"/>
    <x v="20"/>
  </r>
  <r>
    <s v="1045-LTCYT"/>
    <n v="1"/>
    <s v="United States"/>
    <s v="California"/>
    <s v="San Jose"/>
    <n v="95118"/>
    <s v="37.255479, -121.889838"/>
    <n v="37.255479000000001"/>
    <n v="-121.889838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x v="1"/>
    <x v="3"/>
    <n v="21.05"/>
    <n v="139.75"/>
    <x v="1"/>
    <x v="1"/>
    <x v="4"/>
    <n v="2158"/>
    <x v="20"/>
  </r>
  <r>
    <s v="1544-JJMYL"/>
    <n v="1"/>
    <s v="United States"/>
    <s v="California"/>
    <s v="San Jose"/>
    <n v="95119"/>
    <s v="37.233226, -121.78809"/>
    <n v="37.233226000000002"/>
    <n v="-121.78809"/>
    <s v="Male"/>
    <x v="0"/>
    <s v="No"/>
    <s v="No"/>
    <n v="27"/>
    <s v="Yes"/>
    <s v="No"/>
    <x v="0"/>
    <x v="0"/>
    <s v="No"/>
    <s v="Yes"/>
    <x v="1"/>
    <s v="Yes"/>
    <s v="No"/>
    <x v="2"/>
    <x v="1"/>
    <x v="3"/>
    <n v="69.349999999999994"/>
    <n v="1927.3"/>
    <x v="1"/>
    <x v="1"/>
    <x v="67"/>
    <n v="2450"/>
    <x v="20"/>
  </r>
  <r>
    <s v="4636-JGAAI"/>
    <n v="1"/>
    <s v="United States"/>
    <s v="California"/>
    <s v="San Jose"/>
    <n v="95120"/>
    <s v="37.186141, -121.843554"/>
    <n v="37.186140999999999"/>
    <n v="-121.843554"/>
    <s v="Male"/>
    <x v="0"/>
    <s v="Yes"/>
    <s v="No"/>
    <n v="34"/>
    <s v="Yes"/>
    <s v="Yes"/>
    <x v="1"/>
    <x v="1"/>
    <s v="Yes"/>
    <s v="No"/>
    <x v="0"/>
    <s v="No"/>
    <s v="Yes"/>
    <x v="0"/>
    <x v="1"/>
    <x v="0"/>
    <n v="88.85"/>
    <n v="3000.25"/>
    <x v="1"/>
    <x v="1"/>
    <x v="12"/>
    <n v="4014"/>
    <x v="20"/>
  </r>
  <r>
    <s v="6874-SGLHU"/>
    <n v="1"/>
    <s v="United States"/>
    <s v="California"/>
    <s v="San Jose"/>
    <n v="95121"/>
    <s v="37.304681, -121.809955"/>
    <n v="37.304681000000002"/>
    <n v="-121.809955"/>
    <s v="Male"/>
    <x v="0"/>
    <s v="No"/>
    <s v="No"/>
    <n v="30"/>
    <s v="Yes"/>
    <s v="No"/>
    <x v="1"/>
    <x v="1"/>
    <s v="Yes"/>
    <s v="No"/>
    <x v="0"/>
    <s v="Yes"/>
    <s v="Yes"/>
    <x v="2"/>
    <x v="0"/>
    <x v="2"/>
    <n v="97"/>
    <n v="3021.3"/>
    <x v="1"/>
    <x v="1"/>
    <x v="70"/>
    <n v="4126"/>
    <x v="20"/>
  </r>
  <r>
    <s v="5951-AOFIH"/>
    <n v="1"/>
    <s v="United States"/>
    <s v="California"/>
    <s v="San Jose"/>
    <n v="95122"/>
    <s v="37.32886, -121.834567"/>
    <n v="37.328859999999999"/>
    <n v="-121.83456700000001"/>
    <s v="Male"/>
    <x v="0"/>
    <s v="No"/>
    <s v="No"/>
    <n v="33"/>
    <s v="Yes"/>
    <s v="No"/>
    <x v="0"/>
    <x v="1"/>
    <s v="Yes"/>
    <s v="Yes"/>
    <x v="0"/>
    <s v="Yes"/>
    <s v="No"/>
    <x v="0"/>
    <x v="0"/>
    <x v="3"/>
    <n v="66.400000000000006"/>
    <n v="2245.4"/>
    <x v="1"/>
    <x v="1"/>
    <x v="15"/>
    <n v="3843"/>
    <x v="20"/>
  </r>
  <r>
    <s v="3059-NGMXB"/>
    <n v="1"/>
    <s v="United States"/>
    <s v="California"/>
    <s v="San Jose"/>
    <n v="95124"/>
    <s v="37.257063, -121.923037"/>
    <n v="37.257063000000002"/>
    <n v="-121.92303699999999"/>
    <s v="Male"/>
    <x v="0"/>
    <s v="Yes"/>
    <s v="Yes"/>
    <n v="14"/>
    <s v="Yes"/>
    <s v="Yes"/>
    <x v="0"/>
    <x v="0"/>
    <s v="Yes"/>
    <s v="No"/>
    <x v="0"/>
    <s v="No"/>
    <s v="Yes"/>
    <x v="0"/>
    <x v="1"/>
    <x v="0"/>
    <n v="69.2"/>
    <n v="944.65"/>
    <x v="1"/>
    <x v="1"/>
    <x v="68"/>
    <n v="2871"/>
    <x v="20"/>
  </r>
  <r>
    <s v="8652-YHIYU"/>
    <n v="1"/>
    <s v="United States"/>
    <s v="California"/>
    <s v="San Jose"/>
    <n v="95125"/>
    <s v="37.294926, -121.894763"/>
    <n v="37.294925999999997"/>
    <n v="-121.894763"/>
    <s v="Female"/>
    <x v="0"/>
    <s v="No"/>
    <s v="Yes"/>
    <n v="16"/>
    <s v="Yes"/>
    <s v="Yes"/>
    <x v="1"/>
    <x v="1"/>
    <s v="No"/>
    <s v="No"/>
    <x v="1"/>
    <s v="No"/>
    <s v="No"/>
    <x v="2"/>
    <x v="0"/>
    <x v="3"/>
    <n v="79.5"/>
    <n v="1264.2"/>
    <x v="1"/>
    <x v="1"/>
    <x v="51"/>
    <n v="5040"/>
    <x v="20"/>
  </r>
  <r>
    <s v="5278-PNYOX"/>
    <n v="1"/>
    <s v="United States"/>
    <s v="California"/>
    <s v="San Jose"/>
    <n v="95126"/>
    <s v="37.327069, -121.916819"/>
    <n v="37.327069000000002"/>
    <n v="-121.916819"/>
    <s v="Female"/>
    <x v="0"/>
    <s v="No"/>
    <s v="No"/>
    <n v="49"/>
    <s v="Yes"/>
    <s v="No"/>
    <x v="1"/>
    <x v="1"/>
    <s v="No"/>
    <s v="Yes"/>
    <x v="1"/>
    <s v="Yes"/>
    <s v="Yes"/>
    <x v="1"/>
    <x v="1"/>
    <x v="3"/>
    <n v="100.65"/>
    <n v="4917.75"/>
    <x v="1"/>
    <x v="1"/>
    <x v="54"/>
    <n v="5499"/>
    <x v="20"/>
  </r>
  <r>
    <s v="3486-HOOGQ"/>
    <n v="1"/>
    <s v="United States"/>
    <s v="California"/>
    <s v="San Jose"/>
    <n v="95128"/>
    <s v="37.316146, -121.936285"/>
    <n v="37.316146000000003"/>
    <n v="-121.936285"/>
    <s v="Female"/>
    <x v="0"/>
    <s v="Yes"/>
    <s v="Yes"/>
    <n v="70"/>
    <s v="Yes"/>
    <s v="Yes"/>
    <x v="0"/>
    <x v="0"/>
    <s v="Yes"/>
    <s v="Yes"/>
    <x v="1"/>
    <s v="Yes"/>
    <s v="No"/>
    <x v="1"/>
    <x v="1"/>
    <x v="2"/>
    <n v="79.7"/>
    <n v="5743.3"/>
    <x v="1"/>
    <x v="1"/>
    <x v="48"/>
    <n v="4848"/>
    <x v="20"/>
  </r>
  <r>
    <s v="5061-PBXFW"/>
    <n v="1"/>
    <s v="United States"/>
    <s v="California"/>
    <s v="San Jose"/>
    <n v="95129"/>
    <s v="37.305622, -122.000887"/>
    <n v="37.305622"/>
    <n v="-122.00088700000001"/>
    <s v="Female"/>
    <x v="0"/>
    <s v="Yes"/>
    <s v="Yes"/>
    <n v="32"/>
    <s v="Yes"/>
    <s v="No"/>
    <x v="0"/>
    <x v="0"/>
    <s v="Yes"/>
    <s v="No"/>
    <x v="1"/>
    <s v="No"/>
    <s v="No"/>
    <x v="0"/>
    <x v="1"/>
    <x v="2"/>
    <n v="61.4"/>
    <n v="1864.65"/>
    <x v="1"/>
    <x v="1"/>
    <x v="39"/>
    <n v="2649"/>
    <x v="20"/>
  </r>
  <r>
    <s v="8630-FJLIB"/>
    <n v="1"/>
    <s v="United States"/>
    <s v="California"/>
    <s v="San Jose"/>
    <n v="95130"/>
    <s v="37.277592, -121.986477"/>
    <n v="37.277591999999999"/>
    <n v="-121.98647699999999"/>
    <s v="Female"/>
    <x v="0"/>
    <s v="No"/>
    <s v="No"/>
    <n v="18"/>
    <s v="Yes"/>
    <s v="No"/>
    <x v="1"/>
    <x v="1"/>
    <s v="No"/>
    <s v="No"/>
    <x v="0"/>
    <s v="No"/>
    <s v="No"/>
    <x v="0"/>
    <x v="0"/>
    <x v="1"/>
    <n v="69.8"/>
    <n v="1221.6500000000001"/>
    <x v="1"/>
    <x v="1"/>
    <x v="31"/>
    <n v="2421"/>
    <x v="20"/>
  </r>
  <r>
    <s v="3891-NLXJB"/>
    <n v="1"/>
    <s v="United States"/>
    <s v="California"/>
    <s v="San Jose"/>
    <n v="95131"/>
    <s v="37.387027, -121.897775"/>
    <n v="37.387027000000003"/>
    <n v="-121.897775"/>
    <s v="Male"/>
    <x v="0"/>
    <s v="No"/>
    <s v="No"/>
    <n v="37"/>
    <s v="No"/>
    <s v="No phone service"/>
    <x v="0"/>
    <x v="0"/>
    <s v="Yes"/>
    <s v="No"/>
    <x v="1"/>
    <s v="No"/>
    <s v="No"/>
    <x v="1"/>
    <x v="0"/>
    <x v="0"/>
    <n v="40.549999999999997"/>
    <n v="1390.85"/>
    <x v="1"/>
    <x v="1"/>
    <x v="68"/>
    <n v="4050"/>
    <x v="20"/>
  </r>
  <r>
    <s v="4749-OJKQU"/>
    <n v="1"/>
    <s v="United States"/>
    <s v="California"/>
    <s v="San Jose"/>
    <n v="95132"/>
    <s v="37.424655, -121.74841"/>
    <n v="37.424655000000001"/>
    <n v="-121.74841000000001"/>
    <s v="Female"/>
    <x v="0"/>
    <s v="No"/>
    <s v="No"/>
    <n v="4"/>
    <s v="Yes"/>
    <s v="Yes"/>
    <x v="1"/>
    <x v="1"/>
    <s v="No"/>
    <s v="No"/>
    <x v="0"/>
    <s v="No"/>
    <s v="No"/>
    <x v="0"/>
    <x v="0"/>
    <x v="1"/>
    <n v="75.650000000000006"/>
    <n v="302.35000000000002"/>
    <x v="1"/>
    <x v="1"/>
    <x v="82"/>
    <n v="5396"/>
    <x v="20"/>
  </r>
  <r>
    <s v="0577-WHMEV"/>
    <n v="1"/>
    <s v="United States"/>
    <s v="California"/>
    <s v="San Jose"/>
    <n v="95133"/>
    <s v="37.371862, -121.860349"/>
    <n v="37.371862"/>
    <n v="-121.860349"/>
    <s v="Female"/>
    <x v="0"/>
    <s v="Yes"/>
    <s v="No"/>
    <n v="16"/>
    <s v="Yes"/>
    <s v="Yes"/>
    <x v="1"/>
    <x v="0"/>
    <s v="Yes"/>
    <s v="Yes"/>
    <x v="0"/>
    <s v="No"/>
    <s v="No"/>
    <x v="0"/>
    <x v="1"/>
    <x v="1"/>
    <n v="90.7"/>
    <n v="1374.9"/>
    <x v="1"/>
    <x v="1"/>
    <x v="25"/>
    <n v="4839"/>
    <x v="20"/>
  </r>
  <r>
    <s v="5453-AXEPF"/>
    <n v="1"/>
    <s v="United States"/>
    <s v="California"/>
    <s v="San Jose"/>
    <n v="95134"/>
    <s v="37.42765, -121.945416"/>
    <n v="37.42765"/>
    <n v="-121.94541599999999"/>
    <s v="Male"/>
    <x v="0"/>
    <s v="Yes"/>
    <s v="No"/>
    <n v="17"/>
    <s v="Yes"/>
    <s v="Yes"/>
    <x v="1"/>
    <x v="1"/>
    <s v="Yes"/>
    <s v="No"/>
    <x v="0"/>
    <s v="No"/>
    <s v="No"/>
    <x v="0"/>
    <x v="0"/>
    <x v="2"/>
    <n v="80.5"/>
    <n v="1336.9"/>
    <x v="1"/>
    <x v="1"/>
    <x v="21"/>
    <n v="3591"/>
    <x v="20"/>
  </r>
  <r>
    <s v="3639-XJHKQ"/>
    <n v="1"/>
    <s v="United States"/>
    <s v="California"/>
    <s v="San Jose"/>
    <n v="95135"/>
    <s v="37.28682, -121.723877"/>
    <n v="37.286819999999999"/>
    <n v="-121.723877"/>
    <s v="Female"/>
    <x v="0"/>
    <s v="No"/>
    <s v="Yes"/>
    <n v="19"/>
    <s v="Yes"/>
    <s v="No"/>
    <x v="0"/>
    <x v="0"/>
    <s v="Yes"/>
    <s v="Yes"/>
    <x v="0"/>
    <s v="No"/>
    <s v="No"/>
    <x v="0"/>
    <x v="0"/>
    <x v="1"/>
    <n v="60.6"/>
    <n v="1297.8"/>
    <x v="1"/>
    <x v="1"/>
    <x v="57"/>
    <n v="2463"/>
    <x v="20"/>
  </r>
  <r>
    <s v="3716-LRGXK"/>
    <n v="1"/>
    <s v="United States"/>
    <s v="California"/>
    <s v="San Jose"/>
    <n v="95136"/>
    <s v="37.270938, -121.851046"/>
    <n v="37.270938000000001"/>
    <n v="-121.851046"/>
    <s v="Male"/>
    <x v="0"/>
    <s v="Yes"/>
    <s v="No"/>
    <n v="60"/>
    <s v="Yes"/>
    <s v="Yes"/>
    <x v="1"/>
    <x v="1"/>
    <s v="No"/>
    <s v="Yes"/>
    <x v="0"/>
    <s v="Yes"/>
    <s v="Yes"/>
    <x v="1"/>
    <x v="1"/>
    <x v="3"/>
    <n v="101.15"/>
    <n v="6067.4"/>
    <x v="1"/>
    <x v="1"/>
    <x v="42"/>
    <n v="5301"/>
    <x v="20"/>
  </r>
  <r>
    <s v="2263-SFSQZ"/>
    <n v="1"/>
    <s v="United States"/>
    <s v="California"/>
    <s v="San Jose"/>
    <n v="95138"/>
    <s v="37.246064, -121.749494"/>
    <n v="37.246063999999997"/>
    <n v="-121.749494"/>
    <s v="Male"/>
    <x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1"/>
    <x v="0"/>
    <x v="0"/>
    <n v="24.95"/>
    <n v="1222.25"/>
    <x v="1"/>
    <x v="1"/>
    <x v="65"/>
    <n v="5461"/>
    <x v="20"/>
  </r>
  <r>
    <s v="9950-MTGYX"/>
    <n v="1"/>
    <s v="United States"/>
    <s v="California"/>
    <s v="San Jose"/>
    <n v="95139"/>
    <s v="37.218705, -121.762429"/>
    <n v="37.218705"/>
    <n v="-121.762429"/>
    <s v="Male"/>
    <x v="0"/>
    <s v="Yes"/>
    <s v="Yes"/>
    <n v="28"/>
    <s v="Yes"/>
    <s v="No"/>
    <x v="2"/>
    <x v="2"/>
    <s v="No internet service"/>
    <s v="No internet service"/>
    <x v="2"/>
    <s v="No internet service"/>
    <s v="No internet service"/>
    <x v="1"/>
    <x v="0"/>
    <x v="3"/>
    <n v="20.3"/>
    <n v="487.95"/>
    <x v="1"/>
    <x v="1"/>
    <x v="25"/>
    <n v="2948"/>
    <x v="20"/>
  </r>
  <r>
    <s v="3397-AVTKU"/>
    <n v="1"/>
    <s v="United States"/>
    <s v="California"/>
    <s v="Mount Hamilton"/>
    <n v="95140"/>
    <s v="37.382909, -121.634151"/>
    <n v="37.382908999999998"/>
    <n v="-121.634151"/>
    <s v="Male"/>
    <x v="0"/>
    <s v="No"/>
    <s v="No"/>
    <n v="43"/>
    <s v="Yes"/>
    <s v="No"/>
    <x v="0"/>
    <x v="1"/>
    <s v="Yes"/>
    <s v="No"/>
    <x v="0"/>
    <s v="No"/>
    <s v="Yes"/>
    <x v="1"/>
    <x v="0"/>
    <x v="1"/>
    <n v="60"/>
    <n v="2548.5500000000002"/>
    <x v="1"/>
    <x v="1"/>
    <x v="25"/>
    <n v="4614"/>
    <x v="20"/>
  </r>
  <r>
    <s v="4825-FUREZ"/>
    <n v="1"/>
    <s v="United States"/>
    <s v="California"/>
    <s v="San Jose"/>
    <n v="95148"/>
    <s v="37.339533, -121.777179"/>
    <n v="37.339533000000003"/>
    <n v="-121.777179"/>
    <s v="Male"/>
    <x v="0"/>
    <s v="Yes"/>
    <s v="No"/>
    <n v="42"/>
    <s v="Yes"/>
    <s v="No"/>
    <x v="2"/>
    <x v="2"/>
    <s v="No internet service"/>
    <s v="No internet service"/>
    <x v="2"/>
    <s v="No internet service"/>
    <s v="No internet service"/>
    <x v="1"/>
    <x v="1"/>
    <x v="1"/>
    <n v="20.25"/>
    <n v="835.5"/>
    <x v="1"/>
    <x v="1"/>
    <x v="37"/>
    <n v="5940"/>
    <x v="20"/>
  </r>
  <r>
    <s v="2672-OJQZP"/>
    <n v="1"/>
    <s v="United States"/>
    <s v="California"/>
    <s v="Stockton"/>
    <n v="95203"/>
    <s v="37.954089, -121.329761"/>
    <n v="37.954089000000003"/>
    <n v="-121.329761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4.75"/>
    <n v="44.75"/>
    <x v="1"/>
    <x v="1"/>
    <x v="59"/>
    <n v="4118"/>
    <x v="20"/>
  </r>
  <r>
    <s v="3134-DSHVC"/>
    <n v="1"/>
    <s v="United States"/>
    <s v="California"/>
    <s v="Stockton"/>
    <n v="95205"/>
    <s v="37.965695, -121.260051"/>
    <n v="37.965694999999997"/>
    <n v="-121.260051"/>
    <s v="Female"/>
    <x v="0"/>
    <s v="No"/>
    <s v="No"/>
    <n v="63"/>
    <s v="Yes"/>
    <s v="Yes"/>
    <x v="1"/>
    <x v="0"/>
    <s v="Yes"/>
    <s v="Yes"/>
    <x v="0"/>
    <s v="Yes"/>
    <s v="No"/>
    <x v="1"/>
    <x v="1"/>
    <x v="3"/>
    <n v="98"/>
    <n v="6218.45"/>
    <x v="1"/>
    <x v="1"/>
    <x v="20"/>
    <n v="5989"/>
    <x v="20"/>
  </r>
  <r>
    <s v="7821-DPRQE"/>
    <n v="1"/>
    <s v="United States"/>
    <s v="California"/>
    <s v="Stockton"/>
    <n v="95207"/>
    <s v="38.002125, -121.324979"/>
    <n v="38.002124999999999"/>
    <n v="-121.324979"/>
    <s v="Male"/>
    <x v="0"/>
    <s v="Yes"/>
    <s v="No"/>
    <n v="68"/>
    <s v="Yes"/>
    <s v="Yes"/>
    <x v="1"/>
    <x v="0"/>
    <s v="Yes"/>
    <s v="No"/>
    <x v="1"/>
    <s v="Yes"/>
    <s v="Yes"/>
    <x v="0"/>
    <x v="0"/>
    <x v="1"/>
    <n v="107.7"/>
    <n v="7320.9"/>
    <x v="1"/>
    <x v="1"/>
    <x v="44"/>
    <n v="5015"/>
    <x v="20"/>
  </r>
  <r>
    <s v="2001-EWBQU"/>
    <n v="1"/>
    <s v="United States"/>
    <s v="California"/>
    <s v="Stockton"/>
    <n v="95210"/>
    <s v="38.033219, -121.297433"/>
    <n v="38.033219000000003"/>
    <n v="-121.297433"/>
    <s v="Female"/>
    <x v="0"/>
    <s v="No"/>
    <s v="No"/>
    <n v="60"/>
    <s v="Yes"/>
    <s v="Yes"/>
    <x v="1"/>
    <x v="1"/>
    <s v="Yes"/>
    <s v="Yes"/>
    <x v="0"/>
    <s v="Yes"/>
    <s v="Yes"/>
    <x v="1"/>
    <x v="1"/>
    <x v="1"/>
    <n v="104.7"/>
    <n v="6333.8"/>
    <x v="1"/>
    <x v="1"/>
    <x v="20"/>
    <n v="6186"/>
    <x v="20"/>
  </r>
  <r>
    <s v="1608-GMEWB"/>
    <n v="1"/>
    <s v="United States"/>
    <s v="California"/>
    <s v="Stockton"/>
    <n v="95215"/>
    <s v="37.946282, -121.139499"/>
    <n v="37.946281999999997"/>
    <n v="-121.139499"/>
    <s v="Male"/>
    <x v="1"/>
    <s v="No"/>
    <s v="No"/>
    <n v="45"/>
    <s v="Yes"/>
    <s v="Yes"/>
    <x v="1"/>
    <x v="1"/>
    <s v="No"/>
    <s v="No"/>
    <x v="0"/>
    <s v="Yes"/>
    <s v="Yes"/>
    <x v="0"/>
    <x v="0"/>
    <x v="2"/>
    <n v="93.9"/>
    <n v="4200.25"/>
    <x v="1"/>
    <x v="1"/>
    <x v="40"/>
    <n v="3960"/>
    <x v="20"/>
  </r>
  <r>
    <s v="6695-AMZUF"/>
    <n v="1"/>
    <s v="United States"/>
    <s v="California"/>
    <s v="Stockton"/>
    <n v="95219"/>
    <s v="38.029729, -121.387999"/>
    <n v="38.029729000000003"/>
    <n v="-121.38799899999999"/>
    <s v="Female"/>
    <x v="0"/>
    <s v="Yes"/>
    <s v="No"/>
    <n v="70"/>
    <s v="Yes"/>
    <s v="No"/>
    <x v="0"/>
    <x v="0"/>
    <s v="Yes"/>
    <s v="Yes"/>
    <x v="1"/>
    <s v="Yes"/>
    <s v="Yes"/>
    <x v="1"/>
    <x v="1"/>
    <x v="3"/>
    <n v="86.45"/>
    <n v="5950.2"/>
    <x v="1"/>
    <x v="1"/>
    <x v="61"/>
    <n v="5950"/>
    <x v="20"/>
  </r>
  <r>
    <s v="8410-BGQXN"/>
    <n v="1"/>
    <s v="United States"/>
    <s v="California"/>
    <s v="Angels Camp"/>
    <n v="95222"/>
    <s v="38.071327, -120.632221"/>
    <n v="38.071326999999997"/>
    <n v="-120.63222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19.399999999999999"/>
    <n v="93.4"/>
    <x v="1"/>
    <x v="1"/>
    <x v="61"/>
    <n v="4402"/>
    <x v="20"/>
  </r>
  <r>
    <s v="1619-YWUBB"/>
    <n v="1"/>
    <s v="United States"/>
    <s v="California"/>
    <s v="Avery"/>
    <n v="95224"/>
    <s v="38.208336, -120.339938"/>
    <n v="38.208336000000003"/>
    <n v="-120.339938"/>
    <s v="Fe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x v="0"/>
    <x v="3"/>
    <n v="24.95"/>
    <n v="1614.9"/>
    <x v="1"/>
    <x v="1"/>
    <x v="34"/>
    <n v="6146"/>
    <x v="20"/>
  </r>
  <r>
    <s v="7611-YKYTC"/>
    <n v="1"/>
    <s v="United States"/>
    <s v="California"/>
    <s v="Burson"/>
    <n v="95225"/>
    <s v="38.183918, -120.898817"/>
    <n v="38.183917999999998"/>
    <n v="-120.89881699999999"/>
    <s v="Male"/>
    <x v="0"/>
    <s v="Yes"/>
    <s v="Yes"/>
    <n v="22"/>
    <s v="Yes"/>
    <s v="No"/>
    <x v="1"/>
    <x v="0"/>
    <s v="No"/>
    <s v="No"/>
    <x v="0"/>
    <s v="No"/>
    <s v="No"/>
    <x v="0"/>
    <x v="1"/>
    <x v="2"/>
    <n v="75"/>
    <n v="1573.95"/>
    <x v="1"/>
    <x v="1"/>
    <x v="76"/>
    <n v="4040"/>
    <x v="20"/>
  </r>
  <r>
    <s v="0365-GXEZS"/>
    <n v="1"/>
    <s v="United States"/>
    <s v="California"/>
    <s v="Copperopolis"/>
    <n v="95228"/>
    <s v="37.943954, -120.67108"/>
    <n v="37.943953999999998"/>
    <n v="-120.67108"/>
    <s v="Male"/>
    <x v="0"/>
    <s v="Yes"/>
    <s v="No"/>
    <n v="18"/>
    <s v="Yes"/>
    <s v="No"/>
    <x v="1"/>
    <x v="1"/>
    <s v="No"/>
    <s v="Yes"/>
    <x v="1"/>
    <s v="No"/>
    <s v="No"/>
    <x v="0"/>
    <x v="1"/>
    <x v="1"/>
    <n v="78.2"/>
    <n v="1468.75"/>
    <x v="1"/>
    <x v="1"/>
    <x v="35"/>
    <n v="2831"/>
    <x v="20"/>
  </r>
  <r>
    <s v="0082-OQIQY"/>
    <n v="1"/>
    <s v="United States"/>
    <s v="California"/>
    <s v="Farmington"/>
    <n v="95230"/>
    <s v="37.956963, -120.863055"/>
    <n v="37.956963000000002"/>
    <n v="-120.863055"/>
    <s v="Male"/>
    <x v="0"/>
    <s v="No"/>
    <s v="No"/>
    <n v="29"/>
    <s v="Yes"/>
    <s v="No"/>
    <x v="1"/>
    <x v="1"/>
    <s v="No"/>
    <s v="No"/>
    <x v="1"/>
    <s v="Yes"/>
    <s v="Yes"/>
    <x v="0"/>
    <x v="0"/>
    <x v="1"/>
    <n v="94.2"/>
    <n v="2607.6"/>
    <x v="1"/>
    <x v="1"/>
    <x v="67"/>
    <n v="4561"/>
    <x v="20"/>
  </r>
  <r>
    <s v="3606-SBKRY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31"/>
    <s v="No"/>
    <s v="No phone service"/>
    <x v="0"/>
    <x v="1"/>
    <s v="No"/>
    <s v="Yes"/>
    <x v="0"/>
    <s v="Yes"/>
    <s v="Yes"/>
    <x v="2"/>
    <x v="0"/>
    <x v="1"/>
    <n v="50.05"/>
    <n v="1523.4"/>
    <x v="1"/>
    <x v="1"/>
    <x v="42"/>
    <n v="4529"/>
    <x v="20"/>
  </r>
  <r>
    <s v="0667-NSRGI"/>
    <n v="1"/>
    <s v="United States"/>
    <s v="California"/>
    <s v="Lodi"/>
    <n v="95240"/>
    <s v="38.123544, -121.159078"/>
    <n v="38.123544000000003"/>
    <n v="-121.15907799999999"/>
    <s v="Female"/>
    <x v="0"/>
    <s v="Yes"/>
    <s v="No"/>
    <n v="48"/>
    <s v="Yes"/>
    <s v="Yes"/>
    <x v="0"/>
    <x v="1"/>
    <s v="No"/>
    <s v="Yes"/>
    <x v="1"/>
    <s v="No"/>
    <s v="Yes"/>
    <x v="2"/>
    <x v="0"/>
    <x v="0"/>
    <n v="69.55"/>
    <n v="3435.6"/>
    <x v="1"/>
    <x v="1"/>
    <x v="20"/>
    <n v="2478"/>
    <x v="20"/>
  </r>
  <r>
    <s v="6893-ODYYE"/>
    <n v="1"/>
    <s v="United States"/>
    <s v="California"/>
    <s v="Mokelumne Hill"/>
    <n v="95245"/>
    <s v="38.304194, -120.592431"/>
    <n v="38.304194000000003"/>
    <n v="-120.592431"/>
    <s v="Male"/>
    <x v="0"/>
    <s v="No"/>
    <s v="No"/>
    <n v="50"/>
    <s v="Yes"/>
    <s v="No"/>
    <x v="1"/>
    <x v="0"/>
    <s v="Yes"/>
    <s v="Yes"/>
    <x v="1"/>
    <s v="No"/>
    <s v="No"/>
    <x v="2"/>
    <x v="0"/>
    <x v="3"/>
    <n v="90.1"/>
    <n v="4549.45"/>
    <x v="1"/>
    <x v="1"/>
    <x v="50"/>
    <n v="6435"/>
    <x v="20"/>
  </r>
  <r>
    <s v="8242-JSVBO"/>
    <n v="1"/>
    <s v="United States"/>
    <s v="California"/>
    <s v="Mountain Ranch"/>
    <n v="95246"/>
    <s v="38.264262, -120.515133"/>
    <n v="38.264262000000002"/>
    <n v="-120.51513300000001"/>
    <s v="Male"/>
    <x v="0"/>
    <s v="No"/>
    <s v="No"/>
    <n v="7"/>
    <s v="Yes"/>
    <s v="No"/>
    <x v="0"/>
    <x v="1"/>
    <s v="No"/>
    <s v="No"/>
    <x v="0"/>
    <s v="No"/>
    <s v="No"/>
    <x v="0"/>
    <x v="0"/>
    <x v="2"/>
    <n v="44.65"/>
    <n v="322.5"/>
    <x v="1"/>
    <x v="1"/>
    <x v="11"/>
    <n v="4300"/>
    <x v="20"/>
  </r>
  <r>
    <s v="9541-ZPSEA"/>
    <n v="1"/>
    <s v="United States"/>
    <s v="California"/>
    <s v="San Andreas"/>
    <n v="95249"/>
    <s v="38.196497, -120.61689"/>
    <n v="38.196497000000001"/>
    <n v="-120.61689"/>
    <s v="Male"/>
    <x v="0"/>
    <s v="Yes"/>
    <s v="Yes"/>
    <n v="68"/>
    <s v="Yes"/>
    <s v="No"/>
    <x v="1"/>
    <x v="0"/>
    <s v="No"/>
    <s v="Yes"/>
    <x v="0"/>
    <s v="No"/>
    <s v="No"/>
    <x v="1"/>
    <x v="1"/>
    <x v="3"/>
    <n v="80.349999999999994"/>
    <n v="5375.15"/>
    <x v="1"/>
    <x v="1"/>
    <x v="57"/>
    <n v="5954"/>
    <x v="20"/>
  </r>
  <r>
    <s v="2665-NPTGL"/>
    <n v="1"/>
    <s v="United States"/>
    <s v="California"/>
    <s v="Sheep Ranch"/>
    <n v="95250"/>
    <s v="38.244806, -120.417301"/>
    <n v="38.244805999999997"/>
    <n v="-120.41730099999999"/>
    <s v="Female"/>
    <x v="1"/>
    <s v="Yes"/>
    <s v="No"/>
    <n v="26"/>
    <s v="Yes"/>
    <s v="Yes"/>
    <x v="1"/>
    <x v="1"/>
    <s v="No"/>
    <s v="Yes"/>
    <x v="0"/>
    <s v="Yes"/>
    <s v="Yes"/>
    <x v="0"/>
    <x v="0"/>
    <x v="2"/>
    <n v="98.1"/>
    <n v="2510.6999999999998"/>
    <x v="1"/>
    <x v="1"/>
    <x v="46"/>
    <n v="3114"/>
    <x v="20"/>
  </r>
  <r>
    <s v="1139-WUOAH"/>
    <n v="1"/>
    <s v="United States"/>
    <s v="California"/>
    <s v="Vallecito"/>
    <n v="95251"/>
    <s v="38.055562, -120.456298"/>
    <n v="38.055562000000002"/>
    <n v="-120.456298"/>
    <s v="Male"/>
    <x v="0"/>
    <s v="No"/>
    <s v="No"/>
    <n v="57"/>
    <s v="No"/>
    <s v="No phone service"/>
    <x v="0"/>
    <x v="1"/>
    <s v="No"/>
    <s v="Yes"/>
    <x v="1"/>
    <s v="Yes"/>
    <s v="Yes"/>
    <x v="1"/>
    <x v="1"/>
    <x v="3"/>
    <n v="53.35"/>
    <n v="3090.05"/>
    <x v="1"/>
    <x v="1"/>
    <x v="75"/>
    <n v="5461"/>
    <x v="20"/>
  </r>
  <r>
    <s v="4693-VWVBO"/>
    <n v="1"/>
    <s v="United States"/>
    <s v="California"/>
    <s v="Valley Springs"/>
    <n v="95252"/>
    <s v="38.156971, -120.849231"/>
    <n v="38.156970999999999"/>
    <n v="-120.849231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1"/>
    <n v="19.55"/>
    <n v="61.05"/>
    <x v="1"/>
    <x v="1"/>
    <x v="74"/>
    <n v="3889"/>
    <x v="20"/>
  </r>
  <r>
    <s v="6937-GCDGQ"/>
    <n v="1"/>
    <s v="United States"/>
    <s v="California"/>
    <s v="West Point"/>
    <n v="95255"/>
    <s v="38.41935, -120.469545"/>
    <n v="38.419350000000001"/>
    <n v="-120.469545"/>
    <s v="Male"/>
    <x v="0"/>
    <s v="Yes"/>
    <s v="Yes"/>
    <n v="19"/>
    <s v="Yes"/>
    <s v="No"/>
    <x v="0"/>
    <x v="0"/>
    <s v="No"/>
    <s v="No"/>
    <x v="0"/>
    <s v="No"/>
    <s v="No"/>
    <x v="2"/>
    <x v="0"/>
    <x v="2"/>
    <n v="48.95"/>
    <n v="955.6"/>
    <x v="1"/>
    <x v="1"/>
    <x v="42"/>
    <n v="2394"/>
    <x v="20"/>
  </r>
  <r>
    <s v="0988-JRWWP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3"/>
    <s v="Yes"/>
    <s v="No"/>
    <x v="0"/>
    <x v="1"/>
    <s v="No"/>
    <s v="No"/>
    <x v="0"/>
    <s v="Yes"/>
    <s v="No"/>
    <x v="0"/>
    <x v="0"/>
    <x v="1"/>
    <n v="54.2"/>
    <n v="140.4"/>
    <x v="1"/>
    <x v="1"/>
    <x v="31"/>
    <n v="3167"/>
    <x v="20"/>
  </r>
  <r>
    <s v="5075-JSDKI"/>
    <n v="1"/>
    <s v="United States"/>
    <s v="California"/>
    <s v="Woodbridge"/>
    <n v="95258"/>
    <s v="38.169605, -121.310964"/>
    <n v="38.169604999999997"/>
    <n v="-121.310964"/>
    <s v="Female"/>
    <x v="0"/>
    <s v="No"/>
    <s v="No"/>
    <n v="59"/>
    <s v="Yes"/>
    <s v="Yes"/>
    <x v="2"/>
    <x v="2"/>
    <s v="No internet service"/>
    <s v="No internet service"/>
    <x v="2"/>
    <s v="No internet service"/>
    <s v="No internet service"/>
    <x v="1"/>
    <x v="1"/>
    <x v="1"/>
    <n v="24.45"/>
    <n v="1493.1"/>
    <x v="1"/>
    <x v="1"/>
    <x v="60"/>
    <n v="6196"/>
    <x v="20"/>
  </r>
  <r>
    <s v="8644-XYTSV"/>
    <n v="1"/>
    <s v="United States"/>
    <s v="California"/>
    <s v="Ballico"/>
    <n v="95303"/>
    <s v="37.4695, -120.672724"/>
    <n v="37.469499999999996"/>
    <n v="-120.672724"/>
    <s v="Male"/>
    <x v="0"/>
    <s v="Yes"/>
    <s v="No"/>
    <n v="42"/>
    <s v="No"/>
    <s v="No phone service"/>
    <x v="0"/>
    <x v="0"/>
    <s v="No"/>
    <s v="No"/>
    <x v="0"/>
    <s v="Yes"/>
    <s v="No"/>
    <x v="0"/>
    <x v="0"/>
    <x v="2"/>
    <n v="40.15"/>
    <n v="1626.05"/>
    <x v="1"/>
    <x v="1"/>
    <x v="31"/>
    <n v="4348"/>
    <x v="20"/>
  </r>
  <r>
    <s v="3873-WOSBC"/>
    <n v="1"/>
    <s v="United States"/>
    <s v="California"/>
    <s v="Catheys Valley"/>
    <n v="95306"/>
    <s v="37.394411, -120.127262"/>
    <n v="37.394410999999998"/>
    <n v="-120.127262"/>
    <s v="Male"/>
    <x v="0"/>
    <s v="Yes"/>
    <s v="No"/>
    <n v="67"/>
    <s v="Yes"/>
    <s v="Yes"/>
    <x v="2"/>
    <x v="2"/>
    <s v="No internet service"/>
    <s v="No internet service"/>
    <x v="2"/>
    <s v="No internet service"/>
    <s v="No internet service"/>
    <x v="1"/>
    <x v="1"/>
    <x v="3"/>
    <n v="25.6"/>
    <n v="1784.9"/>
    <x v="1"/>
    <x v="1"/>
    <x v="46"/>
    <n v="4879"/>
    <x v="20"/>
  </r>
  <r>
    <s v="7465-ZZRVX"/>
    <n v="1"/>
    <s v="United States"/>
    <s v="California"/>
    <s v="Ceres"/>
    <n v="95307"/>
    <s v="37.553469, -120.952825"/>
    <n v="37.553469"/>
    <n v="-120.952825"/>
    <s v="Male"/>
    <x v="0"/>
    <s v="No"/>
    <s v="No"/>
    <n v="1"/>
    <s v="Yes"/>
    <s v="No"/>
    <x v="1"/>
    <x v="1"/>
    <s v="No"/>
    <s v="No"/>
    <x v="0"/>
    <s v="No"/>
    <s v="No"/>
    <x v="0"/>
    <x v="0"/>
    <x v="1"/>
    <n v="70.349999999999994"/>
    <n v="70.349999999999994"/>
    <x v="1"/>
    <x v="1"/>
    <x v="72"/>
    <n v="2722"/>
    <x v="20"/>
  </r>
  <r>
    <s v="7975-JMZNT"/>
    <n v="1"/>
    <s v="United States"/>
    <s v="California"/>
    <s v="Columbia"/>
    <n v="95310"/>
    <s v="38.085839, -120.37855"/>
    <n v="38.085839"/>
    <n v="-120.37855"/>
    <s v="Male"/>
    <x v="0"/>
    <s v="Yes"/>
    <s v="No"/>
    <n v="66"/>
    <s v="Yes"/>
    <s v="Yes"/>
    <x v="0"/>
    <x v="0"/>
    <s v="Yes"/>
    <s v="Yes"/>
    <x v="1"/>
    <s v="Yes"/>
    <s v="Yes"/>
    <x v="1"/>
    <x v="1"/>
    <x v="2"/>
    <n v="91.7"/>
    <n v="6075.9"/>
    <x v="1"/>
    <x v="1"/>
    <x v="41"/>
    <n v="5453"/>
    <x v="20"/>
  </r>
  <r>
    <s v="7251-XFOIL"/>
    <n v="1"/>
    <s v="United States"/>
    <s v="California"/>
    <s v="Coulterville"/>
    <n v="95311"/>
    <s v="37.722127, -120.110174"/>
    <n v="37.722127"/>
    <n v="-120.110174"/>
    <s v="Female"/>
    <x v="0"/>
    <s v="No"/>
    <s v="No"/>
    <n v="61"/>
    <s v="Yes"/>
    <s v="Yes"/>
    <x v="1"/>
    <x v="1"/>
    <s v="No"/>
    <s v="Yes"/>
    <x v="0"/>
    <s v="No"/>
    <s v="Yes"/>
    <x v="0"/>
    <x v="1"/>
    <x v="0"/>
    <n v="89.2"/>
    <n v="5500.6"/>
    <x v="1"/>
    <x v="1"/>
    <x v="70"/>
    <n v="5536"/>
    <x v="20"/>
  </r>
  <r>
    <s v="4116-IQRFR"/>
    <n v="1"/>
    <s v="United States"/>
    <s v="California"/>
    <s v="Cressey"/>
    <n v="95312"/>
    <s v="37.420273, -120.66527"/>
    <n v="37.420273000000002"/>
    <n v="-120.66527000000001"/>
    <s v="Male"/>
    <x v="0"/>
    <s v="Yes"/>
    <s v="Yes"/>
    <n v="4"/>
    <s v="Yes"/>
    <s v="Yes"/>
    <x v="2"/>
    <x v="2"/>
    <s v="No internet service"/>
    <s v="No internet service"/>
    <x v="2"/>
    <s v="No internet service"/>
    <s v="No internet service"/>
    <x v="2"/>
    <x v="1"/>
    <x v="3"/>
    <n v="24.1"/>
    <n v="73.099999999999994"/>
    <x v="1"/>
    <x v="1"/>
    <x v="45"/>
    <n v="4463"/>
    <x v="20"/>
  </r>
  <r>
    <s v="8259-DZLIZ"/>
    <n v="1"/>
    <s v="United States"/>
    <s v="California"/>
    <s v="Delhi"/>
    <n v="95315"/>
    <s v="37.422961, -120.765493"/>
    <n v="37.422961000000001"/>
    <n v="-120.76549300000001"/>
    <s v="Female"/>
    <x v="0"/>
    <s v="Yes"/>
    <s v="Yes"/>
    <n v="64"/>
    <s v="Yes"/>
    <s v="Yes"/>
    <x v="0"/>
    <x v="1"/>
    <s v="Yes"/>
    <s v="No"/>
    <x v="0"/>
    <s v="No"/>
    <s v="No"/>
    <x v="2"/>
    <x v="0"/>
    <x v="2"/>
    <n v="53.85"/>
    <n v="3399.85"/>
    <x v="1"/>
    <x v="1"/>
    <x v="77"/>
    <n v="4954"/>
    <x v="20"/>
  </r>
  <r>
    <s v="0442-ZXKVS"/>
    <n v="1"/>
    <s v="United States"/>
    <s v="California"/>
    <s v="Denair"/>
    <n v="95316"/>
    <s v="37.524721, -120.757977"/>
    <n v="37.524721"/>
    <n v="-120.757977"/>
    <s v="Female"/>
    <x v="1"/>
    <s v="Yes"/>
    <s v="No"/>
    <n v="54"/>
    <s v="Yes"/>
    <s v="Yes"/>
    <x v="1"/>
    <x v="0"/>
    <s v="Yes"/>
    <s v="Yes"/>
    <x v="1"/>
    <s v="Yes"/>
    <s v="Yes"/>
    <x v="2"/>
    <x v="0"/>
    <x v="2"/>
    <n v="115.6"/>
    <n v="6431.05"/>
    <x v="1"/>
    <x v="1"/>
    <x v="84"/>
    <n v="4337"/>
    <x v="20"/>
  </r>
  <r>
    <s v="7853-WNZSY"/>
    <n v="1"/>
    <s v="United States"/>
    <s v="California"/>
    <s v="El Nido"/>
    <n v="95317"/>
    <s v="37.127386, -120.506422"/>
    <n v="37.127386000000001"/>
    <n v="-120.50642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3"/>
    <n v="19.75"/>
    <n v="19.75"/>
    <x v="1"/>
    <x v="1"/>
    <x v="57"/>
    <n v="5809"/>
    <x v="20"/>
  </r>
  <r>
    <s v="3120-FAZKD"/>
    <n v="1"/>
    <s v="United States"/>
    <s v="California"/>
    <s v="El Portal"/>
    <n v="95318"/>
    <s v="37.654551, -119.822984"/>
    <n v="37.654550999999998"/>
    <n v="-119.82298400000001"/>
    <s v="Male"/>
    <x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1"/>
    <x v="0"/>
    <x v="2"/>
    <n v="24.05"/>
    <n v="1230.9000000000001"/>
    <x v="1"/>
    <x v="1"/>
    <x v="48"/>
    <n v="4039"/>
    <x v="20"/>
  </r>
  <r>
    <s v="8606-OEGQZ"/>
    <n v="1"/>
    <s v="United States"/>
    <s v="California"/>
    <s v="Escalon"/>
    <n v="95320"/>
    <s v="37.818543, -121.006907"/>
    <n v="37.818542999999998"/>
    <n v="-121.006907"/>
    <s v="Female"/>
    <x v="0"/>
    <s v="No"/>
    <s v="Yes"/>
    <n v="18"/>
    <s v="Yes"/>
    <s v="Yes"/>
    <x v="2"/>
    <x v="2"/>
    <s v="No internet service"/>
    <s v="No internet service"/>
    <x v="2"/>
    <s v="No internet service"/>
    <s v="No internet service"/>
    <x v="1"/>
    <x v="1"/>
    <x v="3"/>
    <n v="25.3"/>
    <n v="454.65"/>
    <x v="1"/>
    <x v="1"/>
    <x v="4"/>
    <n v="3416"/>
    <x v="20"/>
  </r>
  <r>
    <s v="0225-ZORZP"/>
    <n v="1"/>
    <s v="United States"/>
    <s v="California"/>
    <s v="Groveland"/>
    <n v="95321"/>
    <s v="37.902968, -119.667544"/>
    <n v="37.902968000000001"/>
    <n v="-119.66754400000001"/>
    <s v="Male"/>
    <x v="0"/>
    <s v="No"/>
    <s v="No"/>
    <n v="3"/>
    <s v="Yes"/>
    <s v="No"/>
    <x v="1"/>
    <x v="1"/>
    <s v="Yes"/>
    <s v="No"/>
    <x v="0"/>
    <s v="No"/>
    <s v="Yes"/>
    <x v="0"/>
    <x v="1"/>
    <x v="1"/>
    <n v="84.3"/>
    <n v="235.05"/>
    <x v="1"/>
    <x v="1"/>
    <x v="38"/>
    <n v="5828"/>
    <x v="20"/>
  </r>
  <r>
    <s v="9489-JMTTN"/>
    <n v="1"/>
    <s v="United States"/>
    <s v="California"/>
    <s v="Hickman"/>
    <n v="95323"/>
    <s v="37.605926, -120.69955"/>
    <n v="37.605925999999997"/>
    <n v="-120.69955"/>
    <s v="Female"/>
    <x v="0"/>
    <s v="Yes"/>
    <s v="Yes"/>
    <n v="72"/>
    <s v="Yes"/>
    <s v="Yes"/>
    <x v="0"/>
    <x v="0"/>
    <s v="Yes"/>
    <s v="Yes"/>
    <x v="1"/>
    <s v="Yes"/>
    <s v="Yes"/>
    <x v="1"/>
    <x v="1"/>
    <x v="3"/>
    <n v="89.75"/>
    <n v="6595.9"/>
    <x v="1"/>
    <x v="1"/>
    <x v="67"/>
    <n v="5096"/>
    <x v="20"/>
  </r>
  <r>
    <s v="0575-CUQOV"/>
    <n v="1"/>
    <s v="United States"/>
    <s v="California"/>
    <s v="Hilmar"/>
    <n v="95324"/>
    <s v="37.394536, -120.890747"/>
    <n v="37.394536000000002"/>
    <n v="-120.890747"/>
    <s v="Male"/>
    <x v="1"/>
    <s v="Yes"/>
    <s v="No"/>
    <n v="60"/>
    <s v="Yes"/>
    <s v="No"/>
    <x v="1"/>
    <x v="1"/>
    <s v="Yes"/>
    <s v="Yes"/>
    <x v="0"/>
    <s v="Yes"/>
    <s v="Yes"/>
    <x v="2"/>
    <x v="0"/>
    <x v="1"/>
    <n v="97.95"/>
    <n v="5867"/>
    <x v="1"/>
    <x v="1"/>
    <x v="56"/>
    <n v="6150"/>
    <x v="20"/>
  </r>
  <r>
    <s v="0967-BMLBD"/>
    <n v="1"/>
    <s v="United States"/>
    <s v="California"/>
    <s v="Hornitos"/>
    <n v="95325"/>
    <s v="37.479926, -120.230424"/>
    <n v="37.479925999999999"/>
    <n v="-120.230424"/>
    <s v="Fe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x v="0"/>
    <x v="0"/>
    <n v="20"/>
    <n v="196.35"/>
    <x v="1"/>
    <x v="1"/>
    <x v="34"/>
    <n v="5837"/>
    <x v="20"/>
  </r>
  <r>
    <s v="2830-LEWOA"/>
    <n v="1"/>
    <s v="United States"/>
    <s v="California"/>
    <s v="Jamestown"/>
    <n v="95327"/>
    <s v="37.84771, -120.486589"/>
    <n v="37.847709999999999"/>
    <n v="-120.486589"/>
    <s v="Male"/>
    <x v="0"/>
    <s v="Yes"/>
    <s v="Yes"/>
    <n v="61"/>
    <s v="Yes"/>
    <s v="No"/>
    <x v="1"/>
    <x v="1"/>
    <s v="Yes"/>
    <s v="Yes"/>
    <x v="1"/>
    <s v="Yes"/>
    <s v="Yes"/>
    <x v="2"/>
    <x v="1"/>
    <x v="3"/>
    <n v="103.9"/>
    <n v="6449.15"/>
    <x v="1"/>
    <x v="1"/>
    <x v="64"/>
    <n v="4079"/>
    <x v="20"/>
  </r>
  <r>
    <s v="5006-MXVRN"/>
    <n v="1"/>
    <s v="United States"/>
    <s v="California"/>
    <s v="Keyes"/>
    <n v="95328"/>
    <s v="37.555631, -120.911653"/>
    <n v="37.555630999999998"/>
    <n v="-120.911653"/>
    <s v="Fe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x v="1"/>
    <x v="3"/>
    <n v="20.7"/>
    <n v="762.45"/>
    <x v="1"/>
    <x v="1"/>
    <x v="84"/>
    <n v="3733"/>
    <x v="20"/>
  </r>
  <r>
    <s v="8327-WKMIE"/>
    <n v="1"/>
    <s v="United States"/>
    <s v="California"/>
    <s v="Le Grand"/>
    <n v="95333"/>
    <s v="37.249377, -120.249581"/>
    <n v="37.249377000000003"/>
    <n v="-120.24958100000001"/>
    <s v="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x v="1"/>
    <x v="3"/>
    <n v="20.149999999999999"/>
    <n v="785.75"/>
    <x v="1"/>
    <x v="1"/>
    <x v="11"/>
    <n v="4422"/>
    <x v="20"/>
  </r>
  <r>
    <s v="6917-FIJHC"/>
    <n v="1"/>
    <s v="United States"/>
    <s v="California"/>
    <s v="Livingston"/>
    <n v="95334"/>
    <s v="37.361987, -120.748394"/>
    <n v="37.361986999999999"/>
    <n v="-120.748394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0"/>
    <n v="26"/>
    <n v="1776"/>
    <x v="1"/>
    <x v="1"/>
    <x v="58"/>
    <n v="5374"/>
    <x v="20"/>
  </r>
  <r>
    <s v="5329-KRDTM"/>
    <n v="1"/>
    <s v="United States"/>
    <s v="California"/>
    <s v="Long Barn"/>
    <n v="95335"/>
    <s v="38.109125, -120.078597"/>
    <n v="38.109124999999999"/>
    <n v="-120.078597"/>
    <s v="Male"/>
    <x v="1"/>
    <s v="Yes"/>
    <s v="No"/>
    <n v="72"/>
    <s v="Yes"/>
    <s v="Yes"/>
    <x v="0"/>
    <x v="1"/>
    <s v="Yes"/>
    <s v="Yes"/>
    <x v="1"/>
    <s v="Yes"/>
    <s v="No"/>
    <x v="1"/>
    <x v="1"/>
    <x v="3"/>
    <n v="77.349999999999994"/>
    <n v="5396.25"/>
    <x v="1"/>
    <x v="1"/>
    <x v="56"/>
    <n v="6202"/>
    <x v="20"/>
  </r>
  <r>
    <s v="7797-EJMDP"/>
    <n v="1"/>
    <s v="United States"/>
    <s v="California"/>
    <s v="Manteca"/>
    <n v="95336"/>
    <s v="37.830267, -121.201018"/>
    <n v="37.830266999999999"/>
    <n v="-121.201018"/>
    <s v="Female"/>
    <x v="0"/>
    <s v="No"/>
    <s v="No"/>
    <n v="8"/>
    <s v="Yes"/>
    <s v="No"/>
    <x v="0"/>
    <x v="0"/>
    <s v="No"/>
    <s v="No"/>
    <x v="1"/>
    <s v="No"/>
    <s v="Yes"/>
    <x v="0"/>
    <x v="1"/>
    <x v="2"/>
    <n v="66.05"/>
    <n v="574.5"/>
    <x v="1"/>
    <x v="1"/>
    <x v="55"/>
    <n v="4157"/>
    <x v="20"/>
  </r>
  <r>
    <s v="3530-VWVGU"/>
    <n v="1"/>
    <s v="United States"/>
    <s v="California"/>
    <s v="Manteca"/>
    <n v="95337"/>
    <s v="37.750822, -121.238423"/>
    <n v="37.750821999999999"/>
    <n v="-121.238423"/>
    <s v="Fe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400.3"/>
    <x v="1"/>
    <x v="1"/>
    <x v="38"/>
    <n v="5657"/>
    <x v="20"/>
  </r>
  <r>
    <s v="6368-NWMCE"/>
    <n v="1"/>
    <s v="United States"/>
    <s v="California"/>
    <s v="Merced"/>
    <n v="95340"/>
    <s v="37.255637, -120.493537"/>
    <n v="37.255637"/>
    <n v="-120.493537"/>
    <s v="Female"/>
    <x v="0"/>
    <s v="No"/>
    <s v="No"/>
    <n v="38"/>
    <s v="Yes"/>
    <s v="Yes"/>
    <x v="0"/>
    <x v="1"/>
    <s v="Yes"/>
    <s v="No"/>
    <x v="1"/>
    <s v="No"/>
    <s v="Yes"/>
    <x v="0"/>
    <x v="1"/>
    <x v="3"/>
    <n v="68.150000000000006"/>
    <n v="2656.3"/>
    <x v="1"/>
    <x v="1"/>
    <x v="10"/>
    <n v="3371"/>
    <x v="20"/>
  </r>
  <r>
    <s v="3633-CDBUW"/>
    <n v="1"/>
    <s v="United States"/>
    <s v="California"/>
    <s v="Midpines"/>
    <n v="95345"/>
    <s v="37.581496, -119.972762"/>
    <n v="37.581496000000001"/>
    <n v="-119.972762"/>
    <s v="Male"/>
    <x v="0"/>
    <s v="No"/>
    <s v="Yes"/>
    <n v="17"/>
    <s v="Yes"/>
    <s v="No"/>
    <x v="0"/>
    <x v="1"/>
    <s v="Yes"/>
    <s v="Yes"/>
    <x v="1"/>
    <s v="Yes"/>
    <s v="Yes"/>
    <x v="2"/>
    <x v="1"/>
    <x v="1"/>
    <n v="80.849999999999994"/>
    <n v="1445.95"/>
    <x v="1"/>
    <x v="1"/>
    <x v="68"/>
    <n v="3913"/>
    <x v="20"/>
  </r>
  <r>
    <s v="0707-HOVVN"/>
    <n v="1"/>
    <s v="United States"/>
    <s v="California"/>
    <s v="Mi Wuk Village"/>
    <n v="95346"/>
    <s v="38.121601, -120.133915"/>
    <n v="38.121600999999998"/>
    <n v="-120.133915"/>
    <s v="Female"/>
    <x v="1"/>
    <s v="No"/>
    <s v="No"/>
    <n v="70"/>
    <s v="Yes"/>
    <s v="Yes"/>
    <x v="0"/>
    <x v="1"/>
    <s v="Yes"/>
    <s v="Yes"/>
    <x v="1"/>
    <s v="Yes"/>
    <s v="No"/>
    <x v="1"/>
    <x v="0"/>
    <x v="2"/>
    <n v="75.5"/>
    <n v="5212.6499999999996"/>
    <x v="1"/>
    <x v="1"/>
    <x v="53"/>
    <n v="6024"/>
    <x v="20"/>
  </r>
  <r>
    <s v="3956-MGXOG"/>
    <n v="1"/>
    <s v="United States"/>
    <s v="California"/>
    <s v="Modesto"/>
    <n v="95350"/>
    <s v="37.671806, -121.007575"/>
    <n v="37.671805999999997"/>
    <n v="-121.007575"/>
    <s v="Female"/>
    <x v="0"/>
    <s v="No"/>
    <s v="No"/>
    <n v="28"/>
    <s v="Yes"/>
    <s v="No"/>
    <x v="1"/>
    <x v="1"/>
    <s v="No"/>
    <s v="No"/>
    <x v="0"/>
    <s v="No"/>
    <s v="Yes"/>
    <x v="0"/>
    <x v="0"/>
    <x v="1"/>
    <n v="80.599999999999994"/>
    <n v="2244.9499999999998"/>
    <x v="1"/>
    <x v="1"/>
    <x v="12"/>
    <n v="2951"/>
    <x v="20"/>
  </r>
  <r>
    <s v="9274-UARKJ"/>
    <n v="1"/>
    <s v="United States"/>
    <s v="California"/>
    <s v="Modesto"/>
    <n v="95351"/>
    <s v="37.621458, -121.012295"/>
    <n v="37.621457999999997"/>
    <n v="-121.01229499999999"/>
    <s v="Female"/>
    <x v="0"/>
    <s v="No"/>
    <s v="No"/>
    <n v="15"/>
    <s v="Yes"/>
    <s v="No"/>
    <x v="1"/>
    <x v="1"/>
    <s v="Yes"/>
    <s v="No"/>
    <x v="0"/>
    <s v="Yes"/>
    <s v="No"/>
    <x v="0"/>
    <x v="0"/>
    <x v="2"/>
    <n v="83.2"/>
    <n v="1130"/>
    <x v="1"/>
    <x v="1"/>
    <x v="77"/>
    <n v="4096"/>
    <x v="20"/>
  </r>
  <r>
    <s v="4077-HWUYD"/>
    <n v="1"/>
    <s v="United States"/>
    <s v="California"/>
    <s v="Modesto"/>
    <n v="95354"/>
    <s v="37.639029, -120.964772"/>
    <n v="37.639029000000001"/>
    <n v="-120.964772"/>
    <s v="Male"/>
    <x v="0"/>
    <s v="Yes"/>
    <s v="Yes"/>
    <n v="72"/>
    <s v="Yes"/>
    <s v="Yes"/>
    <x v="0"/>
    <x v="0"/>
    <s v="Yes"/>
    <s v="Yes"/>
    <x v="1"/>
    <s v="Yes"/>
    <s v="Yes"/>
    <x v="1"/>
    <x v="0"/>
    <x v="2"/>
    <n v="87.55"/>
    <n v="6463.15"/>
    <x v="1"/>
    <x v="1"/>
    <x v="38"/>
    <n v="5341"/>
    <x v="20"/>
  </r>
  <r>
    <s v="0103-CSITQ"/>
    <n v="1"/>
    <s v="United States"/>
    <s v="California"/>
    <s v="Modesto"/>
    <n v="95357"/>
    <s v="37.670526, -120.877572"/>
    <n v="37.670526000000002"/>
    <n v="-120.877572"/>
    <s v="Female"/>
    <x v="0"/>
    <s v="Yes"/>
    <s v="No"/>
    <n v="57"/>
    <s v="Yes"/>
    <s v="Yes"/>
    <x v="1"/>
    <x v="1"/>
    <s v="Yes"/>
    <s v="Yes"/>
    <x v="1"/>
    <s v="Yes"/>
    <s v="Yes"/>
    <x v="2"/>
    <x v="0"/>
    <x v="2"/>
    <n v="109.4"/>
    <n v="6252.7"/>
    <x v="1"/>
    <x v="1"/>
    <x v="11"/>
    <n v="6026"/>
    <x v="20"/>
  </r>
  <r>
    <s v="8671-KKKOS"/>
    <n v="1"/>
    <s v="United States"/>
    <s v="California"/>
    <s v="Newman"/>
    <n v="95360"/>
    <s v="37.343846, -121.039391"/>
    <n v="37.343845999999999"/>
    <n v="-121.03939099999999"/>
    <s v="Female"/>
    <x v="0"/>
    <s v="Yes"/>
    <s v="No"/>
    <n v="46"/>
    <s v="No"/>
    <s v="No phone service"/>
    <x v="0"/>
    <x v="0"/>
    <s v="Yes"/>
    <s v="No"/>
    <x v="0"/>
    <s v="Yes"/>
    <s v="No"/>
    <x v="0"/>
    <x v="1"/>
    <x v="1"/>
    <n v="45.55"/>
    <n v="2062.15"/>
    <x v="1"/>
    <x v="1"/>
    <x v="36"/>
    <n v="5565"/>
    <x v="20"/>
  </r>
  <r>
    <s v="7305-ZWMAJ"/>
    <n v="1"/>
    <s v="United States"/>
    <s v="California"/>
    <s v="Oakdale"/>
    <n v="95361"/>
    <s v="37.785033, -120.776141"/>
    <n v="37.785032999999999"/>
    <n v="-120.776141"/>
    <s v="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x v="1"/>
    <x v="3"/>
    <n v="20.7"/>
    <n v="587.1"/>
    <x v="1"/>
    <x v="1"/>
    <x v="4"/>
    <n v="2492"/>
    <x v="20"/>
  </r>
  <r>
    <s v="9518-XXBXE"/>
    <n v="1"/>
    <s v="United States"/>
    <s v="California"/>
    <s v="Patterson"/>
    <n v="95363"/>
    <s v="37.410236, -121.320337"/>
    <n v="37.410235999999998"/>
    <n v="-121.32033699999999"/>
    <s v="Male"/>
    <x v="1"/>
    <s v="Yes"/>
    <s v="No"/>
    <n v="10"/>
    <s v="Yes"/>
    <s v="No"/>
    <x v="1"/>
    <x v="0"/>
    <s v="No"/>
    <s v="No"/>
    <x v="0"/>
    <s v="No"/>
    <s v="No"/>
    <x v="0"/>
    <x v="1"/>
    <x v="1"/>
    <n v="75.3"/>
    <n v="720.45"/>
    <x v="1"/>
    <x v="1"/>
    <x v="48"/>
    <n v="4254"/>
    <x v="20"/>
  </r>
  <r>
    <s v="6578-KRMAW"/>
    <n v="1"/>
    <s v="United States"/>
    <s v="California"/>
    <s v="Planada"/>
    <n v="95365"/>
    <s v="37.329725, -120.306399"/>
    <n v="37.329725000000003"/>
    <n v="-120.306399"/>
    <s v="Male"/>
    <x v="0"/>
    <s v="No"/>
    <s v="No"/>
    <n v="32"/>
    <s v="Yes"/>
    <s v="No"/>
    <x v="1"/>
    <x v="0"/>
    <s v="Yes"/>
    <s v="Yes"/>
    <x v="0"/>
    <s v="No"/>
    <s v="Yes"/>
    <x v="0"/>
    <x v="0"/>
    <x v="3"/>
    <n v="93.4"/>
    <n v="2979.3"/>
    <x v="1"/>
    <x v="1"/>
    <x v="10"/>
    <n v="3224"/>
    <x v="20"/>
  </r>
  <r>
    <s v="4860-IJUDE"/>
    <n v="1"/>
    <s v="United States"/>
    <s v="California"/>
    <s v="Ripon"/>
    <n v="95366"/>
    <s v="37.750778, -121.13238"/>
    <n v="37.750777999999997"/>
    <n v="-121.13238"/>
    <s v="Male"/>
    <x v="0"/>
    <s v="No"/>
    <s v="No"/>
    <n v="13"/>
    <s v="Yes"/>
    <s v="No"/>
    <x v="1"/>
    <x v="0"/>
    <s v="No"/>
    <s v="No"/>
    <x v="0"/>
    <s v="No"/>
    <s v="No"/>
    <x v="0"/>
    <x v="0"/>
    <x v="3"/>
    <n v="73.75"/>
    <n v="956.65"/>
    <x v="1"/>
    <x v="1"/>
    <x v="4"/>
    <n v="2070"/>
    <x v="20"/>
  </r>
  <r>
    <s v="9688-YGXVR"/>
    <n v="1"/>
    <s v="United States"/>
    <s v="California"/>
    <s v="Salida"/>
    <n v="95368"/>
    <s v="37.713152, -121.08739"/>
    <n v="37.713152000000001"/>
    <n v="-121.08739"/>
    <s v="Female"/>
    <x v="0"/>
    <s v="No"/>
    <s v="No"/>
    <n v="44"/>
    <s v="Yes"/>
    <s v="No"/>
    <x v="1"/>
    <x v="1"/>
    <s v="Yes"/>
    <s v="Yes"/>
    <x v="0"/>
    <s v="Yes"/>
    <s v="No"/>
    <x v="0"/>
    <x v="0"/>
    <x v="3"/>
    <n v="88.15"/>
    <n v="3973.2"/>
    <x v="1"/>
    <x v="1"/>
    <x v="55"/>
    <n v="4112"/>
    <x v="20"/>
  </r>
  <r>
    <s v="0423-UDIJQ"/>
    <n v="1"/>
    <s v="United States"/>
    <s v="California"/>
    <s v="Snelling"/>
    <n v="95369"/>
    <s v="37.521708, -120.426843"/>
    <n v="37.521707999999997"/>
    <n v="-120.42684300000001"/>
    <s v="Male"/>
    <x v="1"/>
    <s v="No"/>
    <s v="No"/>
    <n v="9"/>
    <s v="Yes"/>
    <s v="No"/>
    <x v="0"/>
    <x v="1"/>
    <s v="No"/>
    <s v="No"/>
    <x v="1"/>
    <s v="No"/>
    <s v="No"/>
    <x v="0"/>
    <x v="1"/>
    <x v="0"/>
    <n v="49.2"/>
    <n v="447.9"/>
    <x v="1"/>
    <x v="1"/>
    <x v="49"/>
    <n v="2145"/>
    <x v="20"/>
  </r>
  <r>
    <s v="1945-XISKS"/>
    <n v="1"/>
    <s v="United States"/>
    <s v="California"/>
    <s v="Sonora"/>
    <n v="95370"/>
    <s v="37.982716, -120.343732"/>
    <n v="37.982716000000003"/>
    <n v="-120.343732"/>
    <s v="Female"/>
    <x v="0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x v="1"/>
    <x v="0"/>
    <n v="19.649999999999999"/>
    <n v="1335.2"/>
    <x v="1"/>
    <x v="1"/>
    <x v="60"/>
    <n v="4994"/>
    <x v="20"/>
  </r>
  <r>
    <s v="5360-LJCNJ"/>
    <n v="1"/>
    <s v="United States"/>
    <s v="California"/>
    <s v="Tracy"/>
    <n v="95376"/>
    <s v="37.680968, -121.446049"/>
    <n v="37.680968"/>
    <n v="-121.446049"/>
    <s v="Female"/>
    <x v="0"/>
    <s v="Yes"/>
    <s v="No"/>
    <n v="71"/>
    <s v="Yes"/>
    <s v="Yes"/>
    <x v="1"/>
    <x v="1"/>
    <s v="Yes"/>
    <s v="Yes"/>
    <x v="0"/>
    <s v="Yes"/>
    <s v="Yes"/>
    <x v="1"/>
    <x v="0"/>
    <x v="2"/>
    <n v="105.15"/>
    <n v="7555"/>
    <x v="1"/>
    <x v="1"/>
    <x v="72"/>
    <n v="5707"/>
    <x v="20"/>
  </r>
  <r>
    <s v="2607-FBDFF"/>
    <n v="1"/>
    <s v="United States"/>
    <s v="California"/>
    <s v="Tuolumne"/>
    <n v="95379"/>
    <s v="37.939768, -120.188002"/>
    <n v="37.939768000000001"/>
    <n v="-120.188002"/>
    <s v="Male"/>
    <x v="0"/>
    <s v="No"/>
    <s v="No"/>
    <n v="1"/>
    <s v="Yes"/>
    <s v="No"/>
    <x v="0"/>
    <x v="1"/>
    <s v="No"/>
    <s v="No"/>
    <x v="1"/>
    <s v="No"/>
    <s v="No"/>
    <x v="0"/>
    <x v="1"/>
    <x v="3"/>
    <n v="49"/>
    <n v="49"/>
    <x v="1"/>
    <x v="1"/>
    <x v="84"/>
    <n v="5289"/>
    <x v="20"/>
  </r>
  <r>
    <s v="1100-DDVRV"/>
    <n v="1"/>
    <s v="United States"/>
    <s v="California"/>
    <s v="Twain Harte"/>
    <n v="95383"/>
    <s v="38.107441, -120.230625"/>
    <n v="38.107441000000001"/>
    <n v="-120.230625"/>
    <s v="Male"/>
    <x v="0"/>
    <s v="Yes"/>
    <s v="No"/>
    <n v="17"/>
    <s v="No"/>
    <s v="No phone service"/>
    <x v="0"/>
    <x v="1"/>
    <s v="Yes"/>
    <s v="No"/>
    <x v="0"/>
    <s v="Yes"/>
    <s v="Yes"/>
    <x v="0"/>
    <x v="0"/>
    <x v="0"/>
    <n v="49.8"/>
    <n v="836.35"/>
    <x v="1"/>
    <x v="1"/>
    <x v="68"/>
    <n v="5575"/>
    <x v="20"/>
  </r>
  <r>
    <s v="6728-WYQBC"/>
    <n v="1"/>
    <s v="United States"/>
    <s v="California"/>
    <s v="Westley"/>
    <n v="95387"/>
    <s v="37.546007, -121.28257"/>
    <n v="37.546007000000003"/>
    <n v="-121.282570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2"/>
    <n v="20.95"/>
    <n v="20.95"/>
    <x v="1"/>
    <x v="1"/>
    <x v="53"/>
    <n v="2285"/>
    <x v="20"/>
  </r>
  <r>
    <s v="9029-FEGVJ"/>
    <n v="1"/>
    <s v="United States"/>
    <s v="California"/>
    <s v="Yosemite National Park"/>
    <n v="95389"/>
    <s v="37.704267, -119.607001"/>
    <n v="37.704267000000002"/>
    <n v="-119.607001"/>
    <s v="Female"/>
    <x v="1"/>
    <s v="Yes"/>
    <s v="No"/>
    <n v="32"/>
    <s v="Yes"/>
    <s v="Yes"/>
    <x v="1"/>
    <x v="1"/>
    <s v="No"/>
    <s v="Yes"/>
    <x v="0"/>
    <s v="No"/>
    <s v="No"/>
    <x v="0"/>
    <x v="1"/>
    <x v="0"/>
    <n v="79.3"/>
    <n v="2570"/>
    <x v="1"/>
    <x v="1"/>
    <x v="36"/>
    <n v="5242"/>
    <x v="20"/>
  </r>
  <r>
    <s v="7216-KAOID"/>
    <n v="1"/>
    <s v="United States"/>
    <s v="California"/>
    <s v="Santa Rosa"/>
    <n v="95401"/>
    <s v="38.460517, -122.790335"/>
    <n v="38.460517000000003"/>
    <n v="-122.790335"/>
    <s v="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x v="1"/>
    <x v="2"/>
    <n v="19.5"/>
    <n v="798.2"/>
    <x v="1"/>
    <x v="1"/>
    <x v="34"/>
    <n v="2446"/>
    <x v="20"/>
  </r>
  <r>
    <s v="6145-NNPNO"/>
    <n v="1"/>
    <s v="United States"/>
    <s v="California"/>
    <s v="Santa Rosa"/>
    <n v="95404"/>
    <s v="38.526941, -122.709096"/>
    <n v="38.526941000000001"/>
    <n v="-122.709096"/>
    <s v="Female"/>
    <x v="0"/>
    <s v="No"/>
    <s v="No"/>
    <n v="1"/>
    <s v="Yes"/>
    <s v="No"/>
    <x v="0"/>
    <x v="1"/>
    <s v="No"/>
    <s v="No"/>
    <x v="0"/>
    <s v="No"/>
    <s v="No"/>
    <x v="0"/>
    <x v="1"/>
    <x v="2"/>
    <n v="44.15"/>
    <n v="44.15"/>
    <x v="1"/>
    <x v="1"/>
    <x v="51"/>
    <n v="3103"/>
    <x v="20"/>
  </r>
  <r>
    <s v="5339-TJFEK"/>
    <n v="1"/>
    <s v="United States"/>
    <s v="California"/>
    <s v="Santa Rosa"/>
    <n v="95407"/>
    <s v="38.394091, -122.739814"/>
    <n v="38.394091000000003"/>
    <n v="-122.739814"/>
    <s v="Male"/>
    <x v="0"/>
    <s v="Yes"/>
    <s v="Yes"/>
    <n v="62"/>
    <s v="Yes"/>
    <s v="Yes"/>
    <x v="1"/>
    <x v="0"/>
    <s v="Yes"/>
    <s v="No"/>
    <x v="0"/>
    <s v="Yes"/>
    <s v="Yes"/>
    <x v="0"/>
    <x v="0"/>
    <x v="1"/>
    <n v="105.5"/>
    <n v="6487.2"/>
    <x v="1"/>
    <x v="1"/>
    <x v="62"/>
    <n v="4271"/>
    <x v="20"/>
  </r>
  <r>
    <s v="2074-GUHPQ"/>
    <n v="1"/>
    <s v="United States"/>
    <s v="California"/>
    <s v="Albion"/>
    <n v="95410"/>
    <s v="39.225694, -123.717354"/>
    <n v="39.225693999999997"/>
    <n v="-123.717354"/>
    <s v="Female"/>
    <x v="0"/>
    <s v="No"/>
    <s v="Yes"/>
    <n v="17"/>
    <s v="Yes"/>
    <s v="Yes"/>
    <x v="1"/>
    <x v="1"/>
    <s v="Yes"/>
    <s v="Yes"/>
    <x v="1"/>
    <s v="No"/>
    <s v="No"/>
    <x v="0"/>
    <x v="0"/>
    <x v="3"/>
    <n v="92.7"/>
    <n v="1556.85"/>
    <x v="1"/>
    <x v="1"/>
    <x v="48"/>
    <n v="2347"/>
    <x v="20"/>
  </r>
  <r>
    <s v="4625-XMOYM"/>
    <n v="1"/>
    <s v="United States"/>
    <s v="California"/>
    <s v="Annapolis"/>
    <n v="95412"/>
    <s v="38.731055, -123.316553"/>
    <n v="38.731054999999998"/>
    <n v="-123.316553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0"/>
    <x v="2"/>
    <n v="26.25"/>
    <n v="1988.05"/>
    <x v="1"/>
    <x v="1"/>
    <x v="77"/>
    <n v="5098"/>
    <x v="20"/>
  </r>
  <r>
    <s v="5827-MWCZK"/>
    <n v="1"/>
    <s v="United States"/>
    <s v="California"/>
    <s v="Boonville"/>
    <n v="95415"/>
    <s v="39.025867, -123.381544"/>
    <n v="39.025866999999998"/>
    <n v="-123.38154400000001"/>
    <s v="Male"/>
    <x v="0"/>
    <s v="Yes"/>
    <s v="Yes"/>
    <n v="56"/>
    <s v="Yes"/>
    <s v="Yes"/>
    <x v="1"/>
    <x v="1"/>
    <s v="Yes"/>
    <s v="No"/>
    <x v="1"/>
    <s v="Yes"/>
    <s v="No"/>
    <x v="0"/>
    <x v="0"/>
    <x v="3"/>
    <n v="96.95"/>
    <n v="5432.2"/>
    <x v="1"/>
    <x v="1"/>
    <x v="10"/>
    <n v="6484"/>
    <x v="20"/>
  </r>
  <r>
    <s v="1385-TQOZW"/>
    <n v="1"/>
    <s v="United States"/>
    <s v="California"/>
    <s v="Branscomb"/>
    <n v="95417"/>
    <s v="39.710591, -123.682799"/>
    <n v="39.710591000000001"/>
    <n v="-123.6827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0"/>
    <x v="3"/>
    <n v="20.45"/>
    <n v="147.55000000000001"/>
    <x v="1"/>
    <x v="1"/>
    <x v="48"/>
    <n v="2392"/>
    <x v="20"/>
  </r>
  <r>
    <s v="5914-XRFQB"/>
    <n v="1"/>
    <s v="United States"/>
    <s v="California"/>
    <s v="Caspar"/>
    <n v="95420"/>
    <s v="39.361283, -123.784599"/>
    <n v="39.361283"/>
    <n v="-123.784599"/>
    <s v="Male"/>
    <x v="0"/>
    <s v="Yes"/>
    <s v="No"/>
    <n v="72"/>
    <s v="Yes"/>
    <s v="Yes"/>
    <x v="1"/>
    <x v="0"/>
    <s v="Yes"/>
    <s v="Yes"/>
    <x v="1"/>
    <s v="Yes"/>
    <s v="Yes"/>
    <x v="1"/>
    <x v="0"/>
    <x v="2"/>
    <n v="115.8"/>
    <n v="8424.9"/>
    <x v="1"/>
    <x v="1"/>
    <x v="24"/>
    <n v="6479"/>
    <x v="20"/>
  </r>
  <r>
    <s v="4329-YPDDQ"/>
    <n v="1"/>
    <s v="United States"/>
    <s v="California"/>
    <s v="Cazadero"/>
    <n v="95421"/>
    <s v="38.578807, -123.19338"/>
    <n v="38.578806999999998"/>
    <n v="-123.19338"/>
    <s v="Male"/>
    <x v="0"/>
    <s v="No"/>
    <s v="No"/>
    <n v="20"/>
    <s v="Yes"/>
    <s v="No"/>
    <x v="1"/>
    <x v="0"/>
    <s v="Yes"/>
    <s v="Yes"/>
    <x v="1"/>
    <s v="Yes"/>
    <s v="Yes"/>
    <x v="0"/>
    <x v="0"/>
    <x v="2"/>
    <n v="108.2"/>
    <n v="2203.6999999999998"/>
    <x v="1"/>
    <x v="1"/>
    <x v="1"/>
    <n v="2102"/>
    <x v="20"/>
  </r>
  <r>
    <s v="4804-NCPET"/>
    <n v="1"/>
    <s v="United States"/>
    <s v="California"/>
    <s v="Clearlake"/>
    <n v="95422"/>
    <s v="38.965804, -122.631779"/>
    <n v="38.965803999999999"/>
    <n v="-122.63177899999999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x v="1"/>
    <x v="0"/>
    <n v="20.2"/>
    <n v="387.4"/>
    <x v="1"/>
    <x v="1"/>
    <x v="67"/>
    <n v="4821"/>
    <x v="20"/>
  </r>
  <r>
    <s v="5944-UGLLK"/>
    <n v="1"/>
    <s v="United States"/>
    <s v="California"/>
    <s v="Cloverdale"/>
    <n v="95425"/>
    <s v="38.801936, -122.938935"/>
    <n v="38.801935999999998"/>
    <n v="-122.938935"/>
    <s v="Male"/>
    <x v="0"/>
    <s v="No"/>
    <s v="No"/>
    <n v="53"/>
    <s v="No"/>
    <s v="No phone service"/>
    <x v="0"/>
    <x v="1"/>
    <s v="No"/>
    <s v="Yes"/>
    <x v="1"/>
    <s v="Yes"/>
    <s v="Yes"/>
    <x v="2"/>
    <x v="1"/>
    <x v="3"/>
    <n v="54.9"/>
    <n v="3045.75"/>
    <x v="1"/>
    <x v="1"/>
    <x v="24"/>
    <n v="5677"/>
    <x v="20"/>
  </r>
  <r>
    <s v="7787-BNTZM"/>
    <n v="1"/>
    <s v="United States"/>
    <s v="California"/>
    <s v="Comptche"/>
    <n v="95427"/>
    <s v="39.239818, -123.565432"/>
    <n v="39.239818"/>
    <n v="-123.565432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2"/>
    <n v="20.149999999999999"/>
    <n v="130.5"/>
    <x v="1"/>
    <x v="1"/>
    <x v="21"/>
    <n v="5761"/>
    <x v="20"/>
  </r>
  <r>
    <s v="2252-ISRNH"/>
    <n v="1"/>
    <s v="United States"/>
    <s v="California"/>
    <s v="Covelo"/>
    <n v="95428"/>
    <s v="39.83307, -123.178765"/>
    <n v="39.833069999999999"/>
    <n v="-123.178765"/>
    <s v="Male"/>
    <x v="0"/>
    <s v="Yes"/>
    <s v="Yes"/>
    <n v="9"/>
    <s v="Yes"/>
    <s v="Yes"/>
    <x v="1"/>
    <x v="1"/>
    <s v="No"/>
    <s v="Yes"/>
    <x v="0"/>
    <s v="Yes"/>
    <s v="No"/>
    <x v="2"/>
    <x v="0"/>
    <x v="1"/>
    <n v="90.35"/>
    <n v="767.9"/>
    <x v="1"/>
    <x v="1"/>
    <x v="36"/>
    <n v="2993"/>
    <x v="20"/>
  </r>
  <r>
    <s v="9415-TPKRV"/>
    <n v="1"/>
    <s v="United States"/>
    <s v="California"/>
    <s v="Dos Rios"/>
    <n v="95429"/>
    <s v="39.756049, -123.358701"/>
    <n v="39.756048999999997"/>
    <n v="-123.358701"/>
    <s v="Female"/>
    <x v="0"/>
    <s v="Yes"/>
    <s v="Yes"/>
    <n v="8"/>
    <s v="Yes"/>
    <s v="Yes"/>
    <x v="0"/>
    <x v="1"/>
    <s v="Yes"/>
    <s v="No"/>
    <x v="0"/>
    <s v="No"/>
    <s v="No"/>
    <x v="0"/>
    <x v="1"/>
    <x v="1"/>
    <n v="55.75"/>
    <n v="446.8"/>
    <x v="1"/>
    <x v="1"/>
    <x v="46"/>
    <n v="5681"/>
    <x v="20"/>
  </r>
  <r>
    <s v="5322-TEUJK"/>
    <n v="1"/>
    <s v="United States"/>
    <s v="California"/>
    <s v="Duncans Mills"/>
    <n v="95430"/>
    <s v="38.445603, -123.063756"/>
    <n v="38.445602999999998"/>
    <n v="-123.063756"/>
    <s v="Female"/>
    <x v="0"/>
    <s v="Yes"/>
    <s v="Yes"/>
    <n v="71"/>
    <s v="Yes"/>
    <s v="Yes"/>
    <x v="1"/>
    <x v="0"/>
    <s v="Yes"/>
    <s v="Yes"/>
    <x v="1"/>
    <s v="Yes"/>
    <s v="Yes"/>
    <x v="1"/>
    <x v="1"/>
    <x v="2"/>
    <n v="114.6"/>
    <n v="8100.25"/>
    <x v="1"/>
    <x v="1"/>
    <x v="29"/>
    <n v="4071"/>
    <x v="20"/>
  </r>
  <r>
    <s v="1866-DIOQZ"/>
    <n v="1"/>
    <s v="United States"/>
    <s v="California"/>
    <s v="Forestville"/>
    <n v="95436"/>
    <s v="38.499302, -122.92444"/>
    <n v="38.499302"/>
    <n v="-122.92444"/>
    <s v="Female"/>
    <x v="0"/>
    <s v="Yes"/>
    <s v="No"/>
    <n v="71"/>
    <s v="No"/>
    <s v="No phone service"/>
    <x v="0"/>
    <x v="0"/>
    <s v="Yes"/>
    <s v="Yes"/>
    <x v="1"/>
    <s v="Yes"/>
    <s v="Yes"/>
    <x v="2"/>
    <x v="1"/>
    <x v="2"/>
    <n v="66.8"/>
    <n v="4689.1499999999996"/>
    <x v="1"/>
    <x v="1"/>
    <x v="75"/>
    <n v="4698"/>
    <x v="20"/>
  </r>
  <r>
    <s v="8375-KVTHK"/>
    <n v="1"/>
    <s v="United States"/>
    <s v="California"/>
    <s v="Fort Bragg"/>
    <n v="95437"/>
    <s v="39.455555, -123.683979"/>
    <n v="39.455554999999997"/>
    <n v="-123.68397899999999"/>
    <s v="Male"/>
    <x v="0"/>
    <s v="Yes"/>
    <s v="No"/>
    <n v="68"/>
    <s v="Yes"/>
    <s v="No"/>
    <x v="1"/>
    <x v="1"/>
    <s v="Yes"/>
    <s v="No"/>
    <x v="1"/>
    <s v="Yes"/>
    <s v="Yes"/>
    <x v="2"/>
    <x v="0"/>
    <x v="1"/>
    <n v="100.3"/>
    <n v="6754.35"/>
    <x v="1"/>
    <x v="1"/>
    <x v="41"/>
    <n v="5757"/>
    <x v="20"/>
  </r>
  <r>
    <s v="2697-NQBPF"/>
    <n v="1"/>
    <s v="United States"/>
    <s v="California"/>
    <s v="Fulton"/>
    <n v="95439"/>
    <s v="38.493888, -122.777141"/>
    <n v="38.493887999999998"/>
    <n v="-122.777141"/>
    <s v="Male"/>
    <x v="0"/>
    <s v="No"/>
    <s v="No"/>
    <n v="34"/>
    <s v="Yes"/>
    <s v="Yes"/>
    <x v="1"/>
    <x v="1"/>
    <s v="Yes"/>
    <s v="No"/>
    <x v="1"/>
    <s v="Yes"/>
    <s v="Yes"/>
    <x v="0"/>
    <x v="0"/>
    <x v="1"/>
    <n v="105.35"/>
    <n v="3540.65"/>
    <x v="1"/>
    <x v="1"/>
    <x v="9"/>
    <n v="5503"/>
    <x v="20"/>
  </r>
  <r>
    <s v="3709-OIJEA"/>
    <n v="1"/>
    <s v="United States"/>
    <s v="California"/>
    <s v="Geyserville"/>
    <n v="95441"/>
    <s v="38.731771, -123.064272"/>
    <n v="38.731771000000002"/>
    <n v="-123.064272"/>
    <s v="Male"/>
    <x v="0"/>
    <s v="No"/>
    <s v="No"/>
    <n v="26"/>
    <s v="Yes"/>
    <s v="No"/>
    <x v="1"/>
    <x v="1"/>
    <s v="Yes"/>
    <s v="Yes"/>
    <x v="1"/>
    <s v="No"/>
    <s v="No"/>
    <x v="2"/>
    <x v="0"/>
    <x v="1"/>
    <n v="85.2"/>
    <n v="2184.6"/>
    <x v="1"/>
    <x v="1"/>
    <x v="54"/>
    <n v="5156"/>
    <x v="20"/>
  </r>
  <r>
    <s v="1386-ZIKUV"/>
    <n v="1"/>
    <s v="United States"/>
    <s v="California"/>
    <s v="Glenhaven"/>
    <n v="95443"/>
    <s v="39.045246, -122.743181"/>
    <n v="39.045245999999999"/>
    <n v="-122.74318100000001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0"/>
    <x v="0"/>
    <n v="18.95"/>
    <n v="130.55000000000001"/>
    <x v="1"/>
    <x v="1"/>
    <x v="60"/>
    <n v="4097"/>
    <x v="20"/>
  </r>
  <r>
    <s v="0599-XNYDO"/>
    <n v="1"/>
    <s v="United States"/>
    <s v="California"/>
    <s v="Graton"/>
    <n v="95444"/>
    <s v="38.434362, -122.86891"/>
    <n v="38.434362"/>
    <n v="-122.86891"/>
    <s v="Female"/>
    <x v="0"/>
    <s v="Yes"/>
    <s v="No"/>
    <n v="20"/>
    <s v="Yes"/>
    <s v="No"/>
    <x v="1"/>
    <x v="1"/>
    <s v="No"/>
    <s v="No"/>
    <x v="0"/>
    <s v="No"/>
    <s v="No"/>
    <x v="0"/>
    <x v="0"/>
    <x v="2"/>
    <n v="69.8"/>
    <n v="1540.35"/>
    <x v="1"/>
    <x v="1"/>
    <x v="57"/>
    <n v="5456"/>
    <x v="20"/>
  </r>
  <r>
    <s v="6377-WHAOX"/>
    <n v="1"/>
    <s v="United States"/>
    <s v="California"/>
    <s v="Gualala"/>
    <n v="95445"/>
    <s v="38.848082, -123.50608"/>
    <n v="38.848081999999998"/>
    <n v="-123.50608"/>
    <s v="Female"/>
    <x v="0"/>
    <s v="Yes"/>
    <s v="No"/>
    <n v="60"/>
    <s v="Yes"/>
    <s v="Yes"/>
    <x v="1"/>
    <x v="1"/>
    <s v="Yes"/>
    <s v="Yes"/>
    <x v="0"/>
    <s v="Yes"/>
    <s v="Yes"/>
    <x v="0"/>
    <x v="0"/>
    <x v="1"/>
    <n v="106.15"/>
    <n v="6411.25"/>
    <x v="1"/>
    <x v="1"/>
    <x v="72"/>
    <n v="4115"/>
    <x v="20"/>
  </r>
  <r>
    <s v="6855-VLGOS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1"/>
    <n v="20.55"/>
    <n v="1432.55"/>
    <x v="1"/>
    <x v="1"/>
    <x v="48"/>
    <n v="5809"/>
    <x v="20"/>
  </r>
  <r>
    <s v="8999-XXGNS"/>
    <n v="1"/>
    <s v="United States"/>
    <s v="California"/>
    <s v="Healdsburg"/>
    <n v="95448"/>
    <s v="38.618347, -122.908422"/>
    <n v="38.618347"/>
    <n v="-122.908422"/>
    <s v="Female"/>
    <x v="1"/>
    <s v="Yes"/>
    <s v="No"/>
    <n v="72"/>
    <s v="Yes"/>
    <s v="Yes"/>
    <x v="1"/>
    <x v="1"/>
    <s v="Yes"/>
    <s v="Yes"/>
    <x v="0"/>
    <s v="Yes"/>
    <s v="Yes"/>
    <x v="2"/>
    <x v="0"/>
    <x v="3"/>
    <n v="105.75"/>
    <n v="7629.85"/>
    <x v="1"/>
    <x v="1"/>
    <x v="44"/>
    <n v="5832"/>
    <x v="20"/>
  </r>
  <r>
    <s v="8746-OQQRW"/>
    <n v="1"/>
    <s v="United States"/>
    <s v="California"/>
    <s v="Hopland"/>
    <n v="95449"/>
    <s v="38.93706, -123.118111"/>
    <n v="38.937060000000002"/>
    <n v="-123.118111"/>
    <s v="Male"/>
    <x v="0"/>
    <s v="No"/>
    <s v="No"/>
    <n v="4"/>
    <s v="Yes"/>
    <s v="Yes"/>
    <x v="2"/>
    <x v="2"/>
    <s v="No internet service"/>
    <s v="No internet service"/>
    <x v="2"/>
    <s v="No internet service"/>
    <s v="No internet service"/>
    <x v="0"/>
    <x v="1"/>
    <x v="0"/>
    <n v="25.25"/>
    <n v="101.9"/>
    <x v="1"/>
    <x v="1"/>
    <x v="38"/>
    <n v="3962"/>
    <x v="20"/>
  </r>
  <r>
    <s v="3181-MIZBN"/>
    <n v="1"/>
    <s v="United States"/>
    <s v="California"/>
    <s v="Jenner"/>
    <n v="95450"/>
    <s v="38.505995, -123.187019"/>
    <n v="38.505994999999999"/>
    <n v="-123.18701900000001"/>
    <s v="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x v="1"/>
    <x v="1"/>
    <n v="19.75"/>
    <n v="313.39999999999998"/>
    <x v="1"/>
    <x v="1"/>
    <x v="31"/>
    <n v="3677"/>
    <x v="20"/>
  </r>
  <r>
    <s v="0471-ARVMX"/>
    <n v="1"/>
    <s v="United States"/>
    <s v="California"/>
    <s v="Kelseyville"/>
    <n v="95451"/>
    <s v="38.93496, -122.792243"/>
    <n v="38.934959999999997"/>
    <n v="-122.792243"/>
    <s v="Female"/>
    <x v="1"/>
    <s v="Yes"/>
    <s v="No"/>
    <n v="62"/>
    <s v="Yes"/>
    <s v="Yes"/>
    <x v="1"/>
    <x v="0"/>
    <s v="No"/>
    <s v="Yes"/>
    <x v="0"/>
    <s v="Yes"/>
    <s v="Yes"/>
    <x v="2"/>
    <x v="0"/>
    <x v="1"/>
    <n v="104.85"/>
    <n v="6312.9"/>
    <x v="1"/>
    <x v="1"/>
    <x v="31"/>
    <n v="5061"/>
    <x v="20"/>
  </r>
  <r>
    <s v="7766-CLTIC"/>
    <n v="1"/>
    <s v="United States"/>
    <s v="California"/>
    <s v="Kenwood"/>
    <n v="95452"/>
    <s v="38.419525, -122.521585"/>
    <n v="38.419525"/>
    <n v="-122.521585"/>
    <s v="Female"/>
    <x v="0"/>
    <s v="No"/>
    <s v="No"/>
    <n v="10"/>
    <s v="Yes"/>
    <s v="No"/>
    <x v="0"/>
    <x v="1"/>
    <s v="No"/>
    <s v="No"/>
    <x v="1"/>
    <s v="No"/>
    <s v="Yes"/>
    <x v="0"/>
    <x v="0"/>
    <x v="0"/>
    <n v="60.95"/>
    <n v="629.54999999999995"/>
    <x v="1"/>
    <x v="1"/>
    <x v="64"/>
    <n v="4323"/>
    <x v="20"/>
  </r>
  <r>
    <s v="5650-YLIBA"/>
    <n v="1"/>
    <s v="United States"/>
    <s v="California"/>
    <s v="Lakeport"/>
    <n v="95453"/>
    <s v="39.080469, -122.955176"/>
    <n v="39.080469000000001"/>
    <n v="-122.95517599999999"/>
    <s v="Male"/>
    <x v="0"/>
    <s v="No"/>
    <s v="No"/>
    <n v="31"/>
    <s v="Yes"/>
    <s v="Yes"/>
    <x v="1"/>
    <x v="1"/>
    <s v="Yes"/>
    <s v="No"/>
    <x v="0"/>
    <s v="No"/>
    <s v="No"/>
    <x v="0"/>
    <x v="0"/>
    <x v="1"/>
    <n v="81.150000000000006"/>
    <n v="2640.55"/>
    <x v="1"/>
    <x v="1"/>
    <x v="50"/>
    <n v="3031"/>
    <x v="20"/>
  </r>
  <r>
    <s v="0825-CPPQH"/>
    <n v="1"/>
    <s v="United States"/>
    <s v="California"/>
    <s v="Laytonville"/>
    <n v="95454"/>
    <s v="39.806141, -123.531098"/>
    <n v="39.806140999999997"/>
    <n v="-123.531098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x v="1"/>
    <x v="3"/>
    <n v="19.100000000000001"/>
    <n v="1372.45"/>
    <x v="1"/>
    <x v="1"/>
    <x v="34"/>
    <n v="4241"/>
    <x v="20"/>
  </r>
  <r>
    <s v="9084-OAYKL"/>
    <n v="1"/>
    <s v="United States"/>
    <s v="California"/>
    <s v="Little River"/>
    <n v="95456"/>
    <s v="39.245911, -123.77214"/>
    <n v="39.245911"/>
    <n v="-123.77213999999999"/>
    <s v="Male"/>
    <x v="0"/>
    <s v="No"/>
    <s v="No"/>
    <n v="58"/>
    <s v="Yes"/>
    <s v="No"/>
    <x v="2"/>
    <x v="2"/>
    <s v="No internet service"/>
    <s v="No internet service"/>
    <x v="2"/>
    <s v="No internet service"/>
    <s v="No internet service"/>
    <x v="1"/>
    <x v="1"/>
    <x v="0"/>
    <n v="20.8"/>
    <n v="1212.25"/>
    <x v="1"/>
    <x v="1"/>
    <x v="24"/>
    <n v="4758"/>
    <x v="20"/>
  </r>
  <r>
    <s v="6122-LJADA"/>
    <n v="1"/>
    <s v="United States"/>
    <s v="California"/>
    <s v="Lower Lake"/>
    <n v="95457"/>
    <s v="38.925545, -122.549083"/>
    <n v="38.925545"/>
    <n v="-122.549083"/>
    <s v="Male"/>
    <x v="0"/>
    <s v="Yes"/>
    <s v="Yes"/>
    <n v="70"/>
    <s v="Yes"/>
    <s v="Yes"/>
    <x v="0"/>
    <x v="0"/>
    <s v="Yes"/>
    <s v="Yes"/>
    <x v="1"/>
    <s v="Yes"/>
    <s v="Yes"/>
    <x v="1"/>
    <x v="0"/>
    <x v="3"/>
    <n v="90.15"/>
    <n v="6237.05"/>
    <x v="1"/>
    <x v="1"/>
    <x v="52"/>
    <n v="5824"/>
    <x v="20"/>
  </r>
  <r>
    <s v="2400-XIWIO"/>
    <n v="1"/>
    <s v="United States"/>
    <s v="California"/>
    <s v="Lucerne"/>
    <n v="95458"/>
    <s v="39.141934, -122.770679"/>
    <n v="39.141933999999999"/>
    <n v="-122.770679"/>
    <s v="Female"/>
    <x v="0"/>
    <s v="Yes"/>
    <s v="No"/>
    <n v="71"/>
    <s v="Yes"/>
    <s v="Yes"/>
    <x v="0"/>
    <x v="0"/>
    <s v="Yes"/>
    <s v="Yes"/>
    <x v="1"/>
    <s v="Yes"/>
    <s v="Yes"/>
    <x v="1"/>
    <x v="1"/>
    <x v="1"/>
    <n v="90.1"/>
    <n v="6310.9"/>
    <x v="1"/>
    <x v="1"/>
    <x v="24"/>
    <n v="5054"/>
    <x v="20"/>
  </r>
  <r>
    <s v="7524-VRLPL"/>
    <n v="1"/>
    <s v="United States"/>
    <s v="California"/>
    <s v="Manchester"/>
    <n v="95459"/>
    <s v="38.966713, -123.586412"/>
    <n v="38.966712999999999"/>
    <n v="-123.586412"/>
    <s v="Male"/>
    <x v="1"/>
    <s v="No"/>
    <s v="No"/>
    <n v="69"/>
    <s v="Yes"/>
    <s v="Yes"/>
    <x v="0"/>
    <x v="0"/>
    <s v="No"/>
    <s v="Yes"/>
    <x v="1"/>
    <s v="No"/>
    <s v="Yes"/>
    <x v="1"/>
    <x v="1"/>
    <x v="3"/>
    <n v="74.099999999999994"/>
    <n v="5031"/>
    <x v="1"/>
    <x v="1"/>
    <x v="78"/>
    <n v="4204"/>
    <x v="20"/>
  </r>
  <r>
    <s v="7569-NMZYQ"/>
    <n v="1"/>
    <s v="United States"/>
    <s v="California"/>
    <s v="Middletown"/>
    <n v="95461"/>
    <s v="38.787446, -122.58675"/>
    <n v="38.787446000000003"/>
    <n v="-122.58674999999999"/>
    <s v="Female"/>
    <x v="0"/>
    <s v="Yes"/>
    <s v="Yes"/>
    <n v="72"/>
    <s v="Yes"/>
    <s v="Yes"/>
    <x v="1"/>
    <x v="0"/>
    <s v="Yes"/>
    <s v="Yes"/>
    <x v="1"/>
    <s v="Yes"/>
    <s v="Yes"/>
    <x v="1"/>
    <x v="0"/>
    <x v="2"/>
    <n v="118.75"/>
    <n v="8672.4500000000007"/>
    <x v="1"/>
    <x v="1"/>
    <x v="52"/>
    <n v="5475"/>
    <x v="20"/>
  </r>
  <r>
    <s v="5201-USSQZ"/>
    <n v="1"/>
    <s v="United States"/>
    <s v="California"/>
    <s v="Monte Rio"/>
    <n v="95462"/>
    <s v="38.471049, -123.015549"/>
    <n v="38.471049000000001"/>
    <n v="-123.01554899999999"/>
    <s v="Female"/>
    <x v="0"/>
    <s v="Yes"/>
    <s v="No"/>
    <n v="26"/>
    <s v="Yes"/>
    <s v="No"/>
    <x v="1"/>
    <x v="1"/>
    <s v="No"/>
    <s v="No"/>
    <x v="1"/>
    <s v="No"/>
    <s v="Yes"/>
    <x v="0"/>
    <x v="1"/>
    <x v="3"/>
    <n v="85.9"/>
    <n v="2196.4499999999998"/>
    <x v="1"/>
    <x v="1"/>
    <x v="1"/>
    <n v="4038"/>
    <x v="20"/>
  </r>
  <r>
    <s v="2105-PHWON"/>
    <n v="1"/>
    <s v="United States"/>
    <s v="California"/>
    <s v="Navarro"/>
    <n v="95463"/>
    <s v="39.182916, -123.552571"/>
    <n v="39.182915999999999"/>
    <n v="-123.552571"/>
    <s v="Female"/>
    <x v="0"/>
    <s v="Yes"/>
    <s v="No"/>
    <n v="33"/>
    <s v="Yes"/>
    <s v="Yes"/>
    <x v="1"/>
    <x v="1"/>
    <s v="No"/>
    <s v="Yes"/>
    <x v="1"/>
    <s v="No"/>
    <s v="Yes"/>
    <x v="0"/>
    <x v="0"/>
    <x v="3"/>
    <n v="95"/>
    <n v="3008.15"/>
    <x v="1"/>
    <x v="1"/>
    <x v="21"/>
    <n v="4639"/>
    <x v="20"/>
  </r>
  <r>
    <s v="1494-EJZDW"/>
    <n v="1"/>
    <s v="United States"/>
    <s v="California"/>
    <s v="Nice"/>
    <n v="95464"/>
    <s v="39.12334, -122.838198"/>
    <n v="39.123339999999999"/>
    <n v="-122.83819800000001"/>
    <s v="Fe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220.8"/>
    <x v="1"/>
    <x v="1"/>
    <x v="9"/>
    <n v="2836"/>
    <x v="20"/>
  </r>
  <r>
    <s v="4884-TVUQF"/>
    <n v="1"/>
    <s v="United States"/>
    <s v="California"/>
    <s v="Occidental"/>
    <n v="95465"/>
    <s v="38.415003, -122.998726"/>
    <n v="38.415002999999999"/>
    <n v="-122.998726"/>
    <s v="Female"/>
    <x v="1"/>
    <s v="No"/>
    <s v="No"/>
    <n v="57"/>
    <s v="Yes"/>
    <s v="Yes"/>
    <x v="1"/>
    <x v="0"/>
    <s v="No"/>
    <s v="Yes"/>
    <x v="1"/>
    <s v="No"/>
    <s v="Yes"/>
    <x v="1"/>
    <x v="1"/>
    <x v="3"/>
    <n v="101.3"/>
    <n v="5779.6"/>
    <x v="1"/>
    <x v="1"/>
    <x v="76"/>
    <n v="4421"/>
    <x v="20"/>
  </r>
  <r>
    <s v="8003-EWNDZ"/>
    <n v="1"/>
    <s v="United States"/>
    <s v="California"/>
    <s v="Philo"/>
    <n v="95466"/>
    <s v="39.094102, -123.500853"/>
    <n v="39.094101999999999"/>
    <n v="-123.50085300000001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1"/>
    <n v="21.2"/>
    <n v="222.65"/>
    <x v="1"/>
    <x v="1"/>
    <x v="78"/>
    <n v="2066"/>
    <x v="20"/>
  </r>
  <r>
    <s v="1897-RCFUM"/>
    <n v="1"/>
    <s v="United States"/>
    <s v="California"/>
    <s v="Point Arena"/>
    <n v="95468"/>
    <s v="38.911299, -123.609588"/>
    <n v="38.911299"/>
    <n v="-123.609588"/>
    <s v="Female"/>
    <x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x v="0"/>
    <x v="0"/>
    <n v="24.2"/>
    <n v="914.6"/>
    <x v="1"/>
    <x v="1"/>
    <x v="1"/>
    <n v="3109"/>
    <x v="20"/>
  </r>
  <r>
    <s v="9256-JTBNZ"/>
    <n v="1"/>
    <s v="United States"/>
    <s v="California"/>
    <s v="Potter Valley"/>
    <n v="95469"/>
    <s v="39.408634, -123.045516"/>
    <n v="39.408633999999999"/>
    <n v="-123.04551600000001"/>
    <s v="Fe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x v="1"/>
    <x v="2"/>
    <n v="20.3"/>
    <n v="246.3"/>
    <x v="1"/>
    <x v="1"/>
    <x v="34"/>
    <n v="4188"/>
    <x v="20"/>
  </r>
  <r>
    <s v="2211-RMNHO"/>
    <n v="1"/>
    <s v="United States"/>
    <s v="California"/>
    <s v="Rio Nido"/>
    <n v="95471"/>
    <s v="38.522328, -122.97932"/>
    <n v="38.522328000000002"/>
    <n v="-122.97932"/>
    <s v="Female"/>
    <x v="0"/>
    <s v="Yes"/>
    <s v="Yes"/>
    <n v="68"/>
    <s v="Yes"/>
    <s v="Yes"/>
    <x v="0"/>
    <x v="1"/>
    <s v="Yes"/>
    <s v="Yes"/>
    <x v="1"/>
    <s v="Yes"/>
    <s v="Yes"/>
    <x v="1"/>
    <x v="1"/>
    <x v="2"/>
    <n v="85.3"/>
    <n v="5560"/>
    <x v="1"/>
    <x v="1"/>
    <x v="38"/>
    <n v="4732"/>
    <x v="20"/>
  </r>
  <r>
    <s v="2432-TFSMK"/>
    <n v="1"/>
    <s v="United States"/>
    <s v="California"/>
    <s v="Sebastopol"/>
    <n v="95472"/>
    <s v="38.398815, -122.861923"/>
    <n v="38.398814999999999"/>
    <n v="-122.861923"/>
    <s v="Male"/>
    <x v="0"/>
    <s v="No"/>
    <s v="No"/>
    <n v="18"/>
    <s v="Yes"/>
    <s v="Yes"/>
    <x v="1"/>
    <x v="1"/>
    <s v="No"/>
    <s v="Yes"/>
    <x v="0"/>
    <s v="Yes"/>
    <s v="No"/>
    <x v="2"/>
    <x v="0"/>
    <x v="3"/>
    <n v="89.6"/>
    <n v="1633"/>
    <x v="1"/>
    <x v="1"/>
    <x v="77"/>
    <n v="2269"/>
    <x v="20"/>
  </r>
  <r>
    <s v="4929-ROART"/>
    <n v="1"/>
    <s v="United States"/>
    <s v="California"/>
    <s v="Ukiah"/>
    <n v="95482"/>
    <s v="39.134075, -123.23422"/>
    <n v="39.134075000000003"/>
    <n v="-123.23421999999999"/>
    <s v="Male"/>
    <x v="0"/>
    <s v="No"/>
    <s v="No"/>
    <n v="18"/>
    <s v="Yes"/>
    <s v="Yes"/>
    <x v="0"/>
    <x v="0"/>
    <s v="No"/>
    <s v="No"/>
    <x v="0"/>
    <s v="No"/>
    <s v="No"/>
    <x v="0"/>
    <x v="1"/>
    <x v="0"/>
    <n v="56.25"/>
    <n v="969.85"/>
    <x v="1"/>
    <x v="1"/>
    <x v="71"/>
    <n v="2277"/>
    <x v="20"/>
  </r>
  <r>
    <s v="1834-ABKHQ"/>
    <n v="1"/>
    <s v="United States"/>
    <s v="California"/>
    <s v="Upper Lake"/>
    <n v="95485"/>
    <s v="39.220368, -122.907693"/>
    <n v="39.220368000000001"/>
    <n v="-122.90769299999999"/>
    <s v="Female"/>
    <x v="0"/>
    <s v="Yes"/>
    <s v="Yes"/>
    <n v="52"/>
    <s v="Yes"/>
    <s v="No"/>
    <x v="0"/>
    <x v="1"/>
    <s v="No"/>
    <s v="Yes"/>
    <x v="0"/>
    <s v="No"/>
    <s v="No"/>
    <x v="2"/>
    <x v="0"/>
    <x v="2"/>
    <n v="50.95"/>
    <n v="2610.65"/>
    <x v="1"/>
    <x v="1"/>
    <x v="25"/>
    <n v="4298"/>
    <x v="20"/>
  </r>
  <r>
    <s v="1741-WTPON"/>
    <n v="1"/>
    <s v="United States"/>
    <s v="California"/>
    <s v="Westport"/>
    <n v="95488"/>
    <s v="39.724433, -123.767578"/>
    <n v="39.724432999999998"/>
    <n v="-123.767578"/>
    <s v="Male"/>
    <x v="0"/>
    <s v="Yes"/>
    <s v="Yes"/>
    <n v="56"/>
    <s v="Yes"/>
    <s v="Yes"/>
    <x v="1"/>
    <x v="0"/>
    <s v="Yes"/>
    <s v="Yes"/>
    <x v="1"/>
    <s v="Yes"/>
    <s v="Yes"/>
    <x v="1"/>
    <x v="1"/>
    <x v="0"/>
    <n v="115.85"/>
    <n v="6567.9"/>
    <x v="1"/>
    <x v="1"/>
    <x v="20"/>
    <n v="4937"/>
    <x v="20"/>
  </r>
  <r>
    <s v="3932-IJWDZ"/>
    <n v="1"/>
    <s v="United States"/>
    <s v="California"/>
    <s v="Willits"/>
    <n v="95490"/>
    <s v="39.492046, -123.375818"/>
    <n v="39.492046000000002"/>
    <n v="-123.375818"/>
    <s v="Male"/>
    <x v="0"/>
    <s v="No"/>
    <s v="No"/>
    <n v="45"/>
    <s v="Yes"/>
    <s v="Yes"/>
    <x v="1"/>
    <x v="1"/>
    <s v="No"/>
    <s v="Yes"/>
    <x v="1"/>
    <s v="Yes"/>
    <s v="Yes"/>
    <x v="0"/>
    <x v="0"/>
    <x v="2"/>
    <n v="103.65"/>
    <n v="4747.8500000000004"/>
    <x v="1"/>
    <x v="1"/>
    <x v="45"/>
    <n v="2183"/>
    <x v="20"/>
  </r>
  <r>
    <s v="1240-HCBOH"/>
    <n v="1"/>
    <s v="United States"/>
    <s v="California"/>
    <s v="Windsor"/>
    <n v="95492"/>
    <s v="38.527297, -122.810044"/>
    <n v="38.527296999999997"/>
    <n v="-122.810044"/>
    <s v="Female"/>
    <x v="0"/>
    <s v="No"/>
    <s v="No"/>
    <n v="67"/>
    <s v="Yes"/>
    <s v="Yes"/>
    <x v="2"/>
    <x v="2"/>
    <s v="No internet service"/>
    <s v="No internet service"/>
    <x v="2"/>
    <s v="No internet service"/>
    <s v="No internet service"/>
    <x v="1"/>
    <x v="0"/>
    <x v="0"/>
    <n v="26.1"/>
    <n v="1759.55"/>
    <x v="1"/>
    <x v="1"/>
    <x v="75"/>
    <n v="6466"/>
    <x v="20"/>
  </r>
  <r>
    <s v="3594-KADLU"/>
    <n v="1"/>
    <s v="United States"/>
    <s v="California"/>
    <s v="Witter Springs"/>
    <n v="95493"/>
    <s v="39.222323, -122.985488"/>
    <n v="39.222323000000003"/>
    <n v="-122.985488"/>
    <s v="Male"/>
    <x v="0"/>
    <s v="Yes"/>
    <s v="No"/>
    <n v="3"/>
    <s v="No"/>
    <s v="No phone service"/>
    <x v="0"/>
    <x v="0"/>
    <s v="No"/>
    <s v="No"/>
    <x v="1"/>
    <s v="No"/>
    <s v="No"/>
    <x v="0"/>
    <x v="1"/>
    <x v="0"/>
    <n v="35.1"/>
    <n v="101.1"/>
    <x v="1"/>
    <x v="1"/>
    <x v="42"/>
    <n v="3610"/>
    <x v="20"/>
  </r>
  <r>
    <s v="8065-BVEPF"/>
    <n v="1"/>
    <s v="United States"/>
    <s v="California"/>
    <s v="Yorkville"/>
    <n v="95494"/>
    <s v="38.888351, -123.239647"/>
    <n v="38.888351"/>
    <n v="-123.23964700000001"/>
    <s v="Male"/>
    <x v="1"/>
    <s v="No"/>
    <s v="No"/>
    <n v="65"/>
    <s v="Yes"/>
    <s v="No"/>
    <x v="1"/>
    <x v="1"/>
    <s v="Yes"/>
    <s v="Yes"/>
    <x v="0"/>
    <s v="Yes"/>
    <s v="Yes"/>
    <x v="0"/>
    <x v="0"/>
    <x v="2"/>
    <n v="99.1"/>
    <n v="6496.15"/>
    <x v="1"/>
    <x v="1"/>
    <x v="54"/>
    <n v="4574"/>
    <x v="20"/>
  </r>
  <r>
    <s v="3796-ENZGF"/>
    <n v="1"/>
    <s v="United States"/>
    <s v="California"/>
    <s v="The Sea Ranch"/>
    <n v="95497"/>
    <s v="38.696659, -123.436861"/>
    <n v="38.696658999999997"/>
    <n v="-123.43686099999999"/>
    <s v="Male"/>
    <x v="0"/>
    <s v="Yes"/>
    <s v="No"/>
    <n v="63"/>
    <s v="Yes"/>
    <s v="Yes"/>
    <x v="0"/>
    <x v="1"/>
    <s v="Yes"/>
    <s v="No"/>
    <x v="1"/>
    <s v="No"/>
    <s v="Yes"/>
    <x v="1"/>
    <x v="1"/>
    <x v="0"/>
    <n v="67.25"/>
    <n v="4234.1499999999996"/>
    <x v="1"/>
    <x v="1"/>
    <x v="77"/>
    <n v="6438"/>
    <x v="20"/>
  </r>
  <r>
    <s v="1734-ZMNTZ"/>
    <n v="1"/>
    <s v="United States"/>
    <s v="California"/>
    <s v="Eureka"/>
    <n v="95501"/>
    <s v="40.796621, -124.15428"/>
    <n v="40.796621000000002"/>
    <n v="-124.15428"/>
    <s v="Female"/>
    <x v="0"/>
    <s v="Yes"/>
    <s v="Yes"/>
    <n v="11"/>
    <s v="Yes"/>
    <s v="Yes"/>
    <x v="2"/>
    <x v="2"/>
    <s v="No internet service"/>
    <s v="No internet service"/>
    <x v="2"/>
    <s v="No internet service"/>
    <s v="No internet service"/>
    <x v="1"/>
    <x v="1"/>
    <x v="0"/>
    <n v="25"/>
    <n v="300.7"/>
    <x v="1"/>
    <x v="1"/>
    <x v="11"/>
    <n v="5409"/>
    <x v="20"/>
  </r>
  <r>
    <s v="2853-CWQFQ"/>
    <n v="1"/>
    <s v="United States"/>
    <s v="California"/>
    <s v="Eureka"/>
    <n v="95503"/>
    <s v="40.737431, -124.108897"/>
    <n v="40.737431000000001"/>
    <n v="-124.108897"/>
    <s v="Male"/>
    <x v="0"/>
    <s v="No"/>
    <s v="Yes"/>
    <n v="1"/>
    <s v="Yes"/>
    <s v="No"/>
    <x v="0"/>
    <x v="1"/>
    <s v="No"/>
    <s v="No"/>
    <x v="1"/>
    <s v="No"/>
    <s v="Yes"/>
    <x v="0"/>
    <x v="0"/>
    <x v="0"/>
    <n v="59.55"/>
    <n v="59.55"/>
    <x v="1"/>
    <x v="1"/>
    <x v="71"/>
    <n v="5824"/>
    <x v="20"/>
  </r>
  <r>
    <s v="0813-TAXXS"/>
    <n v="1"/>
    <s v="United States"/>
    <s v="California"/>
    <s v="Alderpoint"/>
    <n v="95511"/>
    <s v="40.166028, -123.584144"/>
    <n v="40.166027999999997"/>
    <n v="-123.58414399999999"/>
    <s v="Male"/>
    <x v="0"/>
    <s v="No"/>
    <s v="No"/>
    <n v="55"/>
    <s v="Yes"/>
    <s v="Yes"/>
    <x v="0"/>
    <x v="1"/>
    <s v="No"/>
    <s v="Yes"/>
    <x v="0"/>
    <s v="Yes"/>
    <s v="Yes"/>
    <x v="1"/>
    <x v="0"/>
    <x v="2"/>
    <n v="77.8"/>
    <n v="4323.3500000000004"/>
    <x v="1"/>
    <x v="1"/>
    <x v="55"/>
    <n v="6483"/>
    <x v="20"/>
  </r>
  <r>
    <s v="2519-TWKFS"/>
    <n v="1"/>
    <s v="United States"/>
    <s v="California"/>
    <s v="Blocksburg"/>
    <n v="95514"/>
    <s v="40.309088, -123.668201"/>
    <n v="40.309088000000003"/>
    <n v="-123.668201"/>
    <s v="Male"/>
    <x v="0"/>
    <s v="Yes"/>
    <s v="Yes"/>
    <n v="25"/>
    <s v="Yes"/>
    <s v="Yes"/>
    <x v="0"/>
    <x v="1"/>
    <s v="No"/>
    <s v="No"/>
    <x v="1"/>
    <s v="No"/>
    <s v="No"/>
    <x v="2"/>
    <x v="0"/>
    <x v="0"/>
    <n v="55.1"/>
    <n v="1466.1"/>
    <x v="1"/>
    <x v="1"/>
    <x v="47"/>
    <n v="2499"/>
    <x v="20"/>
  </r>
  <r>
    <s v="0626-QXNGV"/>
    <n v="1"/>
    <s v="United States"/>
    <s v="California"/>
    <s v="Arcata"/>
    <n v="95521"/>
    <s v="40.839958, -124.003757"/>
    <n v="40.839958000000003"/>
    <n v="-124.00375699999999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3"/>
    <n v="24.15"/>
    <n v="1776.45"/>
    <x v="1"/>
    <x v="1"/>
    <x v="31"/>
    <n v="5613"/>
    <x v="20"/>
  </r>
  <r>
    <s v="6723-CEGQI"/>
    <n v="1"/>
    <s v="United States"/>
    <s v="California"/>
    <s v="Bayside"/>
    <n v="95524"/>
    <s v="40.825486, -124.049485"/>
    <n v="40.825485999999998"/>
    <n v="-124.049485"/>
    <s v="Female"/>
    <x v="0"/>
    <s v="No"/>
    <s v="Yes"/>
    <n v="65"/>
    <s v="No"/>
    <s v="No phone service"/>
    <x v="0"/>
    <x v="1"/>
    <s v="Yes"/>
    <s v="No"/>
    <x v="1"/>
    <s v="Yes"/>
    <s v="No"/>
    <x v="1"/>
    <x v="1"/>
    <x v="0"/>
    <n v="45.25"/>
    <n v="2933.95"/>
    <x v="1"/>
    <x v="1"/>
    <x v="65"/>
    <n v="5712"/>
    <x v="20"/>
  </r>
  <r>
    <s v="4732-RRJZC"/>
    <n v="1"/>
    <s v="United States"/>
    <s v="California"/>
    <s v="Bridgeville"/>
    <n v="95526"/>
    <s v="40.372532, -123.525626"/>
    <n v="40.372532"/>
    <n v="-123.525626"/>
    <s v="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25"/>
    <n v="144.35"/>
    <x v="1"/>
    <x v="1"/>
    <x v="84"/>
    <n v="4954"/>
    <x v="20"/>
  </r>
  <r>
    <s v="9499-XPZXM"/>
    <n v="1"/>
    <s v="United States"/>
    <s v="California"/>
    <s v="Burnt Ranch"/>
    <n v="95527"/>
    <s v="40.854512, -123.450097"/>
    <n v="40.854512"/>
    <n v="-123.450097"/>
    <s v="Female"/>
    <x v="0"/>
    <s v="Yes"/>
    <s v="No"/>
    <n v="72"/>
    <s v="Yes"/>
    <s v="Yes"/>
    <x v="0"/>
    <x v="0"/>
    <s v="Yes"/>
    <s v="No"/>
    <x v="1"/>
    <s v="No"/>
    <s v="No"/>
    <x v="1"/>
    <x v="1"/>
    <x v="2"/>
    <n v="64.75"/>
    <n v="4804.75"/>
    <x v="1"/>
    <x v="1"/>
    <x v="59"/>
    <n v="4675"/>
    <x v="20"/>
  </r>
  <r>
    <s v="4338-EYCER"/>
    <n v="1"/>
    <s v="United States"/>
    <s v="California"/>
    <s v="Carlotta"/>
    <n v="95528"/>
    <s v="40.497283, -123.93037"/>
    <n v="40.497283000000003"/>
    <n v="-123.93037"/>
    <s v="Male"/>
    <x v="0"/>
    <s v="Yes"/>
    <s v="No"/>
    <n v="21"/>
    <s v="Yes"/>
    <s v="No"/>
    <x v="0"/>
    <x v="1"/>
    <s v="No"/>
    <s v="No"/>
    <x v="0"/>
    <s v="Yes"/>
    <s v="No"/>
    <x v="0"/>
    <x v="1"/>
    <x v="2"/>
    <n v="54.6"/>
    <n v="1125.2"/>
    <x v="1"/>
    <x v="1"/>
    <x v="38"/>
    <n v="5763"/>
    <x v="20"/>
  </r>
  <r>
    <s v="3007-FDPEA"/>
    <n v="1"/>
    <s v="United States"/>
    <s v="California"/>
    <s v="Crescent City"/>
    <n v="95531"/>
    <s v="41.701223, -124.003393"/>
    <n v="41.701222999999999"/>
    <n v="-124.003393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2"/>
    <n v="20.7"/>
    <n v="39.85"/>
    <x v="1"/>
    <x v="1"/>
    <x v="74"/>
    <n v="2107"/>
    <x v="20"/>
  </r>
  <r>
    <s v="6350-XFYGW"/>
    <n v="1"/>
    <s v="United States"/>
    <s v="California"/>
    <s v="Ferndale"/>
    <n v="95536"/>
    <s v="40.4785, -124.301372"/>
    <n v="40.478499999999997"/>
    <n v="-124.301372"/>
    <s v="Male"/>
    <x v="1"/>
    <s v="No"/>
    <s v="No"/>
    <n v="4"/>
    <s v="Yes"/>
    <s v="No"/>
    <x v="1"/>
    <x v="1"/>
    <s v="No"/>
    <s v="Yes"/>
    <x v="0"/>
    <s v="Yes"/>
    <s v="Yes"/>
    <x v="0"/>
    <x v="0"/>
    <x v="1"/>
    <n v="94.75"/>
    <n v="422.4"/>
    <x v="1"/>
    <x v="1"/>
    <x v="81"/>
    <n v="2757"/>
    <x v="20"/>
  </r>
  <r>
    <s v="8513-OLYGY"/>
    <n v="1"/>
    <s v="United States"/>
    <s v="California"/>
    <s v="Fortuna"/>
    <n v="95540"/>
    <s v="40.584991, -124.121504"/>
    <n v="40.584991000000002"/>
    <n v="-124.121504"/>
    <s v="Male"/>
    <x v="0"/>
    <s v="Yes"/>
    <s v="No"/>
    <n v="72"/>
    <s v="Yes"/>
    <s v="Yes"/>
    <x v="1"/>
    <x v="0"/>
    <s v="Yes"/>
    <s v="Yes"/>
    <x v="1"/>
    <s v="Yes"/>
    <s v="Yes"/>
    <x v="1"/>
    <x v="1"/>
    <x v="3"/>
    <n v="115.8"/>
    <n v="8332.15"/>
    <x v="1"/>
    <x v="1"/>
    <x v="48"/>
    <n v="5130"/>
    <x v="20"/>
  </r>
  <r>
    <s v="0311-QYWSS"/>
    <n v="1"/>
    <s v="United States"/>
    <s v="California"/>
    <s v="Garberville"/>
    <n v="95542"/>
    <s v="40.057784, -123.679461"/>
    <n v="40.057783999999998"/>
    <n v="-123.679461"/>
    <s v="Female"/>
    <x v="0"/>
    <s v="No"/>
    <s v="No"/>
    <n v="6"/>
    <s v="Yes"/>
    <s v="No"/>
    <x v="0"/>
    <x v="0"/>
    <s v="No"/>
    <s v="No"/>
    <x v="0"/>
    <s v="No"/>
    <s v="No"/>
    <x v="0"/>
    <x v="0"/>
    <x v="1"/>
    <n v="49.45"/>
    <n v="314.60000000000002"/>
    <x v="1"/>
    <x v="1"/>
    <x v="67"/>
    <n v="3672"/>
    <x v="20"/>
  </r>
  <r>
    <s v="8705-DWKTI"/>
    <n v="1"/>
    <s v="United States"/>
    <s v="California"/>
    <s v="Gasquet"/>
    <n v="95543"/>
    <s v="41.867908, -123.794144"/>
    <n v="41.867908"/>
    <n v="-123.794144"/>
    <s v="Male"/>
    <x v="0"/>
    <s v="No"/>
    <s v="No"/>
    <n v="52"/>
    <s v="Yes"/>
    <s v="No"/>
    <x v="1"/>
    <x v="1"/>
    <s v="No"/>
    <s v="Yes"/>
    <x v="0"/>
    <s v="No"/>
    <s v="Yes"/>
    <x v="0"/>
    <x v="0"/>
    <x v="3"/>
    <n v="83.8"/>
    <n v="4331.3999999999996"/>
    <x v="1"/>
    <x v="1"/>
    <x v="47"/>
    <n v="6339"/>
    <x v="20"/>
  </r>
  <r>
    <s v="8755-IWJHN"/>
    <n v="1"/>
    <s v="United States"/>
    <s v="California"/>
    <s v="Honeydew"/>
    <n v="95545"/>
    <s v="40.342928, -124.063329"/>
    <n v="40.342928000000001"/>
    <n v="-124.063329"/>
    <s v="Male"/>
    <x v="1"/>
    <s v="Yes"/>
    <s v="No"/>
    <n v="69"/>
    <s v="Yes"/>
    <s v="Yes"/>
    <x v="1"/>
    <x v="1"/>
    <s v="Yes"/>
    <s v="Yes"/>
    <x v="0"/>
    <s v="No"/>
    <s v="Yes"/>
    <x v="0"/>
    <x v="0"/>
    <x v="2"/>
    <n v="95.35"/>
    <n v="6382"/>
    <x v="1"/>
    <x v="1"/>
    <x v="45"/>
    <n v="6132"/>
    <x v="20"/>
  </r>
  <r>
    <s v="4480-QQRHC"/>
    <n v="1"/>
    <s v="United States"/>
    <s v="California"/>
    <s v="Hydesville"/>
    <n v="95547"/>
    <s v="40.557314, -124.081662"/>
    <n v="40.557313999999998"/>
    <n v="-124.08166199999999"/>
    <s v="Female"/>
    <x v="1"/>
    <s v="No"/>
    <s v="No"/>
    <n v="8"/>
    <s v="Yes"/>
    <s v="No"/>
    <x v="1"/>
    <x v="1"/>
    <s v="No"/>
    <s v="Yes"/>
    <x v="0"/>
    <s v="No"/>
    <s v="No"/>
    <x v="0"/>
    <x v="0"/>
    <x v="2"/>
    <n v="74.05"/>
    <n v="600.15"/>
    <x v="1"/>
    <x v="1"/>
    <x v="35"/>
    <n v="4899"/>
    <x v="20"/>
  </r>
  <r>
    <s v="0929-PECLO"/>
    <n v="1"/>
    <s v="United States"/>
    <s v="California"/>
    <s v="Klamath"/>
    <n v="95548"/>
    <s v="41.572813, -124.035011"/>
    <n v="41.572812999999996"/>
    <n v="-124.035011"/>
    <s v="Female"/>
    <x v="1"/>
    <s v="No"/>
    <s v="No"/>
    <n v="63"/>
    <s v="Yes"/>
    <s v="Yes"/>
    <x v="1"/>
    <x v="1"/>
    <s v="No"/>
    <s v="Yes"/>
    <x v="0"/>
    <s v="No"/>
    <s v="Yes"/>
    <x v="0"/>
    <x v="0"/>
    <x v="2"/>
    <n v="89.6"/>
    <n v="5538.8"/>
    <x v="1"/>
    <x v="1"/>
    <x v="46"/>
    <n v="4438"/>
    <x v="20"/>
  </r>
  <r>
    <s v="3680-CTHUH"/>
    <n v="1"/>
    <s v="United States"/>
    <s v="California"/>
    <s v="Kneeland"/>
    <n v="95549"/>
    <s v="40.664483, -123.865325"/>
    <n v="40.664482999999997"/>
    <n v="-123.865325"/>
    <s v="Male"/>
    <x v="0"/>
    <s v="No"/>
    <s v="No"/>
    <n v="60"/>
    <s v="Yes"/>
    <s v="Yes"/>
    <x v="1"/>
    <x v="0"/>
    <s v="Yes"/>
    <s v="Yes"/>
    <x v="1"/>
    <s v="Yes"/>
    <s v="Yes"/>
    <x v="2"/>
    <x v="0"/>
    <x v="3"/>
    <n v="116.6"/>
    <n v="7049.5"/>
    <x v="1"/>
    <x v="1"/>
    <x v="9"/>
    <n v="5680"/>
    <x v="20"/>
  </r>
  <r>
    <s v="1202-KKGFU"/>
    <n v="1"/>
    <s v="United States"/>
    <s v="California"/>
    <s v="Korbel"/>
    <n v="95550"/>
    <s v="40.7666, -123.80458"/>
    <n v="40.766599999999997"/>
    <n v="-123.80458"/>
    <s v="Female"/>
    <x v="0"/>
    <s v="Yes"/>
    <s v="No"/>
    <n v="12"/>
    <s v="Yes"/>
    <s v="No"/>
    <x v="0"/>
    <x v="0"/>
    <s v="No"/>
    <s v="No"/>
    <x v="1"/>
    <s v="No"/>
    <s v="No"/>
    <x v="0"/>
    <x v="1"/>
    <x v="2"/>
    <n v="54.2"/>
    <n v="690.5"/>
    <x v="1"/>
    <x v="1"/>
    <x v="82"/>
    <n v="4474"/>
    <x v="20"/>
  </r>
  <r>
    <s v="6112-KTHFQ"/>
    <n v="1"/>
    <s v="United States"/>
    <s v="California"/>
    <s v="Loleta"/>
    <n v="95551"/>
    <s v="40.665952, -124.240051"/>
    <n v="40.665951999999997"/>
    <n v="-124.24005099999999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x v="0"/>
    <x v="0"/>
    <n v="19.3"/>
    <n v="279.3"/>
    <x v="1"/>
    <x v="1"/>
    <x v="70"/>
    <n v="5917"/>
    <x v="20"/>
  </r>
  <r>
    <s v="1852-XEMDW"/>
    <n v="1"/>
    <s v="United States"/>
    <s v="California"/>
    <s v="Mad River"/>
    <n v="95552"/>
    <s v="40.390301, -123.412327"/>
    <n v="40.390301000000001"/>
    <n v="-123.412327"/>
    <s v="Male"/>
    <x v="0"/>
    <s v="No"/>
    <s v="No"/>
    <n v="22"/>
    <s v="Yes"/>
    <s v="Yes"/>
    <x v="0"/>
    <x v="0"/>
    <s v="Yes"/>
    <s v="Yes"/>
    <x v="0"/>
    <s v="No"/>
    <s v="No"/>
    <x v="0"/>
    <x v="1"/>
    <x v="0"/>
    <n v="65.05"/>
    <n v="1427.55"/>
    <x v="1"/>
    <x v="1"/>
    <x v="59"/>
    <n v="4709"/>
    <x v="20"/>
  </r>
  <r>
    <s v="1820-DJFPH"/>
    <n v="1"/>
    <s v="United States"/>
    <s v="California"/>
    <s v="Orick"/>
    <n v="95555"/>
    <s v="41.336354, -124.044354"/>
    <n v="41.336354"/>
    <n v="-124.044354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0"/>
    <x v="2"/>
    <n v="24.05"/>
    <n v="1709.15"/>
    <x v="1"/>
    <x v="1"/>
    <x v="77"/>
    <n v="4755"/>
    <x v="20"/>
  </r>
  <r>
    <s v="9426-SXNHE"/>
    <n v="1"/>
    <s v="United States"/>
    <s v="California"/>
    <s v="Orleans"/>
    <n v="95556"/>
    <s v="41.269521, -123.546958"/>
    <n v="41.269520999999997"/>
    <n v="-123.546958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2"/>
    <n v="18.75"/>
    <n v="53.15"/>
    <x v="1"/>
    <x v="1"/>
    <x v="70"/>
    <n v="5355"/>
    <x v="20"/>
  </r>
  <r>
    <s v="9068-FHQHD"/>
    <n v="1"/>
    <s v="United States"/>
    <s v="California"/>
    <s v="Petrolia"/>
    <n v="95558"/>
    <s v="40.274302, -124.210902"/>
    <n v="40.274301999999999"/>
    <n v="-124.210902"/>
    <s v="Female"/>
    <x v="0"/>
    <s v="Yes"/>
    <s v="Yes"/>
    <n v="40"/>
    <s v="Yes"/>
    <s v="No"/>
    <x v="2"/>
    <x v="2"/>
    <s v="No internet service"/>
    <s v="No internet service"/>
    <x v="2"/>
    <s v="No internet service"/>
    <s v="No internet service"/>
    <x v="1"/>
    <x v="1"/>
    <x v="2"/>
    <n v="20.149999999999999"/>
    <n v="777.35"/>
    <x v="1"/>
    <x v="1"/>
    <x v="56"/>
    <n v="3556"/>
    <x v="20"/>
  </r>
  <r>
    <s v="1269-FOYWN"/>
    <n v="1"/>
    <s v="United States"/>
    <s v="California"/>
    <s v="Phillipsville"/>
    <n v="95559"/>
    <s v="40.184094, -123.745487"/>
    <n v="40.184094000000002"/>
    <n v="-123.745487"/>
    <s v="Male"/>
    <x v="0"/>
    <s v="Yes"/>
    <s v="Yes"/>
    <n v="44"/>
    <s v="Yes"/>
    <s v="No"/>
    <x v="2"/>
    <x v="2"/>
    <s v="No internet service"/>
    <s v="No internet service"/>
    <x v="2"/>
    <s v="No internet service"/>
    <s v="No internet service"/>
    <x v="2"/>
    <x v="1"/>
    <x v="2"/>
    <n v="20"/>
    <n v="860.85"/>
    <x v="1"/>
    <x v="1"/>
    <x v="34"/>
    <n v="3743"/>
    <x v="20"/>
  </r>
  <r>
    <s v="9470-YFUYI"/>
    <n v="1"/>
    <s v="United States"/>
    <s v="California"/>
    <s v="Redway"/>
    <n v="95560"/>
    <s v="40.142256, -123.852927"/>
    <n v="40.142256000000003"/>
    <n v="-123.85292699999999"/>
    <s v="Male"/>
    <x v="1"/>
    <s v="Yes"/>
    <s v="No"/>
    <n v="71"/>
    <s v="Yes"/>
    <s v="No"/>
    <x v="0"/>
    <x v="0"/>
    <s v="Yes"/>
    <s v="No"/>
    <x v="1"/>
    <s v="Yes"/>
    <s v="No"/>
    <x v="2"/>
    <x v="0"/>
    <x v="2"/>
    <n v="71"/>
    <n v="5012.1000000000004"/>
    <x v="1"/>
    <x v="1"/>
    <x v="63"/>
    <n v="5247"/>
    <x v="20"/>
  </r>
  <r>
    <s v="7402-EYFXX"/>
    <n v="1"/>
    <s v="United States"/>
    <s v="California"/>
    <s v="Salyer"/>
    <n v="95563"/>
    <s v="40.89866, -123.539754"/>
    <n v="40.89866"/>
    <n v="-123.539754"/>
    <s v="Male"/>
    <x v="1"/>
    <s v="No"/>
    <s v="No"/>
    <n v="26"/>
    <s v="Yes"/>
    <s v="Yes"/>
    <x v="1"/>
    <x v="1"/>
    <s v="No"/>
    <s v="No"/>
    <x v="0"/>
    <s v="Yes"/>
    <s v="Yes"/>
    <x v="0"/>
    <x v="0"/>
    <x v="1"/>
    <n v="93.6"/>
    <n v="2404.1"/>
    <x v="1"/>
    <x v="1"/>
    <x v="61"/>
    <n v="4030"/>
    <x v="20"/>
  </r>
  <r>
    <s v="9895-VFOXH"/>
    <n v="1"/>
    <s v="United States"/>
    <s v="California"/>
    <s v="Scotia"/>
    <n v="95565"/>
    <s v="40.440636, -124.098739"/>
    <n v="40.440635999999998"/>
    <n v="-124.09873899999999"/>
    <s v="Female"/>
    <x v="0"/>
    <s v="No"/>
    <s v="No"/>
    <n v="1"/>
    <s v="No"/>
    <s v="No phone service"/>
    <x v="0"/>
    <x v="1"/>
    <s v="No"/>
    <s v="No"/>
    <x v="0"/>
    <s v="No"/>
    <s v="No"/>
    <x v="0"/>
    <x v="1"/>
    <x v="0"/>
    <n v="24.4"/>
    <n v="24.4"/>
    <x v="1"/>
    <x v="1"/>
    <x v="37"/>
    <n v="5092"/>
    <x v="20"/>
  </r>
  <r>
    <s v="1230-QAJDW"/>
    <n v="1"/>
    <s v="United States"/>
    <s v="California"/>
    <s v="Somes Bar"/>
    <n v="95568"/>
    <s v="41.444606, -123.471895"/>
    <n v="41.444606"/>
    <n v="-123.471895"/>
    <s v="Male"/>
    <x v="0"/>
    <s v="No"/>
    <s v="No"/>
    <n v="3"/>
    <s v="Yes"/>
    <s v="Yes"/>
    <x v="0"/>
    <x v="1"/>
    <s v="No"/>
    <s v="No"/>
    <x v="1"/>
    <s v="Yes"/>
    <s v="No"/>
    <x v="0"/>
    <x v="0"/>
    <x v="0"/>
    <n v="65.25"/>
    <n v="209.9"/>
    <x v="1"/>
    <x v="1"/>
    <x v="38"/>
    <n v="2562"/>
    <x v="20"/>
  </r>
  <r>
    <s v="5701-ZIKJE"/>
    <n v="1"/>
    <s v="United States"/>
    <s v="California"/>
    <s v="Redcrest"/>
    <n v="95569"/>
    <s v="40.363446, -123.835041"/>
    <n v="40.363446000000003"/>
    <n v="-123.835041"/>
    <s v="Male"/>
    <x v="0"/>
    <s v="No"/>
    <s v="No"/>
    <n v="13"/>
    <s v="Yes"/>
    <s v="No"/>
    <x v="0"/>
    <x v="1"/>
    <s v="No"/>
    <s v="No"/>
    <x v="1"/>
    <s v="No"/>
    <s v="No"/>
    <x v="0"/>
    <x v="0"/>
    <x v="0"/>
    <n v="50.55"/>
    <n v="610.75"/>
    <x v="1"/>
    <x v="1"/>
    <x v="56"/>
    <n v="5530"/>
    <x v="20"/>
  </r>
  <r>
    <s v="5032-MIYKT"/>
    <n v="1"/>
    <s v="United States"/>
    <s v="California"/>
    <s v="Weott"/>
    <n v="95571"/>
    <s v="40.310119, -123.909449"/>
    <n v="40.310119"/>
    <n v="-123.909449"/>
    <s v="Female"/>
    <x v="0"/>
    <s v="No"/>
    <s v="No"/>
    <n v="1"/>
    <s v="Yes"/>
    <s v="No"/>
    <x v="1"/>
    <x v="1"/>
    <s v="No"/>
    <s v="No"/>
    <x v="0"/>
    <s v="No"/>
    <s v="No"/>
    <x v="0"/>
    <x v="0"/>
    <x v="0"/>
    <n v="70.7"/>
    <n v="70.7"/>
    <x v="1"/>
    <x v="1"/>
    <x v="64"/>
    <n v="4056"/>
    <x v="20"/>
  </r>
  <r>
    <s v="7396-VJUZB"/>
    <n v="1"/>
    <s v="United States"/>
    <s v="California"/>
    <s v="Willow Creek"/>
    <n v="95573"/>
    <s v="40.949012, -123.655847"/>
    <n v="40.949012000000003"/>
    <n v="-123.65584699999999"/>
    <s v="Male"/>
    <x v="0"/>
    <s v="Yes"/>
    <s v="Yes"/>
    <n v="4"/>
    <s v="Yes"/>
    <s v="No"/>
    <x v="0"/>
    <x v="1"/>
    <s v="No"/>
    <s v="No"/>
    <x v="0"/>
    <s v="No"/>
    <s v="No"/>
    <x v="0"/>
    <x v="1"/>
    <x v="0"/>
    <n v="45.25"/>
    <n v="155.35"/>
    <x v="1"/>
    <x v="1"/>
    <x v="43"/>
    <n v="2776"/>
    <x v="20"/>
  </r>
  <r>
    <s v="9717-QEBGU"/>
    <n v="1"/>
    <s v="United States"/>
    <s v="California"/>
    <s v="Leggett"/>
    <n v="95585"/>
    <s v="39.873371, -123.741474"/>
    <n v="39.873370999999999"/>
    <n v="-123.741474"/>
    <s v="Male"/>
    <x v="0"/>
    <s v="No"/>
    <s v="No"/>
    <n v="2"/>
    <s v="Yes"/>
    <s v="No"/>
    <x v="1"/>
    <x v="1"/>
    <s v="No"/>
    <s v="No"/>
    <x v="0"/>
    <s v="No"/>
    <s v="No"/>
    <x v="0"/>
    <x v="0"/>
    <x v="1"/>
    <n v="70.3"/>
    <n v="144"/>
    <x v="1"/>
    <x v="1"/>
    <x v="65"/>
    <n v="2980"/>
    <x v="20"/>
  </r>
  <r>
    <s v="5172-RKOCB"/>
    <n v="1"/>
    <s v="United States"/>
    <s v="California"/>
    <s v="Piercy"/>
    <n v="95587"/>
    <s v="39.955587, -123.681175"/>
    <n v="39.955587000000001"/>
    <n v="-123.681175"/>
    <s v="Male"/>
    <x v="0"/>
    <s v="Yes"/>
    <s v="No"/>
    <n v="72"/>
    <s v="Yes"/>
    <s v="Yes"/>
    <x v="1"/>
    <x v="0"/>
    <s v="Yes"/>
    <s v="No"/>
    <x v="1"/>
    <s v="Yes"/>
    <s v="Yes"/>
    <x v="1"/>
    <x v="0"/>
    <x v="3"/>
    <n v="108.95"/>
    <n v="7875"/>
    <x v="1"/>
    <x v="1"/>
    <x v="45"/>
    <n v="5758"/>
    <x v="20"/>
  </r>
  <r>
    <s v="6509-TSGWN"/>
    <n v="1"/>
    <s v="United States"/>
    <s v="California"/>
    <s v="Whitethorn"/>
    <n v="95589"/>
    <s v="40.053159, -123.995867"/>
    <n v="40.053159000000001"/>
    <n v="-123.995867"/>
    <s v="Female"/>
    <x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0"/>
    <x v="1"/>
    <x v="0"/>
    <n v="26.45"/>
    <n v="911.6"/>
    <x v="1"/>
    <x v="1"/>
    <x v="34"/>
    <n v="5359"/>
    <x v="20"/>
  </r>
  <r>
    <s v="3178-CIFOT"/>
    <n v="1"/>
    <s v="United States"/>
    <s v="California"/>
    <s v="Amador City"/>
    <n v="95601"/>
    <s v="38.431407, -120.8421"/>
    <n v="38.431407"/>
    <n v="-120.8421"/>
    <s v="Fe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2"/>
    <x v="0"/>
    <x v="3"/>
    <n v="19.649999999999999"/>
    <n v="478.1"/>
    <x v="1"/>
    <x v="1"/>
    <x v="40"/>
    <n v="5916"/>
    <x v="20"/>
  </r>
  <r>
    <s v="4530-NDRKU"/>
    <n v="1"/>
    <s v="United States"/>
    <s v="California"/>
    <s v="Auburn"/>
    <n v="95603"/>
    <s v="38.912881, -121.082766"/>
    <n v="38.912880999999999"/>
    <n v="-121.08276600000001"/>
    <s v="Fe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x v="0"/>
    <x v="1"/>
    <n v="19.05"/>
    <n v="761.85"/>
    <x v="1"/>
    <x v="1"/>
    <x v="24"/>
    <n v="5091"/>
    <x v="20"/>
  </r>
  <r>
    <s v="5985-TBABQ"/>
    <n v="1"/>
    <s v="United States"/>
    <s v="California"/>
    <s v="West Sacramento"/>
    <n v="95605"/>
    <s v="38.592745, -121.540036"/>
    <n v="38.592745000000001"/>
    <n v="-121.540036"/>
    <s v="Female"/>
    <x v="0"/>
    <s v="No"/>
    <s v="No"/>
    <n v="32"/>
    <s v="Yes"/>
    <s v="Yes"/>
    <x v="0"/>
    <x v="0"/>
    <s v="No"/>
    <s v="No"/>
    <x v="0"/>
    <s v="Yes"/>
    <s v="Yes"/>
    <x v="2"/>
    <x v="1"/>
    <x v="0"/>
    <n v="74.75"/>
    <n v="2282.9499999999998"/>
    <x v="1"/>
    <x v="1"/>
    <x v="10"/>
    <n v="2830"/>
    <x v="20"/>
  </r>
  <r>
    <s v="9800-ONTFE"/>
    <n v="1"/>
    <s v="United States"/>
    <s v="California"/>
    <s v="Brooks"/>
    <n v="95606"/>
    <s v="38.809804, -122.241383"/>
    <n v="38.809804"/>
    <n v="-122.241383"/>
    <s v="Female"/>
    <x v="0"/>
    <s v="Yes"/>
    <s v="Yes"/>
    <n v="22"/>
    <s v="Yes"/>
    <s v="Yes"/>
    <x v="1"/>
    <x v="1"/>
    <s v="No"/>
    <s v="No"/>
    <x v="0"/>
    <s v="No"/>
    <s v="No"/>
    <x v="0"/>
    <x v="0"/>
    <x v="2"/>
    <n v="75.8"/>
    <n v="1615.1"/>
    <x v="1"/>
    <x v="1"/>
    <x v="65"/>
    <n v="4479"/>
    <x v="20"/>
  </r>
  <r>
    <s v="6743-HHQPF"/>
    <n v="1"/>
    <s v="United States"/>
    <s v="California"/>
    <s v="Capay"/>
    <n v="95607"/>
    <s v="38.681651, -122.130569"/>
    <n v="38.681651000000002"/>
    <n v="-122.13056899999999"/>
    <s v="Male"/>
    <x v="0"/>
    <s v="Yes"/>
    <s v="No"/>
    <n v="42"/>
    <s v="No"/>
    <s v="No phone service"/>
    <x v="0"/>
    <x v="1"/>
    <s v="No"/>
    <s v="No"/>
    <x v="0"/>
    <s v="No"/>
    <s v="No"/>
    <x v="0"/>
    <x v="0"/>
    <x v="3"/>
    <n v="25.1"/>
    <n v="1097.1500000000001"/>
    <x v="1"/>
    <x v="1"/>
    <x v="43"/>
    <n v="4959"/>
    <x v="20"/>
  </r>
  <r>
    <s v="8455-HIRAQ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8"/>
    <s v="Yes"/>
    <s v="No"/>
    <x v="0"/>
    <x v="1"/>
    <s v="No"/>
    <s v="No"/>
    <x v="0"/>
    <s v="No"/>
    <s v="No"/>
    <x v="0"/>
    <x v="1"/>
    <x v="0"/>
    <n v="44.45"/>
    <n v="369.3"/>
    <x v="1"/>
    <x v="1"/>
    <x v="11"/>
    <n v="4909"/>
    <x v="20"/>
  </r>
  <r>
    <s v="6616-AALSR"/>
    <n v="1"/>
    <s v="United States"/>
    <s v="California"/>
    <s v="Citrus Heights"/>
    <n v="95610"/>
    <s v="38.69508, -121.271616"/>
    <n v="38.695079999999997"/>
    <n v="-121.27161599999999"/>
    <s v="Female"/>
    <x v="0"/>
    <s v="Yes"/>
    <s v="Yes"/>
    <n v="65"/>
    <s v="Yes"/>
    <s v="Yes"/>
    <x v="1"/>
    <x v="0"/>
    <s v="No"/>
    <s v="Yes"/>
    <x v="0"/>
    <s v="Yes"/>
    <s v="Yes"/>
    <x v="1"/>
    <x v="0"/>
    <x v="3"/>
    <n v="104.3"/>
    <n v="6725.3"/>
    <x v="1"/>
    <x v="1"/>
    <x v="21"/>
    <n v="4997"/>
    <x v="20"/>
  </r>
  <r>
    <s v="9415-ZNBSX"/>
    <n v="1"/>
    <s v="United States"/>
    <s v="California"/>
    <s v="Cool"/>
    <n v="95614"/>
    <s v="38.880622, -120.973865"/>
    <n v="38.880622000000002"/>
    <n v="-120.973865"/>
    <s v="Female"/>
    <x v="0"/>
    <s v="Yes"/>
    <s v="Yes"/>
    <n v="70"/>
    <s v="Yes"/>
    <s v="Yes"/>
    <x v="0"/>
    <x v="0"/>
    <s v="Yes"/>
    <s v="Yes"/>
    <x v="1"/>
    <s v="Yes"/>
    <s v="Yes"/>
    <x v="1"/>
    <x v="0"/>
    <x v="2"/>
    <n v="89"/>
    <n v="6293.2"/>
    <x v="1"/>
    <x v="1"/>
    <x v="74"/>
    <n v="5650"/>
    <x v="20"/>
  </r>
  <r>
    <s v="4018-KJYUY"/>
    <n v="1"/>
    <s v="United States"/>
    <s v="California"/>
    <s v="Courtland"/>
    <n v="95615"/>
    <s v="38.311609, -121.554034"/>
    <n v="38.311608999999997"/>
    <n v="-121.554034"/>
    <s v="Male"/>
    <x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x v="1"/>
    <x v="3"/>
    <n v="20.149999999999999"/>
    <n v="432.5"/>
    <x v="1"/>
    <x v="1"/>
    <x v="4"/>
    <n v="2722"/>
    <x v="20"/>
  </r>
  <r>
    <s v="3884-UEBXB"/>
    <n v="1"/>
    <s v="United States"/>
    <s v="California"/>
    <s v="Diamond Springs"/>
    <n v="95619"/>
    <s v="38.683605, -120.811852"/>
    <n v="38.683605"/>
    <n v="-120.811852"/>
    <s v="Female"/>
    <x v="0"/>
    <s v="Yes"/>
    <s v="Yes"/>
    <n v="67"/>
    <s v="No"/>
    <s v="No phone service"/>
    <x v="0"/>
    <x v="0"/>
    <s v="Yes"/>
    <s v="No"/>
    <x v="0"/>
    <s v="No"/>
    <s v="No"/>
    <x v="1"/>
    <x v="1"/>
    <x v="2"/>
    <n v="36.15"/>
    <n v="2434.4499999999998"/>
    <x v="1"/>
    <x v="1"/>
    <x v="41"/>
    <n v="6314"/>
    <x v="20"/>
  </r>
  <r>
    <s v="8780-RSYYU"/>
    <n v="1"/>
    <s v="United States"/>
    <s v="California"/>
    <s v="Dixon"/>
    <n v="95620"/>
    <s v="38.392821, -121.799917"/>
    <n v="38.392820999999998"/>
    <n v="-121.79991699999999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x v="0"/>
    <x v="3"/>
    <n v="19.2"/>
    <n v="532.1"/>
    <x v="1"/>
    <x v="1"/>
    <x v="70"/>
    <n v="2159"/>
    <x v="20"/>
  </r>
  <r>
    <s v="5537-UXXVS"/>
    <n v="1"/>
    <s v="United States"/>
    <s v="California"/>
    <s v="Citrus Heights"/>
    <n v="95621"/>
    <s v="38.69549, -121.307864"/>
    <n v="38.695489999999999"/>
    <n v="-121.307864"/>
    <s v="Fe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0"/>
    <x v="1"/>
    <x v="2"/>
    <n v="19.25"/>
    <n v="375.25"/>
    <x v="1"/>
    <x v="1"/>
    <x v="31"/>
    <n v="4137"/>
    <x v="20"/>
  </r>
  <r>
    <s v="1791-PQHBB"/>
    <n v="1"/>
    <s v="United States"/>
    <s v="California"/>
    <s v="El Dorado"/>
    <n v="95623"/>
    <s v="38.63153, -120.842609"/>
    <n v="38.631529999999998"/>
    <n v="-120.842609"/>
    <s v="Female"/>
    <x v="0"/>
    <s v="No"/>
    <s v="Yes"/>
    <n v="2"/>
    <s v="Yes"/>
    <s v="No"/>
    <x v="0"/>
    <x v="0"/>
    <s v="No"/>
    <s v="No"/>
    <x v="0"/>
    <s v="No"/>
    <s v="Yes"/>
    <x v="0"/>
    <x v="0"/>
    <x v="3"/>
    <n v="61.2"/>
    <n v="125.95"/>
    <x v="1"/>
    <x v="1"/>
    <x v="82"/>
    <n v="5056"/>
    <x v="20"/>
  </r>
  <r>
    <s v="8701-DGLVH"/>
    <n v="1"/>
    <s v="United States"/>
    <s v="California"/>
    <s v="Elk Grove"/>
    <n v="95624"/>
    <s v="38.434138, -121.30587"/>
    <n v="38.434137999999997"/>
    <n v="-121.30587"/>
    <s v="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x v="1"/>
    <x v="0"/>
    <n v="20.45"/>
    <n v="1042.6500000000001"/>
    <x v="1"/>
    <x v="1"/>
    <x v="11"/>
    <n v="6097"/>
    <x v="20"/>
  </r>
  <r>
    <s v="8741-LQOBK"/>
    <n v="1"/>
    <s v="United States"/>
    <s v="California"/>
    <s v="Elmira"/>
    <n v="95625"/>
    <s v="38.349195, -121.902943"/>
    <n v="38.349195000000002"/>
    <n v="-121.90294299999999"/>
    <s v="Female"/>
    <x v="0"/>
    <s v="Yes"/>
    <s v="Yes"/>
    <n v="46"/>
    <s v="No"/>
    <s v="No phone service"/>
    <x v="0"/>
    <x v="0"/>
    <s v="Yes"/>
    <s v="No"/>
    <x v="0"/>
    <s v="No"/>
    <s v="No"/>
    <x v="0"/>
    <x v="1"/>
    <x v="2"/>
    <n v="35.049999999999997"/>
    <n v="1620.25"/>
    <x v="1"/>
    <x v="1"/>
    <x v="57"/>
    <n v="4829"/>
    <x v="20"/>
  </r>
  <r>
    <s v="8082-GHXOP"/>
    <n v="1"/>
    <s v="United States"/>
    <s v="California"/>
    <s v="Esparto"/>
    <n v="95627"/>
    <s v="38.834469, -122.127193"/>
    <n v="38.834468999999999"/>
    <n v="-122.12719300000001"/>
    <s v="Male"/>
    <x v="0"/>
    <s v="No"/>
    <s v="Yes"/>
    <n v="13"/>
    <s v="Yes"/>
    <s v="No"/>
    <x v="0"/>
    <x v="1"/>
    <s v="No"/>
    <s v="No"/>
    <x v="0"/>
    <s v="No"/>
    <s v="No"/>
    <x v="0"/>
    <x v="1"/>
    <x v="0"/>
    <n v="44"/>
    <n v="659.35"/>
    <x v="1"/>
    <x v="1"/>
    <x v="68"/>
    <n v="5611"/>
    <x v="20"/>
  </r>
  <r>
    <s v="0980-FEXWF"/>
    <n v="1"/>
    <s v="United States"/>
    <s v="California"/>
    <s v="Fiddletown"/>
    <n v="95629"/>
    <s v="38.513484, -120.704613"/>
    <n v="38.513483999999998"/>
    <n v="-120.70461299999999"/>
    <s v="Male"/>
    <x v="0"/>
    <s v="Yes"/>
    <s v="Yes"/>
    <n v="26"/>
    <s v="Yes"/>
    <s v="No"/>
    <x v="0"/>
    <x v="1"/>
    <s v="No"/>
    <s v="Yes"/>
    <x v="0"/>
    <s v="No"/>
    <s v="No"/>
    <x v="2"/>
    <x v="1"/>
    <x v="0"/>
    <n v="50.35"/>
    <n v="1285.8"/>
    <x v="1"/>
    <x v="1"/>
    <x v="76"/>
    <n v="3386"/>
    <x v="20"/>
  </r>
  <r>
    <s v="3011-WQKSZ"/>
    <n v="1"/>
    <s v="United States"/>
    <s v="California"/>
    <s v="Foresthill"/>
    <n v="95631"/>
    <s v="39.031876, -120.811141"/>
    <n v="39.031875999999997"/>
    <n v="-120.81114100000001"/>
    <s v="Male"/>
    <x v="0"/>
    <s v="No"/>
    <s v="Yes"/>
    <n v="19"/>
    <s v="Yes"/>
    <s v="No"/>
    <x v="2"/>
    <x v="2"/>
    <s v="No internet service"/>
    <s v="No internet service"/>
    <x v="2"/>
    <s v="No internet service"/>
    <s v="No internet service"/>
    <x v="0"/>
    <x v="0"/>
    <x v="1"/>
    <n v="20"/>
    <n v="377.55"/>
    <x v="1"/>
    <x v="1"/>
    <x v="82"/>
    <n v="5188"/>
    <x v="20"/>
  </r>
  <r>
    <s v="8218-FFJDS"/>
    <n v="1"/>
    <s v="United States"/>
    <s v="California"/>
    <s v="Georgetown"/>
    <n v="95634"/>
    <s v="38.9386, -120.785514"/>
    <n v="38.938600000000001"/>
    <n v="-120.78551400000001"/>
    <s v="Female"/>
    <x v="0"/>
    <s v="Yes"/>
    <s v="No"/>
    <n v="72"/>
    <s v="Yes"/>
    <s v="Yes"/>
    <x v="0"/>
    <x v="0"/>
    <s v="Yes"/>
    <s v="No"/>
    <x v="1"/>
    <s v="Yes"/>
    <s v="Yes"/>
    <x v="1"/>
    <x v="0"/>
    <x v="2"/>
    <n v="86.4"/>
    <n v="6058.95"/>
    <x v="1"/>
    <x v="1"/>
    <x v="36"/>
    <n v="6114"/>
    <x v="20"/>
  </r>
  <r>
    <s v="1986-PHGZF"/>
    <n v="1"/>
    <s v="United States"/>
    <s v="California"/>
    <s v="Greenwood"/>
    <n v="95635"/>
    <s v="38.921333, -120.897718"/>
    <n v="38.921332999999997"/>
    <n v="-120.897718"/>
    <s v="Male"/>
    <x v="1"/>
    <s v="No"/>
    <s v="No"/>
    <n v="18"/>
    <s v="Yes"/>
    <s v="Yes"/>
    <x v="0"/>
    <x v="0"/>
    <s v="Yes"/>
    <s v="No"/>
    <x v="0"/>
    <s v="No"/>
    <s v="No"/>
    <x v="0"/>
    <x v="0"/>
    <x v="3"/>
    <n v="58.4"/>
    <n v="964.9"/>
    <x v="1"/>
    <x v="1"/>
    <x v="61"/>
    <n v="2812"/>
    <x v="20"/>
  </r>
  <r>
    <s v="9360-OMDZZ"/>
    <n v="1"/>
    <s v="United States"/>
    <s v="California"/>
    <s v="Herald"/>
    <n v="95638"/>
    <s v="38.313447, -121.123886"/>
    <n v="38.313446999999996"/>
    <n v="-121.123886"/>
    <s v="Male"/>
    <x v="0"/>
    <s v="No"/>
    <s v="No"/>
    <n v="24"/>
    <s v="Yes"/>
    <s v="Yes"/>
    <x v="1"/>
    <x v="1"/>
    <s v="No"/>
    <s v="No"/>
    <x v="0"/>
    <s v="Yes"/>
    <s v="Yes"/>
    <x v="0"/>
    <x v="0"/>
    <x v="1"/>
    <n v="94.1"/>
    <n v="2322.85"/>
    <x v="1"/>
    <x v="1"/>
    <x v="15"/>
    <n v="3192"/>
    <x v="20"/>
  </r>
  <r>
    <s v="0345-XMMUG"/>
    <n v="1"/>
    <s v="United States"/>
    <s v="California"/>
    <s v="Ione"/>
    <n v="95640"/>
    <s v="38.33788, -120.954202"/>
    <n v="38.337879999999998"/>
    <n v="-120.954202"/>
    <s v="Female"/>
    <x v="0"/>
    <s v="Yes"/>
    <s v="No"/>
    <n v="46"/>
    <s v="Yes"/>
    <s v="Yes"/>
    <x v="1"/>
    <x v="1"/>
    <s v="Yes"/>
    <s v="Yes"/>
    <x v="1"/>
    <s v="Yes"/>
    <s v="Yes"/>
    <x v="1"/>
    <x v="0"/>
    <x v="3"/>
    <n v="108.9"/>
    <n v="4854.3"/>
    <x v="1"/>
    <x v="1"/>
    <x v="84"/>
    <n v="5119"/>
    <x v="20"/>
  </r>
  <r>
    <s v="8024-XNAFQ"/>
    <n v="1"/>
    <s v="United States"/>
    <s v="California"/>
    <s v="Isleton"/>
    <n v="95641"/>
    <s v="38.154823, -121.601358"/>
    <n v="38.154823"/>
    <n v="-121.601358"/>
    <s v="Female"/>
    <x v="1"/>
    <s v="No"/>
    <s v="No"/>
    <n v="72"/>
    <s v="Yes"/>
    <s v="Yes"/>
    <x v="1"/>
    <x v="0"/>
    <s v="Yes"/>
    <s v="Yes"/>
    <x v="1"/>
    <s v="No"/>
    <s v="Yes"/>
    <x v="1"/>
    <x v="0"/>
    <x v="2"/>
    <n v="107.4"/>
    <n v="7748.75"/>
    <x v="1"/>
    <x v="1"/>
    <x v="62"/>
    <n v="5294"/>
    <x v="20"/>
  </r>
  <r>
    <s v="2988-GBIVW"/>
    <n v="1"/>
    <s v="United States"/>
    <s v="California"/>
    <s v="Knights Landing"/>
    <n v="95645"/>
    <s v="38.875508, -121.765866"/>
    <n v="38.875508000000004"/>
    <n v="-121.765866"/>
    <s v="Female"/>
    <x v="1"/>
    <s v="Yes"/>
    <s v="No"/>
    <n v="70"/>
    <s v="Yes"/>
    <s v="Yes"/>
    <x v="1"/>
    <x v="0"/>
    <s v="No"/>
    <s v="No"/>
    <x v="0"/>
    <s v="No"/>
    <s v="Yes"/>
    <x v="0"/>
    <x v="0"/>
    <x v="1"/>
    <n v="90.85"/>
    <n v="6470.1"/>
    <x v="1"/>
    <x v="1"/>
    <x v="51"/>
    <n v="5129"/>
    <x v="20"/>
  </r>
  <r>
    <s v="2832-SCUCO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1"/>
    <n v="19.899999999999999"/>
    <n v="57.4"/>
    <x v="1"/>
    <x v="1"/>
    <x v="47"/>
    <n v="2822"/>
    <x v="20"/>
  </r>
  <r>
    <s v="7036-ZZKBD"/>
    <n v="1"/>
    <s v="United States"/>
    <s v="California"/>
    <s v="Lincoln"/>
    <n v="95648"/>
    <s v="38.922812, -121.312005"/>
    <n v="38.922812"/>
    <n v="-121.312005"/>
    <s v="Male"/>
    <x v="0"/>
    <s v="Yes"/>
    <s v="No"/>
    <n v="31"/>
    <s v="Yes"/>
    <s v="No"/>
    <x v="0"/>
    <x v="1"/>
    <s v="No"/>
    <s v="Yes"/>
    <x v="1"/>
    <s v="No"/>
    <s v="Yes"/>
    <x v="0"/>
    <x v="0"/>
    <x v="3"/>
    <n v="66.400000000000006"/>
    <n v="2019.8"/>
    <x v="1"/>
    <x v="1"/>
    <x v="35"/>
    <n v="3282"/>
    <x v="20"/>
  </r>
  <r>
    <s v="0265-PSUAE"/>
    <n v="1"/>
    <s v="United States"/>
    <s v="California"/>
    <s v="Lotus"/>
    <n v="95651"/>
    <s v="38.815515, -120.916997"/>
    <n v="38.815514999999998"/>
    <n v="-120.91699699999999"/>
    <s v="Female"/>
    <x v="0"/>
    <s v="Yes"/>
    <s v="Yes"/>
    <n v="16"/>
    <s v="Yes"/>
    <s v="No"/>
    <x v="1"/>
    <x v="0"/>
    <s v="No"/>
    <s v="Yes"/>
    <x v="0"/>
    <s v="Yes"/>
    <s v="Yes"/>
    <x v="0"/>
    <x v="1"/>
    <x v="2"/>
    <n v="100.7"/>
    <n v="1522.7"/>
    <x v="1"/>
    <x v="1"/>
    <x v="34"/>
    <n v="3337"/>
    <x v="20"/>
  </r>
  <r>
    <s v="0463-TXOAK"/>
    <n v="1"/>
    <s v="United States"/>
    <s v="California"/>
    <s v="Madison"/>
    <n v="95653"/>
    <s v="38.674276, -121.961866"/>
    <n v="38.674275999999999"/>
    <n v="-121.961866"/>
    <s v="Male"/>
    <x v="0"/>
    <s v="No"/>
    <s v="Yes"/>
    <n v="52"/>
    <s v="Yes"/>
    <s v="Yes"/>
    <x v="2"/>
    <x v="2"/>
    <s v="No internet service"/>
    <s v="No internet service"/>
    <x v="2"/>
    <s v="No internet service"/>
    <s v="No internet service"/>
    <x v="1"/>
    <x v="1"/>
    <x v="3"/>
    <n v="25.6"/>
    <n v="1334.5"/>
    <x v="1"/>
    <x v="1"/>
    <x v="21"/>
    <n v="5662"/>
    <x v="20"/>
  </r>
  <r>
    <s v="0594-UFTUL"/>
    <n v="1"/>
    <s v="United States"/>
    <s v="California"/>
    <s v="Mather"/>
    <n v="95655"/>
    <s v="38.549822, -121.266725"/>
    <n v="38.549821999999999"/>
    <n v="-121.26672499999999"/>
    <s v="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x v="0"/>
    <x v="0"/>
    <n v="19.850000000000001"/>
    <n v="252"/>
    <x v="1"/>
    <x v="1"/>
    <x v="82"/>
    <n v="2928"/>
    <x v="20"/>
  </r>
  <r>
    <s v="9509-MPYOD"/>
    <n v="1"/>
    <s v="United States"/>
    <s v="California"/>
    <s v="Newcastle"/>
    <n v="95658"/>
    <s v="38.883224, -121.15918"/>
    <n v="38.883223999999998"/>
    <n v="-121.15918000000001"/>
    <s v="Fe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x v="1"/>
    <x v="0"/>
    <n v="20.75"/>
    <n v="700.45"/>
    <x v="1"/>
    <x v="1"/>
    <x v="1"/>
    <n v="4261"/>
    <x v="20"/>
  </r>
  <r>
    <s v="9128-CPXKI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59"/>
    <s v="Yes"/>
    <s v="No"/>
    <x v="1"/>
    <x v="1"/>
    <s v="No"/>
    <s v="Yes"/>
    <x v="0"/>
    <s v="Yes"/>
    <s v="Yes"/>
    <x v="1"/>
    <x v="1"/>
    <x v="1"/>
    <n v="95.8"/>
    <n v="5655.45"/>
    <x v="1"/>
    <x v="1"/>
    <x v="84"/>
    <n v="5470"/>
    <x v="20"/>
  </r>
  <r>
    <s v="0129-KPTWJ"/>
    <n v="1"/>
    <s v="United States"/>
    <s v="California"/>
    <s v="North Highlands"/>
    <n v="95660"/>
    <s v="38.671295, -121.388251"/>
    <n v="38.671295000000001"/>
    <n v="-121.388251"/>
    <s v="Male"/>
    <x v="0"/>
    <s v="Yes"/>
    <s v="No"/>
    <n v="72"/>
    <s v="Yes"/>
    <s v="No"/>
    <x v="1"/>
    <x v="1"/>
    <s v="No"/>
    <s v="Yes"/>
    <x v="0"/>
    <s v="Yes"/>
    <s v="Yes"/>
    <x v="0"/>
    <x v="0"/>
    <x v="1"/>
    <n v="94.65"/>
    <n v="6747.35"/>
    <x v="1"/>
    <x v="1"/>
    <x v="58"/>
    <n v="5943"/>
    <x v="20"/>
  </r>
  <r>
    <s v="5855-EIBDE"/>
    <n v="1"/>
    <s v="United States"/>
    <s v="California"/>
    <s v="Orangevale"/>
    <n v="95662"/>
    <s v="38.689174, -121.218435"/>
    <n v="38.689174000000001"/>
    <n v="-121.218435"/>
    <s v="Female"/>
    <x v="0"/>
    <s v="Yes"/>
    <s v="No"/>
    <n v="49"/>
    <s v="Yes"/>
    <s v="Yes"/>
    <x v="1"/>
    <x v="0"/>
    <s v="Yes"/>
    <s v="Yes"/>
    <x v="1"/>
    <s v="No"/>
    <s v="Yes"/>
    <x v="1"/>
    <x v="1"/>
    <x v="3"/>
    <n v="106.65"/>
    <n v="5174.3500000000004"/>
    <x v="1"/>
    <x v="1"/>
    <x v="43"/>
    <n v="5948"/>
    <x v="20"/>
  </r>
  <r>
    <s v="5365-LLFYV"/>
    <n v="1"/>
    <s v="United States"/>
    <s v="California"/>
    <s v="Penryn"/>
    <n v="95663"/>
    <s v="38.859093, -121.182872"/>
    <n v="38.859093000000001"/>
    <n v="-121.182872"/>
    <s v="Female"/>
    <x v="0"/>
    <s v="No"/>
    <s v="No"/>
    <n v="2"/>
    <s v="Yes"/>
    <s v="No"/>
    <x v="0"/>
    <x v="1"/>
    <s v="No"/>
    <s v="No"/>
    <x v="0"/>
    <s v="No"/>
    <s v="No"/>
    <x v="0"/>
    <x v="0"/>
    <x v="0"/>
    <n v="45.85"/>
    <n v="105.6"/>
    <x v="1"/>
    <x v="1"/>
    <x v="11"/>
    <n v="2245"/>
    <x v="20"/>
  </r>
  <r>
    <s v="5956-YHHRX"/>
    <n v="1"/>
    <s v="United States"/>
    <s v="California"/>
    <s v="Pilot Hill"/>
    <n v="95664"/>
    <s v="38.803731, -121.043799"/>
    <n v="38.803730999999999"/>
    <n v="-121.04379900000001"/>
    <s v="Male"/>
    <x v="1"/>
    <s v="No"/>
    <s v="No"/>
    <n v="21"/>
    <s v="Yes"/>
    <s v="Yes"/>
    <x v="1"/>
    <x v="1"/>
    <s v="Yes"/>
    <s v="Yes"/>
    <x v="0"/>
    <s v="Yes"/>
    <s v="Yes"/>
    <x v="0"/>
    <x v="0"/>
    <x v="1"/>
    <n v="104.35"/>
    <n v="2271.85"/>
    <x v="1"/>
    <x v="1"/>
    <x v="49"/>
    <n v="4934"/>
    <x v="20"/>
  </r>
  <r>
    <s v="6008-NAIXK"/>
    <n v="1"/>
    <s v="United States"/>
    <s v="California"/>
    <s v="Pine Grove"/>
    <n v="95665"/>
    <s v="38.400264, -120.641274"/>
    <n v="38.400264"/>
    <n v="-120.641274"/>
    <s v="Male"/>
    <x v="1"/>
    <s v="No"/>
    <s v="No"/>
    <n v="54"/>
    <s v="No"/>
    <s v="No phone service"/>
    <x v="0"/>
    <x v="1"/>
    <s v="Yes"/>
    <s v="Yes"/>
    <x v="0"/>
    <s v="Yes"/>
    <s v="Yes"/>
    <x v="2"/>
    <x v="0"/>
    <x v="1"/>
    <n v="55.45"/>
    <n v="2966.95"/>
    <x v="1"/>
    <x v="1"/>
    <x v="40"/>
    <n v="4521"/>
    <x v="20"/>
  </r>
  <r>
    <s v="1928-BXYIV"/>
    <n v="1"/>
    <s v="United States"/>
    <s v="California"/>
    <s v="Placerville"/>
    <n v="95667"/>
    <s v="38.733714, -120.795213"/>
    <n v="38.733713999999999"/>
    <n v="-120.795213"/>
    <s v="Male"/>
    <x v="0"/>
    <s v="No"/>
    <s v="No"/>
    <n v="1"/>
    <s v="Yes"/>
    <s v="Yes"/>
    <x v="0"/>
    <x v="0"/>
    <s v="Yes"/>
    <s v="No"/>
    <x v="0"/>
    <s v="No"/>
    <s v="No"/>
    <x v="0"/>
    <x v="1"/>
    <x v="1"/>
    <n v="61.15"/>
    <n v="61.15"/>
    <x v="1"/>
    <x v="1"/>
    <x v="64"/>
    <n v="4592"/>
    <x v="20"/>
  </r>
  <r>
    <s v="5760-FXFVO"/>
    <n v="1"/>
    <s v="United States"/>
    <s v="California"/>
    <s v="Pleasant Grove"/>
    <n v="95668"/>
    <s v="38.833554, -121.498102"/>
    <n v="38.833553999999999"/>
    <n v="-121.498102"/>
    <s v="Male"/>
    <x v="0"/>
    <s v="No"/>
    <s v="No"/>
    <n v="6"/>
    <s v="Yes"/>
    <s v="No"/>
    <x v="1"/>
    <x v="0"/>
    <s v="Yes"/>
    <s v="No"/>
    <x v="0"/>
    <s v="No"/>
    <s v="No"/>
    <x v="0"/>
    <x v="0"/>
    <x v="1"/>
    <n v="78.95"/>
    <n v="494.95"/>
    <x v="1"/>
    <x v="1"/>
    <x v="42"/>
    <n v="4093"/>
    <x v="20"/>
  </r>
  <r>
    <s v="0961-ZWLVI"/>
    <n v="1"/>
    <s v="United States"/>
    <s v="California"/>
    <s v="Rancho Cordova"/>
    <n v="95670"/>
    <s v="38.602723, -121.279913"/>
    <n v="38.602722999999997"/>
    <n v="-121.27991299999999"/>
    <s v="Male"/>
    <x v="0"/>
    <s v="No"/>
    <s v="Yes"/>
    <n v="49"/>
    <s v="Yes"/>
    <s v="Yes"/>
    <x v="1"/>
    <x v="0"/>
    <s v="Yes"/>
    <s v="Yes"/>
    <x v="0"/>
    <s v="Yes"/>
    <s v="Yes"/>
    <x v="2"/>
    <x v="0"/>
    <x v="3"/>
    <n v="109.2"/>
    <n v="5290.45"/>
    <x v="1"/>
    <x v="1"/>
    <x v="81"/>
    <n v="6005"/>
    <x v="20"/>
  </r>
  <r>
    <s v="5181-OABFK"/>
    <n v="1"/>
    <s v="United States"/>
    <s v="California"/>
    <s v="Rescue"/>
    <n v="95672"/>
    <s v="38.724322, -120.991237"/>
    <n v="38.724322000000001"/>
    <n v="-120.991237"/>
    <s v="Female"/>
    <x v="0"/>
    <s v="Yes"/>
    <s v="Yes"/>
    <n v="56"/>
    <s v="Yes"/>
    <s v="No"/>
    <x v="0"/>
    <x v="0"/>
    <s v="Yes"/>
    <s v="Yes"/>
    <x v="0"/>
    <s v="No"/>
    <s v="No"/>
    <x v="1"/>
    <x v="0"/>
    <x v="3"/>
    <n v="61.3"/>
    <n v="3346.8"/>
    <x v="1"/>
    <x v="1"/>
    <x v="34"/>
    <n v="4173"/>
    <x v="20"/>
  </r>
  <r>
    <s v="4007-NHVHI"/>
    <n v="1"/>
    <s v="United States"/>
    <s v="California"/>
    <s v="Rio Linda"/>
    <n v="95673"/>
    <s v="38.688764, -121.457596"/>
    <n v="38.688763999999999"/>
    <n v="-121.457596"/>
    <s v="Female"/>
    <x v="1"/>
    <s v="No"/>
    <s v="No"/>
    <n v="56"/>
    <s v="Yes"/>
    <s v="Yes"/>
    <x v="1"/>
    <x v="0"/>
    <s v="Yes"/>
    <s v="No"/>
    <x v="0"/>
    <s v="No"/>
    <s v="Yes"/>
    <x v="0"/>
    <x v="0"/>
    <x v="1"/>
    <n v="96.85"/>
    <n v="5219.6499999999996"/>
    <x v="1"/>
    <x v="1"/>
    <x v="43"/>
    <n v="5679"/>
    <x v="20"/>
  </r>
  <r>
    <s v="7816-VGHTO"/>
    <n v="1"/>
    <s v="United States"/>
    <s v="California"/>
    <s v="Rio Oso"/>
    <n v="95674"/>
    <s v="38.954144, -121.482536"/>
    <n v="38.954143999999999"/>
    <n v="-121.482536"/>
    <s v="Female"/>
    <x v="0"/>
    <s v="Yes"/>
    <s v="Yes"/>
    <n v="6"/>
    <s v="No"/>
    <s v="No phone service"/>
    <x v="0"/>
    <x v="1"/>
    <s v="Yes"/>
    <s v="Yes"/>
    <x v="1"/>
    <s v="No"/>
    <s v="No"/>
    <x v="1"/>
    <x v="1"/>
    <x v="0"/>
    <n v="40.549999999999997"/>
    <n v="217.5"/>
    <x v="1"/>
    <x v="1"/>
    <x v="59"/>
    <n v="2866"/>
    <x v="20"/>
  </r>
  <r>
    <s v="5871-DGTXZ"/>
    <n v="1"/>
    <s v="United States"/>
    <s v="California"/>
    <s v="River Pines"/>
    <n v="95675"/>
    <s v="38.545775, -120.743325"/>
    <n v="38.545774999999999"/>
    <n v="-120.743325"/>
    <s v="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x v="1"/>
    <x v="0"/>
    <n v="19.8"/>
    <n v="607.70000000000005"/>
    <x v="1"/>
    <x v="1"/>
    <x v="46"/>
    <n v="4636"/>
    <x v="20"/>
  </r>
  <r>
    <s v="7550-WIQVA"/>
    <n v="1"/>
    <s v="United States"/>
    <s v="California"/>
    <s v="Rocklin"/>
    <n v="95677"/>
    <s v="38.7904, -121.236973"/>
    <n v="38.790399999999998"/>
    <n v="-121.23697300000001"/>
    <s v="Male"/>
    <x v="0"/>
    <s v="Yes"/>
    <s v="Yes"/>
    <n v="50"/>
    <s v="Yes"/>
    <s v="Yes"/>
    <x v="1"/>
    <x v="0"/>
    <s v="Yes"/>
    <s v="Yes"/>
    <x v="0"/>
    <s v="Yes"/>
    <s v="Yes"/>
    <x v="2"/>
    <x v="0"/>
    <x v="1"/>
    <n v="108.25"/>
    <n v="5431.4"/>
    <x v="1"/>
    <x v="1"/>
    <x v="29"/>
    <n v="4972"/>
    <x v="20"/>
  </r>
  <r>
    <s v="7544-ZVIKX"/>
    <n v="1"/>
    <s v="United States"/>
    <s v="California"/>
    <s v="Roseville"/>
    <n v="95678"/>
    <s v="38.759751, -121.288545"/>
    <n v="38.759751000000001"/>
    <n v="-121.288545"/>
    <s v="Male"/>
    <x v="0"/>
    <s v="Yes"/>
    <s v="Yes"/>
    <n v="58"/>
    <s v="Yes"/>
    <s v="Yes"/>
    <x v="1"/>
    <x v="1"/>
    <s v="No"/>
    <s v="Yes"/>
    <x v="1"/>
    <s v="Yes"/>
    <s v="Yes"/>
    <x v="2"/>
    <x v="0"/>
    <x v="2"/>
    <n v="105.05"/>
    <n v="6004.85"/>
    <x v="1"/>
    <x v="1"/>
    <x v="20"/>
    <n v="5870"/>
    <x v="20"/>
  </r>
  <r>
    <s v="0016-QLJIS"/>
    <n v="1"/>
    <s v="United States"/>
    <s v="California"/>
    <s v="Sheridan"/>
    <n v="95681"/>
    <s v="38.984756, -121.345074"/>
    <n v="38.984755999999997"/>
    <n v="-121.345074"/>
    <s v="Female"/>
    <x v="0"/>
    <s v="Yes"/>
    <s v="Yes"/>
    <n v="65"/>
    <s v="Yes"/>
    <s v="Yes"/>
    <x v="0"/>
    <x v="0"/>
    <s v="Yes"/>
    <s v="Yes"/>
    <x v="1"/>
    <s v="Yes"/>
    <s v="Yes"/>
    <x v="1"/>
    <x v="0"/>
    <x v="0"/>
    <n v="90.45"/>
    <n v="5957.9"/>
    <x v="1"/>
    <x v="1"/>
    <x v="50"/>
    <n v="5509"/>
    <x v="20"/>
  </r>
  <r>
    <s v="7508-DQAKK"/>
    <n v="1"/>
    <s v="United States"/>
    <s v="California"/>
    <s v="Shingle Springs"/>
    <n v="95682"/>
    <s v="38.598936, -120.963092"/>
    <n v="38.598936000000002"/>
    <n v="-120.963092"/>
    <s v="Female"/>
    <x v="0"/>
    <s v="No"/>
    <s v="No"/>
    <n v="64"/>
    <s v="Yes"/>
    <s v="Yes"/>
    <x v="0"/>
    <x v="0"/>
    <s v="Yes"/>
    <s v="Yes"/>
    <x v="1"/>
    <s v="Yes"/>
    <s v="Yes"/>
    <x v="1"/>
    <x v="0"/>
    <x v="3"/>
    <n v="86.4"/>
    <n v="5442.05"/>
    <x v="1"/>
    <x v="1"/>
    <x v="57"/>
    <n v="6474"/>
    <x v="20"/>
  </r>
  <r>
    <s v="5176-OLSKT"/>
    <n v="1"/>
    <s v="United States"/>
    <s v="California"/>
    <s v="Sloughhouse"/>
    <n v="95683"/>
    <s v="38.470423, -121.114897"/>
    <n v="38.470422999999997"/>
    <n v="-121.114897"/>
    <s v="Female"/>
    <x v="0"/>
    <s v="Yes"/>
    <s v="No"/>
    <n v="66"/>
    <s v="Yes"/>
    <s v="Yes"/>
    <x v="0"/>
    <x v="0"/>
    <s v="Yes"/>
    <s v="Yes"/>
    <x v="0"/>
    <s v="No"/>
    <s v="No"/>
    <x v="1"/>
    <x v="1"/>
    <x v="2"/>
    <n v="66.900000000000006"/>
    <n v="4370.25"/>
    <x v="1"/>
    <x v="1"/>
    <x v="37"/>
    <n v="5546"/>
    <x v="20"/>
  </r>
  <r>
    <s v="9356-AXGMP"/>
    <n v="1"/>
    <s v="United States"/>
    <s v="California"/>
    <s v="Somerset"/>
    <n v="95684"/>
    <s v="38.606703, -120.586659"/>
    <n v="38.606703000000003"/>
    <n v="-120.586659"/>
    <s v="Male"/>
    <x v="0"/>
    <s v="Yes"/>
    <s v="No"/>
    <n v="38"/>
    <s v="Yes"/>
    <s v="Yes"/>
    <x v="1"/>
    <x v="0"/>
    <s v="No"/>
    <s v="Yes"/>
    <x v="1"/>
    <s v="Yes"/>
    <s v="Yes"/>
    <x v="2"/>
    <x v="0"/>
    <x v="1"/>
    <n v="110.7"/>
    <n v="4428.6000000000004"/>
    <x v="1"/>
    <x v="1"/>
    <x v="67"/>
    <n v="5461"/>
    <x v="20"/>
  </r>
  <r>
    <s v="3556-BVQGL"/>
    <n v="1"/>
    <s v="United States"/>
    <s v="California"/>
    <s v="Sutter Creek"/>
    <n v="95685"/>
    <s v="38.432145, -120.77069"/>
    <n v="38.432144999999998"/>
    <n v="-120.77069"/>
    <s v="Fe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2"/>
    <x v="0"/>
    <x v="0"/>
    <n v="20"/>
    <n v="416.45"/>
    <x v="1"/>
    <x v="1"/>
    <x v="29"/>
    <n v="3585"/>
    <x v="20"/>
  </r>
  <r>
    <s v="8979-CAMGB"/>
    <n v="1"/>
    <s v="United States"/>
    <s v="California"/>
    <s v="Vacaville"/>
    <n v="95687"/>
    <s v="38.333133, -121.920151"/>
    <n v="38.333132999999997"/>
    <n v="-121.920151"/>
    <s v="Male"/>
    <x v="1"/>
    <s v="No"/>
    <s v="No"/>
    <n v="64"/>
    <s v="Yes"/>
    <s v="Yes"/>
    <x v="1"/>
    <x v="1"/>
    <s v="No"/>
    <s v="Yes"/>
    <x v="1"/>
    <s v="Yes"/>
    <s v="Yes"/>
    <x v="2"/>
    <x v="1"/>
    <x v="1"/>
    <n v="102.1"/>
    <n v="6688.1"/>
    <x v="1"/>
    <x v="1"/>
    <x v="71"/>
    <n v="6100"/>
    <x v="20"/>
  </r>
  <r>
    <s v="7581-EBBOU"/>
    <n v="1"/>
    <s v="United States"/>
    <s v="California"/>
    <s v="Volcano"/>
    <n v="95689"/>
    <s v="38.481902, -120.603668"/>
    <n v="38.481901999999998"/>
    <n v="-120.603668"/>
    <s v="Female"/>
    <x v="0"/>
    <s v="No"/>
    <s v="No"/>
    <n v="60"/>
    <s v="Yes"/>
    <s v="No"/>
    <x v="0"/>
    <x v="1"/>
    <s v="Yes"/>
    <s v="Yes"/>
    <x v="1"/>
    <s v="Yes"/>
    <s v="No"/>
    <x v="2"/>
    <x v="0"/>
    <x v="3"/>
    <n v="70.150000000000006"/>
    <n v="4224.7"/>
    <x v="1"/>
    <x v="1"/>
    <x v="53"/>
    <n v="4260"/>
    <x v="20"/>
  </r>
  <r>
    <s v="5073-RZGBK"/>
    <n v="1"/>
    <s v="United States"/>
    <s v="California"/>
    <s v="West Sacramento"/>
    <n v="95691"/>
    <s v="38.627951, -121.593287"/>
    <n v="38.627951000000003"/>
    <n v="-121.593287"/>
    <s v="Female"/>
    <x v="0"/>
    <s v="Yes"/>
    <s v="Yes"/>
    <n v="50"/>
    <s v="Yes"/>
    <s v="Yes"/>
    <x v="0"/>
    <x v="0"/>
    <s v="Yes"/>
    <s v="Yes"/>
    <x v="1"/>
    <s v="No"/>
    <s v="Yes"/>
    <x v="2"/>
    <x v="0"/>
    <x v="2"/>
    <n v="80.05"/>
    <n v="4042.2"/>
    <x v="1"/>
    <x v="1"/>
    <x v="60"/>
    <n v="5823"/>
    <x v="20"/>
  </r>
  <r>
    <s v="2192-CKRLV"/>
    <n v="1"/>
    <s v="United States"/>
    <s v="California"/>
    <s v="Wilton"/>
    <n v="95693"/>
    <s v="38.392559, -121.225093"/>
    <n v="38.392558999999999"/>
    <n v="-121.225093"/>
    <s v="Female"/>
    <x v="0"/>
    <s v="Yes"/>
    <s v="No"/>
    <n v="72"/>
    <s v="No"/>
    <s v="No phone service"/>
    <x v="0"/>
    <x v="0"/>
    <s v="Yes"/>
    <s v="Yes"/>
    <x v="0"/>
    <s v="No"/>
    <s v="Yes"/>
    <x v="1"/>
    <x v="0"/>
    <x v="1"/>
    <n v="49.2"/>
    <n v="3580.95"/>
    <x v="1"/>
    <x v="1"/>
    <x v="57"/>
    <n v="4700"/>
    <x v="20"/>
  </r>
  <r>
    <s v="3154-HMWUU"/>
    <n v="1"/>
    <s v="United States"/>
    <s v="California"/>
    <s v="Winters"/>
    <n v="95694"/>
    <s v="38.578604, -122.024579"/>
    <n v="38.578603999999999"/>
    <n v="-122.024579"/>
    <s v="Male"/>
    <x v="0"/>
    <s v="Yes"/>
    <s v="No"/>
    <n v="60"/>
    <s v="Yes"/>
    <s v="No"/>
    <x v="2"/>
    <x v="2"/>
    <s v="No internet service"/>
    <s v="No internet service"/>
    <x v="2"/>
    <s v="No internet service"/>
    <s v="No internet service"/>
    <x v="1"/>
    <x v="0"/>
    <x v="2"/>
    <n v="20.5"/>
    <n v="1198.8"/>
    <x v="1"/>
    <x v="1"/>
    <x v="69"/>
    <n v="5848"/>
    <x v="20"/>
  </r>
  <r>
    <s v="6119-SPUDB"/>
    <n v="1"/>
    <s v="United States"/>
    <s v="California"/>
    <s v="Woodland"/>
    <n v="95695"/>
    <s v="38.71967, -121.862416"/>
    <n v="38.719670000000001"/>
    <n v="-121.862416"/>
    <s v="Male"/>
    <x v="0"/>
    <s v="No"/>
    <s v="No"/>
    <n v="46"/>
    <s v="No"/>
    <s v="No phone service"/>
    <x v="0"/>
    <x v="0"/>
    <s v="No"/>
    <s v="Yes"/>
    <x v="1"/>
    <s v="No"/>
    <s v="No"/>
    <x v="1"/>
    <x v="1"/>
    <x v="0"/>
    <n v="38.25"/>
    <n v="1755.35"/>
    <x v="1"/>
    <x v="1"/>
    <x v="25"/>
    <n v="2653"/>
    <x v="20"/>
  </r>
  <r>
    <s v="6522-OIQSX"/>
    <n v="1"/>
    <s v="United States"/>
    <s v="California"/>
    <s v="Alta"/>
    <n v="95701"/>
    <s v="39.218096, -120.79153"/>
    <n v="39.218096000000003"/>
    <n v="-120.79152999999999"/>
    <s v="Female"/>
    <x v="0"/>
    <s v="Yes"/>
    <s v="Yes"/>
    <n v="69"/>
    <s v="No"/>
    <s v="No phone service"/>
    <x v="0"/>
    <x v="1"/>
    <s v="Yes"/>
    <s v="Yes"/>
    <x v="0"/>
    <s v="Yes"/>
    <s v="Yes"/>
    <x v="1"/>
    <x v="0"/>
    <x v="3"/>
    <n v="54.95"/>
    <n v="3772.5"/>
    <x v="1"/>
    <x v="1"/>
    <x v="70"/>
    <n v="4175"/>
    <x v="20"/>
  </r>
  <r>
    <s v="7813-ZGGAW"/>
    <n v="1"/>
    <s v="United States"/>
    <s v="California"/>
    <s v="Applegate"/>
    <n v="95703"/>
    <s v="38.983388, -120.988814"/>
    <n v="38.983387999999998"/>
    <n v="-120.988814"/>
    <s v="Male"/>
    <x v="1"/>
    <s v="No"/>
    <s v="No"/>
    <n v="31"/>
    <s v="Yes"/>
    <s v="Yes"/>
    <x v="1"/>
    <x v="1"/>
    <s v="No"/>
    <s v="Yes"/>
    <x v="1"/>
    <s v="Yes"/>
    <s v="No"/>
    <x v="0"/>
    <x v="0"/>
    <x v="2"/>
    <n v="96.6"/>
    <n v="2877.95"/>
    <x v="1"/>
    <x v="1"/>
    <x v="47"/>
    <n v="3364"/>
    <x v="20"/>
  </r>
  <r>
    <s v="8748-HFWBO"/>
    <n v="1"/>
    <s v="United States"/>
    <s v="California"/>
    <s v="Camino"/>
    <n v="95709"/>
    <s v="38.748316, -120.675512"/>
    <n v="38.748316000000003"/>
    <n v="-120.675512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x v="1"/>
    <x v="0"/>
    <n v="19.899999999999999"/>
    <n v="357.7"/>
    <x v="1"/>
    <x v="1"/>
    <x v="56"/>
    <n v="5964"/>
    <x v="20"/>
  </r>
  <r>
    <s v="1052-QJIBV"/>
    <n v="1"/>
    <s v="United States"/>
    <s v="California"/>
    <s v="Colfax"/>
    <n v="95713"/>
    <s v="39.084645, -120.894014"/>
    <n v="39.084645000000002"/>
    <n v="-120.894014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3"/>
    <n v="19.899999999999999"/>
    <n v="1397.3"/>
    <x v="1"/>
    <x v="1"/>
    <x v="44"/>
    <n v="6015"/>
    <x v="20"/>
  </r>
  <r>
    <s v="1319-YLZJG"/>
    <n v="1"/>
    <s v="United States"/>
    <s v="California"/>
    <s v="Dutch Flat"/>
    <n v="95714"/>
    <s v="39.197215, -120.83679"/>
    <n v="39.197215"/>
    <n v="-120.83678999999999"/>
    <s v="Male"/>
    <x v="0"/>
    <s v="Yes"/>
    <s v="No"/>
    <n v="12"/>
    <s v="Yes"/>
    <s v="No"/>
    <x v="1"/>
    <x v="0"/>
    <s v="Yes"/>
    <s v="Yes"/>
    <x v="0"/>
    <s v="No"/>
    <s v="No"/>
    <x v="0"/>
    <x v="0"/>
    <x v="1"/>
    <n v="84.6"/>
    <n v="959.9"/>
    <x v="1"/>
    <x v="1"/>
    <x v="82"/>
    <n v="2499"/>
    <x v="20"/>
  </r>
  <r>
    <s v="0723-FDLAY"/>
    <n v="1"/>
    <s v="United States"/>
    <s v="California"/>
    <s v="Gold Run"/>
    <n v="95717"/>
    <s v="39.170376, -120.838404"/>
    <n v="39.170375999999997"/>
    <n v="-120.838404"/>
    <s v="Male"/>
    <x v="0"/>
    <s v="No"/>
    <s v="No"/>
    <n v="44"/>
    <s v="Yes"/>
    <s v="Yes"/>
    <x v="0"/>
    <x v="1"/>
    <s v="Yes"/>
    <s v="Yes"/>
    <x v="1"/>
    <s v="Yes"/>
    <s v="Yes"/>
    <x v="2"/>
    <x v="0"/>
    <x v="2"/>
    <n v="85.25"/>
    <n v="3704.15"/>
    <x v="1"/>
    <x v="1"/>
    <x v="43"/>
    <n v="2292"/>
    <x v="20"/>
  </r>
  <r>
    <s v="3050-RLLXC"/>
    <n v="1"/>
    <s v="United States"/>
    <s v="California"/>
    <s v="Kyburz"/>
    <n v="95720"/>
    <s v="38.766036, -120.209673"/>
    <n v="38.766036"/>
    <n v="-120.209673"/>
    <s v="Female"/>
    <x v="0"/>
    <s v="Yes"/>
    <s v="Yes"/>
    <n v="56"/>
    <s v="Yes"/>
    <s v="Yes"/>
    <x v="0"/>
    <x v="0"/>
    <s v="Yes"/>
    <s v="Yes"/>
    <x v="1"/>
    <s v="Yes"/>
    <s v="No"/>
    <x v="1"/>
    <x v="1"/>
    <x v="3"/>
    <n v="81.25"/>
    <n v="4620.3999999999996"/>
    <x v="1"/>
    <x v="1"/>
    <x v="53"/>
    <n v="5907"/>
    <x v="20"/>
  </r>
  <r>
    <s v="9298-WGMRW"/>
    <n v="1"/>
    <s v="United States"/>
    <s v="California"/>
    <s v="Echo Lake"/>
    <n v="95721"/>
    <s v="38.851842, -120.076204"/>
    <n v="38.851841999999998"/>
    <n v="-120.076204"/>
    <s v="Female"/>
    <x v="0"/>
    <s v="Yes"/>
    <s v="No"/>
    <n v="72"/>
    <s v="Yes"/>
    <s v="Yes"/>
    <x v="1"/>
    <x v="0"/>
    <s v="Yes"/>
    <s v="Yes"/>
    <x v="1"/>
    <s v="Yes"/>
    <s v="Yes"/>
    <x v="1"/>
    <x v="0"/>
    <x v="2"/>
    <n v="115.5"/>
    <n v="8312.75"/>
    <x v="1"/>
    <x v="1"/>
    <x v="81"/>
    <n v="4697"/>
    <x v="20"/>
  </r>
  <r>
    <s v="3088-LHEFH"/>
    <n v="1"/>
    <s v="United States"/>
    <s v="California"/>
    <s v="Pollock Pines"/>
    <n v="95726"/>
    <s v="38.733908, -120.453416"/>
    <n v="38.733908"/>
    <n v="-120.453416"/>
    <s v="Female"/>
    <x v="0"/>
    <s v="No"/>
    <s v="No"/>
    <n v="11"/>
    <s v="Yes"/>
    <s v="Yes"/>
    <x v="1"/>
    <x v="0"/>
    <s v="No"/>
    <s v="No"/>
    <x v="0"/>
    <s v="No"/>
    <s v="No"/>
    <x v="0"/>
    <x v="0"/>
    <x v="2"/>
    <n v="79"/>
    <n v="929.3"/>
    <x v="1"/>
    <x v="1"/>
    <x v="57"/>
    <n v="3885"/>
    <x v="20"/>
  </r>
  <r>
    <s v="6583-KQJLK"/>
    <n v="1"/>
    <s v="United States"/>
    <s v="California"/>
    <s v="Twin Bridges"/>
    <n v="95735"/>
    <s v="38.805481, -120.13287"/>
    <n v="38.805481"/>
    <n v="-120.13287"/>
    <s v="Female"/>
    <x v="1"/>
    <s v="Yes"/>
    <s v="No"/>
    <n v="15"/>
    <s v="Yes"/>
    <s v="No"/>
    <x v="1"/>
    <x v="1"/>
    <s v="Yes"/>
    <s v="No"/>
    <x v="0"/>
    <s v="Yes"/>
    <s v="Yes"/>
    <x v="0"/>
    <x v="0"/>
    <x v="1"/>
    <n v="94.65"/>
    <n v="1285.05"/>
    <x v="1"/>
    <x v="1"/>
    <x v="12"/>
    <n v="5868"/>
    <x v="20"/>
  </r>
  <r>
    <s v="8544-JNBOX"/>
    <n v="1"/>
    <s v="United States"/>
    <s v="California"/>
    <s v="Weimar"/>
    <n v="95736"/>
    <s v="39.00978, -120.978273"/>
    <n v="39.009779999999999"/>
    <n v="-120.978273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x v="0"/>
    <x v="0"/>
    <n v="20.8"/>
    <n v="1521.2"/>
    <x v="1"/>
    <x v="1"/>
    <x v="43"/>
    <n v="4626"/>
    <x v="20"/>
  </r>
  <r>
    <s v="6681-ZSEXG"/>
    <n v="1"/>
    <s v="United States"/>
    <s v="California"/>
    <s v="Rancho Cordova"/>
    <n v="95742"/>
    <s v="38.591134, -121.161585"/>
    <n v="38.591133999999997"/>
    <n v="-121.161585"/>
    <s v="Male"/>
    <x v="0"/>
    <s v="Yes"/>
    <s v="No"/>
    <n v="56"/>
    <s v="Yes"/>
    <s v="Yes"/>
    <x v="0"/>
    <x v="1"/>
    <s v="Yes"/>
    <s v="Yes"/>
    <x v="0"/>
    <s v="No"/>
    <s v="No"/>
    <x v="1"/>
    <x v="1"/>
    <x v="3"/>
    <n v="59.5"/>
    <n v="3389.25"/>
    <x v="1"/>
    <x v="1"/>
    <x v="29"/>
    <n v="5477"/>
    <x v="20"/>
  </r>
  <r>
    <s v="6139-ZZRBQ"/>
    <n v="1"/>
    <s v="United States"/>
    <s v="California"/>
    <s v="Granite Bay"/>
    <n v="95746"/>
    <s v="38.749466, -121.184196"/>
    <n v="38.749465999999998"/>
    <n v="-121.184196"/>
    <s v="Male"/>
    <x v="1"/>
    <s v="No"/>
    <s v="No"/>
    <n v="64"/>
    <s v="Yes"/>
    <s v="No"/>
    <x v="2"/>
    <x v="2"/>
    <s v="No internet service"/>
    <s v="No internet service"/>
    <x v="2"/>
    <s v="No internet service"/>
    <s v="No internet service"/>
    <x v="1"/>
    <x v="0"/>
    <x v="2"/>
    <n v="20.05"/>
    <n v="1198.05"/>
    <x v="1"/>
    <x v="1"/>
    <x v="81"/>
    <n v="4309"/>
    <x v="20"/>
  </r>
  <r>
    <s v="6116-RFVHN"/>
    <n v="1"/>
    <s v="United States"/>
    <s v="California"/>
    <s v="Roseville"/>
    <n v="95747"/>
    <s v="38.784329, -121.373245"/>
    <n v="38.784329"/>
    <n v="-121.373245"/>
    <s v="Female"/>
    <x v="0"/>
    <s v="Yes"/>
    <s v="No"/>
    <n v="34"/>
    <s v="Yes"/>
    <s v="Yes"/>
    <x v="1"/>
    <x v="1"/>
    <s v="No"/>
    <s v="Yes"/>
    <x v="0"/>
    <s v="Yes"/>
    <s v="Yes"/>
    <x v="0"/>
    <x v="0"/>
    <x v="1"/>
    <n v="100.45"/>
    <n v="3414.65"/>
    <x v="1"/>
    <x v="1"/>
    <x v="75"/>
    <n v="3744"/>
    <x v="20"/>
  </r>
  <r>
    <s v="8884-FEEWR"/>
    <n v="1"/>
    <s v="United States"/>
    <s v="California"/>
    <s v="El Dorado Hills"/>
    <n v="95762"/>
    <s v="38.684437, -121.055634"/>
    <n v="38.684437000000003"/>
    <n v="-121.055634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x v="1"/>
    <x v="2"/>
    <n v="20.6"/>
    <n v="754"/>
    <x v="1"/>
    <x v="1"/>
    <x v="12"/>
    <n v="2858"/>
    <x v="20"/>
  </r>
  <r>
    <s v="3125-RAHBV"/>
    <n v="1"/>
    <s v="United States"/>
    <s v="California"/>
    <s v="Rocklin"/>
    <n v="95765"/>
    <s v="38.823278, -121.281856"/>
    <n v="38.823278000000002"/>
    <n v="-121.281856"/>
    <s v="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x v="1"/>
    <x v="3"/>
    <n v="20.3"/>
    <n v="467.15"/>
    <x v="1"/>
    <x v="1"/>
    <x v="63"/>
    <n v="2768"/>
    <x v="20"/>
  </r>
  <r>
    <s v="0373-AIVNJ"/>
    <n v="1"/>
    <s v="United States"/>
    <s v="California"/>
    <s v="Sacramento"/>
    <n v="95814"/>
    <s v="38.584505, -121.491956"/>
    <n v="38.584505"/>
    <n v="-121.491956"/>
    <s v="Male"/>
    <x v="0"/>
    <s v="No"/>
    <s v="No"/>
    <n v="9"/>
    <s v="No"/>
    <s v="No phone service"/>
    <x v="0"/>
    <x v="0"/>
    <s v="Yes"/>
    <s v="Yes"/>
    <x v="0"/>
    <s v="No"/>
    <s v="No"/>
    <x v="2"/>
    <x v="1"/>
    <x v="0"/>
    <n v="39.549999999999997"/>
    <n v="373"/>
    <x v="1"/>
    <x v="1"/>
    <x v="1"/>
    <n v="3755"/>
    <x v="20"/>
  </r>
  <r>
    <s v="1682-VCOIO"/>
    <n v="1"/>
    <s v="United States"/>
    <s v="California"/>
    <s v="Sacramento"/>
    <n v="95816"/>
    <s v="38.574856, -121.46504"/>
    <n v="38.574855999999997"/>
    <n v="-121.46504"/>
    <s v="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2"/>
    <x v="1"/>
    <x v="0"/>
    <n v="20.45"/>
    <n v="481.1"/>
    <x v="1"/>
    <x v="1"/>
    <x v="38"/>
    <n v="3434"/>
    <x v="20"/>
  </r>
  <r>
    <s v="2072-ZVJJX"/>
    <n v="1"/>
    <s v="United States"/>
    <s v="California"/>
    <s v="Sacramento"/>
    <n v="95818"/>
    <s v="38.556306, -121.495817"/>
    <n v="38.556305999999999"/>
    <n v="-121.495817"/>
    <s v="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x v="1"/>
    <x v="2"/>
    <n v="25.25"/>
    <n v="1728.2"/>
    <x v="1"/>
    <x v="1"/>
    <x v="12"/>
    <n v="4571"/>
    <x v="20"/>
  </r>
  <r>
    <s v="8849-AYPTR"/>
    <n v="1"/>
    <s v="United States"/>
    <s v="California"/>
    <s v="Sacramento"/>
    <n v="95819"/>
    <s v="38.567594, -121.437507"/>
    <n v="38.567594"/>
    <n v="-121.437507"/>
    <s v="Male"/>
    <x v="0"/>
    <s v="Yes"/>
    <s v="No"/>
    <n v="33"/>
    <s v="Yes"/>
    <s v="No"/>
    <x v="1"/>
    <x v="1"/>
    <s v="No"/>
    <s v="No"/>
    <x v="0"/>
    <s v="Yes"/>
    <s v="Yes"/>
    <x v="0"/>
    <x v="1"/>
    <x v="1"/>
    <n v="91.25"/>
    <n v="2964.05"/>
    <x v="1"/>
    <x v="1"/>
    <x v="43"/>
    <n v="3296"/>
    <x v="20"/>
  </r>
  <r>
    <s v="9518-IMLHK"/>
    <n v="1"/>
    <s v="United States"/>
    <s v="California"/>
    <s v="Sacramento"/>
    <n v="95820"/>
    <s v="38.53508, -121.444144"/>
    <n v="38.535080000000001"/>
    <n v="-121.44414399999999"/>
    <s v="Male"/>
    <x v="0"/>
    <s v="No"/>
    <s v="No"/>
    <n v="31"/>
    <s v="Yes"/>
    <s v="No"/>
    <x v="0"/>
    <x v="0"/>
    <s v="Yes"/>
    <s v="Yes"/>
    <x v="1"/>
    <s v="Yes"/>
    <s v="No"/>
    <x v="0"/>
    <x v="0"/>
    <x v="2"/>
    <n v="72.45"/>
    <n v="2156.25"/>
    <x v="1"/>
    <x v="1"/>
    <x v="7"/>
    <n v="3175"/>
    <x v="20"/>
  </r>
  <r>
    <s v="3646-ITDGM"/>
    <n v="1"/>
    <s v="United States"/>
    <s v="California"/>
    <s v="Sacramento"/>
    <n v="95822"/>
    <s v="38.512569, -121.495184"/>
    <n v="38.512568999999999"/>
    <n v="-121.49518399999999"/>
    <s v="Female"/>
    <x v="0"/>
    <s v="No"/>
    <s v="No"/>
    <n v="56"/>
    <s v="Yes"/>
    <s v="No"/>
    <x v="2"/>
    <x v="2"/>
    <s v="No internet service"/>
    <s v="No internet service"/>
    <x v="2"/>
    <s v="No internet service"/>
    <s v="No internet service"/>
    <x v="1"/>
    <x v="1"/>
    <x v="2"/>
    <n v="19.7"/>
    <n v="1051.9000000000001"/>
    <x v="1"/>
    <x v="1"/>
    <x v="62"/>
    <n v="4831"/>
    <x v="20"/>
  </r>
  <r>
    <s v="3569-VLDHH"/>
    <n v="1"/>
    <s v="United States"/>
    <s v="California"/>
    <s v="Sacramento"/>
    <n v="95824"/>
    <s v="38.517295, -121.439819"/>
    <n v="38.517294999999997"/>
    <n v="-121.439819"/>
    <s v="Male"/>
    <x v="0"/>
    <s v="Yes"/>
    <s v="Yes"/>
    <n v="66"/>
    <s v="Yes"/>
    <s v="No"/>
    <x v="0"/>
    <x v="0"/>
    <s v="Yes"/>
    <s v="Yes"/>
    <x v="1"/>
    <s v="Yes"/>
    <s v="No"/>
    <x v="2"/>
    <x v="0"/>
    <x v="1"/>
    <n v="75.099999999999994"/>
    <n v="5013"/>
    <x v="1"/>
    <x v="1"/>
    <x v="70"/>
    <n v="6123"/>
    <x v="20"/>
  </r>
  <r>
    <s v="8224-KDLKN"/>
    <n v="1"/>
    <s v="United States"/>
    <s v="California"/>
    <s v="Sacramento"/>
    <n v="95825"/>
    <s v="38.590035, -121.412455"/>
    <n v="38.590035"/>
    <n v="-121.4124549999999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5"/>
    <n v="1738.9"/>
    <x v="1"/>
    <x v="1"/>
    <x v="48"/>
    <n v="4275"/>
    <x v="20"/>
  </r>
  <r>
    <s v="7594-LZNWR"/>
    <n v="1"/>
    <s v="United States"/>
    <s v="California"/>
    <s v="Sacramento"/>
    <n v="95826"/>
    <s v="38.542532, -121.378826"/>
    <n v="38.542532000000001"/>
    <n v="-121.378826"/>
    <s v="Male"/>
    <x v="1"/>
    <s v="No"/>
    <s v="No"/>
    <n v="34"/>
    <s v="Yes"/>
    <s v="No"/>
    <x v="1"/>
    <x v="1"/>
    <s v="No"/>
    <s v="No"/>
    <x v="0"/>
    <s v="No"/>
    <s v="No"/>
    <x v="0"/>
    <x v="1"/>
    <x v="3"/>
    <n v="69.150000000000006"/>
    <n v="2275.1"/>
    <x v="1"/>
    <x v="1"/>
    <x v="69"/>
    <n v="4478"/>
    <x v="20"/>
  </r>
  <r>
    <s v="4001-TSBTV"/>
    <n v="1"/>
    <s v="United States"/>
    <s v="California"/>
    <s v="Sacramento"/>
    <n v="95827"/>
    <s v="38.549185, -121.328386"/>
    <n v="38.549185000000001"/>
    <n v="-121.32838599999999"/>
    <s v="Female"/>
    <x v="0"/>
    <s v="Yes"/>
    <s v="Yes"/>
    <n v="58"/>
    <s v="Yes"/>
    <s v="No"/>
    <x v="1"/>
    <x v="1"/>
    <s v="Yes"/>
    <s v="Yes"/>
    <x v="0"/>
    <s v="Yes"/>
    <s v="No"/>
    <x v="0"/>
    <x v="0"/>
    <x v="1"/>
    <n v="91.55"/>
    <n v="5511.65"/>
    <x v="1"/>
    <x v="1"/>
    <x v="52"/>
    <n v="6423"/>
    <x v="20"/>
  </r>
  <r>
    <s v="8727-XDPUD"/>
    <n v="1"/>
    <s v="United States"/>
    <s v="California"/>
    <s v="Sacramento"/>
    <n v="95829"/>
    <s v="38.486502, -121.334051"/>
    <n v="38.486502000000002"/>
    <n v="-121.334051"/>
    <s v="Male"/>
    <x v="0"/>
    <s v="No"/>
    <s v="No"/>
    <n v="37"/>
    <s v="No"/>
    <s v="No phone service"/>
    <x v="0"/>
    <x v="1"/>
    <s v="No"/>
    <s v="No"/>
    <x v="0"/>
    <s v="Yes"/>
    <s v="No"/>
    <x v="1"/>
    <x v="1"/>
    <x v="3"/>
    <n v="35.799999999999997"/>
    <n v="1316.9"/>
    <x v="1"/>
    <x v="1"/>
    <x v="31"/>
    <n v="5658"/>
    <x v="20"/>
  </r>
  <r>
    <s v="1043-UXOVO"/>
    <n v="1"/>
    <s v="United States"/>
    <s v="California"/>
    <s v="Sacramento"/>
    <n v="95830"/>
    <s v="38.490508, -121.284171"/>
    <n v="38.490507999999998"/>
    <n v="-121.284171"/>
    <s v="Female"/>
    <x v="0"/>
    <s v="No"/>
    <s v="No"/>
    <n v="71"/>
    <s v="Yes"/>
    <s v="Yes"/>
    <x v="1"/>
    <x v="0"/>
    <s v="Yes"/>
    <s v="Yes"/>
    <x v="1"/>
    <s v="Yes"/>
    <s v="Yes"/>
    <x v="1"/>
    <x v="0"/>
    <x v="3"/>
    <n v="113.15"/>
    <n v="7993.3"/>
    <x v="1"/>
    <x v="1"/>
    <x v="42"/>
    <n v="4955"/>
    <x v="20"/>
  </r>
  <r>
    <s v="1064-FBXNK"/>
    <n v="1"/>
    <s v="United States"/>
    <s v="California"/>
    <s v="Sacramento"/>
    <n v="95831"/>
    <s v="38.494832, -121.529447"/>
    <n v="38.494832000000002"/>
    <n v="-121.529447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x v="1"/>
    <x v="3"/>
    <n v="19.850000000000001"/>
    <n v="19.850000000000001"/>
    <x v="1"/>
    <x v="1"/>
    <x v="58"/>
    <n v="2618"/>
    <x v="20"/>
  </r>
  <r>
    <s v="3996-ZNWYK"/>
    <n v="1"/>
    <s v="United States"/>
    <s v="California"/>
    <s v="Sacramento"/>
    <n v="95832"/>
    <s v="38.445939, -121.496855"/>
    <n v="38.445939000000003"/>
    <n v="-121.496855"/>
    <s v="Male"/>
    <x v="1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3"/>
    <n v="19.8"/>
    <n v="1388.45"/>
    <x v="1"/>
    <x v="1"/>
    <x v="15"/>
    <n v="5819"/>
    <x v="20"/>
  </r>
  <r>
    <s v="2878-DHMIN"/>
    <n v="1"/>
    <s v="United States"/>
    <s v="California"/>
    <s v="Sacramento"/>
    <n v="95833"/>
    <s v="38.619049, -121.517552"/>
    <n v="38.619048999999997"/>
    <n v="-121.51755199999999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x v="1"/>
    <x v="1"/>
    <n v="19.899999999999999"/>
    <n v="666"/>
    <x v="1"/>
    <x v="1"/>
    <x v="59"/>
    <n v="2334"/>
    <x v="20"/>
  </r>
  <r>
    <s v="7762-ONLJY"/>
    <n v="1"/>
    <s v="United States"/>
    <s v="California"/>
    <s v="Sacramento"/>
    <n v="95834"/>
    <s v="38.646209, -121.52446"/>
    <n v="38.646208999999999"/>
    <n v="-121.52446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x v="1"/>
    <x v="0"/>
    <n v="19.7"/>
    <n v="94.45"/>
    <x v="1"/>
    <x v="1"/>
    <x v="39"/>
    <n v="4122"/>
    <x v="20"/>
  </r>
  <r>
    <s v="5795-BKOYE"/>
    <n v="1"/>
    <s v="United States"/>
    <s v="California"/>
    <s v="Sacramento"/>
    <n v="95837"/>
    <s v="38.691607, -121.602284"/>
    <n v="38.691606999999998"/>
    <n v="-121.602284"/>
    <s v="Female"/>
    <x v="0"/>
    <s v="Yes"/>
    <s v="Yes"/>
    <n v="69"/>
    <s v="Yes"/>
    <s v="No"/>
    <x v="0"/>
    <x v="1"/>
    <s v="Yes"/>
    <s v="Yes"/>
    <x v="1"/>
    <s v="No"/>
    <s v="No"/>
    <x v="2"/>
    <x v="1"/>
    <x v="2"/>
    <n v="59.1"/>
    <n v="4134.7"/>
    <x v="1"/>
    <x v="1"/>
    <x v="29"/>
    <n v="5846"/>
    <x v="20"/>
  </r>
  <r>
    <s v="7402-PWYJJ"/>
    <n v="1"/>
    <s v="United States"/>
    <s v="California"/>
    <s v="Sacramento"/>
    <n v="95841"/>
    <s v="38.660442, -121.346321"/>
    <n v="38.660442000000003"/>
    <n v="-121.346321"/>
    <s v="Female"/>
    <x v="0"/>
    <s v="Yes"/>
    <s v="No"/>
    <n v="53"/>
    <s v="Yes"/>
    <s v="Yes"/>
    <x v="1"/>
    <x v="1"/>
    <s v="No"/>
    <s v="No"/>
    <x v="1"/>
    <s v="No"/>
    <s v="Yes"/>
    <x v="2"/>
    <x v="0"/>
    <x v="1"/>
    <n v="91.15"/>
    <n v="4862.5"/>
    <x v="1"/>
    <x v="1"/>
    <x v="81"/>
    <n v="6439"/>
    <x v="20"/>
  </r>
  <r>
    <s v="0018-NYROU"/>
    <n v="1"/>
    <s v="United States"/>
    <s v="California"/>
    <s v="Antelope"/>
    <n v="95843"/>
    <s v="38.715498, -121.363411"/>
    <n v="38.715497999999997"/>
    <n v="-121.363411"/>
    <s v="Female"/>
    <x v="0"/>
    <s v="Yes"/>
    <s v="No"/>
    <n v="5"/>
    <s v="Yes"/>
    <s v="No"/>
    <x v="1"/>
    <x v="1"/>
    <s v="No"/>
    <s v="No"/>
    <x v="0"/>
    <s v="No"/>
    <s v="No"/>
    <x v="0"/>
    <x v="0"/>
    <x v="1"/>
    <n v="68.95"/>
    <n v="351.5"/>
    <x v="1"/>
    <x v="1"/>
    <x v="43"/>
    <n v="5536"/>
    <x v="20"/>
  </r>
  <r>
    <s v="7501-VTYLJ"/>
    <n v="1"/>
    <s v="United States"/>
    <s v="California"/>
    <s v="Sacramento"/>
    <n v="95864"/>
    <s v="38.585826, -121.376263"/>
    <n v="38.585825999999997"/>
    <n v="-121.37626299999999"/>
    <s v="Female"/>
    <x v="0"/>
    <s v="No"/>
    <s v="Yes"/>
    <n v="2"/>
    <s v="Yes"/>
    <s v="No"/>
    <x v="0"/>
    <x v="1"/>
    <s v="Yes"/>
    <s v="No"/>
    <x v="0"/>
    <s v="No"/>
    <s v="No"/>
    <x v="0"/>
    <x v="1"/>
    <x v="0"/>
    <n v="51.55"/>
    <n v="106.2"/>
    <x v="1"/>
    <x v="1"/>
    <x v="34"/>
    <n v="4057"/>
    <x v="20"/>
  </r>
  <r>
    <s v="7608-RGIRO"/>
    <n v="1"/>
    <s v="United States"/>
    <s v="California"/>
    <s v="Marysville"/>
    <n v="95901"/>
    <s v="39.19514, -121.503883"/>
    <n v="39.195140000000002"/>
    <n v="-121.503883"/>
    <s v="Male"/>
    <x v="0"/>
    <s v="No"/>
    <s v="Yes"/>
    <n v="62"/>
    <s v="Yes"/>
    <s v="Yes"/>
    <x v="2"/>
    <x v="2"/>
    <s v="No internet service"/>
    <s v="No internet service"/>
    <x v="2"/>
    <s v="No internet service"/>
    <s v="No internet service"/>
    <x v="1"/>
    <x v="0"/>
    <x v="0"/>
    <n v="24.4"/>
    <n v="1413"/>
    <x v="1"/>
    <x v="1"/>
    <x v="10"/>
    <n v="4889"/>
    <x v="20"/>
  </r>
  <r>
    <s v="0480-BIXDE"/>
    <n v="1"/>
    <s v="United States"/>
    <s v="California"/>
    <s v="Beale Afb"/>
    <n v="95903"/>
    <s v="39.125311, -121.392283"/>
    <n v="39.125311000000004"/>
    <n v="-121.39228300000001"/>
    <s v="Female"/>
    <x v="0"/>
    <s v="Yes"/>
    <s v="No"/>
    <n v="19"/>
    <s v="Yes"/>
    <s v="No"/>
    <x v="1"/>
    <x v="1"/>
    <s v="No"/>
    <s v="Yes"/>
    <x v="0"/>
    <s v="Yes"/>
    <s v="Yes"/>
    <x v="0"/>
    <x v="0"/>
    <x v="1"/>
    <n v="96.8"/>
    <n v="1743.05"/>
    <x v="1"/>
    <x v="1"/>
    <x v="10"/>
    <n v="3249"/>
    <x v="20"/>
  </r>
  <r>
    <s v="5895-QSXOD"/>
    <n v="1"/>
    <s v="United States"/>
    <s v="California"/>
    <s v="Alleghany"/>
    <n v="95910"/>
    <s v="39.467828, -120.841386"/>
    <n v="39.467827999999997"/>
    <n v="-120.841386"/>
    <s v="Male"/>
    <x v="0"/>
    <s v="No"/>
    <s v="No"/>
    <n v="9"/>
    <s v="Yes"/>
    <s v="No"/>
    <x v="1"/>
    <x v="1"/>
    <s v="No"/>
    <s v="No"/>
    <x v="0"/>
    <s v="No"/>
    <s v="No"/>
    <x v="0"/>
    <x v="1"/>
    <x v="0"/>
    <n v="70.05"/>
    <n v="657.5"/>
    <x v="1"/>
    <x v="1"/>
    <x v="69"/>
    <n v="3522"/>
    <x v="20"/>
  </r>
  <r>
    <s v="9814-AOUDH"/>
    <n v="1"/>
    <s v="United States"/>
    <s v="California"/>
    <s v="Arbuckle"/>
    <n v="95912"/>
    <s v="38.982373, -122.047751"/>
    <n v="38.982373000000003"/>
    <n v="-122.04775100000001"/>
    <s v="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3"/>
    <n v="19.5"/>
    <n v="1050.5"/>
    <x v="1"/>
    <x v="1"/>
    <x v="43"/>
    <n v="5625"/>
    <x v="20"/>
  </r>
  <r>
    <s v="6175-IRFIT"/>
    <n v="1"/>
    <s v="United States"/>
    <s v="California"/>
    <s v="Bangor"/>
    <n v="95914"/>
    <s v="39.396585, -121.38029"/>
    <n v="39.396585000000002"/>
    <n v="-121.38029"/>
    <s v="Male"/>
    <x v="0"/>
    <s v="No"/>
    <s v="No"/>
    <n v="5"/>
    <s v="Yes"/>
    <s v="No"/>
    <x v="1"/>
    <x v="1"/>
    <s v="No"/>
    <s v="No"/>
    <x v="0"/>
    <s v="No"/>
    <s v="Yes"/>
    <x v="0"/>
    <x v="1"/>
    <x v="0"/>
    <n v="78.75"/>
    <n v="426.35"/>
    <x v="1"/>
    <x v="1"/>
    <x v="10"/>
    <n v="2610"/>
    <x v="20"/>
  </r>
  <r>
    <s v="8760-ZRHKE"/>
    <n v="1"/>
    <s v="United States"/>
    <s v="California"/>
    <s v="Berry Creek"/>
    <n v="95916"/>
    <s v="39.657228, -121.37778"/>
    <n v="39.657228000000003"/>
    <n v="-121.37778"/>
    <s v="Female"/>
    <x v="1"/>
    <s v="Yes"/>
    <s v="Yes"/>
    <n v="71"/>
    <s v="Yes"/>
    <s v="Yes"/>
    <x v="0"/>
    <x v="0"/>
    <s v="Yes"/>
    <s v="No"/>
    <x v="0"/>
    <s v="Yes"/>
    <s v="No"/>
    <x v="2"/>
    <x v="1"/>
    <x v="1"/>
    <n v="69.2"/>
    <n v="4982.5"/>
    <x v="1"/>
    <x v="1"/>
    <x v="11"/>
    <n v="5546"/>
    <x v="20"/>
  </r>
  <r>
    <s v="1622-HSHSF"/>
    <n v="1"/>
    <s v="United States"/>
    <s v="California"/>
    <s v="Biggs"/>
    <n v="95917"/>
    <s v="39.457388, -121.818201"/>
    <n v="39.457388000000002"/>
    <n v="-121.8182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55"/>
    <n v="19.55"/>
    <x v="1"/>
    <x v="1"/>
    <x v="40"/>
    <n v="5607"/>
    <x v="20"/>
  </r>
  <r>
    <s v="6749-UTDVX"/>
    <n v="1"/>
    <s v="United States"/>
    <s v="California"/>
    <s v="Brownsville"/>
    <n v="95919"/>
    <s v="39.440687, -121.263583"/>
    <n v="39.440686999999997"/>
    <n v="-121.263583"/>
    <s v="Male"/>
    <x v="0"/>
    <s v="No"/>
    <s v="No"/>
    <n v="72"/>
    <s v="Yes"/>
    <s v="Yes"/>
    <x v="1"/>
    <x v="1"/>
    <s v="Yes"/>
    <s v="Yes"/>
    <x v="0"/>
    <s v="Yes"/>
    <s v="Yes"/>
    <x v="1"/>
    <x v="0"/>
    <x v="1"/>
    <n v="103.65"/>
    <n v="7634.8"/>
    <x v="1"/>
    <x v="1"/>
    <x v="69"/>
    <n v="6088"/>
    <x v="20"/>
  </r>
  <r>
    <s v="5542-DHSXL"/>
    <n v="1"/>
    <s v="United States"/>
    <s v="California"/>
    <s v="Butte City"/>
    <n v="95920"/>
    <s v="39.449794, -121.936372"/>
    <n v="39.449793999999997"/>
    <n v="-121.93637200000001"/>
    <s v="Female"/>
    <x v="0"/>
    <s v="Yes"/>
    <s v="No"/>
    <n v="4"/>
    <s v="Yes"/>
    <s v="No"/>
    <x v="0"/>
    <x v="0"/>
    <s v="Yes"/>
    <s v="No"/>
    <x v="0"/>
    <s v="No"/>
    <s v="No"/>
    <x v="0"/>
    <x v="1"/>
    <x v="0"/>
    <n v="54.7"/>
    <n v="235.05"/>
    <x v="1"/>
    <x v="1"/>
    <x v="65"/>
    <n v="3475"/>
    <x v="20"/>
  </r>
  <r>
    <s v="9102-OXKFY"/>
    <n v="1"/>
    <s v="United States"/>
    <s v="California"/>
    <s v="Camptonville"/>
    <n v="95922"/>
    <s v="39.432127, -121.099287"/>
    <n v="39.432127000000001"/>
    <n v="-121.099287"/>
    <s v="Male"/>
    <x v="0"/>
    <s v="No"/>
    <s v="No"/>
    <n v="59"/>
    <s v="Yes"/>
    <s v="Yes"/>
    <x v="0"/>
    <x v="1"/>
    <s v="No"/>
    <s v="Yes"/>
    <x v="0"/>
    <s v="No"/>
    <s v="No"/>
    <x v="1"/>
    <x v="1"/>
    <x v="3"/>
    <n v="54.15"/>
    <n v="3116.15"/>
    <x v="1"/>
    <x v="1"/>
    <x v="51"/>
    <n v="4293"/>
    <x v="20"/>
  </r>
  <r>
    <s v="5216-WASFJ"/>
    <n v="1"/>
    <s v="United States"/>
    <s v="California"/>
    <s v="Challenge"/>
    <n v="95925"/>
    <s v="39.461768, -121.195825"/>
    <n v="39.461767999999999"/>
    <n v="-121.195825"/>
    <s v="Female"/>
    <x v="1"/>
    <s v="Yes"/>
    <s v="No"/>
    <n v="31"/>
    <s v="Yes"/>
    <s v="Yes"/>
    <x v="1"/>
    <x v="1"/>
    <s v="No"/>
    <s v="No"/>
    <x v="0"/>
    <s v="No"/>
    <s v="Yes"/>
    <x v="0"/>
    <x v="0"/>
    <x v="1"/>
    <n v="84.85"/>
    <n v="2633.4"/>
    <x v="1"/>
    <x v="1"/>
    <x v="59"/>
    <n v="5603"/>
    <x v="20"/>
  </r>
  <r>
    <s v="7808-DVWEP"/>
    <n v="1"/>
    <s v="United States"/>
    <s v="California"/>
    <s v="Chico"/>
    <n v="95926"/>
    <s v="39.745712, -121.84333"/>
    <n v="39.745711999999997"/>
    <n v="-121.84332999999999"/>
    <s v="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2"/>
    <n v="20"/>
    <n v="49.65"/>
    <x v="1"/>
    <x v="1"/>
    <x v="81"/>
    <n v="3985"/>
    <x v="20"/>
  </r>
  <r>
    <s v="2284-VFLKH"/>
    <n v="1"/>
    <s v="United States"/>
    <s v="California"/>
    <s v="Clipper Mills"/>
    <n v="95930"/>
    <s v="39.562239, -121.14836"/>
    <n v="39.562238999999998"/>
    <n v="-121.14836"/>
    <s v="Male"/>
    <x v="0"/>
    <s v="Yes"/>
    <s v="No"/>
    <n v="49"/>
    <s v="Yes"/>
    <s v="No"/>
    <x v="1"/>
    <x v="1"/>
    <s v="No"/>
    <s v="Yes"/>
    <x v="1"/>
    <s v="Yes"/>
    <s v="Yes"/>
    <x v="2"/>
    <x v="0"/>
    <x v="3"/>
    <n v="99.25"/>
    <n v="4920.8"/>
    <x v="1"/>
    <x v="1"/>
    <x v="38"/>
    <n v="4995"/>
    <x v="20"/>
  </r>
  <r>
    <s v="0366-NQSHS"/>
    <n v="1"/>
    <s v="United States"/>
    <s v="California"/>
    <s v="Colusa"/>
    <n v="95932"/>
    <s v="39.273096, -122.050763"/>
    <n v="39.273096000000002"/>
    <n v="-122.050763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350000000000001"/>
    <n v="46.35"/>
    <x v="1"/>
    <x v="1"/>
    <x v="54"/>
    <n v="5863"/>
    <x v="20"/>
  </r>
  <r>
    <s v="3807-BPOMJ"/>
    <n v="1"/>
    <s v="United States"/>
    <s v="California"/>
    <s v="Dobbins"/>
    <n v="95935"/>
    <s v="39.381174, -121.21191"/>
    <n v="39.381174000000001"/>
    <n v="-121.21191"/>
    <s v="Female"/>
    <x v="0"/>
    <s v="Yes"/>
    <s v="No"/>
    <n v="55"/>
    <s v="Yes"/>
    <s v="No"/>
    <x v="1"/>
    <x v="0"/>
    <s v="No"/>
    <s v="No"/>
    <x v="0"/>
    <s v="Yes"/>
    <s v="Yes"/>
    <x v="2"/>
    <x v="0"/>
    <x v="1"/>
    <n v="94.75"/>
    <n v="5276.1"/>
    <x v="1"/>
    <x v="1"/>
    <x v="69"/>
    <n v="6021"/>
    <x v="20"/>
  </r>
  <r>
    <s v="3892-NXAZG"/>
    <n v="1"/>
    <s v="United States"/>
    <s v="California"/>
    <s v="Downieville"/>
    <n v="95936"/>
    <s v="39.578792, -120.780786"/>
    <n v="39.578792"/>
    <n v="-120.78078600000001"/>
    <s v="Male"/>
    <x v="0"/>
    <s v="Yes"/>
    <s v="Yes"/>
    <n v="72"/>
    <s v="Yes"/>
    <s v="Yes"/>
    <x v="1"/>
    <x v="0"/>
    <s v="Yes"/>
    <s v="Yes"/>
    <x v="1"/>
    <s v="Yes"/>
    <s v="Yes"/>
    <x v="1"/>
    <x v="0"/>
    <x v="3"/>
    <n v="114.05"/>
    <n v="8289.2000000000007"/>
    <x v="1"/>
    <x v="1"/>
    <x v="34"/>
    <n v="6254"/>
    <x v="20"/>
  </r>
  <r>
    <s v="4948-WBBKL"/>
    <n v="1"/>
    <s v="United States"/>
    <s v="California"/>
    <s v="Dunnigan"/>
    <n v="95937"/>
    <s v="38.931425, -121.946081"/>
    <n v="38.931424999999997"/>
    <n v="-121.94608100000001"/>
    <s v="Female"/>
    <x v="1"/>
    <s v="No"/>
    <s v="No"/>
    <n v="36"/>
    <s v="Yes"/>
    <s v="Yes"/>
    <x v="1"/>
    <x v="1"/>
    <s v="No"/>
    <s v="No"/>
    <x v="0"/>
    <s v="No"/>
    <s v="No"/>
    <x v="0"/>
    <x v="0"/>
    <x v="2"/>
    <n v="74.900000000000006"/>
    <n v="2659.45"/>
    <x v="1"/>
    <x v="1"/>
    <x v="70"/>
    <n v="5041"/>
    <x v="20"/>
  </r>
  <r>
    <s v="4182-BGSIQ"/>
    <n v="1"/>
    <s v="United States"/>
    <s v="California"/>
    <s v="Durham"/>
    <n v="95938"/>
    <s v="39.607831, -121.777959"/>
    <n v="39.607830999999997"/>
    <n v="-121.777959"/>
    <s v="Fe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x v="0"/>
    <x v="2"/>
    <n v="19.8"/>
    <n v="196.75"/>
    <x v="1"/>
    <x v="1"/>
    <x v="52"/>
    <n v="3196"/>
    <x v="20"/>
  </r>
  <r>
    <s v="0988-AADSA"/>
    <n v="1"/>
    <s v="United States"/>
    <s v="California"/>
    <s v="Forbestown"/>
    <n v="95941"/>
    <s v="39.531028, -121.24807"/>
    <n v="39.531027999999999"/>
    <n v="-121.24807"/>
    <s v="Female"/>
    <x v="0"/>
    <s v="Yes"/>
    <s v="Yes"/>
    <n v="72"/>
    <s v="Yes"/>
    <s v="Yes"/>
    <x v="0"/>
    <x v="0"/>
    <s v="Yes"/>
    <s v="Yes"/>
    <x v="1"/>
    <s v="No"/>
    <s v="Yes"/>
    <x v="1"/>
    <x v="1"/>
    <x v="2"/>
    <n v="80.849999999999994"/>
    <n v="5824.75"/>
    <x v="1"/>
    <x v="1"/>
    <x v="62"/>
    <n v="6317"/>
    <x v="20"/>
  </r>
  <r>
    <s v="9972-NKTFD"/>
    <n v="1"/>
    <s v="United States"/>
    <s v="California"/>
    <s v="Forest Ranch"/>
    <n v="95942"/>
    <s v="40.077028, -121.494168"/>
    <n v="40.077027999999999"/>
    <n v="-121.494168"/>
    <s v="Female"/>
    <x v="0"/>
    <s v="No"/>
    <s v="No"/>
    <n v="28"/>
    <s v="Yes"/>
    <s v="No"/>
    <x v="0"/>
    <x v="1"/>
    <s v="Yes"/>
    <s v="No"/>
    <x v="1"/>
    <s v="No"/>
    <s v="No"/>
    <x v="0"/>
    <x v="1"/>
    <x v="2"/>
    <n v="54.65"/>
    <n v="1517.5"/>
    <x v="1"/>
    <x v="1"/>
    <x v="25"/>
    <n v="3185"/>
    <x v="20"/>
  </r>
  <r>
    <s v="3717-LNXKW"/>
    <n v="1"/>
    <s v="United States"/>
    <s v="California"/>
    <s v="Glenn"/>
    <n v="95943"/>
    <s v="39.597975, -122.032248"/>
    <n v="39.597974999999998"/>
    <n v="-122.032248"/>
    <s v="Male"/>
    <x v="0"/>
    <s v="Yes"/>
    <s v="No"/>
    <n v="38"/>
    <s v="Yes"/>
    <s v="Yes"/>
    <x v="1"/>
    <x v="0"/>
    <s v="No"/>
    <s v="No"/>
    <x v="0"/>
    <s v="Yes"/>
    <s v="No"/>
    <x v="0"/>
    <x v="1"/>
    <x v="2"/>
    <n v="91.7"/>
    <n v="3479.05"/>
    <x v="1"/>
    <x v="1"/>
    <x v="77"/>
    <n v="3676"/>
    <x v="20"/>
  </r>
  <r>
    <s v="5734-EJKXG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61"/>
    <s v="Yes"/>
    <s v="Yes"/>
    <x v="1"/>
    <x v="0"/>
    <s v="Yes"/>
    <s v="Yes"/>
    <x v="1"/>
    <s v="Yes"/>
    <s v="Yes"/>
    <x v="2"/>
    <x v="0"/>
    <x v="1"/>
    <n v="118.6"/>
    <n v="7365.7"/>
    <x v="1"/>
    <x v="1"/>
    <x v="21"/>
    <n v="5536"/>
    <x v="20"/>
  </r>
  <r>
    <s v="2207-RYYRL"/>
    <n v="1"/>
    <s v="United States"/>
    <s v="California"/>
    <s v="Grass Valley"/>
    <n v="95945"/>
    <s v="39.194539, -120.988066"/>
    <n v="39.194538999999999"/>
    <n v="-120.988066"/>
    <s v="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x v="1"/>
    <x v="0"/>
    <n v="24.55"/>
    <n v="1331.05"/>
    <x v="1"/>
    <x v="1"/>
    <x v="64"/>
    <n v="5535"/>
    <x v="20"/>
  </r>
  <r>
    <s v="6729-FZWSY"/>
    <n v="1"/>
    <s v="United States"/>
    <s v="California"/>
    <s v="Penn Valley"/>
    <n v="95946"/>
    <s v="39.203817, -121.19584"/>
    <n v="39.203817000000001"/>
    <n v="-121.19584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x v="0"/>
    <x v="0"/>
    <n v="19.45"/>
    <n v="1195.95"/>
    <x v="1"/>
    <x v="1"/>
    <x v="43"/>
    <n v="5343"/>
    <x v="20"/>
  </r>
  <r>
    <s v="9695-IDRZR"/>
    <n v="1"/>
    <s v="United States"/>
    <s v="California"/>
    <s v="Greenville"/>
    <n v="95947"/>
    <s v="40.160386, -120.835428"/>
    <n v="40.160386000000003"/>
    <n v="-120.83542799999999"/>
    <s v="Female"/>
    <x v="0"/>
    <s v="No"/>
    <s v="Yes"/>
    <n v="34"/>
    <s v="Yes"/>
    <s v="Yes"/>
    <x v="1"/>
    <x v="0"/>
    <s v="Yes"/>
    <s v="Yes"/>
    <x v="1"/>
    <s v="Yes"/>
    <s v="Yes"/>
    <x v="1"/>
    <x v="0"/>
    <x v="3"/>
    <n v="116.15"/>
    <n v="3946.9"/>
    <x v="1"/>
    <x v="1"/>
    <x v="74"/>
    <n v="5104"/>
    <x v="20"/>
  </r>
  <r>
    <s v="8144-DGHXP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54"/>
    <s v="Yes"/>
    <s v="No"/>
    <x v="0"/>
    <x v="0"/>
    <s v="No"/>
    <s v="Yes"/>
    <x v="1"/>
    <s v="Yes"/>
    <s v="Yes"/>
    <x v="1"/>
    <x v="1"/>
    <x v="1"/>
    <n v="80.599999999999994"/>
    <n v="4299.95"/>
    <x v="1"/>
    <x v="1"/>
    <x v="44"/>
    <n v="4231"/>
    <x v="20"/>
  </r>
  <r>
    <s v="7814-LEEVE"/>
    <n v="1"/>
    <s v="United States"/>
    <s v="California"/>
    <s v="Grass Valley"/>
    <n v="95949"/>
    <s v="39.099204, -121.137962"/>
    <n v="39.099204"/>
    <n v="-121.137962"/>
    <s v="Fe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2"/>
    <n v="20.3"/>
    <n v="20.3"/>
    <x v="1"/>
    <x v="1"/>
    <x v="61"/>
    <n v="4215"/>
    <x v="20"/>
  </r>
  <r>
    <s v="8631-WUXGY"/>
    <n v="1"/>
    <s v="United States"/>
    <s v="California"/>
    <s v="Magalia"/>
    <n v="95954"/>
    <s v="39.933852, -121.584371"/>
    <n v="39.933852000000002"/>
    <n v="-121.584371"/>
    <s v="Female"/>
    <x v="0"/>
    <s v="No"/>
    <s v="Yes"/>
    <n v="46"/>
    <s v="Yes"/>
    <s v="No"/>
    <x v="1"/>
    <x v="1"/>
    <s v="Yes"/>
    <s v="Yes"/>
    <x v="0"/>
    <s v="Yes"/>
    <s v="Yes"/>
    <x v="0"/>
    <x v="0"/>
    <x v="1"/>
    <n v="99.8"/>
    <n v="4391.25"/>
    <x v="1"/>
    <x v="1"/>
    <x v="74"/>
    <n v="2405"/>
    <x v="20"/>
  </r>
  <r>
    <s v="5906-DVAPM"/>
    <n v="1"/>
    <s v="United States"/>
    <s v="California"/>
    <s v="Meridian"/>
    <n v="95957"/>
    <s v="39.068071, -121.832638"/>
    <n v="39.068071000000003"/>
    <n v="-121.832638"/>
    <s v="Female"/>
    <x v="0"/>
    <s v="Yes"/>
    <s v="Yes"/>
    <n v="55"/>
    <s v="Yes"/>
    <s v="Yes"/>
    <x v="0"/>
    <x v="0"/>
    <s v="Yes"/>
    <s v="No"/>
    <x v="1"/>
    <s v="Yes"/>
    <s v="No"/>
    <x v="2"/>
    <x v="0"/>
    <x v="3"/>
    <n v="75"/>
    <n v="4213.8999999999996"/>
    <x v="1"/>
    <x v="1"/>
    <x v="11"/>
    <n v="5011"/>
    <x v="20"/>
  </r>
  <r>
    <s v="6654-QGBZZ"/>
    <n v="1"/>
    <s v="United States"/>
    <s v="California"/>
    <s v="Nevada City"/>
    <n v="95959"/>
    <s v="39.333737, -120.858667"/>
    <n v="39.333736999999999"/>
    <n v="-120.85866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19.899999999999999"/>
    <x v="1"/>
    <x v="1"/>
    <x v="61"/>
    <n v="5057"/>
    <x v="20"/>
  </r>
  <r>
    <s v="8348-JLBUG"/>
    <n v="1"/>
    <s v="United States"/>
    <s v="California"/>
    <s v="North San Juan"/>
    <n v="95960"/>
    <s v="39.423046, -120.984472"/>
    <n v="39.423045999999999"/>
    <n v="-120.984472"/>
    <s v="Male"/>
    <x v="1"/>
    <s v="Yes"/>
    <s v="No"/>
    <n v="64"/>
    <s v="Yes"/>
    <s v="No"/>
    <x v="1"/>
    <x v="0"/>
    <s v="No"/>
    <s v="Yes"/>
    <x v="0"/>
    <s v="No"/>
    <s v="No"/>
    <x v="2"/>
    <x v="1"/>
    <x v="3"/>
    <n v="80.3"/>
    <n v="5017.7"/>
    <x v="1"/>
    <x v="1"/>
    <x v="78"/>
    <n v="4270"/>
    <x v="20"/>
  </r>
  <r>
    <s v="5641-DMBFJ"/>
    <n v="1"/>
    <s v="United States"/>
    <s v="California"/>
    <s v="Oregon House"/>
    <n v="95962"/>
    <s v="39.342587, -121.249833"/>
    <n v="39.342587000000002"/>
    <n v="-121.249833"/>
    <s v="Female"/>
    <x v="0"/>
    <s v="Yes"/>
    <s v="No"/>
    <n v="58"/>
    <s v="Yes"/>
    <s v="Yes"/>
    <x v="0"/>
    <x v="0"/>
    <s v="No"/>
    <s v="Yes"/>
    <x v="1"/>
    <s v="Yes"/>
    <s v="Yes"/>
    <x v="1"/>
    <x v="0"/>
    <x v="1"/>
    <n v="84.3"/>
    <n v="4916.3999999999996"/>
    <x v="1"/>
    <x v="1"/>
    <x v="15"/>
    <n v="5724"/>
    <x v="20"/>
  </r>
  <r>
    <s v="9200-NLNPD"/>
    <n v="1"/>
    <s v="United States"/>
    <s v="California"/>
    <s v="Orland"/>
    <n v="95963"/>
    <s v="39.748037, -122.302169"/>
    <n v="39.748036999999997"/>
    <n v="-122.30216900000001"/>
    <s v="Male"/>
    <x v="0"/>
    <s v="Yes"/>
    <s v="No"/>
    <n v="56"/>
    <s v="No"/>
    <s v="No phone service"/>
    <x v="0"/>
    <x v="1"/>
    <s v="No"/>
    <s v="Yes"/>
    <x v="1"/>
    <s v="Yes"/>
    <s v="Yes"/>
    <x v="2"/>
    <x v="0"/>
    <x v="2"/>
    <n v="54.05"/>
    <n v="2959.8"/>
    <x v="1"/>
    <x v="1"/>
    <x v="36"/>
    <n v="6445"/>
    <x v="20"/>
  </r>
  <r>
    <s v="2664-XJZNO"/>
    <n v="1"/>
    <s v="United States"/>
    <s v="California"/>
    <s v="Oroville"/>
    <n v="95965"/>
    <s v="39.624561, -121.552866"/>
    <n v="39.624561"/>
    <n v="-121.55286599999999"/>
    <s v="Male"/>
    <x v="0"/>
    <s v="Yes"/>
    <s v="Yes"/>
    <n v="72"/>
    <s v="Yes"/>
    <s v="No"/>
    <x v="1"/>
    <x v="0"/>
    <s v="No"/>
    <s v="Yes"/>
    <x v="1"/>
    <s v="Yes"/>
    <s v="Yes"/>
    <x v="1"/>
    <x v="0"/>
    <x v="3"/>
    <n v="104.9"/>
    <n v="7559.55"/>
    <x v="1"/>
    <x v="1"/>
    <x v="42"/>
    <n v="5169"/>
    <x v="20"/>
  </r>
  <r>
    <s v="3339-EAQNV"/>
    <n v="1"/>
    <s v="United States"/>
    <s v="California"/>
    <s v="Palermo"/>
    <n v="95968"/>
    <s v="39.435756, -121.552071"/>
    <n v="39.435755999999998"/>
    <n v="-121.552071"/>
    <s v="Male"/>
    <x v="1"/>
    <s v="Yes"/>
    <s v="No"/>
    <n v="72"/>
    <s v="Yes"/>
    <s v="Yes"/>
    <x v="1"/>
    <x v="1"/>
    <s v="Yes"/>
    <s v="No"/>
    <x v="0"/>
    <s v="Yes"/>
    <s v="Yes"/>
    <x v="2"/>
    <x v="0"/>
    <x v="3"/>
    <n v="97.25"/>
    <n v="7133.1"/>
    <x v="1"/>
    <x v="1"/>
    <x v="15"/>
    <n v="6156"/>
    <x v="20"/>
  </r>
  <r>
    <s v="0921-OHLVP"/>
    <n v="1"/>
    <s v="United States"/>
    <s v="California"/>
    <s v="Paradise"/>
    <n v="95969"/>
    <s v="39.69676, -121.644379"/>
    <n v="39.696759999999998"/>
    <n v="-121.644379"/>
    <s v="Male"/>
    <x v="0"/>
    <s v="No"/>
    <s v="No"/>
    <n v="22"/>
    <s v="Yes"/>
    <s v="Yes"/>
    <x v="1"/>
    <x v="1"/>
    <s v="No"/>
    <s v="No"/>
    <x v="0"/>
    <s v="No"/>
    <s v="Yes"/>
    <x v="0"/>
    <x v="1"/>
    <x v="1"/>
    <n v="83.05"/>
    <n v="1799.3"/>
    <x v="1"/>
    <x v="1"/>
    <x v="55"/>
    <n v="5357"/>
    <x v="20"/>
  </r>
  <r>
    <s v="8350-NYMVI"/>
    <n v="1"/>
    <s v="United States"/>
    <s v="California"/>
    <s v="Chico"/>
    <n v="95973"/>
    <s v="39.903272, -121.843567"/>
    <n v="39.903272000000001"/>
    <n v="-121.84356699999999"/>
    <s v="Female"/>
    <x v="0"/>
    <s v="No"/>
    <s v="No"/>
    <n v="39"/>
    <s v="No"/>
    <s v="No phone service"/>
    <x v="0"/>
    <x v="1"/>
    <s v="Yes"/>
    <s v="Yes"/>
    <x v="1"/>
    <s v="No"/>
    <s v="No"/>
    <x v="0"/>
    <x v="1"/>
    <x v="2"/>
    <n v="41.1"/>
    <n v="1597.05"/>
    <x v="1"/>
    <x v="1"/>
    <x v="75"/>
    <n v="3618"/>
    <x v="20"/>
  </r>
  <r>
    <s v="1600-DILPE"/>
    <n v="1"/>
    <s v="United States"/>
    <s v="California"/>
    <s v="Richvale"/>
    <n v="95974"/>
    <s v="39.495768, -121.747472"/>
    <n v="39.495767999999998"/>
    <n v="-121.747472"/>
    <s v="Female"/>
    <x v="0"/>
    <s v="No"/>
    <s v="No"/>
    <n v="12"/>
    <s v="Yes"/>
    <s v="No"/>
    <x v="0"/>
    <x v="1"/>
    <s v="No"/>
    <s v="No"/>
    <x v="0"/>
    <s v="No"/>
    <s v="No"/>
    <x v="0"/>
    <x v="0"/>
    <x v="2"/>
    <n v="45"/>
    <n v="524.35"/>
    <x v="1"/>
    <x v="1"/>
    <x v="42"/>
    <n v="4998"/>
    <x v="20"/>
  </r>
  <r>
    <s v="0536-ESJEP"/>
    <n v="1"/>
    <s v="United States"/>
    <s v="California"/>
    <s v="Rough And Ready"/>
    <n v="95975"/>
    <s v="39.225634, -121.156163"/>
    <n v="39.225633999999999"/>
    <n v="-121.15616300000001"/>
    <s v="Male"/>
    <x v="0"/>
    <s v="Yes"/>
    <s v="No"/>
    <n v="54"/>
    <s v="Yes"/>
    <s v="No"/>
    <x v="0"/>
    <x v="0"/>
    <s v="Yes"/>
    <s v="No"/>
    <x v="0"/>
    <s v="Yes"/>
    <s v="Yes"/>
    <x v="1"/>
    <x v="0"/>
    <x v="2"/>
    <n v="74.55"/>
    <n v="4191.45"/>
    <x v="1"/>
    <x v="1"/>
    <x v="55"/>
    <n v="4544"/>
    <x v="20"/>
  </r>
  <r>
    <s v="4654-GGUII"/>
    <n v="1"/>
    <s v="United States"/>
    <s v="California"/>
    <s v="Smartville"/>
    <n v="95977"/>
    <s v="39.176595, -121.291692"/>
    <n v="39.176594999999999"/>
    <n v="-121.291692"/>
    <s v="Female"/>
    <x v="0"/>
    <s v="No"/>
    <s v="No"/>
    <n v="18"/>
    <s v="No"/>
    <s v="No phone service"/>
    <x v="0"/>
    <x v="0"/>
    <s v="Yes"/>
    <s v="No"/>
    <x v="1"/>
    <s v="No"/>
    <s v="No"/>
    <x v="2"/>
    <x v="0"/>
    <x v="0"/>
    <n v="40.200000000000003"/>
    <n v="711.95"/>
    <x v="1"/>
    <x v="1"/>
    <x v="76"/>
    <n v="4624"/>
    <x v="20"/>
  </r>
  <r>
    <s v="6478-HRRCZ"/>
    <n v="1"/>
    <s v="United States"/>
    <s v="California"/>
    <s v="Stirling City"/>
    <n v="95978"/>
    <s v="39.904002, -121.527823"/>
    <n v="39.904001999999998"/>
    <n v="-121.527823"/>
    <s v="Male"/>
    <x v="0"/>
    <s v="Yes"/>
    <s v="No"/>
    <n v="32"/>
    <s v="Yes"/>
    <s v="No"/>
    <x v="0"/>
    <x v="0"/>
    <s v="Yes"/>
    <s v="No"/>
    <x v="1"/>
    <s v="No"/>
    <s v="Yes"/>
    <x v="2"/>
    <x v="1"/>
    <x v="0"/>
    <n v="70.5"/>
    <n v="2201.75"/>
    <x v="1"/>
    <x v="1"/>
    <x v="37"/>
    <n v="5870"/>
    <x v="20"/>
  </r>
  <r>
    <s v="8510-BBWMU"/>
    <n v="1"/>
    <s v="United States"/>
    <s v="California"/>
    <s v="Stonyford"/>
    <n v="95979"/>
    <s v="39.288127, -122.415841"/>
    <n v="39.288127000000003"/>
    <n v="-122.415841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x v="0"/>
    <x v="0"/>
    <n v="19.75"/>
    <n v="806.95"/>
    <x v="1"/>
    <x v="1"/>
    <x v="41"/>
    <n v="5678"/>
    <x v="20"/>
  </r>
  <r>
    <s v="6857-TKDJV"/>
    <n v="1"/>
    <s v="United States"/>
    <s v="California"/>
    <s v="Strawberry Valley"/>
    <n v="95981"/>
    <s v="39.58458, -121.093256"/>
    <n v="39.584580000000003"/>
    <n v="-121.093256"/>
    <s v="Male"/>
    <x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1"/>
    <x v="1"/>
    <x v="2"/>
    <n v="24.65"/>
    <n v="1620.45"/>
    <x v="1"/>
    <x v="1"/>
    <x v="53"/>
    <n v="4444"/>
    <x v="20"/>
  </r>
  <r>
    <s v="2360-RDGRO"/>
    <n v="1"/>
    <s v="United States"/>
    <s v="California"/>
    <s v="Sutter"/>
    <n v="95982"/>
    <s v="39.172777, -121.805845"/>
    <n v="39.172777000000004"/>
    <n v="-121.80584500000001"/>
    <s v="Male"/>
    <x v="0"/>
    <s v="Yes"/>
    <s v="No"/>
    <n v="65"/>
    <s v="Yes"/>
    <s v="Yes"/>
    <x v="1"/>
    <x v="0"/>
    <s v="No"/>
    <s v="Yes"/>
    <x v="0"/>
    <s v="Yes"/>
    <s v="Yes"/>
    <x v="0"/>
    <x v="0"/>
    <x v="1"/>
    <n v="104.25"/>
    <n v="6812.95"/>
    <x v="1"/>
    <x v="1"/>
    <x v="12"/>
    <n v="5089"/>
    <x v="20"/>
  </r>
  <r>
    <s v="0584-BJQGZ"/>
    <n v="1"/>
    <s v="United States"/>
    <s v="California"/>
    <s v="Taylorsville"/>
    <n v="95983"/>
    <s v="40.053684, -120.743116"/>
    <n v="40.053683999999997"/>
    <n v="-120.743116"/>
    <s v="Female"/>
    <x v="0"/>
    <s v="No"/>
    <s v="No"/>
    <n v="25"/>
    <s v="Yes"/>
    <s v="Yes"/>
    <x v="0"/>
    <x v="0"/>
    <s v="Yes"/>
    <s v="Yes"/>
    <x v="1"/>
    <s v="Yes"/>
    <s v="No"/>
    <x v="0"/>
    <x v="0"/>
    <x v="2"/>
    <n v="78.349999999999994"/>
    <n v="1837.9"/>
    <x v="1"/>
    <x v="1"/>
    <x v="69"/>
    <n v="4855"/>
    <x v="20"/>
  </r>
  <r>
    <s v="1360-XFJMR"/>
    <n v="1"/>
    <s v="United States"/>
    <s v="California"/>
    <s v="Washington"/>
    <n v="95986"/>
    <s v="39.34128, -120.786867"/>
    <n v="39.341279999999998"/>
    <n v="-120.786867"/>
    <s v="Female"/>
    <x v="0"/>
    <s v="Yes"/>
    <s v="No"/>
    <n v="67"/>
    <s v="Yes"/>
    <s v="Yes"/>
    <x v="1"/>
    <x v="1"/>
    <s v="Yes"/>
    <s v="Yes"/>
    <x v="1"/>
    <s v="Yes"/>
    <s v="Yes"/>
    <x v="2"/>
    <x v="0"/>
    <x v="3"/>
    <n v="109.7"/>
    <n v="7344.45"/>
    <x v="1"/>
    <x v="1"/>
    <x v="68"/>
    <n v="4017"/>
    <x v="20"/>
  </r>
  <r>
    <s v="5730-RIITO"/>
    <n v="1"/>
    <s v="United States"/>
    <s v="California"/>
    <s v="Willows"/>
    <n v="95988"/>
    <s v="39.493991, -122.286363"/>
    <n v="39.493991000000001"/>
    <n v="-122.28636299999999"/>
    <s v="Female"/>
    <x v="1"/>
    <s v="No"/>
    <s v="No"/>
    <n v="43"/>
    <s v="No"/>
    <s v="No phone service"/>
    <x v="0"/>
    <x v="0"/>
    <s v="Yes"/>
    <s v="No"/>
    <x v="0"/>
    <s v="No"/>
    <s v="No"/>
    <x v="0"/>
    <x v="0"/>
    <x v="3"/>
    <n v="33.450000000000003"/>
    <n v="1500.25"/>
    <x v="1"/>
    <x v="1"/>
    <x v="35"/>
    <n v="4757"/>
    <x v="20"/>
  </r>
  <r>
    <s v="9058-MJLZC"/>
    <n v="1"/>
    <s v="United States"/>
    <s v="California"/>
    <s v="Yuba City"/>
    <n v="95991"/>
    <s v="39.02741, -121.614982"/>
    <n v="39.027410000000003"/>
    <n v="-121.614982"/>
    <s v="Female"/>
    <x v="0"/>
    <s v="No"/>
    <s v="No"/>
    <n v="24"/>
    <s v="Yes"/>
    <s v="No"/>
    <x v="1"/>
    <x v="0"/>
    <s v="No"/>
    <s v="No"/>
    <x v="0"/>
    <s v="Yes"/>
    <s v="Yes"/>
    <x v="0"/>
    <x v="0"/>
    <x v="1"/>
    <n v="94.6"/>
    <n v="2283.15"/>
    <x v="1"/>
    <x v="1"/>
    <x v="75"/>
    <n v="3667"/>
    <x v="20"/>
  </r>
  <r>
    <s v="0902-XKXPN"/>
    <n v="1"/>
    <s v="United States"/>
    <s v="California"/>
    <s v="Redding"/>
    <n v="96001"/>
    <s v="40.587919, -122.464732"/>
    <n v="40.587918999999999"/>
    <n v="-122.464732"/>
    <s v="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2"/>
    <n v="20.2"/>
    <n v="1376.5"/>
    <x v="1"/>
    <x v="1"/>
    <x v="4"/>
    <n v="5463"/>
    <x v="20"/>
  </r>
  <r>
    <s v="5177-RVZNU"/>
    <n v="1"/>
    <s v="United States"/>
    <s v="California"/>
    <s v="Redding"/>
    <n v="96002"/>
    <s v="40.527834, -122.318749"/>
    <n v="40.527833999999999"/>
    <n v="-122.318749"/>
    <s v="Female"/>
    <x v="0"/>
    <s v="No"/>
    <s v="Yes"/>
    <n v="37"/>
    <s v="Yes"/>
    <s v="No"/>
    <x v="2"/>
    <x v="2"/>
    <s v="No internet service"/>
    <s v="No internet service"/>
    <x v="2"/>
    <s v="No internet service"/>
    <s v="No internet service"/>
    <x v="2"/>
    <x v="1"/>
    <x v="2"/>
    <n v="20.3"/>
    <n v="755.4"/>
    <x v="1"/>
    <x v="1"/>
    <x v="38"/>
    <n v="4186"/>
    <x v="20"/>
  </r>
  <r>
    <s v="0056-EPFBG"/>
    <n v="1"/>
    <s v="United States"/>
    <s v="California"/>
    <s v="Redding"/>
    <n v="96003"/>
    <s v="40.677649, -122.29467"/>
    <n v="40.677649000000002"/>
    <n v="-122.29467"/>
    <s v="Male"/>
    <x v="0"/>
    <s v="Yes"/>
    <s v="Yes"/>
    <n v="20"/>
    <s v="No"/>
    <s v="No phone service"/>
    <x v="0"/>
    <x v="0"/>
    <s v="No"/>
    <s v="Yes"/>
    <x v="1"/>
    <s v="No"/>
    <s v="No"/>
    <x v="1"/>
    <x v="0"/>
    <x v="3"/>
    <n v="39.4"/>
    <n v="825.4"/>
    <x v="1"/>
    <x v="1"/>
    <x v="56"/>
    <n v="3899"/>
    <x v="20"/>
  </r>
  <r>
    <s v="8993-IZEUX"/>
    <n v="1"/>
    <s v="United States"/>
    <s v="California"/>
    <s v="Adin"/>
    <n v="96006"/>
    <s v="41.171578, -120.913161"/>
    <n v="41.171577999999997"/>
    <n v="-120.913161"/>
    <s v="Male"/>
    <x v="0"/>
    <s v="No"/>
    <s v="No"/>
    <n v="7"/>
    <s v="Yes"/>
    <s v="No"/>
    <x v="1"/>
    <x v="1"/>
    <s v="No"/>
    <s v="No"/>
    <x v="0"/>
    <s v="No"/>
    <s v="No"/>
    <x v="0"/>
    <x v="1"/>
    <x v="2"/>
    <n v="69.150000000000006"/>
    <n v="488.65"/>
    <x v="1"/>
    <x v="1"/>
    <x v="58"/>
    <n v="4320"/>
    <x v="20"/>
  </r>
  <r>
    <s v="8190-ZTQFB"/>
    <n v="1"/>
    <s v="United States"/>
    <s v="California"/>
    <s v="Bieber"/>
    <n v="96009"/>
    <s v="41.083464, -121.107929"/>
    <n v="41.083463999999999"/>
    <n v="-121.107929"/>
    <s v="Male"/>
    <x v="0"/>
    <s v="No"/>
    <s v="No"/>
    <n v="41"/>
    <s v="No"/>
    <s v="No phone service"/>
    <x v="0"/>
    <x v="1"/>
    <s v="No"/>
    <s v="Yes"/>
    <x v="0"/>
    <s v="Yes"/>
    <s v="Yes"/>
    <x v="2"/>
    <x v="0"/>
    <x v="1"/>
    <n v="51.35"/>
    <n v="2075.1"/>
    <x v="1"/>
    <x v="1"/>
    <x v="55"/>
    <n v="5622"/>
    <x v="20"/>
  </r>
  <r>
    <s v="0931-MHTEM"/>
    <n v="1"/>
    <s v="United States"/>
    <s v="California"/>
    <s v="Big Bar"/>
    <n v="96010"/>
    <s v="40.775272, -123.287414"/>
    <n v="40.775272000000001"/>
    <n v="-123.287414"/>
    <s v="Female"/>
    <x v="0"/>
    <s v="No"/>
    <s v="No"/>
    <n v="54"/>
    <s v="Yes"/>
    <s v="No"/>
    <x v="1"/>
    <x v="0"/>
    <s v="Yes"/>
    <s v="No"/>
    <x v="0"/>
    <s v="Yes"/>
    <s v="Yes"/>
    <x v="2"/>
    <x v="0"/>
    <x v="3"/>
    <n v="100.05"/>
    <n v="5299.65"/>
    <x v="1"/>
    <x v="1"/>
    <x v="15"/>
    <n v="4478"/>
    <x v="20"/>
  </r>
  <r>
    <s v="7515-LODFU"/>
    <n v="1"/>
    <s v="United States"/>
    <s v="California"/>
    <s v="Burney"/>
    <n v="96013"/>
    <s v="40.946785, -121.719489"/>
    <n v="40.946784999999998"/>
    <n v="-121.719489"/>
    <s v="Male"/>
    <x v="1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x v="1"/>
    <x v="3"/>
    <n v="20.3"/>
    <n v="1356.3"/>
    <x v="1"/>
    <x v="1"/>
    <x v="45"/>
    <n v="4042"/>
    <x v="20"/>
  </r>
  <r>
    <s v="0440-UEDAI"/>
    <n v="1"/>
    <s v="United States"/>
    <s v="California"/>
    <s v="Callahan"/>
    <n v="96014"/>
    <s v="41.388397, -122.794636"/>
    <n v="41.388396999999998"/>
    <n v="-122.794636"/>
    <s v="Female"/>
    <x v="0"/>
    <s v="No"/>
    <s v="No"/>
    <n v="53"/>
    <s v="Yes"/>
    <s v="No"/>
    <x v="1"/>
    <x v="1"/>
    <s v="Yes"/>
    <s v="Yes"/>
    <x v="1"/>
    <s v="No"/>
    <s v="Yes"/>
    <x v="2"/>
    <x v="0"/>
    <x v="3"/>
    <n v="94.45"/>
    <n v="5042.75"/>
    <x v="1"/>
    <x v="1"/>
    <x v="51"/>
    <n v="5452"/>
    <x v="20"/>
  </r>
  <r>
    <s v="1337-BOZWO"/>
    <n v="1"/>
    <s v="United States"/>
    <s v="California"/>
    <s v="Canby"/>
    <n v="96015"/>
    <s v="41.486953, -120.913975"/>
    <n v="41.486953"/>
    <n v="-120.91397499999999"/>
    <s v="Male"/>
    <x v="0"/>
    <s v="Yes"/>
    <s v="Yes"/>
    <n v="18"/>
    <s v="No"/>
    <s v="No phone service"/>
    <x v="0"/>
    <x v="1"/>
    <s v="Yes"/>
    <s v="Yes"/>
    <x v="0"/>
    <s v="Yes"/>
    <s v="No"/>
    <x v="2"/>
    <x v="1"/>
    <x v="3"/>
    <n v="46.4"/>
    <n v="812.4"/>
    <x v="1"/>
    <x v="1"/>
    <x v="42"/>
    <n v="4003"/>
    <x v="20"/>
  </r>
  <r>
    <s v="0868-VJRDR"/>
    <n v="1"/>
    <s v="United States"/>
    <s v="California"/>
    <s v="Cassel"/>
    <n v="96016"/>
    <s v="40.936285, -121.572692"/>
    <n v="40.936284999999998"/>
    <n v="-121.572692"/>
    <s v="Male"/>
    <x v="0"/>
    <s v="Yes"/>
    <s v="No"/>
    <n v="64"/>
    <s v="Yes"/>
    <s v="No"/>
    <x v="1"/>
    <x v="0"/>
    <s v="Yes"/>
    <s v="No"/>
    <x v="1"/>
    <s v="Yes"/>
    <s v="Yes"/>
    <x v="1"/>
    <x v="0"/>
    <x v="3"/>
    <n v="104.05"/>
    <n v="6605.55"/>
    <x v="1"/>
    <x v="1"/>
    <x v="77"/>
    <n v="4337"/>
    <x v="20"/>
  </r>
  <r>
    <s v="6344-SFJVH"/>
    <n v="1"/>
    <s v="United States"/>
    <s v="California"/>
    <s v="Shasta Lake"/>
    <n v="96019"/>
    <s v="40.692523, -122.369876"/>
    <n v="40.692523000000001"/>
    <n v="-122.369876"/>
    <s v="Female"/>
    <x v="0"/>
    <s v="No"/>
    <s v="No"/>
    <n v="20"/>
    <s v="No"/>
    <s v="No phone service"/>
    <x v="0"/>
    <x v="1"/>
    <s v="No"/>
    <s v="No"/>
    <x v="0"/>
    <s v="No"/>
    <s v="No"/>
    <x v="0"/>
    <x v="1"/>
    <x v="3"/>
    <n v="24.9"/>
    <n v="505.95"/>
    <x v="1"/>
    <x v="1"/>
    <x v="58"/>
    <n v="5942"/>
    <x v="20"/>
  </r>
  <r>
    <s v="3950-VPYJB"/>
    <n v="1"/>
    <s v="United States"/>
    <s v="California"/>
    <s v="Chester"/>
    <n v="96020"/>
    <s v="40.243494, -121.154733"/>
    <n v="40.243493999999998"/>
    <n v="-121.15473299999999"/>
    <s v="Male"/>
    <x v="0"/>
    <s v="Yes"/>
    <s v="Yes"/>
    <n v="57"/>
    <s v="Yes"/>
    <s v="No"/>
    <x v="0"/>
    <x v="0"/>
    <s v="Yes"/>
    <s v="No"/>
    <x v="1"/>
    <s v="No"/>
    <s v="No"/>
    <x v="2"/>
    <x v="1"/>
    <x v="0"/>
    <n v="59.6"/>
    <n v="3509.4"/>
    <x v="1"/>
    <x v="1"/>
    <x v="64"/>
    <n v="4778"/>
    <x v="20"/>
  </r>
  <r>
    <s v="8041-TMEID"/>
    <n v="1"/>
    <s v="United States"/>
    <s v="California"/>
    <s v="Corning"/>
    <n v="96021"/>
    <s v="39.913777, -122.289984"/>
    <n v="39.913777000000003"/>
    <n v="-122.289984"/>
    <s v="Male"/>
    <x v="1"/>
    <s v="Yes"/>
    <s v="No"/>
    <n v="63"/>
    <s v="Yes"/>
    <s v="Yes"/>
    <x v="1"/>
    <x v="0"/>
    <s v="Yes"/>
    <s v="Yes"/>
    <x v="0"/>
    <s v="Yes"/>
    <s v="Yes"/>
    <x v="1"/>
    <x v="1"/>
    <x v="3"/>
    <n v="108.5"/>
    <n v="6991.9"/>
    <x v="1"/>
    <x v="1"/>
    <x v="52"/>
    <n v="6453"/>
    <x v="20"/>
  </r>
  <r>
    <s v="7321-ZNSLA"/>
    <n v="1"/>
    <s v="United States"/>
    <s v="California"/>
    <s v="Cottonwood"/>
    <n v="96022"/>
    <s v="40.336392, -122.448533"/>
    <n v="40.336391999999996"/>
    <n v="-122.448533"/>
    <s v="Male"/>
    <x v="0"/>
    <s v="Yes"/>
    <s v="Yes"/>
    <n v="13"/>
    <s v="No"/>
    <s v="No phone service"/>
    <x v="0"/>
    <x v="0"/>
    <s v="Yes"/>
    <s v="No"/>
    <x v="1"/>
    <s v="No"/>
    <s v="No"/>
    <x v="1"/>
    <x v="1"/>
    <x v="0"/>
    <n v="40.549999999999997"/>
    <n v="590.35"/>
    <x v="1"/>
    <x v="1"/>
    <x v="36"/>
    <n v="2898"/>
    <x v="20"/>
  </r>
  <r>
    <s v="6941-KXRRV"/>
    <n v="1"/>
    <s v="United States"/>
    <s v="California"/>
    <s v="Dorris"/>
    <n v="96023"/>
    <s v="41.949216, -122.050062"/>
    <n v="41.949216"/>
    <n v="-122.050062"/>
    <s v="Female"/>
    <x v="1"/>
    <s v="Yes"/>
    <s v="No"/>
    <n v="48"/>
    <s v="Yes"/>
    <s v="No"/>
    <x v="0"/>
    <x v="1"/>
    <s v="Yes"/>
    <s v="No"/>
    <x v="0"/>
    <s v="No"/>
    <s v="Yes"/>
    <x v="2"/>
    <x v="0"/>
    <x v="2"/>
    <n v="58.95"/>
    <n v="2789.7"/>
    <x v="1"/>
    <x v="1"/>
    <x v="52"/>
    <n v="4815"/>
    <x v="20"/>
  </r>
  <r>
    <s v="8727-JQFHV"/>
    <n v="1"/>
    <s v="United States"/>
    <s v="California"/>
    <s v="Dunsmuir"/>
    <n v="96025"/>
    <s v="41.212695, -122.392067"/>
    <n v="41.212694999999997"/>
    <n v="-122.392067"/>
    <s v="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x v="1"/>
    <x v="0"/>
    <n v="20.75"/>
    <n v="1123.1500000000001"/>
    <x v="1"/>
    <x v="1"/>
    <x v="31"/>
    <n v="4937"/>
    <x v="20"/>
  </r>
  <r>
    <s v="9475-NNDGC"/>
    <n v="1"/>
    <s v="United States"/>
    <s v="California"/>
    <s v="Etna"/>
    <n v="96027"/>
    <s v="41.405193, -123.008567"/>
    <n v="41.405192999999997"/>
    <n v="-123.008567"/>
    <s v="Male"/>
    <x v="0"/>
    <s v="Yes"/>
    <s v="No"/>
    <n v="71"/>
    <s v="Yes"/>
    <s v="Yes"/>
    <x v="1"/>
    <x v="1"/>
    <s v="Yes"/>
    <s v="Yes"/>
    <x v="1"/>
    <s v="Yes"/>
    <s v="Yes"/>
    <x v="2"/>
    <x v="0"/>
    <x v="2"/>
    <n v="113.15"/>
    <n v="7953.25"/>
    <x v="1"/>
    <x v="1"/>
    <x v="20"/>
    <n v="4068"/>
    <x v="20"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7"/>
    <s v="Yes"/>
    <s v="Yes"/>
    <x v="0"/>
    <x v="1"/>
    <s v="No"/>
    <s v="No"/>
    <x v="0"/>
    <s v="No"/>
    <s v="No"/>
    <x v="0"/>
    <x v="1"/>
    <x v="1"/>
    <n v="48.8"/>
    <n v="349.8"/>
    <x v="1"/>
    <x v="1"/>
    <x v="39"/>
    <n v="4785"/>
    <x v="20"/>
  </r>
  <r>
    <s v="3688-FTHLT"/>
    <n v="1"/>
    <s v="United States"/>
    <s v="California"/>
    <s v="Flournoy"/>
    <n v="96029"/>
    <s v="39.84784, -122.544556"/>
    <n v="39.847839999999998"/>
    <n v="-122.544556"/>
    <s v="Female"/>
    <x v="0"/>
    <s v="No"/>
    <s v="No"/>
    <n v="16"/>
    <s v="Yes"/>
    <s v="Yes"/>
    <x v="0"/>
    <x v="1"/>
    <s v="No"/>
    <s v="No"/>
    <x v="0"/>
    <s v="No"/>
    <s v="Yes"/>
    <x v="0"/>
    <x v="0"/>
    <x v="2"/>
    <n v="63.05"/>
    <n v="1067.05"/>
    <x v="1"/>
    <x v="1"/>
    <x v="25"/>
    <n v="3214"/>
    <x v="20"/>
  </r>
  <r>
    <s v="0899-LIIBW"/>
    <n v="1"/>
    <s v="United States"/>
    <s v="California"/>
    <s v="Forks Of Salmon"/>
    <n v="96031"/>
    <s v="41.232128, -123.194748"/>
    <n v="41.232128000000003"/>
    <n v="-123.194748"/>
    <s v="Male"/>
    <x v="0"/>
    <s v="Yes"/>
    <s v="No"/>
    <n v="34"/>
    <s v="Yes"/>
    <s v="Yes"/>
    <x v="1"/>
    <x v="1"/>
    <s v="No"/>
    <s v="Yes"/>
    <x v="0"/>
    <s v="Yes"/>
    <s v="Yes"/>
    <x v="0"/>
    <x v="1"/>
    <x v="1"/>
    <n v="100.85"/>
    <n v="3527.3"/>
    <x v="1"/>
    <x v="1"/>
    <x v="21"/>
    <n v="5891"/>
    <x v="20"/>
  </r>
  <r>
    <s v="1384-RCUXW"/>
    <n v="1"/>
    <s v="United States"/>
    <s v="California"/>
    <s v="French Gulch"/>
    <n v="96033"/>
    <s v="40.740138, -122.587476"/>
    <n v="40.740138000000002"/>
    <n v="-122.587476"/>
    <s v="Male"/>
    <x v="0"/>
    <s v="No"/>
    <s v="No"/>
    <n v="16"/>
    <s v="Yes"/>
    <s v="Yes"/>
    <x v="1"/>
    <x v="1"/>
    <s v="Yes"/>
    <s v="No"/>
    <x v="0"/>
    <s v="No"/>
    <s v="No"/>
    <x v="0"/>
    <x v="0"/>
    <x v="0"/>
    <n v="80.55"/>
    <n v="1248.9000000000001"/>
    <x v="1"/>
    <x v="1"/>
    <x v="68"/>
    <n v="5183"/>
    <x v="20"/>
  </r>
  <r>
    <s v="5825-XJOCM"/>
    <n v="1"/>
    <s v="United States"/>
    <s v="California"/>
    <s v="Gazelle"/>
    <n v="96034"/>
    <s v="41.411315, -122.697236"/>
    <n v="41.411315000000002"/>
    <n v="-122.697236"/>
    <s v="Male"/>
    <x v="0"/>
    <s v="No"/>
    <s v="Yes"/>
    <n v="48"/>
    <s v="Yes"/>
    <s v="Yes"/>
    <x v="0"/>
    <x v="0"/>
    <s v="Yes"/>
    <s v="Yes"/>
    <x v="0"/>
    <s v="No"/>
    <s v="No"/>
    <x v="2"/>
    <x v="0"/>
    <x v="2"/>
    <n v="64.400000000000006"/>
    <n v="3035.35"/>
    <x v="1"/>
    <x v="1"/>
    <x v="84"/>
    <n v="2545"/>
    <x v="20"/>
  </r>
  <r>
    <s v="6848-YLDFR"/>
    <n v="1"/>
    <s v="United States"/>
    <s v="California"/>
    <s v="Gerber"/>
    <n v="96035"/>
    <s v="40.03194, -122.176023"/>
    <n v="40.031939999999999"/>
    <n v="-122.176023"/>
    <s v="Male"/>
    <x v="0"/>
    <s v="Yes"/>
    <s v="Yes"/>
    <n v="58"/>
    <s v="Yes"/>
    <s v="No"/>
    <x v="0"/>
    <x v="1"/>
    <s v="Yes"/>
    <s v="No"/>
    <x v="1"/>
    <s v="Yes"/>
    <s v="Yes"/>
    <x v="2"/>
    <x v="0"/>
    <x v="3"/>
    <n v="75.2"/>
    <n v="4300.8"/>
    <x v="1"/>
    <x v="1"/>
    <x v="74"/>
    <n v="4559"/>
    <x v="20"/>
  </r>
  <r>
    <s v="8125-QPFJD"/>
    <n v="1"/>
    <s v="United States"/>
    <s v="California"/>
    <s v="Greenview"/>
    <n v="96037"/>
    <s v="41.528541, -122.955018"/>
    <n v="41.528540999999997"/>
    <n v="-122.955018"/>
    <s v="Female"/>
    <x v="0"/>
    <s v="Yes"/>
    <s v="No"/>
    <n v="72"/>
    <s v="Yes"/>
    <s v="Yes"/>
    <x v="0"/>
    <x v="0"/>
    <s v="No"/>
    <s v="Yes"/>
    <x v="1"/>
    <s v="Yes"/>
    <s v="Yes"/>
    <x v="1"/>
    <x v="0"/>
    <x v="2"/>
    <n v="84.9"/>
    <n v="6065.3"/>
    <x v="1"/>
    <x v="1"/>
    <x v="11"/>
    <n v="4447"/>
    <x v="20"/>
  </r>
  <r>
    <s v="2320-YKQBO"/>
    <n v="1"/>
    <s v="United States"/>
    <s v="California"/>
    <s v="Grenada"/>
    <n v="96038"/>
    <s v="41.599978, -122.539381"/>
    <n v="41.599978"/>
    <n v="-122.53938100000001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19.3"/>
    <n v="144.94999999999999"/>
    <x v="1"/>
    <x v="1"/>
    <x v="43"/>
    <n v="4764"/>
    <x v="20"/>
  </r>
  <r>
    <s v="4973-RLZVI"/>
    <n v="1"/>
    <s v="United States"/>
    <s v="California"/>
    <s v="Hornbrook"/>
    <n v="96044"/>
    <s v="41.962127, -122.527696"/>
    <n v="41.962127000000002"/>
    <n v="-122.52769600000001"/>
    <s v="Female"/>
    <x v="0"/>
    <s v="No"/>
    <s v="No"/>
    <n v="30"/>
    <s v="Yes"/>
    <s v="No"/>
    <x v="0"/>
    <x v="0"/>
    <s v="Yes"/>
    <s v="Yes"/>
    <x v="1"/>
    <s v="Yes"/>
    <s v="No"/>
    <x v="2"/>
    <x v="1"/>
    <x v="3"/>
    <n v="74.650000000000006"/>
    <n v="2308.6"/>
    <x v="1"/>
    <x v="1"/>
    <x v="55"/>
    <n v="5616"/>
    <x v="20"/>
  </r>
  <r>
    <s v="7869-ZYDST"/>
    <n v="1"/>
    <s v="United States"/>
    <s v="California"/>
    <s v="Hyampom"/>
    <n v="96046"/>
    <s v="40.648024, -123.465088"/>
    <n v="40.648023999999999"/>
    <n v="-123.46508799999999"/>
    <s v="Male"/>
    <x v="0"/>
    <s v="Yes"/>
    <s v="No"/>
    <n v="31"/>
    <s v="Yes"/>
    <s v="Yes"/>
    <x v="0"/>
    <x v="1"/>
    <s v="No"/>
    <s v="No"/>
    <x v="0"/>
    <s v="Yes"/>
    <s v="No"/>
    <x v="0"/>
    <x v="0"/>
    <x v="3"/>
    <n v="59.05"/>
    <n v="1882.8"/>
    <x v="1"/>
    <x v="1"/>
    <x v="55"/>
    <n v="5841"/>
    <x v="20"/>
  </r>
  <r>
    <s v="4501-UYKBC"/>
    <n v="1"/>
    <s v="United States"/>
    <s v="California"/>
    <s v="Igo"/>
    <n v="96047"/>
    <s v="40.524535, -122.647172"/>
    <n v="40.524535"/>
    <n v="-122.647172"/>
    <s v="Female"/>
    <x v="1"/>
    <s v="No"/>
    <s v="No"/>
    <n v="46"/>
    <s v="Yes"/>
    <s v="Yes"/>
    <x v="0"/>
    <x v="1"/>
    <s v="No"/>
    <s v="Yes"/>
    <x v="1"/>
    <s v="No"/>
    <s v="Yes"/>
    <x v="2"/>
    <x v="0"/>
    <x v="3"/>
    <n v="69.099999999999994"/>
    <n v="3255.35"/>
    <x v="1"/>
    <x v="1"/>
    <x v="59"/>
    <n v="3856"/>
    <x v="20"/>
  </r>
  <r>
    <s v="1215-EXRMO"/>
    <n v="1"/>
    <s v="United States"/>
    <s v="California"/>
    <s v="Junction City"/>
    <n v="96048"/>
    <s v="40.913192, -123.06597"/>
    <n v="40.913192000000002"/>
    <n v="-123.06596999999999"/>
    <s v="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x v="1"/>
    <x v="0"/>
    <n v="20.55"/>
    <n v="1067.6500000000001"/>
    <x v="1"/>
    <x v="1"/>
    <x v="4"/>
    <n v="4745"/>
    <x v="20"/>
  </r>
  <r>
    <s v="2305-MRGLV"/>
    <n v="1"/>
    <s v="United States"/>
    <s v="California"/>
    <s v="Klamath River"/>
    <n v="96050"/>
    <s v="41.816595, -122.948287"/>
    <n v="41.816595"/>
    <n v="-122.94828699999999"/>
    <s v="Male"/>
    <x v="0"/>
    <s v="Yes"/>
    <s v="No"/>
    <n v="28"/>
    <s v="Yes"/>
    <s v="No"/>
    <x v="1"/>
    <x v="1"/>
    <s v="No"/>
    <s v="No"/>
    <x v="1"/>
    <s v="No"/>
    <s v="No"/>
    <x v="0"/>
    <x v="1"/>
    <x v="2"/>
    <n v="76.55"/>
    <n v="2065.4"/>
    <x v="1"/>
    <x v="1"/>
    <x v="29"/>
    <n v="2085"/>
    <x v="20"/>
  </r>
  <r>
    <s v="8404-VIOMB"/>
    <n v="1"/>
    <s v="United States"/>
    <s v="California"/>
    <s v="Lakehead"/>
    <n v="96051"/>
    <s v="40.883853, -122.418258"/>
    <n v="40.883853000000002"/>
    <n v="-122.41825799999999"/>
    <s v="Female"/>
    <x v="0"/>
    <s v="No"/>
    <s v="No"/>
    <n v="66"/>
    <s v="No"/>
    <s v="No phone service"/>
    <x v="0"/>
    <x v="0"/>
    <s v="Yes"/>
    <s v="Yes"/>
    <x v="1"/>
    <s v="Yes"/>
    <s v="Yes"/>
    <x v="1"/>
    <x v="0"/>
    <x v="2"/>
    <n v="62.5"/>
    <n v="4136.3999999999996"/>
    <x v="1"/>
    <x v="1"/>
    <x v="43"/>
    <n v="4165"/>
    <x v="20"/>
  </r>
  <r>
    <s v="2359-KLTEK"/>
    <n v="1"/>
    <s v="United States"/>
    <s v="California"/>
    <s v="Lookout"/>
    <n v="96054"/>
    <s v="41.280478, -121.160249"/>
    <n v="41.280478000000002"/>
    <n v="-121.16024899999999"/>
    <s v="Female"/>
    <x v="0"/>
    <s v="Yes"/>
    <s v="Yes"/>
    <n v="41"/>
    <s v="Yes"/>
    <s v="No"/>
    <x v="1"/>
    <x v="1"/>
    <s v="No"/>
    <s v="Yes"/>
    <x v="0"/>
    <s v="Yes"/>
    <s v="Yes"/>
    <x v="0"/>
    <x v="0"/>
    <x v="2"/>
    <n v="94.9"/>
    <n v="3848"/>
    <x v="1"/>
    <x v="1"/>
    <x v="44"/>
    <n v="3539"/>
    <x v="20"/>
  </r>
  <r>
    <s v="5304-EFJLP"/>
    <n v="1"/>
    <s v="United States"/>
    <s v="California"/>
    <s v="Los Molinos"/>
    <n v="96055"/>
    <s v="40.059385, -122.091481"/>
    <n v="40.059384999999999"/>
    <n v="-122.091481"/>
    <s v="Male"/>
    <x v="1"/>
    <s v="Yes"/>
    <s v="No"/>
    <n v="72"/>
    <s v="Yes"/>
    <s v="Yes"/>
    <x v="1"/>
    <x v="1"/>
    <s v="Yes"/>
    <s v="Yes"/>
    <x v="1"/>
    <s v="Yes"/>
    <s v="Yes"/>
    <x v="1"/>
    <x v="0"/>
    <x v="2"/>
    <n v="111.65"/>
    <n v="8022.85"/>
    <x v="1"/>
    <x v="1"/>
    <x v="77"/>
    <n v="4406"/>
    <x v="20"/>
  </r>
  <r>
    <s v="2673-ZALNP"/>
    <n v="1"/>
    <s v="United States"/>
    <s v="California"/>
    <s v="Mcarthur"/>
    <n v="96056"/>
    <s v="41.10831, -121.360362"/>
    <n v="41.108310000000003"/>
    <n v="-121.36036199999999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19.899999999999999"/>
    <n v="173.15"/>
    <x v="1"/>
    <x v="1"/>
    <x v="74"/>
    <n v="2750"/>
    <x v="20"/>
  </r>
  <r>
    <s v="9184-GALIL"/>
    <n v="1"/>
    <s v="United States"/>
    <s v="California"/>
    <s v="Mccloud"/>
    <n v="96057"/>
    <s v="41.251322, -122.105209"/>
    <n v="41.251322000000002"/>
    <n v="-122.105209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x v="1"/>
    <x v="0"/>
    <n v="20.45"/>
    <n v="781.25"/>
    <x v="1"/>
    <x v="1"/>
    <x v="38"/>
    <n v="5587"/>
    <x v="20"/>
  </r>
  <r>
    <s v="4393-RYCRE"/>
    <n v="1"/>
    <s v="United States"/>
    <s v="California"/>
    <s v="Macdoel"/>
    <n v="96058"/>
    <s v="41.769709, -121.92063"/>
    <n v="41.769708999999999"/>
    <n v="-121.92063"/>
    <s v="Male"/>
    <x v="0"/>
    <s v="No"/>
    <s v="No"/>
    <n v="44"/>
    <s v="Yes"/>
    <s v="No"/>
    <x v="1"/>
    <x v="0"/>
    <s v="Yes"/>
    <s v="Yes"/>
    <x v="0"/>
    <s v="Yes"/>
    <s v="Yes"/>
    <x v="2"/>
    <x v="0"/>
    <x v="1"/>
    <n v="106.05"/>
    <n v="4510.8"/>
    <x v="1"/>
    <x v="1"/>
    <x v="67"/>
    <n v="4588"/>
    <x v="20"/>
  </r>
  <r>
    <s v="9746-MDMBK"/>
    <n v="1"/>
    <s v="United States"/>
    <s v="California"/>
    <s v="Manton"/>
    <n v="96059"/>
    <s v="40.426679, -121.850421"/>
    <n v="40.426679"/>
    <n v="-121.850421"/>
    <s v="Male"/>
    <x v="0"/>
    <s v="Yes"/>
    <s v="Yes"/>
    <n v="47"/>
    <s v="Yes"/>
    <s v="Yes"/>
    <x v="1"/>
    <x v="0"/>
    <s v="Yes"/>
    <s v="Yes"/>
    <x v="1"/>
    <s v="Yes"/>
    <s v="Yes"/>
    <x v="2"/>
    <x v="0"/>
    <x v="2"/>
    <n v="113.45"/>
    <n v="5317.8"/>
    <x v="1"/>
    <x v="1"/>
    <x v="42"/>
    <n v="3729"/>
    <x v="20"/>
  </r>
  <r>
    <s v="3162-ZJZFU"/>
    <n v="1"/>
    <s v="United States"/>
    <s v="California"/>
    <s v="Mill Creek"/>
    <n v="96061"/>
    <s v="40.331975, -121.460674"/>
    <n v="40.331975"/>
    <n v="-121.460674"/>
    <s v="Male"/>
    <x v="0"/>
    <s v="Yes"/>
    <s v="Yes"/>
    <n v="53"/>
    <s v="Yes"/>
    <s v="No"/>
    <x v="1"/>
    <x v="1"/>
    <s v="Yes"/>
    <s v="No"/>
    <x v="1"/>
    <s v="Yes"/>
    <s v="No"/>
    <x v="0"/>
    <x v="0"/>
    <x v="1"/>
    <n v="92.55"/>
    <n v="4779.45"/>
    <x v="1"/>
    <x v="1"/>
    <x v="36"/>
    <n v="4700"/>
    <x v="20"/>
  </r>
  <r>
    <s v="8404-GFGCZ"/>
    <n v="1"/>
    <s v="United States"/>
    <s v="California"/>
    <s v="Millville"/>
    <n v="96062"/>
    <s v="40.531257, -122.148139"/>
    <n v="40.531256999999997"/>
    <n v="-122.148139"/>
    <s v="Male"/>
    <x v="0"/>
    <s v="Yes"/>
    <s v="No"/>
    <n v="4"/>
    <s v="Yes"/>
    <s v="Yes"/>
    <x v="0"/>
    <x v="1"/>
    <s v="No"/>
    <s v="Yes"/>
    <x v="0"/>
    <s v="Yes"/>
    <s v="No"/>
    <x v="0"/>
    <x v="1"/>
    <x v="1"/>
    <n v="65.599999999999994"/>
    <n v="250.1"/>
    <x v="1"/>
    <x v="1"/>
    <x v="81"/>
    <n v="4552"/>
    <x v="20"/>
  </r>
  <r>
    <s v="8875-AKBYH"/>
    <n v="1"/>
    <s v="United States"/>
    <s v="California"/>
    <s v="Mineral"/>
    <n v="96063"/>
    <s v="40.408796, -121.579609"/>
    <n v="40.408796000000002"/>
    <n v="-121.579609"/>
    <s v="Male"/>
    <x v="1"/>
    <s v="No"/>
    <s v="No"/>
    <n v="20"/>
    <s v="Yes"/>
    <s v="Yes"/>
    <x v="1"/>
    <x v="1"/>
    <s v="No"/>
    <s v="No"/>
    <x v="0"/>
    <s v="Yes"/>
    <s v="No"/>
    <x v="0"/>
    <x v="0"/>
    <x v="1"/>
    <n v="84.35"/>
    <n v="1745.2"/>
    <x v="1"/>
    <x v="1"/>
    <x v="12"/>
    <n v="4915"/>
    <x v="20"/>
  </r>
  <r>
    <s v="0533-UCAAU"/>
    <n v="1"/>
    <s v="United States"/>
    <s v="California"/>
    <s v="Montgomery Creek"/>
    <n v="96065"/>
    <s v="40.877552, -121.885884"/>
    <n v="40.877552000000001"/>
    <n v="-121.885884"/>
    <s v="Male"/>
    <x v="1"/>
    <s v="Yes"/>
    <s v="No"/>
    <n v="57"/>
    <s v="Yes"/>
    <s v="Yes"/>
    <x v="0"/>
    <x v="1"/>
    <s v="Yes"/>
    <s v="Yes"/>
    <x v="0"/>
    <s v="Yes"/>
    <s v="No"/>
    <x v="2"/>
    <x v="0"/>
    <x v="3"/>
    <n v="71.099999999999994"/>
    <n v="4140.1000000000004"/>
    <x v="1"/>
    <x v="1"/>
    <x v="47"/>
    <n v="5462"/>
    <x v="20"/>
  </r>
  <r>
    <s v="1394-SUIUH"/>
    <n v="1"/>
    <s v="United States"/>
    <s v="California"/>
    <s v="Mount Shasta"/>
    <n v="96067"/>
    <s v="41.33832, -122.290756"/>
    <n v="41.338320000000003"/>
    <n v="-122.290756"/>
    <s v="Female"/>
    <x v="1"/>
    <s v="Yes"/>
    <s v="No"/>
    <n v="44"/>
    <s v="Yes"/>
    <s v="No"/>
    <x v="1"/>
    <x v="0"/>
    <s v="Yes"/>
    <s v="No"/>
    <x v="1"/>
    <s v="No"/>
    <s v="No"/>
    <x v="0"/>
    <x v="0"/>
    <x v="1"/>
    <n v="85.15"/>
    <n v="3670.5"/>
    <x v="1"/>
    <x v="1"/>
    <x v="84"/>
    <n v="2672"/>
    <x v="20"/>
  </r>
  <r>
    <s v="3521-MNKLV"/>
    <n v="1"/>
    <s v="United States"/>
    <s v="California"/>
    <s v="Nubieber"/>
    <n v="96068"/>
    <s v="41.082472, -121.195215"/>
    <n v="41.082472000000003"/>
    <n v="-121.195215"/>
    <s v="Male"/>
    <x v="0"/>
    <s v="No"/>
    <s v="No"/>
    <n v="24"/>
    <s v="Yes"/>
    <s v="No"/>
    <x v="0"/>
    <x v="1"/>
    <s v="No"/>
    <s v="Yes"/>
    <x v="0"/>
    <s v="No"/>
    <s v="No"/>
    <x v="0"/>
    <x v="0"/>
    <x v="0"/>
    <n v="49.7"/>
    <n v="1167.8"/>
    <x v="1"/>
    <x v="1"/>
    <x v="76"/>
    <n v="5832"/>
    <x v="20"/>
  </r>
  <r>
    <s v="2533-TIBIX"/>
    <n v="1"/>
    <s v="United States"/>
    <s v="California"/>
    <s v="Oak Run"/>
    <n v="96069"/>
    <s v="40.689243, -122.037023"/>
    <n v="40.689242999999998"/>
    <n v="-122.037023"/>
    <s v="Male"/>
    <x v="0"/>
    <s v="Yes"/>
    <s v="Yes"/>
    <n v="15"/>
    <s v="No"/>
    <s v="No phone service"/>
    <x v="0"/>
    <x v="0"/>
    <s v="No"/>
    <s v="No"/>
    <x v="0"/>
    <s v="No"/>
    <s v="No"/>
    <x v="0"/>
    <x v="0"/>
    <x v="2"/>
    <n v="30.2"/>
    <n v="469.65"/>
    <x v="1"/>
    <x v="1"/>
    <x v="4"/>
    <n v="5825"/>
    <x v="20"/>
  </r>
  <r>
    <s v="5092-STPKP"/>
    <n v="1"/>
    <s v="United States"/>
    <s v="California"/>
    <s v="Platina"/>
    <n v="96076"/>
    <s v="40.367964, -122.937379"/>
    <n v="40.367964000000001"/>
    <n v="-122.93737900000001"/>
    <s v="Female"/>
    <x v="0"/>
    <s v="No"/>
    <s v="No"/>
    <n v="24"/>
    <s v="Yes"/>
    <s v="No"/>
    <x v="0"/>
    <x v="0"/>
    <s v="No"/>
    <s v="No"/>
    <x v="1"/>
    <s v="No"/>
    <s v="No"/>
    <x v="0"/>
    <x v="1"/>
    <x v="3"/>
    <n v="56.35"/>
    <n v="1381.2"/>
    <x v="1"/>
    <x v="1"/>
    <x v="75"/>
    <n v="5128"/>
    <x v="20"/>
  </r>
  <r>
    <s v="0114-PEGZZ"/>
    <n v="1"/>
    <s v="United States"/>
    <s v="California"/>
    <s v="Round Mountain"/>
    <n v="96084"/>
    <s v="40.923558, -122.059933"/>
    <n v="40.923558"/>
    <n v="-122.059933"/>
    <s v="Female"/>
    <x v="0"/>
    <s v="No"/>
    <s v="No"/>
    <n v="33"/>
    <s v="Yes"/>
    <s v="Yes"/>
    <x v="1"/>
    <x v="1"/>
    <s v="Yes"/>
    <s v="Yes"/>
    <x v="0"/>
    <s v="Yes"/>
    <s v="Yes"/>
    <x v="0"/>
    <x v="1"/>
    <x v="1"/>
    <n v="107.55"/>
    <n v="3645.5"/>
    <x v="1"/>
    <x v="1"/>
    <x v="57"/>
    <n v="4800"/>
    <x v="20"/>
  </r>
  <r>
    <s v="3359-DSRKA"/>
    <n v="1"/>
    <s v="United States"/>
    <s v="California"/>
    <s v="Scott Bar"/>
    <n v="96085"/>
    <s v="41.737962, -123.07557"/>
    <n v="41.737962000000003"/>
    <n v="-123.07557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x v="0"/>
    <x v="0"/>
    <n v="19.850000000000001"/>
    <n v="1158.8499999999999"/>
    <x v="1"/>
    <x v="1"/>
    <x v="74"/>
    <n v="6440"/>
    <x v="20"/>
  </r>
  <r>
    <s v="8639-NHQEI"/>
    <n v="1"/>
    <s v="United States"/>
    <s v="California"/>
    <s v="Seiad Valley"/>
    <n v="96086"/>
    <s v="41.924174, -123.260788"/>
    <n v="41.924174000000001"/>
    <n v="-123.26078800000001"/>
    <s v="Female"/>
    <x v="0"/>
    <s v="Yes"/>
    <s v="Yes"/>
    <n v="72"/>
    <s v="Yes"/>
    <s v="Yes"/>
    <x v="1"/>
    <x v="0"/>
    <s v="Yes"/>
    <s v="No"/>
    <x v="0"/>
    <s v="Yes"/>
    <s v="No"/>
    <x v="1"/>
    <x v="0"/>
    <x v="2"/>
    <n v="95.9"/>
    <n v="6954.15"/>
    <x v="1"/>
    <x v="1"/>
    <x v="59"/>
    <n v="4213"/>
    <x v="20"/>
  </r>
  <r>
    <s v="7161-DFHUF"/>
    <n v="1"/>
    <s v="United States"/>
    <s v="California"/>
    <s v="Shasta"/>
    <n v="96087"/>
    <s v="40.617614, -122.512861"/>
    <n v="40.617614000000003"/>
    <n v="-122.512861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0"/>
    <n v="23.85"/>
    <n v="1672.1"/>
    <x v="1"/>
    <x v="1"/>
    <x v="7"/>
    <n v="6166"/>
    <x v="20"/>
  </r>
  <r>
    <s v="3720-DBRWL"/>
    <n v="1"/>
    <s v="United States"/>
    <s v="California"/>
    <s v="Tehama"/>
    <n v="96090"/>
    <s v="40.021787, -122.127576"/>
    <n v="40.021787000000003"/>
    <n v="-122.127576"/>
    <s v="Male"/>
    <x v="0"/>
    <s v="Yes"/>
    <s v="No"/>
    <n v="51"/>
    <s v="Yes"/>
    <s v="No"/>
    <x v="0"/>
    <x v="0"/>
    <s v="Yes"/>
    <s v="Yes"/>
    <x v="1"/>
    <s v="Yes"/>
    <s v="Yes"/>
    <x v="1"/>
    <x v="0"/>
    <x v="3"/>
    <n v="83.85"/>
    <n v="4307.1000000000004"/>
    <x v="1"/>
    <x v="1"/>
    <x v="44"/>
    <n v="5703"/>
    <x v="20"/>
  </r>
  <r>
    <s v="8565-WUXZU"/>
    <n v="1"/>
    <s v="United States"/>
    <s v="California"/>
    <s v="Vina"/>
    <n v="96092"/>
    <s v="39.955164, -122.018567"/>
    <n v="39.955164000000003"/>
    <n v="-122.018567"/>
    <s v="Male"/>
    <x v="1"/>
    <s v="Yes"/>
    <s v="No"/>
    <n v="72"/>
    <s v="Yes"/>
    <s v="No"/>
    <x v="1"/>
    <x v="0"/>
    <s v="Yes"/>
    <s v="No"/>
    <x v="1"/>
    <s v="No"/>
    <s v="No"/>
    <x v="1"/>
    <x v="0"/>
    <x v="3"/>
    <n v="84.8"/>
    <n v="6141.65"/>
    <x v="1"/>
    <x v="1"/>
    <x v="61"/>
    <n v="4240"/>
    <x v="20"/>
  </r>
  <r>
    <s v="4994-OBRSZ"/>
    <n v="1"/>
    <s v="United States"/>
    <s v="California"/>
    <s v="Weed"/>
    <n v="96094"/>
    <s v="41.465121, -122.380947"/>
    <n v="41.465121000000003"/>
    <n v="-122.38094700000001"/>
    <s v="Male"/>
    <x v="0"/>
    <s v="No"/>
    <s v="Yes"/>
    <n v="14"/>
    <s v="Yes"/>
    <s v="No"/>
    <x v="0"/>
    <x v="0"/>
    <s v="Yes"/>
    <s v="Yes"/>
    <x v="1"/>
    <s v="No"/>
    <s v="Yes"/>
    <x v="1"/>
    <x v="1"/>
    <x v="2"/>
    <n v="76.099999999999994"/>
    <n v="1054.8"/>
    <x v="1"/>
    <x v="1"/>
    <x v="57"/>
    <n v="2045"/>
    <x v="20"/>
  </r>
  <r>
    <s v="0562-FGDCR"/>
    <n v="1"/>
    <s v="United States"/>
    <s v="California"/>
    <s v="Whitmore"/>
    <n v="96096"/>
    <s v="40.637105, -121.906949"/>
    <n v="40.637104999999998"/>
    <n v="-121.906949"/>
    <s v="Female"/>
    <x v="0"/>
    <s v="Yes"/>
    <s v="Yes"/>
    <n v="72"/>
    <s v="Yes"/>
    <s v="Yes"/>
    <x v="0"/>
    <x v="0"/>
    <s v="Yes"/>
    <s v="No"/>
    <x v="1"/>
    <s v="Yes"/>
    <s v="No"/>
    <x v="1"/>
    <x v="1"/>
    <x v="0"/>
    <n v="74.55"/>
    <n v="5430.65"/>
    <x v="1"/>
    <x v="1"/>
    <x v="50"/>
    <n v="4703"/>
    <x v="20"/>
  </r>
  <r>
    <s v="2436-QBZFP"/>
    <n v="1"/>
    <s v="United States"/>
    <s v="California"/>
    <s v="Yreka"/>
    <n v="96097"/>
    <s v="41.764869, -122.671316"/>
    <n v="41.764868999999997"/>
    <n v="-122.671316"/>
    <s v="Female"/>
    <x v="0"/>
    <s v="Yes"/>
    <s v="Yes"/>
    <n v="22"/>
    <s v="No"/>
    <s v="No phone service"/>
    <x v="0"/>
    <x v="1"/>
    <s v="Yes"/>
    <s v="No"/>
    <x v="0"/>
    <s v="Yes"/>
    <s v="No"/>
    <x v="0"/>
    <x v="1"/>
    <x v="1"/>
    <n v="39.200000000000003"/>
    <n v="849.9"/>
    <x v="1"/>
    <x v="1"/>
    <x v="50"/>
    <n v="3288"/>
    <x v="20"/>
  </r>
  <r>
    <s v="3420-YJLQT"/>
    <n v="1"/>
    <s v="United States"/>
    <s v="California"/>
    <s v="Alturas"/>
    <n v="96101"/>
    <s v="41.468877, -120.54229"/>
    <n v="41.468876999999999"/>
    <n v="-120.54228999999999"/>
    <s v="Female"/>
    <x v="0"/>
    <s v="No"/>
    <s v="No"/>
    <n v="2"/>
    <s v="Yes"/>
    <s v="Yes"/>
    <x v="1"/>
    <x v="1"/>
    <s v="Yes"/>
    <s v="No"/>
    <x v="0"/>
    <s v="No"/>
    <s v="No"/>
    <x v="0"/>
    <x v="1"/>
    <x v="1"/>
    <n v="79.55"/>
    <n v="151.75"/>
    <x v="1"/>
    <x v="1"/>
    <x v="68"/>
    <n v="5965"/>
    <x v="20"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x v="1"/>
    <x v="0"/>
    <n v="19.600000000000001"/>
    <n v="299.39999999999998"/>
    <x v="1"/>
    <x v="1"/>
    <x v="42"/>
    <n v="3195"/>
    <x v="20"/>
  </r>
  <r>
    <s v="6582-PLFUU"/>
    <n v="1"/>
    <s v="United States"/>
    <s v="California"/>
    <s v="Cedarville"/>
    <n v="96104"/>
    <s v="41.505916, -120.152505"/>
    <n v="41.505915999999999"/>
    <n v="-120.152505"/>
    <s v="Male"/>
    <x v="0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x v="1"/>
    <x v="3"/>
    <n v="19.55"/>
    <n v="1086.75"/>
    <x v="1"/>
    <x v="1"/>
    <x v="47"/>
    <n v="5974"/>
    <x v="20"/>
  </r>
  <r>
    <s v="8242-PDSGJ"/>
    <n v="1"/>
    <s v="United States"/>
    <s v="California"/>
    <s v="Chilcoot"/>
    <n v="96105"/>
    <s v="39.872961, -120.198876"/>
    <n v="39.872960999999997"/>
    <n v="-120.198876"/>
    <s v="Male"/>
    <x v="0"/>
    <s v="Yes"/>
    <s v="No"/>
    <n v="70"/>
    <s v="No"/>
    <s v="No phone service"/>
    <x v="0"/>
    <x v="0"/>
    <s v="No"/>
    <s v="Yes"/>
    <x v="1"/>
    <s v="No"/>
    <s v="No"/>
    <x v="1"/>
    <x v="0"/>
    <x v="3"/>
    <n v="39.15"/>
    <n v="2692.75"/>
    <x v="1"/>
    <x v="1"/>
    <x v="67"/>
    <n v="5840"/>
    <x v="20"/>
  </r>
  <r>
    <s v="0264-CNITK"/>
    <n v="1"/>
    <s v="United States"/>
    <s v="California"/>
    <s v="Clio"/>
    <n v="96106"/>
    <s v="39.745805, -120.580882"/>
    <n v="39.745804999999997"/>
    <n v="-120.580882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2"/>
    <n v="20.100000000000001"/>
    <n v="1389.6"/>
    <x v="1"/>
    <x v="1"/>
    <x v="70"/>
    <n v="5043"/>
    <x v="20"/>
  </r>
  <r>
    <s v="0089-IIQKO"/>
    <n v="1"/>
    <s v="United States"/>
    <s v="California"/>
    <s v="Coleville"/>
    <n v="96107"/>
    <s v="38.42528, -119.475741"/>
    <n v="38.425280000000001"/>
    <n v="-119.475741"/>
    <s v="Female"/>
    <x v="0"/>
    <s v="Yes"/>
    <s v="Yes"/>
    <n v="39"/>
    <s v="Yes"/>
    <s v="Yes"/>
    <x v="1"/>
    <x v="1"/>
    <s v="No"/>
    <s v="No"/>
    <x v="1"/>
    <s v="Yes"/>
    <s v="Yes"/>
    <x v="0"/>
    <x v="0"/>
    <x v="3"/>
    <n v="99.95"/>
    <n v="3767.4"/>
    <x v="1"/>
    <x v="1"/>
    <x v="38"/>
    <n v="4447"/>
    <x v="20"/>
  </r>
  <r>
    <s v="7839-NUIAA"/>
    <n v="1"/>
    <s v="United States"/>
    <s v="California"/>
    <s v="Davis Creek"/>
    <n v="96108"/>
    <s v="41.750354, -120.403885"/>
    <n v="41.750354000000002"/>
    <n v="-120.403885"/>
    <s v="Female"/>
    <x v="0"/>
    <s v="Yes"/>
    <s v="Yes"/>
    <n v="61"/>
    <s v="Yes"/>
    <s v="Yes"/>
    <x v="0"/>
    <x v="0"/>
    <s v="Yes"/>
    <s v="No"/>
    <x v="0"/>
    <s v="No"/>
    <s v="No"/>
    <x v="0"/>
    <x v="1"/>
    <x v="1"/>
    <n v="59.8"/>
    <n v="3641.5"/>
    <x v="1"/>
    <x v="1"/>
    <x v="44"/>
    <n v="5381"/>
    <x v="20"/>
  </r>
  <r>
    <s v="6075-QMNRR"/>
    <n v="1"/>
    <s v="United States"/>
    <s v="California"/>
    <s v="Doyle"/>
    <n v="96109"/>
    <s v="40.012675, -120.101857"/>
    <n v="40.012675000000002"/>
    <n v="-120.101857"/>
    <s v="Female"/>
    <x v="0"/>
    <s v="No"/>
    <s v="No"/>
    <n v="52"/>
    <s v="Yes"/>
    <s v="No"/>
    <x v="0"/>
    <x v="0"/>
    <s v="No"/>
    <s v="No"/>
    <x v="0"/>
    <s v="No"/>
    <s v="No"/>
    <x v="0"/>
    <x v="0"/>
    <x v="2"/>
    <n v="49.75"/>
    <n v="2535.5500000000002"/>
    <x v="1"/>
    <x v="1"/>
    <x v="60"/>
    <n v="6334"/>
    <x v="20"/>
  </r>
  <r>
    <s v="5966-EMAZU"/>
    <n v="1"/>
    <s v="United States"/>
    <s v="California"/>
    <s v="Fort Bidwell"/>
    <n v="96112"/>
    <s v="41.932207, -120.135941"/>
    <n v="41.932206999999998"/>
    <n v="-120.135941"/>
    <s v="Male"/>
    <x v="0"/>
    <s v="Yes"/>
    <s v="No"/>
    <n v="64"/>
    <s v="Yes"/>
    <s v="Yes"/>
    <x v="1"/>
    <x v="0"/>
    <s v="No"/>
    <s v="Yes"/>
    <x v="1"/>
    <s v="Yes"/>
    <s v="Yes"/>
    <x v="2"/>
    <x v="0"/>
    <x v="0"/>
    <n v="108.5"/>
    <n v="6880.85"/>
    <x v="1"/>
    <x v="1"/>
    <x v="49"/>
    <n v="4576"/>
    <x v="20"/>
  </r>
  <r>
    <s v="0440-EKDCF"/>
    <n v="1"/>
    <s v="United States"/>
    <s v="California"/>
    <s v="Herlong"/>
    <n v="96113"/>
    <s v="40.198234, -120.18089"/>
    <n v="40.198233999999999"/>
    <n v="-120.18089000000001"/>
    <s v="Male"/>
    <x v="0"/>
    <s v="Yes"/>
    <s v="No"/>
    <n v="62"/>
    <s v="Yes"/>
    <s v="No"/>
    <x v="0"/>
    <x v="1"/>
    <s v="Yes"/>
    <s v="Yes"/>
    <x v="1"/>
    <s v="No"/>
    <s v="No"/>
    <x v="1"/>
    <x v="0"/>
    <x v="3"/>
    <n v="60.15"/>
    <n v="3753.2"/>
    <x v="1"/>
    <x v="1"/>
    <x v="24"/>
    <n v="4404"/>
    <x v="20"/>
  </r>
  <r>
    <s v="4774-HHGGS"/>
    <n v="1"/>
    <s v="United States"/>
    <s v="California"/>
    <s v="Janesville"/>
    <n v="96114"/>
    <s v="40.294034, -120.512622"/>
    <n v="40.294034000000003"/>
    <n v="-120.51262199999999"/>
    <s v="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x v="1"/>
    <x v="0"/>
    <n v="19.05"/>
    <n v="637.54999999999995"/>
    <x v="1"/>
    <x v="1"/>
    <x v="64"/>
    <n v="2347"/>
    <x v="20"/>
  </r>
  <r>
    <s v="2055-BFOCC"/>
    <n v="1"/>
    <s v="United States"/>
    <s v="California"/>
    <s v="Likely"/>
    <n v="96116"/>
    <s v="41.266008, -120.490731"/>
    <n v="41.266007999999999"/>
    <n v="-120.490731"/>
    <s v="Male"/>
    <x v="1"/>
    <s v="Yes"/>
    <s v="No"/>
    <n v="63"/>
    <s v="Yes"/>
    <s v="No"/>
    <x v="0"/>
    <x v="0"/>
    <s v="Yes"/>
    <s v="Yes"/>
    <x v="1"/>
    <s v="Yes"/>
    <s v="Yes"/>
    <x v="2"/>
    <x v="0"/>
    <x v="2"/>
    <n v="84"/>
    <n v="5329.55"/>
    <x v="1"/>
    <x v="1"/>
    <x v="75"/>
    <n v="5688"/>
    <x v="20"/>
  </r>
  <r>
    <s v="8180-AKMJV"/>
    <n v="1"/>
    <s v="United States"/>
    <s v="California"/>
    <s v="Litchfield"/>
    <n v="96117"/>
    <s v="40.507272, -120.338228"/>
    <n v="40.507272"/>
    <n v="-120.338228"/>
    <s v="Female"/>
    <x v="0"/>
    <s v="No"/>
    <s v="No"/>
    <n v="1"/>
    <s v="Yes"/>
    <s v="No"/>
    <x v="0"/>
    <x v="1"/>
    <s v="No"/>
    <s v="No"/>
    <x v="0"/>
    <s v="No"/>
    <s v="No"/>
    <x v="0"/>
    <x v="0"/>
    <x v="3"/>
    <n v="44.55"/>
    <n v="44.55"/>
    <x v="1"/>
    <x v="1"/>
    <x v="84"/>
    <n v="5825"/>
    <x v="20"/>
  </r>
  <r>
    <s v="4298-OYIFC"/>
    <n v="1"/>
    <s v="United States"/>
    <s v="California"/>
    <s v="Loyalton"/>
    <n v="96118"/>
    <s v="39.637471, -120.226338"/>
    <n v="39.637470999999998"/>
    <n v="-120.226338"/>
    <s v="Male"/>
    <x v="0"/>
    <s v="Yes"/>
    <s v="No"/>
    <n v="15"/>
    <s v="Yes"/>
    <s v="Yes"/>
    <x v="1"/>
    <x v="1"/>
    <s v="No"/>
    <s v="Yes"/>
    <x v="1"/>
    <s v="Yes"/>
    <s v="Yes"/>
    <x v="0"/>
    <x v="0"/>
    <x v="1"/>
    <n v="103.45"/>
    <n v="1539.8"/>
    <x v="1"/>
    <x v="1"/>
    <x v="44"/>
    <n v="5640"/>
    <x v="20"/>
  </r>
  <r>
    <s v="5566-SOEZD"/>
    <n v="1"/>
    <s v="United States"/>
    <s v="California"/>
    <s v="Madeline"/>
    <n v="96119"/>
    <s v="41.042003, -120.506086"/>
    <n v="41.042003000000001"/>
    <n v="-120.506086"/>
    <s v="Male"/>
    <x v="0"/>
    <s v="Yes"/>
    <s v="Yes"/>
    <n v="27"/>
    <s v="Yes"/>
    <s v="No"/>
    <x v="1"/>
    <x v="0"/>
    <s v="Yes"/>
    <s v="No"/>
    <x v="0"/>
    <s v="No"/>
    <s v="No"/>
    <x v="2"/>
    <x v="0"/>
    <x v="3"/>
    <n v="80.650000000000006"/>
    <n v="2209.75"/>
    <x v="1"/>
    <x v="1"/>
    <x v="82"/>
    <n v="5856"/>
    <x v="20"/>
  </r>
  <r>
    <s v="9842-EFSYY"/>
    <n v="1"/>
    <s v="United States"/>
    <s v="California"/>
    <s v="Markleeville"/>
    <n v="96120"/>
    <s v="38.735789, -119.85798"/>
    <n v="38.735788999999997"/>
    <n v="-119.85798"/>
    <s v="Female"/>
    <x v="0"/>
    <s v="No"/>
    <s v="Yes"/>
    <n v="4"/>
    <s v="No"/>
    <s v="No phone service"/>
    <x v="0"/>
    <x v="0"/>
    <s v="Yes"/>
    <s v="Yes"/>
    <x v="0"/>
    <s v="Yes"/>
    <s v="Yes"/>
    <x v="0"/>
    <x v="0"/>
    <x v="0"/>
    <n v="57.2"/>
    <n v="223.75"/>
    <x v="1"/>
    <x v="1"/>
    <x v="60"/>
    <n v="2421"/>
    <x v="20"/>
  </r>
  <r>
    <s v="2272-WUSPA"/>
    <n v="1"/>
    <s v="United States"/>
    <s v="California"/>
    <s v="Milford"/>
    <n v="96121"/>
    <s v="40.181279, -120.392967"/>
    <n v="40.181279000000004"/>
    <n v="-120.392967"/>
    <s v="Female"/>
    <x v="0"/>
    <s v="Yes"/>
    <s v="No"/>
    <n v="72"/>
    <s v="Yes"/>
    <s v="Yes"/>
    <x v="1"/>
    <x v="0"/>
    <s v="Yes"/>
    <s v="Yes"/>
    <x v="0"/>
    <s v="Yes"/>
    <s v="Yes"/>
    <x v="1"/>
    <x v="0"/>
    <x v="1"/>
    <n v="110.75"/>
    <n v="7751.7"/>
    <x v="1"/>
    <x v="1"/>
    <x v="78"/>
    <n v="4848"/>
    <x v="20"/>
  </r>
  <r>
    <s v="4584-LBNMK"/>
    <n v="1"/>
    <s v="United States"/>
    <s v="California"/>
    <s v="Portola"/>
    <n v="96122"/>
    <s v="39.786755, -120.445626"/>
    <n v="39.786754999999999"/>
    <n v="-120.445626"/>
    <s v="Male"/>
    <x v="1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x v="1"/>
    <x v="3"/>
    <n v="24.7"/>
    <n v="1174.3499999999999"/>
    <x v="1"/>
    <x v="1"/>
    <x v="37"/>
    <n v="5644"/>
    <x v="20"/>
  </r>
  <r>
    <s v="3898-GUYTS"/>
    <n v="1"/>
    <s v="United States"/>
    <s v="California"/>
    <s v="Ravendale"/>
    <n v="96123"/>
    <s v="40.845738, -120.322219"/>
    <n v="40.845737999999997"/>
    <n v="-120.322219"/>
    <s v="Female"/>
    <x v="1"/>
    <s v="No"/>
    <s v="No"/>
    <n v="45"/>
    <s v="Yes"/>
    <s v="Yes"/>
    <x v="1"/>
    <x v="0"/>
    <s v="Yes"/>
    <s v="No"/>
    <x v="1"/>
    <s v="Yes"/>
    <s v="No"/>
    <x v="0"/>
    <x v="0"/>
    <x v="1"/>
    <n v="97.05"/>
    <n v="4385.05"/>
    <x v="1"/>
    <x v="1"/>
    <x v="78"/>
    <n v="4735"/>
    <x v="20"/>
  </r>
  <r>
    <s v="0930-EHUZA"/>
    <n v="1"/>
    <s v="United States"/>
    <s v="California"/>
    <s v="Calpine"/>
    <n v="96124"/>
    <s v="39.672813, -120.456699"/>
    <n v="39.672812999999998"/>
    <n v="-120.456699"/>
    <s v="Female"/>
    <x v="0"/>
    <s v="No"/>
    <s v="No"/>
    <n v="36"/>
    <s v="Yes"/>
    <s v="No"/>
    <x v="0"/>
    <x v="0"/>
    <s v="Yes"/>
    <s v="Yes"/>
    <x v="1"/>
    <s v="Yes"/>
    <s v="No"/>
    <x v="2"/>
    <x v="0"/>
    <x v="0"/>
    <n v="76.349999999999994"/>
    <n v="2606.35"/>
    <x v="1"/>
    <x v="1"/>
    <x v="46"/>
    <n v="4771"/>
    <x v="20"/>
  </r>
  <r>
    <s v="9975-SKRNR"/>
    <n v="1"/>
    <s v="United States"/>
    <s v="California"/>
    <s v="Sierraville"/>
    <n v="96126"/>
    <s v="39.559709, -120.345639"/>
    <n v="39.559708999999998"/>
    <n v="-120.345639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8.899999999999999"/>
    <n v="18.899999999999999"/>
    <x v="1"/>
    <x v="1"/>
    <x v="15"/>
    <n v="4480"/>
    <x v="20"/>
  </r>
  <r>
    <s v="3703-KBKZP"/>
    <n v="1"/>
    <s v="United States"/>
    <s v="California"/>
    <s v="Standish"/>
    <n v="96128"/>
    <s v="40.346634, -120.386422"/>
    <n v="40.346634000000002"/>
    <n v="-120.386422"/>
    <s v="Male"/>
    <x v="1"/>
    <s v="No"/>
    <s v="No"/>
    <n v="16"/>
    <s v="Yes"/>
    <s v="Yes"/>
    <x v="1"/>
    <x v="1"/>
    <s v="No"/>
    <s v="No"/>
    <x v="0"/>
    <s v="No"/>
    <s v="No"/>
    <x v="0"/>
    <x v="0"/>
    <x v="2"/>
    <n v="74.45"/>
    <n v="1261.3499999999999"/>
    <x v="1"/>
    <x v="1"/>
    <x v="71"/>
    <n v="5111"/>
    <x v="20"/>
  </r>
  <r>
    <s v="4973-MGTON"/>
    <n v="1"/>
    <s v="United States"/>
    <s v="California"/>
    <s v="Topaz"/>
    <n v="96133"/>
    <s v="38.636052, -119.489162"/>
    <n v="38.636051999999999"/>
    <n v="-119.48916199999999"/>
    <s v="Female"/>
    <x v="0"/>
    <s v="Yes"/>
    <s v="No"/>
    <n v="71"/>
    <s v="Yes"/>
    <s v="No"/>
    <x v="0"/>
    <x v="0"/>
    <s v="Yes"/>
    <s v="Yes"/>
    <x v="1"/>
    <s v="Yes"/>
    <s v="Yes"/>
    <x v="1"/>
    <x v="0"/>
    <x v="3"/>
    <n v="84.4"/>
    <n v="5969.3"/>
    <x v="1"/>
    <x v="1"/>
    <x v="45"/>
    <n v="5619"/>
    <x v="20"/>
  </r>
  <r>
    <s v="3682-YEUWS"/>
    <n v="1"/>
    <s v="United States"/>
    <s v="California"/>
    <s v="Tulelake"/>
    <n v="96134"/>
    <s v="41.813521, -121.492666"/>
    <n v="41.813521000000001"/>
    <n v="-121.492666"/>
    <s v="Male"/>
    <x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0"/>
    <x v="0"/>
    <x v="0"/>
    <n v="24.4"/>
    <n v="253.9"/>
    <x v="1"/>
    <x v="1"/>
    <x v="61"/>
    <n v="4458"/>
    <x v="20"/>
  </r>
  <r>
    <s v="1223-UNPKS"/>
    <n v="1"/>
    <s v="United States"/>
    <s v="California"/>
    <s v="Wendel"/>
    <n v="96136"/>
    <s v="40.345949, -120.081187"/>
    <n v="40.345948999999997"/>
    <n v="-120.081187"/>
    <s v="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1"/>
    <x v="1"/>
    <x v="0"/>
    <n v="20.05"/>
    <n v="400"/>
    <x v="1"/>
    <x v="1"/>
    <x v="68"/>
    <n v="4328"/>
    <x v="20"/>
  </r>
  <r>
    <s v="3446-QDSZF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4"/>
    <s v="Yes"/>
    <s v="No"/>
    <x v="0"/>
    <x v="1"/>
    <s v="No"/>
    <s v="No"/>
    <x v="0"/>
    <s v="Yes"/>
    <s v="No"/>
    <x v="0"/>
    <x v="1"/>
    <x v="3"/>
    <n v="55.5"/>
    <n v="227.35"/>
    <x v="1"/>
    <x v="1"/>
    <x v="10"/>
    <n v="2328"/>
    <x v="20"/>
  </r>
  <r>
    <s v="5117-IFGPS"/>
    <n v="1"/>
    <s v="United States"/>
    <s v="California"/>
    <s v="Tahoe City"/>
    <n v="96145"/>
    <s v="39.178337, -120.162806"/>
    <n v="39.178336999999999"/>
    <n v="-120.162806"/>
    <s v="Male"/>
    <x v="1"/>
    <s v="Yes"/>
    <s v="No"/>
    <n v="29"/>
    <s v="Yes"/>
    <s v="Yes"/>
    <x v="1"/>
    <x v="1"/>
    <s v="No"/>
    <s v="No"/>
    <x v="0"/>
    <s v="No"/>
    <s v="Yes"/>
    <x v="0"/>
    <x v="0"/>
    <x v="1"/>
    <n v="84.3"/>
    <n v="2357.75"/>
    <x v="1"/>
    <x v="1"/>
    <x v="1"/>
    <n v="2217"/>
    <x v="20"/>
  </r>
  <r>
    <s v="7379-FNIUJ"/>
    <n v="1"/>
    <s v="United States"/>
    <s v="California"/>
    <s v="Olympic Valley"/>
    <n v="96146"/>
    <s v="39.191797, -120.212401"/>
    <n v="39.191797000000001"/>
    <n v="-120.212401"/>
    <s v="Male"/>
    <x v="0"/>
    <s v="No"/>
    <s v="No"/>
    <n v="2"/>
    <s v="Yes"/>
    <s v="No"/>
    <x v="1"/>
    <x v="0"/>
    <s v="Yes"/>
    <s v="No"/>
    <x v="0"/>
    <s v="Yes"/>
    <s v="Yes"/>
    <x v="0"/>
    <x v="1"/>
    <x v="1"/>
    <n v="100.2"/>
    <n v="198.5"/>
    <x v="1"/>
    <x v="1"/>
    <x v="70"/>
    <n v="4855"/>
    <x v="20"/>
  </r>
  <r>
    <s v="1627-AFWVJ"/>
    <n v="1"/>
    <s v="United States"/>
    <s v="California"/>
    <s v="Tahoe Vista"/>
    <n v="96148"/>
    <s v="39.24124, -120.054765"/>
    <n v="39.241239999999998"/>
    <n v="-120.054765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x v="1"/>
    <x v="0"/>
    <n v="19.399999999999999"/>
    <n v="554.25"/>
    <x v="1"/>
    <x v="1"/>
    <x v="42"/>
    <n v="2265"/>
    <x v="20"/>
  </r>
  <r>
    <s v="4486-EFAEB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x v="0"/>
    <x v="1"/>
    <n v="20.399999999999999"/>
    <n v="251.65"/>
    <x v="1"/>
    <x v="1"/>
    <x v="61"/>
    <n v="2486"/>
    <x v="20"/>
  </r>
  <r>
    <s v="0060-FUALY"/>
    <n v="1"/>
    <s v="United States"/>
    <s v="California"/>
    <s v="Los Angeles"/>
    <n v="90003"/>
    <s v="33.964131, -118.272783"/>
    <n v="33.964131000000002"/>
    <n v="-118.272783"/>
    <s v="Female"/>
    <x v="0"/>
    <s v="Yes"/>
    <s v="No"/>
    <n v="59"/>
    <s v="Yes"/>
    <s v="Yes"/>
    <x v="1"/>
    <x v="0"/>
    <s v="Yes"/>
    <s v="No"/>
    <x v="0"/>
    <s v="Yes"/>
    <s v="No"/>
    <x v="0"/>
    <x v="0"/>
    <x v="1"/>
    <n v="94.75"/>
    <n v="5597.65"/>
    <x v="1"/>
    <x v="1"/>
    <x v="60"/>
    <n v="5238"/>
    <x v="20"/>
  </r>
  <r>
    <s v="6954-OOYZZ"/>
    <n v="1"/>
    <s v="United States"/>
    <s v="California"/>
    <s v="Los Angeles"/>
    <n v="90006"/>
    <s v="34.048013, -118.293953"/>
    <n v="34.048012999999997"/>
    <n v="-118.293953"/>
    <s v="Male"/>
    <x v="0"/>
    <s v="Yes"/>
    <s v="No"/>
    <n v="18"/>
    <s v="Yes"/>
    <s v="No"/>
    <x v="0"/>
    <x v="1"/>
    <s v="No"/>
    <s v="No"/>
    <x v="0"/>
    <s v="No"/>
    <s v="No"/>
    <x v="0"/>
    <x v="0"/>
    <x v="2"/>
    <n v="44.35"/>
    <n v="768.05"/>
    <x v="1"/>
    <x v="1"/>
    <x v="81"/>
    <n v="2935"/>
    <x v="20"/>
  </r>
  <r>
    <s v="7088-FBAWU"/>
    <n v="1"/>
    <s v="United States"/>
    <s v="California"/>
    <s v="Los Angeles"/>
    <n v="90007"/>
    <s v="34.027337, -118.28515"/>
    <n v="34.027337000000003"/>
    <n v="-118.28515"/>
    <s v="Female"/>
    <x v="0"/>
    <s v="Yes"/>
    <s v="Yes"/>
    <n v="17"/>
    <s v="Yes"/>
    <s v="No"/>
    <x v="0"/>
    <x v="0"/>
    <s v="Yes"/>
    <s v="No"/>
    <x v="0"/>
    <s v="Yes"/>
    <s v="Yes"/>
    <x v="0"/>
    <x v="1"/>
    <x v="0"/>
    <n v="74.55"/>
    <n v="1215.8"/>
    <x v="1"/>
    <x v="1"/>
    <x v="49"/>
    <n v="4451"/>
    <x v="20"/>
  </r>
  <r>
    <s v="8313-AFGBW"/>
    <n v="1"/>
    <s v="United States"/>
    <s v="California"/>
    <s v="Los Angeles"/>
    <n v="90008"/>
    <s v="34.008293, -118.346766"/>
    <n v="34.008293000000002"/>
    <n v="-118.346766"/>
    <s v="Male"/>
    <x v="0"/>
    <s v="Yes"/>
    <s v="No"/>
    <n v="47"/>
    <s v="Yes"/>
    <s v="No"/>
    <x v="0"/>
    <x v="1"/>
    <s v="Yes"/>
    <s v="Yes"/>
    <x v="0"/>
    <s v="Yes"/>
    <s v="Yes"/>
    <x v="1"/>
    <x v="1"/>
    <x v="1"/>
    <n v="73.599999999999994"/>
    <n v="3522.65"/>
    <x v="1"/>
    <x v="1"/>
    <x v="39"/>
    <n v="4795"/>
    <x v="20"/>
  </r>
  <r>
    <s v="3097-IDVPU"/>
    <n v="1"/>
    <s v="United States"/>
    <s v="California"/>
    <s v="Los Angeles"/>
    <n v="90012"/>
    <s v="34.065875, -118.238728"/>
    <n v="34.065874999999998"/>
    <n v="-118.23872799999999"/>
    <s v="Male"/>
    <x v="0"/>
    <s v="Yes"/>
    <s v="Yes"/>
    <n v="19"/>
    <s v="Yes"/>
    <s v="Yes"/>
    <x v="0"/>
    <x v="1"/>
    <s v="No"/>
    <s v="No"/>
    <x v="0"/>
    <s v="No"/>
    <s v="No"/>
    <x v="0"/>
    <x v="1"/>
    <x v="3"/>
    <n v="50.1"/>
    <n v="910.45"/>
    <x v="1"/>
    <x v="1"/>
    <x v="21"/>
    <n v="5749"/>
    <x v="20"/>
  </r>
  <r>
    <s v="2197-OMWGI"/>
    <n v="1"/>
    <s v="United States"/>
    <s v="California"/>
    <s v="Los Angeles"/>
    <n v="90014"/>
    <s v="34.043144, -118.251977"/>
    <n v="34.043143999999998"/>
    <n v="-118.251977"/>
    <s v="Female"/>
    <x v="1"/>
    <s v="Yes"/>
    <s v="Yes"/>
    <n v="68"/>
    <s v="No"/>
    <s v="No phone service"/>
    <x v="0"/>
    <x v="1"/>
    <s v="Yes"/>
    <s v="Yes"/>
    <x v="0"/>
    <s v="Yes"/>
    <s v="Yes"/>
    <x v="1"/>
    <x v="0"/>
    <x v="1"/>
    <n v="53"/>
    <n v="3656.25"/>
    <x v="1"/>
    <x v="1"/>
    <x v="82"/>
    <n v="5583"/>
    <x v="20"/>
  </r>
  <r>
    <s v="2303-PJYHN"/>
    <n v="1"/>
    <s v="United States"/>
    <s v="California"/>
    <s v="Los Angeles"/>
    <n v="90015"/>
    <s v="34.039224, -118.266293"/>
    <n v="34.039223999999997"/>
    <n v="-118.266293"/>
    <s v="Fe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2"/>
    <n v="19.850000000000001"/>
    <n v="52"/>
    <x v="1"/>
    <x v="1"/>
    <x v="24"/>
    <n v="4107"/>
    <x v="20"/>
  </r>
  <r>
    <s v="9795-VOWON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7"/>
    <s v="No"/>
    <s v="No phone service"/>
    <x v="0"/>
    <x v="1"/>
    <s v="No"/>
    <s v="No"/>
    <x v="0"/>
    <s v="No"/>
    <s v="No"/>
    <x v="2"/>
    <x v="0"/>
    <x v="3"/>
    <n v="24.35"/>
    <n v="150.85"/>
    <x v="1"/>
    <x v="1"/>
    <x v="60"/>
    <n v="4665"/>
    <x v="20"/>
  </r>
  <r>
    <s v="1237-WIYYZ"/>
    <n v="1"/>
    <s v="United States"/>
    <s v="California"/>
    <s v="Los Angeles"/>
    <n v="90017"/>
    <s v="34.052842, -118.264495"/>
    <n v="34.052841999999998"/>
    <n v="-118.264495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x v="0"/>
    <x v="0"/>
    <n v="19.55"/>
    <n v="389.25"/>
    <x v="1"/>
    <x v="1"/>
    <x v="64"/>
    <n v="2386"/>
    <x v="20"/>
  </r>
  <r>
    <s v="1987-AUELQ"/>
    <n v="1"/>
    <s v="United States"/>
    <s v="California"/>
    <s v="Los Angeles"/>
    <n v="90018"/>
    <s v="34.028735, -118.317236"/>
    <n v="34.028734999999998"/>
    <n v="-118.317235999999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3"/>
    <n v="25.05"/>
    <n v="1873.7"/>
    <x v="1"/>
    <x v="1"/>
    <x v="54"/>
    <n v="6334"/>
    <x v="20"/>
  </r>
  <r>
    <s v="7852-LECYP"/>
    <n v="1"/>
    <s v="United States"/>
    <s v="California"/>
    <s v="Los Angeles"/>
    <n v="90019"/>
    <s v="34.049841, -118.33846"/>
    <n v="34.049841000000001"/>
    <n v="-118.33846"/>
    <s v="Male"/>
    <x v="1"/>
    <s v="Yes"/>
    <s v="No"/>
    <n v="13"/>
    <s v="Yes"/>
    <s v="Yes"/>
    <x v="1"/>
    <x v="0"/>
    <s v="Yes"/>
    <s v="No"/>
    <x v="0"/>
    <s v="No"/>
    <s v="Yes"/>
    <x v="0"/>
    <x v="1"/>
    <x v="3"/>
    <n v="93.8"/>
    <n v="1261"/>
    <x v="1"/>
    <x v="1"/>
    <x v="38"/>
    <n v="5870"/>
    <x v="20"/>
  </r>
  <r>
    <s v="4822-LPTYJ"/>
    <n v="1"/>
    <s v="United States"/>
    <s v="California"/>
    <s v="Los Angeles"/>
    <n v="90021"/>
    <s v="34.029043, -118.239504"/>
    <n v="34.029043000000001"/>
    <n v="-118.239504"/>
    <s v="Male"/>
    <x v="0"/>
    <s v="Yes"/>
    <s v="No"/>
    <n v="72"/>
    <s v="Yes"/>
    <s v="Yes"/>
    <x v="1"/>
    <x v="1"/>
    <s v="Yes"/>
    <s v="Yes"/>
    <x v="0"/>
    <s v="Yes"/>
    <s v="Yes"/>
    <x v="1"/>
    <x v="0"/>
    <x v="2"/>
    <n v="103.75"/>
    <n v="7346.2"/>
    <x v="1"/>
    <x v="1"/>
    <x v="84"/>
    <n v="4655"/>
    <x v="20"/>
  </r>
  <r>
    <s v="8165-CBKXO"/>
    <n v="1"/>
    <s v="United States"/>
    <s v="California"/>
    <s v="Los Angeles"/>
    <n v="90022"/>
    <s v="34.02381, -118.156582"/>
    <n v="34.023809999999997"/>
    <n v="-118.156582"/>
    <s v="Male"/>
    <x v="0"/>
    <s v="Yes"/>
    <s v="Yes"/>
    <n v="66"/>
    <s v="No"/>
    <s v="No phone service"/>
    <x v="0"/>
    <x v="1"/>
    <s v="Yes"/>
    <s v="Yes"/>
    <x v="0"/>
    <s v="Yes"/>
    <s v="Yes"/>
    <x v="1"/>
    <x v="0"/>
    <x v="3"/>
    <n v="56.75"/>
    <n v="3708.4"/>
    <x v="1"/>
    <x v="1"/>
    <x v="74"/>
    <n v="5748"/>
    <x v="20"/>
  </r>
  <r>
    <s v="6527-PZFPV"/>
    <n v="1"/>
    <s v="United States"/>
    <s v="California"/>
    <s v="Los Angeles"/>
    <n v="90023"/>
    <s v="34.017697, -118.200577"/>
    <n v="34.017696999999998"/>
    <n v="-118.200577"/>
    <s v="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x v="0"/>
    <x v="3"/>
    <n v="20.8"/>
    <n v="469.65"/>
    <x v="1"/>
    <x v="1"/>
    <x v="76"/>
    <n v="4654"/>
    <x v="20"/>
  </r>
  <r>
    <s v="9593-CVZKR"/>
    <n v="1"/>
    <s v="United States"/>
    <s v="California"/>
    <s v="Los Angeles"/>
    <n v="90025"/>
    <s v="34.046174, -118.446333"/>
    <n v="34.046174000000001"/>
    <n v="-118.446333"/>
    <s v="Female"/>
    <x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x v="0"/>
    <x v="0"/>
    <n v="24.45"/>
    <n v="1385.85"/>
    <x v="1"/>
    <x v="1"/>
    <x v="54"/>
    <n v="5577"/>
    <x v="20"/>
  </r>
  <r>
    <s v="8595-SIZNC"/>
    <n v="1"/>
    <s v="United States"/>
    <s v="California"/>
    <s v="Los Angeles"/>
    <n v="90026"/>
    <s v="34.078991, -118.263804"/>
    <n v="34.078991000000002"/>
    <n v="-118.26380399999999"/>
    <s v="Female"/>
    <x v="1"/>
    <s v="Yes"/>
    <s v="No"/>
    <n v="22"/>
    <s v="Yes"/>
    <s v="Yes"/>
    <x v="2"/>
    <x v="2"/>
    <s v="No internet service"/>
    <s v="No internet service"/>
    <x v="2"/>
    <s v="No internet service"/>
    <s v="No internet service"/>
    <x v="2"/>
    <x v="1"/>
    <x v="2"/>
    <n v="25.6"/>
    <n v="548.79999999999995"/>
    <x v="1"/>
    <x v="1"/>
    <x v="20"/>
    <n v="2628"/>
    <x v="20"/>
  </r>
  <r>
    <s v="5236-XMZJY"/>
    <n v="1"/>
    <s v="United States"/>
    <s v="California"/>
    <s v="Los Angeles"/>
    <n v="90031"/>
    <s v="34.085807, -118.206617"/>
    <n v="34.085807000000003"/>
    <n v="-118.20661699999999"/>
    <s v="Female"/>
    <x v="0"/>
    <s v="No"/>
    <s v="No"/>
    <n v="42"/>
    <s v="Yes"/>
    <s v="No"/>
    <x v="0"/>
    <x v="0"/>
    <s v="Yes"/>
    <s v="Yes"/>
    <x v="0"/>
    <s v="No"/>
    <s v="No"/>
    <x v="0"/>
    <x v="1"/>
    <x v="2"/>
    <n v="59.65"/>
    <n v="2536.5500000000002"/>
    <x v="1"/>
    <x v="1"/>
    <x v="24"/>
    <n v="3048"/>
    <x v="20"/>
  </r>
  <r>
    <s v="4827-DPADN"/>
    <n v="1"/>
    <s v="United States"/>
    <s v="California"/>
    <s v="Los Angeles"/>
    <n v="90032"/>
    <s v="34.078821, -118.177576"/>
    <n v="34.078820999999998"/>
    <n v="-118.177576"/>
    <s v="Female"/>
    <x v="0"/>
    <s v="Yes"/>
    <s v="Yes"/>
    <n v="72"/>
    <s v="Yes"/>
    <s v="Yes"/>
    <x v="0"/>
    <x v="0"/>
    <s v="No"/>
    <s v="Yes"/>
    <x v="1"/>
    <s v="Yes"/>
    <s v="Yes"/>
    <x v="1"/>
    <x v="0"/>
    <x v="2"/>
    <n v="83.3"/>
    <n v="6042.7"/>
    <x v="1"/>
    <x v="1"/>
    <x v="37"/>
    <n v="4505"/>
    <x v="20"/>
  </r>
  <r>
    <s v="2694-CIUMO"/>
    <n v="1"/>
    <s v="United States"/>
    <s v="California"/>
    <s v="Los Angeles"/>
    <n v="90033"/>
    <s v="34.050198, -118.210946"/>
    <n v="34.050198000000002"/>
    <n v="-118.21094600000001"/>
    <s v="Female"/>
    <x v="0"/>
    <s v="No"/>
    <s v="No"/>
    <n v="12"/>
    <s v="Yes"/>
    <s v="Yes"/>
    <x v="1"/>
    <x v="1"/>
    <s v="No"/>
    <s v="No"/>
    <x v="1"/>
    <s v="No"/>
    <s v="No"/>
    <x v="0"/>
    <x v="0"/>
    <x v="3"/>
    <n v="79.55"/>
    <n v="958.25"/>
    <x v="1"/>
    <x v="1"/>
    <x v="53"/>
    <n v="3445"/>
    <x v="20"/>
  </r>
  <r>
    <s v="5846-ABOBJ"/>
    <n v="1"/>
    <s v="United States"/>
    <s v="California"/>
    <s v="Los Angeles"/>
    <n v="90034"/>
    <s v="34.030578, -118.399613"/>
    <n v="34.030577999999998"/>
    <n v="-118.399613"/>
    <s v="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4.45"/>
    <n v="1730.65"/>
    <x v="1"/>
    <x v="1"/>
    <x v="34"/>
    <n v="4766"/>
    <x v="20"/>
  </r>
  <r>
    <s v="1439-LCGVL"/>
    <n v="1"/>
    <s v="United States"/>
    <s v="California"/>
    <s v="Los Angeles"/>
    <n v="90035"/>
    <s v="34.051809, -118.383843"/>
    <n v="34.051808999999999"/>
    <n v="-118.383843"/>
    <s v="Female"/>
    <x v="0"/>
    <s v="Yes"/>
    <s v="No"/>
    <n v="26"/>
    <s v="Yes"/>
    <s v="No"/>
    <x v="2"/>
    <x v="2"/>
    <s v="No internet service"/>
    <s v="No internet service"/>
    <x v="2"/>
    <s v="No internet service"/>
    <s v="No internet service"/>
    <x v="2"/>
    <x v="1"/>
    <x v="0"/>
    <n v="19.2"/>
    <n v="459.6"/>
    <x v="1"/>
    <x v="1"/>
    <x v="41"/>
    <n v="3656"/>
    <x v="20"/>
  </r>
  <r>
    <s v="0909-SDHNU"/>
    <n v="1"/>
    <s v="United States"/>
    <s v="California"/>
    <s v="Los Angeles"/>
    <n v="90036"/>
    <s v="34.070291, -118.349191"/>
    <n v="34.070290999999997"/>
    <n v="-118.349191"/>
    <s v="Female"/>
    <x v="0"/>
    <s v="No"/>
    <s v="Yes"/>
    <n v="7"/>
    <s v="No"/>
    <s v="No phone service"/>
    <x v="0"/>
    <x v="0"/>
    <s v="No"/>
    <s v="No"/>
    <x v="0"/>
    <s v="No"/>
    <s v="No"/>
    <x v="0"/>
    <x v="1"/>
    <x v="0"/>
    <n v="29.8"/>
    <n v="201.95"/>
    <x v="1"/>
    <x v="1"/>
    <x v="62"/>
    <n v="4236"/>
    <x v="20"/>
  </r>
  <r>
    <s v="4647-XXZAM"/>
    <n v="1"/>
    <s v="United States"/>
    <s v="California"/>
    <s v="Los Angeles"/>
    <n v="90037"/>
    <s v="34.002642, -118.287596"/>
    <n v="34.002642000000002"/>
    <n v="-118.28759599999999"/>
    <s v="Female"/>
    <x v="0"/>
    <s v="Yes"/>
    <s v="Yes"/>
    <n v="6"/>
    <s v="Yes"/>
    <s v="No"/>
    <x v="0"/>
    <x v="1"/>
    <s v="No"/>
    <s v="No"/>
    <x v="0"/>
    <s v="No"/>
    <s v="No"/>
    <x v="0"/>
    <x v="1"/>
    <x v="0"/>
    <n v="45.5"/>
    <n v="285.2"/>
    <x v="1"/>
    <x v="1"/>
    <x v="39"/>
    <n v="5450"/>
    <x v="20"/>
  </r>
  <r>
    <s v="7740-KKCXF"/>
    <n v="1"/>
    <s v="United States"/>
    <s v="California"/>
    <s v="Los Angeles"/>
    <n v="90039"/>
    <s v="34.110845, -118.259595"/>
    <n v="34.110844999999998"/>
    <n v="-118.259595"/>
    <s v="Male"/>
    <x v="0"/>
    <s v="Yes"/>
    <s v="No"/>
    <n v="51"/>
    <s v="No"/>
    <s v="No phone service"/>
    <x v="0"/>
    <x v="1"/>
    <s v="Yes"/>
    <s v="No"/>
    <x v="0"/>
    <s v="No"/>
    <s v="No"/>
    <x v="0"/>
    <x v="0"/>
    <x v="3"/>
    <n v="30.05"/>
    <n v="1529.45"/>
    <x v="1"/>
    <x v="1"/>
    <x v="45"/>
    <n v="5045"/>
    <x v="20"/>
  </r>
  <r>
    <s v="5360-XGYAZ"/>
    <n v="1"/>
    <s v="United States"/>
    <s v="California"/>
    <s v="Los Angeles"/>
    <n v="90040"/>
    <s v="33.994524, -118.149953"/>
    <n v="33.994523999999998"/>
    <n v="-118.149953"/>
    <s v="Male"/>
    <x v="0"/>
    <s v="Yes"/>
    <s v="Yes"/>
    <n v="72"/>
    <s v="No"/>
    <s v="No phone service"/>
    <x v="0"/>
    <x v="0"/>
    <s v="Yes"/>
    <s v="Yes"/>
    <x v="1"/>
    <s v="Yes"/>
    <s v="Yes"/>
    <x v="1"/>
    <x v="0"/>
    <x v="2"/>
    <n v="65.650000000000006"/>
    <n v="4664.5"/>
    <x v="1"/>
    <x v="1"/>
    <x v="71"/>
    <n v="4934"/>
    <x v="20"/>
  </r>
  <r>
    <s v="3557-HTYWR"/>
    <n v="1"/>
    <s v="United States"/>
    <s v="California"/>
    <s v="Los Angeles"/>
    <n v="90043"/>
    <s v="33.988543, -118.334081"/>
    <n v="33.988543"/>
    <n v="-118.334081"/>
    <s v="Female"/>
    <x v="0"/>
    <s v="No"/>
    <s v="No"/>
    <n v="47"/>
    <s v="Yes"/>
    <s v="Yes"/>
    <x v="0"/>
    <x v="0"/>
    <s v="Yes"/>
    <s v="No"/>
    <x v="1"/>
    <s v="No"/>
    <s v="Yes"/>
    <x v="1"/>
    <x v="1"/>
    <x v="0"/>
    <n v="74.05"/>
    <n v="3496.3"/>
    <x v="1"/>
    <x v="1"/>
    <x v="20"/>
    <n v="2831"/>
    <x v="20"/>
  </r>
  <r>
    <s v="8920-NAVAY"/>
    <n v="1"/>
    <s v="United States"/>
    <s v="California"/>
    <s v="Los Angeles"/>
    <n v="90045"/>
    <s v="33.954017, -118.402447"/>
    <n v="33.954017"/>
    <n v="-118.402447"/>
    <s v="Male"/>
    <x v="1"/>
    <s v="No"/>
    <s v="No"/>
    <n v="62"/>
    <s v="Yes"/>
    <s v="Yes"/>
    <x v="1"/>
    <x v="1"/>
    <s v="Yes"/>
    <s v="Yes"/>
    <x v="1"/>
    <s v="Yes"/>
    <s v="Yes"/>
    <x v="2"/>
    <x v="0"/>
    <x v="2"/>
    <n v="110.75"/>
    <n v="7053.35"/>
    <x v="1"/>
    <x v="1"/>
    <x v="38"/>
    <n v="5166"/>
    <x v="20"/>
  </r>
  <r>
    <s v="1699-TLDLZ"/>
    <n v="1"/>
    <s v="United States"/>
    <s v="California"/>
    <s v="Los Angeles"/>
    <n v="90046"/>
    <s v="34.108455, -118.362081"/>
    <n v="34.108454999999999"/>
    <n v="-118.362081"/>
    <s v="Fe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301.55"/>
    <x v="1"/>
    <x v="1"/>
    <x v="38"/>
    <n v="5293"/>
    <x v="20"/>
  </r>
  <r>
    <s v="5600-PDUJF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6"/>
    <s v="Yes"/>
    <s v="No"/>
    <x v="0"/>
    <x v="1"/>
    <s v="No"/>
    <s v="No"/>
    <x v="1"/>
    <s v="No"/>
    <s v="No"/>
    <x v="0"/>
    <x v="0"/>
    <x v="3"/>
    <n v="49.5"/>
    <n v="312.7"/>
    <x v="1"/>
    <x v="1"/>
    <x v="20"/>
    <n v="5552"/>
    <x v="20"/>
  </r>
  <r>
    <s v="0567-XRHCU"/>
    <n v="1"/>
    <s v="United States"/>
    <s v="California"/>
    <s v="Los Angeles"/>
    <n v="90049"/>
    <s v="34.091829, -118.491244"/>
    <n v="34.091828999999997"/>
    <n v="-118.49124399999999"/>
    <s v="Female"/>
    <x v="0"/>
    <s v="Yes"/>
    <s v="Yes"/>
    <n v="69"/>
    <s v="No"/>
    <s v="No phone service"/>
    <x v="0"/>
    <x v="0"/>
    <s v="No"/>
    <s v="Yes"/>
    <x v="0"/>
    <s v="No"/>
    <s v="Yes"/>
    <x v="1"/>
    <x v="0"/>
    <x v="3"/>
    <n v="43.95"/>
    <n v="2960.1"/>
    <x v="1"/>
    <x v="1"/>
    <x v="25"/>
    <n v="4479"/>
    <x v="20"/>
  </r>
  <r>
    <s v="2067-QYTCF"/>
    <n v="1"/>
    <s v="United States"/>
    <s v="California"/>
    <s v="Los Angeles"/>
    <n v="90057"/>
    <s v="34.061918, -118.277939"/>
    <n v="34.061917999999999"/>
    <n v="-118.277939"/>
    <s v="Female"/>
    <x v="0"/>
    <s v="Yes"/>
    <s v="No"/>
    <n v="64"/>
    <s v="Yes"/>
    <s v="Yes"/>
    <x v="1"/>
    <x v="1"/>
    <s v="Yes"/>
    <s v="Yes"/>
    <x v="1"/>
    <s v="Yes"/>
    <s v="Yes"/>
    <x v="0"/>
    <x v="0"/>
    <x v="1"/>
    <n v="111.15"/>
    <n v="6953.4"/>
    <x v="1"/>
    <x v="1"/>
    <x v="63"/>
    <n v="5455"/>
    <x v="20"/>
  </r>
  <r>
    <s v="7407-SUJIZ"/>
    <n v="1"/>
    <s v="United States"/>
    <s v="California"/>
    <s v="Los Angeles"/>
    <n v="90061"/>
    <s v="33.92128, -118.274186"/>
    <n v="33.921280000000003"/>
    <n v="-118.274186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x v="1"/>
    <x v="0"/>
    <n v="20.6"/>
    <n v="541.5"/>
    <x v="1"/>
    <x v="1"/>
    <x v="80"/>
    <n v="2305"/>
    <x v="20"/>
  </r>
  <r>
    <s v="9150-KPBJQ"/>
    <n v="1"/>
    <s v="United States"/>
    <s v="California"/>
    <s v="Los Angeles"/>
    <n v="90062"/>
    <s v="34.003553, -118.308933"/>
    <n v="34.003552999999997"/>
    <n v="-118.308933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x v="1"/>
    <x v="3"/>
    <n v="19.649999999999999"/>
    <n v="116.85"/>
    <x v="1"/>
    <x v="1"/>
    <x v="36"/>
    <n v="3945"/>
    <x v="20"/>
  </r>
  <r>
    <s v="0052-DCKON"/>
    <n v="1"/>
    <s v="United States"/>
    <s v="California"/>
    <s v="Los Angeles"/>
    <n v="90063"/>
    <s v="34.044271, -118.185237"/>
    <n v="34.044271000000002"/>
    <n v="-118.185237"/>
    <s v="Male"/>
    <x v="0"/>
    <s v="Yes"/>
    <s v="No"/>
    <n v="66"/>
    <s v="Yes"/>
    <s v="Yes"/>
    <x v="1"/>
    <x v="0"/>
    <s v="Yes"/>
    <s v="Yes"/>
    <x v="1"/>
    <s v="Yes"/>
    <s v="Yes"/>
    <x v="2"/>
    <x v="1"/>
    <x v="2"/>
    <n v="115.8"/>
    <n v="7942.15"/>
    <x v="1"/>
    <x v="1"/>
    <x v="75"/>
    <n v="5845"/>
    <x v="20"/>
  </r>
  <r>
    <s v="3654-ARMGP"/>
    <n v="1"/>
    <s v="United States"/>
    <s v="California"/>
    <s v="Los Angeles"/>
    <n v="90064"/>
    <s v="34.037251, -118.423573"/>
    <n v="34.037250999999998"/>
    <n v="-118.423573"/>
    <s v="Female"/>
    <x v="0"/>
    <s v="No"/>
    <s v="No"/>
    <n v="61"/>
    <s v="Yes"/>
    <s v="Yes"/>
    <x v="0"/>
    <x v="1"/>
    <s v="Yes"/>
    <s v="Yes"/>
    <x v="1"/>
    <s v="Yes"/>
    <s v="Yes"/>
    <x v="1"/>
    <x v="1"/>
    <x v="3"/>
    <n v="88.65"/>
    <n v="5321.25"/>
    <x v="1"/>
    <x v="1"/>
    <x v="35"/>
    <n v="4730"/>
    <x v="20"/>
  </r>
  <r>
    <s v="9699-UBQFS"/>
    <n v="1"/>
    <s v="United States"/>
    <s v="California"/>
    <s v="Los Angeles"/>
    <n v="90065"/>
    <s v="34.108833, -118.229715"/>
    <n v="34.108832999999997"/>
    <n v="-118.229715"/>
    <s v="Female"/>
    <x v="1"/>
    <s v="Yes"/>
    <s v="No"/>
    <n v="43"/>
    <s v="Yes"/>
    <s v="Yes"/>
    <x v="1"/>
    <x v="0"/>
    <s v="Yes"/>
    <s v="No"/>
    <x v="0"/>
    <s v="Yes"/>
    <s v="No"/>
    <x v="0"/>
    <x v="0"/>
    <x v="1"/>
    <n v="94.5"/>
    <n v="4156.8"/>
    <x v="1"/>
    <x v="1"/>
    <x v="72"/>
    <n v="4745"/>
    <x v="20"/>
  </r>
  <r>
    <s v="9367-TCUYN"/>
    <n v="1"/>
    <s v="United States"/>
    <s v="California"/>
    <s v="Los Angeles"/>
    <n v="90066"/>
    <s v="34.002028, -118.430656"/>
    <n v="34.002028000000003"/>
    <n v="-118.430656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20.100000000000001"/>
    <n v="223.6"/>
    <x v="1"/>
    <x v="1"/>
    <x v="72"/>
    <n v="5179"/>
    <x v="20"/>
  </r>
  <r>
    <s v="1261-FWTTE"/>
    <n v="1"/>
    <s v="United States"/>
    <s v="California"/>
    <s v="Los Angeles"/>
    <n v="90067"/>
    <s v="34.057496, -118.413959"/>
    <n v="34.057496"/>
    <n v="-118.41395900000001"/>
    <s v="Male"/>
    <x v="1"/>
    <s v="No"/>
    <s v="No"/>
    <n v="23"/>
    <s v="No"/>
    <s v="No phone service"/>
    <x v="0"/>
    <x v="1"/>
    <s v="No"/>
    <s v="No"/>
    <x v="0"/>
    <s v="No"/>
    <s v="Yes"/>
    <x v="0"/>
    <x v="0"/>
    <x v="2"/>
    <n v="34.65"/>
    <n v="768.45"/>
    <x v="1"/>
    <x v="1"/>
    <x v="1"/>
    <n v="2307"/>
    <x v="20"/>
  </r>
  <r>
    <s v="3528-HFRIQ"/>
    <n v="1"/>
    <s v="United States"/>
    <s v="California"/>
    <s v="Los Angeles"/>
    <n v="90068"/>
    <s v="34.137411, -118.328915"/>
    <n v="34.137411"/>
    <n v="-118.32891499999999"/>
    <s v="Male"/>
    <x v="1"/>
    <s v="Yes"/>
    <s v="No"/>
    <n v="71"/>
    <s v="No"/>
    <s v="No phone service"/>
    <x v="0"/>
    <x v="1"/>
    <s v="Yes"/>
    <s v="Yes"/>
    <x v="0"/>
    <s v="Yes"/>
    <s v="Yes"/>
    <x v="0"/>
    <x v="0"/>
    <x v="2"/>
    <n v="52.3"/>
    <n v="3765.05"/>
    <x v="1"/>
    <x v="1"/>
    <x v="39"/>
    <n v="5491"/>
    <x v="20"/>
  </r>
  <r>
    <s v="0708-SJDIS"/>
    <n v="1"/>
    <s v="United States"/>
    <s v="California"/>
    <s v="West Hollywood"/>
    <n v="90069"/>
    <s v="34.093781, -118.381061"/>
    <n v="34.093781"/>
    <n v="-118.381061"/>
    <s v="Female"/>
    <x v="0"/>
    <s v="No"/>
    <s v="No"/>
    <n v="34"/>
    <s v="Yes"/>
    <s v="Yes"/>
    <x v="0"/>
    <x v="1"/>
    <s v="No"/>
    <s v="No"/>
    <x v="1"/>
    <s v="Yes"/>
    <s v="No"/>
    <x v="0"/>
    <x v="1"/>
    <x v="0"/>
    <n v="65"/>
    <n v="2157.5"/>
    <x v="1"/>
    <x v="1"/>
    <x v="63"/>
    <n v="5567"/>
    <x v="20"/>
  </r>
  <r>
    <s v="2073-QBVBI"/>
    <n v="1"/>
    <s v="United States"/>
    <s v="California"/>
    <s v="Los Angeles"/>
    <n v="90077"/>
    <s v="34.102084, -118.451629"/>
    <n v="34.102083999999998"/>
    <n v="-118.451629"/>
    <s v="Female"/>
    <x v="0"/>
    <s v="Yes"/>
    <s v="No"/>
    <n v="41"/>
    <s v="No"/>
    <s v="No phone service"/>
    <x v="0"/>
    <x v="1"/>
    <s v="Yes"/>
    <s v="No"/>
    <x v="1"/>
    <s v="No"/>
    <s v="No"/>
    <x v="2"/>
    <x v="1"/>
    <x v="0"/>
    <n v="35.450000000000003"/>
    <n v="1391.65"/>
    <x v="1"/>
    <x v="1"/>
    <x v="24"/>
    <n v="2954"/>
    <x v="20"/>
  </r>
  <r>
    <s v="6928-ONTRW"/>
    <n v="1"/>
    <s v="United States"/>
    <s v="California"/>
    <s v="Bell"/>
    <n v="90201"/>
    <s v="33.970343, -118.171368"/>
    <n v="33.970343"/>
    <n v="-118.171368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1"/>
    <x v="3"/>
    <n v="19.7"/>
    <n v="1379.8"/>
    <x v="1"/>
    <x v="1"/>
    <x v="57"/>
    <n v="5451"/>
    <x v="20"/>
  </r>
  <r>
    <s v="3320-VEOYC"/>
    <n v="1"/>
    <s v="United States"/>
    <s v="California"/>
    <s v="Beverly Hills"/>
    <n v="90210"/>
    <s v="34.099891, -118.414338"/>
    <n v="34.099891"/>
    <n v="-118.414338"/>
    <s v="Male"/>
    <x v="1"/>
    <s v="No"/>
    <s v="No"/>
    <n v="14"/>
    <s v="Yes"/>
    <s v="Yes"/>
    <x v="1"/>
    <x v="1"/>
    <s v="No"/>
    <s v="No"/>
    <x v="0"/>
    <s v="Yes"/>
    <s v="Yes"/>
    <x v="0"/>
    <x v="0"/>
    <x v="1"/>
    <n v="95.6"/>
    <n v="1273.3"/>
    <x v="1"/>
    <x v="1"/>
    <x v="4"/>
    <n v="3502"/>
    <x v="20"/>
  </r>
  <r>
    <s v="5231-FIQPA"/>
    <n v="1"/>
    <s v="United States"/>
    <s v="California"/>
    <s v="Beverly Hills"/>
    <n v="90211"/>
    <s v="34.063947, -118.383001"/>
    <n v="34.063946999999999"/>
    <n v="-118.38300099999999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x v="0"/>
    <x v="0"/>
    <n v="19.850000000000001"/>
    <n v="810.45"/>
    <x v="1"/>
    <x v="1"/>
    <x v="47"/>
    <n v="3523"/>
    <x v="20"/>
  </r>
  <r>
    <s v="6617-WLBQC"/>
    <n v="1"/>
    <s v="United States"/>
    <s v="California"/>
    <s v="Beverly Hills"/>
    <n v="90212"/>
    <s v="34.062095, -118.401508"/>
    <n v="34.062094999999999"/>
    <n v="-118.40150800000001"/>
    <s v="Female"/>
    <x v="0"/>
    <s v="Yes"/>
    <s v="Yes"/>
    <n v="23"/>
    <s v="Yes"/>
    <s v="Yes"/>
    <x v="1"/>
    <x v="0"/>
    <s v="No"/>
    <s v="No"/>
    <x v="0"/>
    <s v="No"/>
    <s v="No"/>
    <x v="2"/>
    <x v="1"/>
    <x v="3"/>
    <n v="81.849999999999994"/>
    <n v="1810.85"/>
    <x v="1"/>
    <x v="1"/>
    <x v="24"/>
    <n v="5939"/>
    <x v="20"/>
  </r>
  <r>
    <s v="2599-CIPQE"/>
    <n v="1"/>
    <s v="United States"/>
    <s v="California"/>
    <s v="Compton"/>
    <n v="90220"/>
    <s v="33.88151, -118.234451"/>
    <n v="33.881509999999999"/>
    <n v="-118.23445100000001"/>
    <s v="Male"/>
    <x v="0"/>
    <s v="Yes"/>
    <s v="Yes"/>
    <n v="71"/>
    <s v="Yes"/>
    <s v="No"/>
    <x v="1"/>
    <x v="0"/>
    <s v="Yes"/>
    <s v="Yes"/>
    <x v="1"/>
    <s v="Yes"/>
    <s v="Yes"/>
    <x v="1"/>
    <x v="1"/>
    <x v="3"/>
    <n v="109.3"/>
    <n v="7782.85"/>
    <x v="1"/>
    <x v="1"/>
    <x v="37"/>
    <n v="5737"/>
    <x v="20"/>
  </r>
  <r>
    <s v="8774-GSBUN"/>
    <n v="1"/>
    <s v="United States"/>
    <s v="California"/>
    <s v="Compton"/>
    <n v="90222"/>
    <s v="33.912246, -118.236773"/>
    <n v="33.912246000000003"/>
    <n v="-118.236773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0"/>
    <n v="25.4"/>
    <n v="1797.1"/>
    <x v="1"/>
    <x v="1"/>
    <x v="74"/>
    <n v="6011"/>
    <x v="20"/>
  </r>
  <r>
    <s v="7326-RIGQZ"/>
    <n v="1"/>
    <s v="United States"/>
    <s v="California"/>
    <s v="Culver City"/>
    <n v="90230"/>
    <s v="33.993991, -118.39704"/>
    <n v="33.993991000000001"/>
    <n v="-118.39704"/>
    <s v="Male"/>
    <x v="0"/>
    <s v="Yes"/>
    <s v="Yes"/>
    <n v="6"/>
    <s v="Yes"/>
    <s v="No"/>
    <x v="1"/>
    <x v="1"/>
    <s v="No"/>
    <s v="No"/>
    <x v="0"/>
    <s v="No"/>
    <s v="No"/>
    <x v="0"/>
    <x v="0"/>
    <x v="1"/>
    <n v="69.8"/>
    <n v="377.85"/>
    <x v="1"/>
    <x v="1"/>
    <x v="53"/>
    <n v="2651"/>
    <x v="20"/>
  </r>
  <r>
    <s v="1401-FTHFQ"/>
    <n v="1"/>
    <s v="United States"/>
    <s v="California"/>
    <s v="Culver City"/>
    <n v="90232"/>
    <s v="34.019323, -118.391902"/>
    <n v="34.019323"/>
    <n v="-118.391902"/>
    <s v="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x v="0"/>
    <x v="3"/>
    <n v="20"/>
    <n v="445.3"/>
    <x v="1"/>
    <x v="1"/>
    <x v="53"/>
    <n v="2170"/>
    <x v="20"/>
  </r>
  <r>
    <s v="0254-FNMCI"/>
    <n v="1"/>
    <s v="United States"/>
    <s v="California"/>
    <s v="Downey"/>
    <n v="90241"/>
    <s v="33.940884, -118.128628"/>
    <n v="33.940883999999997"/>
    <n v="-118.12862800000001"/>
    <s v="Female"/>
    <x v="0"/>
    <s v="No"/>
    <s v="No"/>
    <n v="72"/>
    <s v="Yes"/>
    <s v="No"/>
    <x v="1"/>
    <x v="0"/>
    <s v="Yes"/>
    <s v="Yes"/>
    <x v="1"/>
    <s v="Yes"/>
    <s v="Yes"/>
    <x v="1"/>
    <x v="0"/>
    <x v="1"/>
    <n v="109.9"/>
    <n v="7624.2"/>
    <x v="1"/>
    <x v="1"/>
    <x v="65"/>
    <n v="5234"/>
    <x v="20"/>
  </r>
  <r>
    <s v="1848-LBZHY"/>
    <n v="1"/>
    <s v="United States"/>
    <s v="California"/>
    <s v="Downey"/>
    <n v="90242"/>
    <s v="33.921793, -118.140588"/>
    <n v="33.921793000000001"/>
    <n v="-118.14058799999999"/>
    <s v="Female"/>
    <x v="0"/>
    <s v="Yes"/>
    <s v="No"/>
    <n v="7"/>
    <s v="Yes"/>
    <s v="No"/>
    <x v="0"/>
    <x v="0"/>
    <s v="No"/>
    <s v="No"/>
    <x v="0"/>
    <s v="No"/>
    <s v="No"/>
    <x v="0"/>
    <x v="0"/>
    <x v="2"/>
    <n v="50.3"/>
    <n v="355.1"/>
    <x v="1"/>
    <x v="1"/>
    <x v="75"/>
    <n v="2547"/>
    <x v="20"/>
  </r>
  <r>
    <s v="8118-TJAFG"/>
    <n v="1"/>
    <s v="United States"/>
    <s v="California"/>
    <s v="Gardena"/>
    <n v="90247"/>
    <s v="33.890853, -118.297967"/>
    <n v="33.890853"/>
    <n v="-118.297967"/>
    <s v="Male"/>
    <x v="0"/>
    <s v="Yes"/>
    <s v="Yes"/>
    <n v="9"/>
    <s v="Yes"/>
    <s v="No"/>
    <x v="1"/>
    <x v="1"/>
    <s v="Yes"/>
    <s v="No"/>
    <x v="1"/>
    <s v="Yes"/>
    <s v="Yes"/>
    <x v="0"/>
    <x v="0"/>
    <x v="1"/>
    <n v="101.5"/>
    <n v="906.85"/>
    <x v="1"/>
    <x v="1"/>
    <x v="67"/>
    <n v="2757"/>
    <x v="20"/>
  </r>
  <r>
    <s v="5429-LWCMV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12"/>
    <s v="Yes"/>
    <s v="Yes"/>
    <x v="1"/>
    <x v="1"/>
    <s v="Yes"/>
    <s v="No"/>
    <x v="0"/>
    <s v="No"/>
    <s v="Yes"/>
    <x v="0"/>
    <x v="0"/>
    <x v="1"/>
    <n v="89.15"/>
    <n v="1057.55"/>
    <x v="1"/>
    <x v="1"/>
    <x v="24"/>
    <n v="4041"/>
    <x v="20"/>
  </r>
  <r>
    <s v="7298-IZWLY"/>
    <n v="1"/>
    <s v="United States"/>
    <s v="California"/>
    <s v="Gardena"/>
    <n v="90249"/>
    <s v="33.90139, -118.315697"/>
    <n v="33.901389999999999"/>
    <n v="-118.31569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399999999999999"/>
    <n v="19.399999999999999"/>
    <x v="1"/>
    <x v="1"/>
    <x v="50"/>
    <n v="2742"/>
    <x v="20"/>
  </r>
  <r>
    <s v="9758-MFWGD"/>
    <n v="1"/>
    <s v="United States"/>
    <s v="California"/>
    <s v="Hawthorne"/>
    <n v="90250"/>
    <s v="33.914775, -118.348083"/>
    <n v="33.914774999999999"/>
    <n v="-118.348083"/>
    <s v="Female"/>
    <x v="1"/>
    <s v="Yes"/>
    <s v="Yes"/>
    <n v="48"/>
    <s v="No"/>
    <s v="No phone service"/>
    <x v="0"/>
    <x v="1"/>
    <s v="Yes"/>
    <s v="No"/>
    <x v="0"/>
    <s v="No"/>
    <s v="No"/>
    <x v="2"/>
    <x v="1"/>
    <x v="2"/>
    <n v="29.9"/>
    <n v="1388.75"/>
    <x v="1"/>
    <x v="1"/>
    <x v="52"/>
    <n v="2617"/>
    <x v="20"/>
  </r>
  <r>
    <s v="3955-JBZZM"/>
    <n v="1"/>
    <s v="United States"/>
    <s v="California"/>
    <s v="Hermosa Beach"/>
    <n v="90254"/>
    <s v="33.86532, -118.396336"/>
    <n v="33.865319999999997"/>
    <n v="-118.39633600000001"/>
    <s v="Male"/>
    <x v="0"/>
    <s v="No"/>
    <s v="No"/>
    <n v="20"/>
    <s v="Yes"/>
    <s v="No"/>
    <x v="1"/>
    <x v="1"/>
    <s v="No"/>
    <s v="No"/>
    <x v="0"/>
    <s v="Yes"/>
    <s v="No"/>
    <x v="0"/>
    <x v="1"/>
    <x v="1"/>
    <n v="78.8"/>
    <n v="1641.3"/>
    <x v="1"/>
    <x v="1"/>
    <x v="24"/>
    <n v="2317"/>
    <x v="20"/>
  </r>
  <r>
    <s v="4815-TUMEQ"/>
    <n v="1"/>
    <s v="United States"/>
    <s v="California"/>
    <s v="Lynwood"/>
    <n v="90262"/>
    <s v="33.923573, -118.200669"/>
    <n v="33.923572999999998"/>
    <n v="-118.200669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x v="0"/>
    <x v="0"/>
    <n v="19.3"/>
    <n v="185.2"/>
    <x v="1"/>
    <x v="1"/>
    <x v="46"/>
    <n v="4190"/>
    <x v="20"/>
  </r>
  <r>
    <s v="9909-IDLEK"/>
    <n v="1"/>
    <s v="United States"/>
    <s v="California"/>
    <s v="Malibu"/>
    <n v="90265"/>
    <s v="34.074572, -118.831181"/>
    <n v="34.074572000000003"/>
    <n v="-118.831181"/>
    <s v="Male"/>
    <x v="0"/>
    <s v="Yes"/>
    <s v="Yes"/>
    <n v="20"/>
    <s v="Yes"/>
    <s v="Yes"/>
    <x v="1"/>
    <x v="1"/>
    <s v="Yes"/>
    <s v="No"/>
    <x v="1"/>
    <s v="Yes"/>
    <s v="No"/>
    <x v="0"/>
    <x v="1"/>
    <x v="0"/>
    <n v="96.8"/>
    <n v="1826.7"/>
    <x v="1"/>
    <x v="1"/>
    <x v="60"/>
    <n v="3222"/>
    <x v="20"/>
  </r>
  <r>
    <s v="4092-OFQZS"/>
    <n v="1"/>
    <s v="United States"/>
    <s v="California"/>
    <s v="Manhattan Beach"/>
    <n v="90266"/>
    <s v="33.889632, -118.39737"/>
    <n v="33.889631999999999"/>
    <n v="-118.39737"/>
    <s v="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2"/>
    <x v="1"/>
    <x v="0"/>
    <n v="20.65"/>
    <n v="417.5"/>
    <x v="1"/>
    <x v="1"/>
    <x v="47"/>
    <n v="4147"/>
    <x v="20"/>
  </r>
  <r>
    <s v="1561-BWHIN"/>
    <n v="1"/>
    <s v="United States"/>
    <s v="California"/>
    <s v="Maywood"/>
    <n v="90270"/>
    <s v="33.988572, -118.186565"/>
    <n v="33.988571999999998"/>
    <n v="-118.186565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x v="1"/>
    <x v="0"/>
    <n v="19.8"/>
    <n v="344.5"/>
    <x v="1"/>
    <x v="1"/>
    <x v="36"/>
    <n v="4464"/>
    <x v="20"/>
  </r>
  <r>
    <s v="9927-DSWDF"/>
    <n v="1"/>
    <s v="United States"/>
    <s v="California"/>
    <s v="Palos Verdes Peninsula"/>
    <n v="90274"/>
    <s v="33.788208, -118.404955"/>
    <n v="33.788207999999997"/>
    <n v="-118.404955"/>
    <s v="Male"/>
    <x v="0"/>
    <s v="Yes"/>
    <s v="No"/>
    <n v="22"/>
    <s v="Yes"/>
    <s v="No"/>
    <x v="1"/>
    <x v="0"/>
    <s v="Yes"/>
    <s v="No"/>
    <x v="1"/>
    <s v="Yes"/>
    <s v="Yes"/>
    <x v="0"/>
    <x v="0"/>
    <x v="1"/>
    <n v="104.6"/>
    <n v="2180.5500000000002"/>
    <x v="1"/>
    <x v="1"/>
    <x v="31"/>
    <n v="2429"/>
    <x v="20"/>
  </r>
  <r>
    <s v="9500-LTVBP"/>
    <n v="1"/>
    <s v="United States"/>
    <s v="California"/>
    <s v="Rancho Palos Verdes"/>
    <n v="90275"/>
    <s v="33.753146, -118.367459"/>
    <n v="33.753146000000001"/>
    <n v="-118.367459"/>
    <s v="Female"/>
    <x v="0"/>
    <s v="No"/>
    <s v="No"/>
    <n v="35"/>
    <s v="Yes"/>
    <s v="Yes"/>
    <x v="1"/>
    <x v="1"/>
    <s v="No"/>
    <s v="No"/>
    <x v="1"/>
    <s v="No"/>
    <s v="No"/>
    <x v="0"/>
    <x v="1"/>
    <x v="3"/>
    <n v="80.05"/>
    <n v="2835.9"/>
    <x v="1"/>
    <x v="1"/>
    <x v="82"/>
    <n v="3999"/>
    <x v="20"/>
  </r>
  <r>
    <s v="7252-NTGSS"/>
    <n v="1"/>
    <s v="United States"/>
    <s v="California"/>
    <s v="Redondo Beach"/>
    <n v="90277"/>
    <s v="33.830453, -118.384565"/>
    <n v="33.830452999999999"/>
    <n v="-118.38456499999999"/>
    <s v="Female"/>
    <x v="0"/>
    <s v="No"/>
    <s v="No"/>
    <n v="1"/>
    <s v="Yes"/>
    <s v="No"/>
    <x v="0"/>
    <x v="1"/>
    <s v="No"/>
    <s v="No"/>
    <x v="0"/>
    <s v="No"/>
    <s v="No"/>
    <x v="0"/>
    <x v="1"/>
    <x v="0"/>
    <n v="45.15"/>
    <n v="45.15"/>
    <x v="1"/>
    <x v="1"/>
    <x v="76"/>
    <n v="4131"/>
    <x v="20"/>
  </r>
  <r>
    <s v="8149-AIQCG"/>
    <n v="1"/>
    <s v="United States"/>
    <s v="California"/>
    <s v="Redondo Beach"/>
    <n v="90278"/>
    <s v="33.873395, -118.37019"/>
    <n v="33.873395000000002"/>
    <n v="-118.37018999999999"/>
    <s v="Male"/>
    <x v="0"/>
    <s v="No"/>
    <s v="No"/>
    <n v="39"/>
    <s v="Yes"/>
    <s v="Yes"/>
    <x v="1"/>
    <x v="1"/>
    <s v="No"/>
    <s v="No"/>
    <x v="0"/>
    <s v="No"/>
    <s v="No"/>
    <x v="0"/>
    <x v="0"/>
    <x v="3"/>
    <n v="73.150000000000006"/>
    <n v="2730.85"/>
    <x v="1"/>
    <x v="1"/>
    <x v="53"/>
    <n v="3271"/>
    <x v="20"/>
  </r>
  <r>
    <s v="1360-JYXKQ"/>
    <n v="1"/>
    <s v="United States"/>
    <s v="California"/>
    <s v="South Gate"/>
    <n v="90280"/>
    <s v="33.944624, -118.192615"/>
    <n v="33.944623999999997"/>
    <n v="-118.192615"/>
    <s v="Female"/>
    <x v="1"/>
    <s v="Yes"/>
    <s v="No"/>
    <n v="54"/>
    <s v="Yes"/>
    <s v="No"/>
    <x v="1"/>
    <x v="1"/>
    <s v="No"/>
    <s v="Yes"/>
    <x v="1"/>
    <s v="Yes"/>
    <s v="Yes"/>
    <x v="2"/>
    <x v="0"/>
    <x v="1"/>
    <n v="99.1"/>
    <n v="5437.1"/>
    <x v="1"/>
    <x v="1"/>
    <x v="61"/>
    <n v="4118"/>
    <x v="20"/>
  </r>
  <r>
    <s v="0899-WZRSD"/>
    <n v="1"/>
    <s v="United States"/>
    <s v="California"/>
    <s v="Marina Del Rey"/>
    <n v="90292"/>
    <s v="33.977468, -118.445475"/>
    <n v="33.977468000000002"/>
    <n v="-118.445475"/>
    <s v="Male"/>
    <x v="0"/>
    <s v="No"/>
    <s v="No"/>
    <n v="56"/>
    <s v="Yes"/>
    <s v="Yes"/>
    <x v="1"/>
    <x v="0"/>
    <s v="No"/>
    <s v="No"/>
    <x v="1"/>
    <s v="Yes"/>
    <s v="Yes"/>
    <x v="0"/>
    <x v="0"/>
    <x v="0"/>
    <n v="105.35"/>
    <n v="5794.45"/>
    <x v="1"/>
    <x v="1"/>
    <x v="82"/>
    <n v="5680"/>
    <x v="20"/>
  </r>
  <r>
    <s v="3255-GRXMG"/>
    <n v="1"/>
    <s v="United States"/>
    <s v="California"/>
    <s v="Playa Del Rey"/>
    <n v="90293"/>
    <s v="33.947305, -118.439841"/>
    <n v="33.947305"/>
    <n v="-118.439841"/>
    <s v="Male"/>
    <x v="0"/>
    <s v="No"/>
    <s v="Yes"/>
    <n v="18"/>
    <s v="Yes"/>
    <s v="No"/>
    <x v="0"/>
    <x v="1"/>
    <s v="No"/>
    <s v="No"/>
    <x v="0"/>
    <s v="No"/>
    <s v="No"/>
    <x v="0"/>
    <x v="0"/>
    <x v="3"/>
    <n v="45.65"/>
    <n v="747.2"/>
    <x v="1"/>
    <x v="1"/>
    <x v="20"/>
    <n v="4403"/>
    <x v="20"/>
  </r>
  <r>
    <s v="4828-FAZPK"/>
    <n v="1"/>
    <s v="United States"/>
    <s v="California"/>
    <s v="Inglewood"/>
    <n v="90301"/>
    <s v="33.956445, -118.358634"/>
    <n v="33.956445000000002"/>
    <n v="-118.358634"/>
    <s v="Female"/>
    <x v="0"/>
    <s v="Yes"/>
    <s v="Yes"/>
    <n v="16"/>
    <s v="Yes"/>
    <s v="Yes"/>
    <x v="1"/>
    <x v="1"/>
    <s v="Yes"/>
    <s v="No"/>
    <x v="0"/>
    <s v="No"/>
    <s v="No"/>
    <x v="0"/>
    <x v="0"/>
    <x v="3"/>
    <n v="79.95"/>
    <n v="1267.95"/>
    <x v="1"/>
    <x v="1"/>
    <x v="11"/>
    <n v="3855"/>
    <x v="20"/>
  </r>
  <r>
    <s v="6094-ZIVKX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68"/>
    <s v="Yes"/>
    <s v="No"/>
    <x v="0"/>
    <x v="0"/>
    <s v="No"/>
    <s v="Yes"/>
    <x v="0"/>
    <s v="No"/>
    <s v="No"/>
    <x v="2"/>
    <x v="0"/>
    <x v="3"/>
    <n v="54.45"/>
    <n v="3674.95"/>
    <x v="1"/>
    <x v="1"/>
    <x v="84"/>
    <n v="6309"/>
    <x v="20"/>
  </r>
  <r>
    <s v="6925-BAYGL"/>
    <n v="1"/>
    <s v="United States"/>
    <s v="California"/>
    <s v="Inglewood"/>
    <n v="90303"/>
    <s v="33.936291, -118.332639"/>
    <n v="33.936290999999997"/>
    <n v="-118.332639"/>
    <s v="Female"/>
    <x v="1"/>
    <s v="Yes"/>
    <s v="No"/>
    <n v="53"/>
    <s v="Yes"/>
    <s v="Yes"/>
    <x v="2"/>
    <x v="2"/>
    <s v="No internet service"/>
    <s v="No internet service"/>
    <x v="2"/>
    <s v="No internet service"/>
    <s v="No internet service"/>
    <x v="1"/>
    <x v="1"/>
    <x v="3"/>
    <n v="25.1"/>
    <n v="1275.5999999999999"/>
    <x v="1"/>
    <x v="1"/>
    <x v="12"/>
    <n v="5295"/>
    <x v="20"/>
  </r>
  <r>
    <s v="3262-EIDHV"/>
    <n v="1"/>
    <s v="United States"/>
    <s v="California"/>
    <s v="Inglewood"/>
    <n v="90304"/>
    <s v="33.936827, -118.359824"/>
    <n v="33.936827000000001"/>
    <n v="-118.359824"/>
    <s v="Female"/>
    <x v="0"/>
    <s v="Yes"/>
    <s v="Yes"/>
    <n v="72"/>
    <s v="Yes"/>
    <s v="Yes"/>
    <x v="0"/>
    <x v="0"/>
    <s v="No"/>
    <s v="Yes"/>
    <x v="1"/>
    <s v="Yes"/>
    <s v="Yes"/>
    <x v="1"/>
    <x v="1"/>
    <x v="3"/>
    <n v="84.7"/>
    <n v="5893.9"/>
    <x v="1"/>
    <x v="1"/>
    <x v="52"/>
    <n v="6375"/>
    <x v="20"/>
  </r>
  <r>
    <s v="7354-OIJLX"/>
    <n v="1"/>
    <s v="United States"/>
    <s v="California"/>
    <s v="Inglewood"/>
    <n v="90305"/>
    <s v="33.958134, -118.330905"/>
    <n v="33.958134000000001"/>
    <n v="-118.330905"/>
    <s v="Male"/>
    <x v="0"/>
    <s v="No"/>
    <s v="No"/>
    <n v="9"/>
    <s v="Yes"/>
    <s v="Yes"/>
    <x v="1"/>
    <x v="1"/>
    <s v="No"/>
    <s v="No"/>
    <x v="0"/>
    <s v="No"/>
    <s v="No"/>
    <x v="0"/>
    <x v="0"/>
    <x v="1"/>
    <n v="75.849999999999994"/>
    <n v="724.65"/>
    <x v="1"/>
    <x v="1"/>
    <x v="12"/>
    <n v="5212"/>
    <x v="20"/>
  </r>
  <r>
    <s v="1376-HHBDV"/>
    <n v="1"/>
    <s v="United States"/>
    <s v="California"/>
    <s v="Santa Monica"/>
    <n v="90401"/>
    <s v="34.015481, -118.493231"/>
    <n v="34.015481000000001"/>
    <n v="-118.49323099999999"/>
    <s v="Female"/>
    <x v="0"/>
    <s v="No"/>
    <s v="No"/>
    <n v="30"/>
    <s v="Yes"/>
    <s v="No"/>
    <x v="0"/>
    <x v="0"/>
    <s v="No"/>
    <s v="No"/>
    <x v="0"/>
    <s v="No"/>
    <s v="No"/>
    <x v="0"/>
    <x v="0"/>
    <x v="0"/>
    <n v="48.8"/>
    <n v="1536.75"/>
    <x v="1"/>
    <x v="1"/>
    <x v="29"/>
    <n v="4864"/>
    <x v="20"/>
  </r>
  <r>
    <s v="6133-OZILE"/>
    <n v="1"/>
    <s v="United States"/>
    <s v="California"/>
    <s v="Santa Monica"/>
    <n v="90403"/>
    <s v="34.031529, -118.491156"/>
    <n v="34.031528999999999"/>
    <n v="-118.491156"/>
    <s v="Female"/>
    <x v="0"/>
    <s v="No"/>
    <s v="No"/>
    <n v="18"/>
    <s v="No"/>
    <s v="No phone service"/>
    <x v="0"/>
    <x v="1"/>
    <s v="No"/>
    <s v="Yes"/>
    <x v="1"/>
    <s v="No"/>
    <s v="No"/>
    <x v="0"/>
    <x v="0"/>
    <x v="1"/>
    <n v="35.200000000000003"/>
    <n v="607.29999999999995"/>
    <x v="1"/>
    <x v="1"/>
    <x v="72"/>
    <n v="5381"/>
    <x v="20"/>
  </r>
  <r>
    <s v="4135-FRWKJ"/>
    <n v="1"/>
    <s v="United States"/>
    <s v="California"/>
    <s v="Santa Monica"/>
    <n v="90404"/>
    <s v="34.026334, -118.474222"/>
    <n v="34.026333999999999"/>
    <n v="-118.474222"/>
    <s v="Female"/>
    <x v="1"/>
    <s v="Yes"/>
    <s v="Yes"/>
    <n v="55"/>
    <s v="Yes"/>
    <s v="Yes"/>
    <x v="0"/>
    <x v="0"/>
    <s v="No"/>
    <s v="Yes"/>
    <x v="1"/>
    <s v="Yes"/>
    <s v="No"/>
    <x v="2"/>
    <x v="1"/>
    <x v="1"/>
    <n v="76.25"/>
    <n v="4154.55"/>
    <x v="1"/>
    <x v="1"/>
    <x v="75"/>
    <n v="4319"/>
    <x v="20"/>
  </r>
  <r>
    <s v="6551-ZCOTS"/>
    <n v="1"/>
    <s v="United States"/>
    <s v="California"/>
    <s v="Torrance"/>
    <n v="90503"/>
    <s v="33.840399, -118.353714"/>
    <n v="33.840398999999998"/>
    <n v="-118.353714"/>
    <s v="Male"/>
    <x v="1"/>
    <s v="No"/>
    <s v="No"/>
    <n v="33"/>
    <s v="Yes"/>
    <s v="Yes"/>
    <x v="2"/>
    <x v="2"/>
    <s v="No internet service"/>
    <s v="No internet service"/>
    <x v="2"/>
    <s v="No internet service"/>
    <s v="No internet service"/>
    <x v="2"/>
    <x v="0"/>
    <x v="2"/>
    <n v="24.9"/>
    <n v="847.8"/>
    <x v="1"/>
    <x v="1"/>
    <x v="54"/>
    <n v="5756"/>
    <x v="20"/>
  </r>
  <r>
    <s v="7191-ADRGF"/>
    <n v="1"/>
    <s v="United States"/>
    <s v="California"/>
    <s v="Torrance"/>
    <n v="90504"/>
    <s v="33.867257, -118.330794"/>
    <n v="33.867257000000002"/>
    <n v="-118.330794"/>
    <s v="Male"/>
    <x v="0"/>
    <s v="Yes"/>
    <s v="No"/>
    <n v="44"/>
    <s v="No"/>
    <s v="No phone service"/>
    <x v="0"/>
    <x v="1"/>
    <s v="Yes"/>
    <s v="Yes"/>
    <x v="0"/>
    <s v="Yes"/>
    <s v="Yes"/>
    <x v="1"/>
    <x v="1"/>
    <x v="2"/>
    <n v="54.3"/>
    <n v="2390.4499999999998"/>
    <x v="1"/>
    <x v="1"/>
    <x v="51"/>
    <n v="3222"/>
    <x v="20"/>
  </r>
  <r>
    <s v="5018-LXQQG"/>
    <n v="1"/>
    <s v="United States"/>
    <s v="California"/>
    <s v="Torrance"/>
    <n v="90505"/>
    <s v="33.807882, -118.347957"/>
    <n v="33.807881999999999"/>
    <n v="-118.34795699999999"/>
    <s v="Female"/>
    <x v="0"/>
    <s v="Yes"/>
    <s v="Yes"/>
    <n v="30"/>
    <s v="Yes"/>
    <s v="No"/>
    <x v="0"/>
    <x v="0"/>
    <s v="No"/>
    <s v="No"/>
    <x v="1"/>
    <s v="No"/>
    <s v="Yes"/>
    <x v="0"/>
    <x v="1"/>
    <x v="2"/>
    <n v="66.3"/>
    <n v="1923.5"/>
    <x v="1"/>
    <x v="1"/>
    <x v="24"/>
    <n v="4631"/>
    <x v="20"/>
  </r>
  <r>
    <s v="6892-BOGQE"/>
    <n v="1"/>
    <s v="United States"/>
    <s v="California"/>
    <s v="Whittier"/>
    <n v="90601"/>
    <s v="34.007353, -118.033683"/>
    <n v="34.007353000000002"/>
    <n v="-118.033683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x v="0"/>
    <x v="2"/>
    <n v="20.9"/>
    <n v="1493.2"/>
    <x v="1"/>
    <x v="1"/>
    <x v="44"/>
    <n v="4030"/>
    <x v="20"/>
  </r>
  <r>
    <s v="1746-TGTWV"/>
    <n v="1"/>
    <s v="United States"/>
    <s v="California"/>
    <s v="Whittier"/>
    <n v="90604"/>
    <s v="33.929704, -118.01208"/>
    <n v="33.929704000000001"/>
    <n v="-118.01208"/>
    <s v="Male"/>
    <x v="0"/>
    <s v="Yes"/>
    <s v="No"/>
    <n v="1"/>
    <s v="Yes"/>
    <s v="No"/>
    <x v="1"/>
    <x v="1"/>
    <s v="No"/>
    <s v="Yes"/>
    <x v="0"/>
    <s v="No"/>
    <s v="No"/>
    <x v="0"/>
    <x v="1"/>
    <x v="3"/>
    <n v="75.349999999999994"/>
    <n v="75.349999999999994"/>
    <x v="1"/>
    <x v="1"/>
    <x v="12"/>
    <n v="3514"/>
    <x v="20"/>
  </r>
  <r>
    <s v="5995-SNNEW"/>
    <n v="1"/>
    <s v="United States"/>
    <s v="California"/>
    <s v="Whittier"/>
    <n v="90605"/>
    <s v="33.960891, -118.032222"/>
    <n v="33.960890999999997"/>
    <n v="-118.032222"/>
    <s v="Male"/>
    <x v="1"/>
    <s v="Yes"/>
    <s v="No"/>
    <n v="23"/>
    <s v="Yes"/>
    <s v="Yes"/>
    <x v="1"/>
    <x v="1"/>
    <s v="Yes"/>
    <s v="Yes"/>
    <x v="0"/>
    <s v="Yes"/>
    <s v="Yes"/>
    <x v="0"/>
    <x v="0"/>
    <x v="1"/>
    <n v="104.45"/>
    <n v="2184.85"/>
    <x v="1"/>
    <x v="1"/>
    <x v="65"/>
    <n v="5883"/>
    <x v="20"/>
  </r>
  <r>
    <s v="8050-WYBND"/>
    <n v="1"/>
    <s v="United States"/>
    <s v="California"/>
    <s v="Whittier"/>
    <n v="90606"/>
    <s v="33.976678, -118.065875"/>
    <n v="33.976678"/>
    <n v="-118.06587500000001"/>
    <s v="Female"/>
    <x v="0"/>
    <s v="No"/>
    <s v="Yes"/>
    <n v="22"/>
    <s v="No"/>
    <s v="No phone service"/>
    <x v="0"/>
    <x v="1"/>
    <s v="No"/>
    <s v="Yes"/>
    <x v="0"/>
    <s v="Yes"/>
    <s v="Yes"/>
    <x v="2"/>
    <x v="0"/>
    <x v="3"/>
    <n v="49.45"/>
    <n v="1031.4000000000001"/>
    <x v="1"/>
    <x v="1"/>
    <x v="64"/>
    <n v="5941"/>
    <x v="20"/>
  </r>
  <r>
    <s v="2821-WARNZ"/>
    <n v="1"/>
    <s v="United States"/>
    <s v="California"/>
    <s v="Buena Park"/>
    <n v="90620"/>
    <s v="33.845706, -118.012204"/>
    <n v="33.845706"/>
    <n v="-118.012204"/>
    <s v="Female"/>
    <x v="0"/>
    <s v="No"/>
    <s v="Yes"/>
    <n v="49"/>
    <s v="Yes"/>
    <s v="No"/>
    <x v="2"/>
    <x v="2"/>
    <s v="No internet service"/>
    <s v="No internet service"/>
    <x v="2"/>
    <s v="No internet service"/>
    <s v="No internet service"/>
    <x v="2"/>
    <x v="1"/>
    <x v="3"/>
    <n v="19.45"/>
    <n v="921.3"/>
    <x v="1"/>
    <x v="1"/>
    <x v="78"/>
    <n v="4170"/>
    <x v="20"/>
  </r>
  <r>
    <s v="4879-GZLFH"/>
    <n v="1"/>
    <s v="United States"/>
    <s v="California"/>
    <s v="Buena Park"/>
    <n v="90621"/>
    <s v="33.874224, -117.993368"/>
    <n v="33.874223999999998"/>
    <n v="-117.993368"/>
    <s v="Female"/>
    <x v="0"/>
    <s v="Yes"/>
    <s v="Yes"/>
    <n v="42"/>
    <s v="Yes"/>
    <s v="No"/>
    <x v="1"/>
    <x v="1"/>
    <s v="No"/>
    <s v="Yes"/>
    <x v="0"/>
    <s v="Yes"/>
    <s v="Yes"/>
    <x v="0"/>
    <x v="0"/>
    <x v="1"/>
    <n v="92.15"/>
    <n v="3875.4"/>
    <x v="1"/>
    <x v="1"/>
    <x v="57"/>
    <n v="5697"/>
    <x v="20"/>
  </r>
  <r>
    <s v="8314-HTWVE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x v="1"/>
    <x v="0"/>
    <n v="19.850000000000001"/>
    <n v="144.15"/>
    <x v="1"/>
    <x v="1"/>
    <x v="67"/>
    <n v="3973"/>
    <x v="20"/>
  </r>
  <r>
    <s v="9402-ROUMJ"/>
    <n v="1"/>
    <s v="United States"/>
    <s v="California"/>
    <s v="La Habra"/>
    <n v="90631"/>
    <s v="33.940619, -117.9513"/>
    <n v="33.940618999999998"/>
    <n v="-117.9513"/>
    <s v="Female"/>
    <x v="0"/>
    <s v="Yes"/>
    <s v="Yes"/>
    <n v="67"/>
    <s v="Yes"/>
    <s v="Yes"/>
    <x v="1"/>
    <x v="0"/>
    <s v="No"/>
    <s v="Yes"/>
    <x v="1"/>
    <s v="No"/>
    <s v="Yes"/>
    <x v="2"/>
    <x v="0"/>
    <x v="2"/>
    <n v="100.25"/>
    <n v="6689"/>
    <x v="1"/>
    <x v="1"/>
    <x v="51"/>
    <n v="5588"/>
    <x v="20"/>
  </r>
  <r>
    <s v="2507-QZPQS"/>
    <n v="1"/>
    <s v="United States"/>
    <s v="California"/>
    <s v="La Mirada"/>
    <n v="90638"/>
    <s v="33.902045, -118.008961"/>
    <n v="33.902045000000001"/>
    <n v="-118.008961"/>
    <s v="Male"/>
    <x v="0"/>
    <s v="No"/>
    <s v="No"/>
    <n v="15"/>
    <s v="Yes"/>
    <s v="Yes"/>
    <x v="1"/>
    <x v="1"/>
    <s v="Yes"/>
    <s v="No"/>
    <x v="1"/>
    <s v="No"/>
    <s v="Yes"/>
    <x v="0"/>
    <x v="1"/>
    <x v="1"/>
    <n v="95.7"/>
    <n v="1451.1"/>
    <x v="1"/>
    <x v="1"/>
    <x v="70"/>
    <n v="4999"/>
    <x v="20"/>
  </r>
  <r>
    <s v="7159-NOKYQ"/>
    <n v="1"/>
    <s v="United States"/>
    <s v="California"/>
    <s v="Montebello"/>
    <n v="90640"/>
    <s v="34.015217, -118.109962"/>
    <n v="34.015217"/>
    <n v="-118.109962"/>
    <s v="Male"/>
    <x v="0"/>
    <s v="Yes"/>
    <s v="No"/>
    <n v="67"/>
    <s v="Yes"/>
    <s v="Yes"/>
    <x v="1"/>
    <x v="1"/>
    <s v="Yes"/>
    <s v="Yes"/>
    <x v="0"/>
    <s v="No"/>
    <s v="Yes"/>
    <x v="1"/>
    <x v="0"/>
    <x v="1"/>
    <n v="93.15"/>
    <n v="6368.2"/>
    <x v="1"/>
    <x v="1"/>
    <x v="55"/>
    <n v="4001"/>
    <x v="20"/>
  </r>
  <r>
    <s v="5707-ZMDJP"/>
    <n v="1"/>
    <s v="United States"/>
    <s v="California"/>
    <s v="Norwalk"/>
    <n v="90650"/>
    <s v="33.905963, -118.08263"/>
    <n v="33.905963"/>
    <n v="-118.08262999999999"/>
    <s v="Male"/>
    <x v="0"/>
    <s v="Yes"/>
    <s v="Yes"/>
    <n v="53"/>
    <s v="Yes"/>
    <s v="No"/>
    <x v="0"/>
    <x v="0"/>
    <s v="Yes"/>
    <s v="No"/>
    <x v="1"/>
    <s v="Yes"/>
    <s v="No"/>
    <x v="1"/>
    <x v="0"/>
    <x v="0"/>
    <n v="69.7"/>
    <n v="3729.6"/>
    <x v="1"/>
    <x v="1"/>
    <x v="36"/>
    <n v="4590"/>
    <x v="20"/>
  </r>
  <r>
    <s v="8779-YIQQA"/>
    <n v="1"/>
    <s v="United States"/>
    <s v="California"/>
    <s v="Pico Rivera"/>
    <n v="90660"/>
    <s v="33.989524, -118.089299"/>
    <n v="33.989524000000003"/>
    <n v="-118.089299"/>
    <s v="Male"/>
    <x v="0"/>
    <s v="Yes"/>
    <s v="Yes"/>
    <n v="21"/>
    <s v="Yes"/>
    <s v="No"/>
    <x v="2"/>
    <x v="2"/>
    <s v="No internet service"/>
    <s v="No internet service"/>
    <x v="2"/>
    <s v="No internet service"/>
    <s v="No internet service"/>
    <x v="2"/>
    <x v="1"/>
    <x v="0"/>
    <n v="19.8"/>
    <n v="350.1"/>
    <x v="1"/>
    <x v="1"/>
    <x v="71"/>
    <n v="3243"/>
    <x v="20"/>
  </r>
  <r>
    <s v="7136-IHZJA"/>
    <n v="1"/>
    <s v="United States"/>
    <s v="California"/>
    <s v="Santa Fe Springs"/>
    <n v="90670"/>
    <s v="33.933565, -118.062611"/>
    <n v="33.933565000000002"/>
    <n v="-118.062611"/>
    <s v="Female"/>
    <x v="0"/>
    <s v="Yes"/>
    <s v="Yes"/>
    <n v="40"/>
    <s v="Yes"/>
    <s v="No"/>
    <x v="0"/>
    <x v="0"/>
    <s v="Yes"/>
    <s v="No"/>
    <x v="1"/>
    <s v="No"/>
    <s v="Yes"/>
    <x v="0"/>
    <x v="0"/>
    <x v="0"/>
    <n v="71.349999999999994"/>
    <n v="2847.2"/>
    <x v="1"/>
    <x v="1"/>
    <x v="38"/>
    <n v="5807"/>
    <x v="20"/>
  </r>
  <r>
    <s v="8966-OIQHG"/>
    <n v="1"/>
    <s v="United States"/>
    <s v="California"/>
    <s v="Stanton"/>
    <n v="90680"/>
    <s v="33.801869, -117.995068"/>
    <n v="33.801869000000003"/>
    <n v="-117.995068"/>
    <s v="Fe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2"/>
    <x v="1"/>
    <x v="2"/>
    <n v="20.75"/>
    <n v="452.35"/>
    <x v="1"/>
    <x v="1"/>
    <x v="55"/>
    <n v="2258"/>
    <x v="20"/>
  </r>
  <r>
    <s v="7074-STDCN"/>
    <n v="1"/>
    <s v="United States"/>
    <s v="California"/>
    <s v="Artesia"/>
    <n v="90701"/>
    <s v="33.867593, -118.080637"/>
    <n v="33.867592999999999"/>
    <n v="-118.080637"/>
    <s v="Male"/>
    <x v="0"/>
    <s v="No"/>
    <s v="No"/>
    <n v="39"/>
    <s v="No"/>
    <s v="No phone service"/>
    <x v="0"/>
    <x v="1"/>
    <s v="No"/>
    <s v="No"/>
    <x v="1"/>
    <s v="No"/>
    <s v="Yes"/>
    <x v="0"/>
    <x v="0"/>
    <x v="1"/>
    <n v="40.6"/>
    <n v="1494.5"/>
    <x v="1"/>
    <x v="1"/>
    <x v="40"/>
    <n v="4436"/>
    <x v="20"/>
  </r>
  <r>
    <s v="8739-QOTTN"/>
    <n v="1"/>
    <s v="United States"/>
    <s v="California"/>
    <s v="Avalon"/>
    <n v="90704"/>
    <s v="33.391181, -118.421305"/>
    <n v="33.391181000000003"/>
    <n v="-118.421305"/>
    <s v="Fe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41.85"/>
    <x v="1"/>
    <x v="1"/>
    <x v="9"/>
    <n v="5761"/>
    <x v="20"/>
  </r>
  <r>
    <s v="1399-OUPJN"/>
    <n v="1"/>
    <s v="United States"/>
    <s v="California"/>
    <s v="Bellflower"/>
    <n v="90706"/>
    <s v="33.887676, -118.127289"/>
    <n v="33.887675999999999"/>
    <n v="-118.127289"/>
    <s v="Fe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x v="1"/>
    <x v="2"/>
    <n v="19.75"/>
    <n v="1272.05"/>
    <x v="1"/>
    <x v="1"/>
    <x v="24"/>
    <n v="4235"/>
    <x v="20"/>
  </r>
  <r>
    <s v="0277-BKSQP"/>
    <n v="1"/>
    <s v="United States"/>
    <s v="California"/>
    <s v="Harbor City"/>
    <n v="90710"/>
    <s v="33.798266, -118.300237"/>
    <n v="33.798265999999998"/>
    <n v="-118.300237"/>
    <s v="Male"/>
    <x v="0"/>
    <s v="Yes"/>
    <s v="Yes"/>
    <n v="8"/>
    <s v="Yes"/>
    <s v="No"/>
    <x v="0"/>
    <x v="1"/>
    <s v="No"/>
    <s v="No"/>
    <x v="0"/>
    <s v="Yes"/>
    <s v="No"/>
    <x v="0"/>
    <x v="0"/>
    <x v="1"/>
    <n v="54.4"/>
    <n v="475.1"/>
    <x v="1"/>
    <x v="1"/>
    <x v="53"/>
    <n v="4854"/>
    <x v="20"/>
  </r>
  <r>
    <s v="5774-XZTQC"/>
    <n v="1"/>
    <s v="United States"/>
    <s v="California"/>
    <s v="Lakewood"/>
    <n v="90715"/>
    <s v="33.841027, -118.078097"/>
    <n v="33.841026999999997"/>
    <n v="-118.078097"/>
    <s v="Fe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x v="1"/>
    <x v="0"/>
    <n v="20.45"/>
    <n v="150.75"/>
    <x v="1"/>
    <x v="1"/>
    <x v="20"/>
    <n v="4484"/>
    <x v="20"/>
  </r>
  <r>
    <s v="2676-SSLTO"/>
    <n v="1"/>
    <s v="United States"/>
    <s v="California"/>
    <s v="Hawaiian Gardens"/>
    <n v="90716"/>
    <s v="33.830431, -118.074071"/>
    <n v="33.830430999999997"/>
    <n v="-118.074071"/>
    <s v="Male"/>
    <x v="0"/>
    <s v="No"/>
    <s v="No"/>
    <n v="49"/>
    <s v="Yes"/>
    <s v="Yes"/>
    <x v="0"/>
    <x v="1"/>
    <s v="No"/>
    <s v="No"/>
    <x v="1"/>
    <s v="Yes"/>
    <s v="No"/>
    <x v="1"/>
    <x v="0"/>
    <x v="2"/>
    <n v="66.150000000000006"/>
    <n v="3199"/>
    <x v="1"/>
    <x v="1"/>
    <x v="57"/>
    <n v="6138"/>
    <x v="20"/>
  </r>
  <r>
    <s v="6266-QHOJZ"/>
    <n v="1"/>
    <s v="United States"/>
    <s v="California"/>
    <s v="Lomita"/>
    <n v="90717"/>
    <s v="33.794209, -118.317354"/>
    <n v="33.794209000000002"/>
    <n v="-118.31735399999999"/>
    <s v="Female"/>
    <x v="0"/>
    <s v="No"/>
    <s v="No"/>
    <n v="65"/>
    <s v="Yes"/>
    <s v="Yes"/>
    <x v="1"/>
    <x v="0"/>
    <s v="Yes"/>
    <s v="No"/>
    <x v="1"/>
    <s v="No"/>
    <s v="No"/>
    <x v="2"/>
    <x v="0"/>
    <x v="1"/>
    <n v="89.85"/>
    <n v="5844.65"/>
    <x v="1"/>
    <x v="1"/>
    <x v="7"/>
    <n v="6421"/>
    <x v="20"/>
  </r>
  <r>
    <s v="7269-JISCY"/>
    <n v="1"/>
    <s v="United States"/>
    <s v="California"/>
    <s v="Los Alamitos"/>
    <n v="90720"/>
    <s v="33.79499, -118.065591"/>
    <n v="33.794989999999999"/>
    <n v="-118.065591"/>
    <s v="Female"/>
    <x v="0"/>
    <s v="No"/>
    <s v="No"/>
    <n v="55"/>
    <s v="Yes"/>
    <s v="No"/>
    <x v="0"/>
    <x v="1"/>
    <s v="No"/>
    <s v="No"/>
    <x v="0"/>
    <s v="No"/>
    <s v="No"/>
    <x v="2"/>
    <x v="1"/>
    <x v="2"/>
    <n v="45.05"/>
    <n v="2462.6"/>
    <x v="1"/>
    <x v="1"/>
    <x v="41"/>
    <n v="4055"/>
    <x v="20"/>
  </r>
  <r>
    <s v="0363-SVHYR"/>
    <n v="1"/>
    <s v="United States"/>
    <s v="California"/>
    <s v="Paramount"/>
    <n v="90723"/>
    <s v="33.897122, -118.164432"/>
    <n v="33.897122000000003"/>
    <n v="-118.16443200000001"/>
    <s v="Male"/>
    <x v="0"/>
    <s v="Yes"/>
    <s v="Yes"/>
    <n v="71"/>
    <s v="Yes"/>
    <s v="Yes"/>
    <x v="0"/>
    <x v="0"/>
    <s v="Yes"/>
    <s v="Yes"/>
    <x v="1"/>
    <s v="Yes"/>
    <s v="Yes"/>
    <x v="1"/>
    <x v="1"/>
    <x v="2"/>
    <n v="86.85"/>
    <n v="6263.8"/>
    <x v="1"/>
    <x v="1"/>
    <x v="67"/>
    <n v="6452"/>
    <x v="20"/>
  </r>
  <r>
    <s v="8547-NSBBO"/>
    <n v="1"/>
    <s v="United States"/>
    <s v="California"/>
    <s v="San Pedro"/>
    <n v="90731"/>
    <s v="33.736387, -118.284363"/>
    <n v="33.736387000000001"/>
    <n v="-118.284363"/>
    <s v="Male"/>
    <x v="0"/>
    <s v="No"/>
    <s v="No"/>
    <n v="35"/>
    <s v="Yes"/>
    <s v="Yes"/>
    <x v="1"/>
    <x v="0"/>
    <s v="Yes"/>
    <s v="Yes"/>
    <x v="1"/>
    <s v="No"/>
    <s v="No"/>
    <x v="0"/>
    <x v="0"/>
    <x v="0"/>
    <n v="96.75"/>
    <n v="3403.4"/>
    <x v="1"/>
    <x v="1"/>
    <x v="65"/>
    <n v="5154"/>
    <x v="20"/>
  </r>
  <r>
    <s v="6591-QGOYB"/>
    <n v="1"/>
    <s v="United States"/>
    <s v="California"/>
    <s v="Surfside"/>
    <n v="90743"/>
    <s v="33.728273, -118.085304"/>
    <n v="33.728273000000002"/>
    <n v="-118.08530399999999"/>
    <s v="Male"/>
    <x v="0"/>
    <s v="No"/>
    <s v="No"/>
    <n v="17"/>
    <s v="Yes"/>
    <s v="Yes"/>
    <x v="1"/>
    <x v="0"/>
    <s v="Yes"/>
    <s v="Yes"/>
    <x v="1"/>
    <s v="Yes"/>
    <s v="No"/>
    <x v="0"/>
    <x v="0"/>
    <x v="2"/>
    <n v="106.65"/>
    <n v="1672.1"/>
    <x v="1"/>
    <x v="1"/>
    <x v="50"/>
    <n v="2754"/>
    <x v="20"/>
  </r>
  <r>
    <s v="9070-BCKQP"/>
    <n v="1"/>
    <s v="United States"/>
    <s v="California"/>
    <s v="Wilmington"/>
    <n v="90744"/>
    <s v="33.782068, -118.262263"/>
    <n v="33.782068000000002"/>
    <n v="-118.262263"/>
    <s v="Female"/>
    <x v="0"/>
    <s v="Yes"/>
    <s v="No"/>
    <n v="72"/>
    <s v="Yes"/>
    <s v="Yes"/>
    <x v="1"/>
    <x v="0"/>
    <s v="No"/>
    <s v="Yes"/>
    <x v="1"/>
    <s v="Yes"/>
    <s v="Yes"/>
    <x v="1"/>
    <x v="0"/>
    <x v="3"/>
    <n v="110.15"/>
    <n v="7881.2"/>
    <x v="1"/>
    <x v="1"/>
    <x v="45"/>
    <n v="4498"/>
    <x v="20"/>
  </r>
  <r>
    <s v="6421-SZVEM"/>
    <n v="1"/>
    <s v="United States"/>
    <s v="California"/>
    <s v="Carson"/>
    <n v="90745"/>
    <s v="33.822295, -118.26411"/>
    <n v="33.822294999999997"/>
    <n v="-118.26411"/>
    <s v="Female"/>
    <x v="0"/>
    <s v="Yes"/>
    <s v="Yes"/>
    <n v="28"/>
    <s v="Yes"/>
    <s v="No"/>
    <x v="1"/>
    <x v="0"/>
    <s v="No"/>
    <s v="No"/>
    <x v="0"/>
    <s v="No"/>
    <s v="Yes"/>
    <x v="2"/>
    <x v="0"/>
    <x v="2"/>
    <n v="82.85"/>
    <n v="2320.8000000000002"/>
    <x v="1"/>
    <x v="1"/>
    <x v="20"/>
    <n v="5802"/>
    <x v="20"/>
  </r>
  <r>
    <s v="1328-EUZHC"/>
    <n v="1"/>
    <s v="United States"/>
    <s v="California"/>
    <s v="Carson"/>
    <n v="90746"/>
    <s v="33.859171, -118.252272"/>
    <n v="33.859171000000003"/>
    <n v="-118.252272"/>
    <s v="Female"/>
    <x v="0"/>
    <s v="Yes"/>
    <s v="No"/>
    <n v="18"/>
    <s v="Yes"/>
    <s v="No"/>
    <x v="2"/>
    <x v="2"/>
    <s v="No internet service"/>
    <s v="No internet service"/>
    <x v="2"/>
    <s v="No internet service"/>
    <s v="No internet service"/>
    <x v="1"/>
    <x v="1"/>
    <x v="0"/>
    <n v="20.100000000000001"/>
    <n v="370.5"/>
    <x v="1"/>
    <x v="1"/>
    <x v="59"/>
    <n v="4329"/>
    <x v="20"/>
  </r>
  <r>
    <s v="8878-RYUKI"/>
    <n v="1"/>
    <s v="United States"/>
    <s v="California"/>
    <s v="Long Beach"/>
    <n v="90803"/>
    <s v="33.760458, -118.129725"/>
    <n v="33.760458"/>
    <n v="-118.12972499999999"/>
    <s v="Female"/>
    <x v="0"/>
    <s v="No"/>
    <s v="No"/>
    <n v="52"/>
    <s v="Yes"/>
    <s v="No"/>
    <x v="0"/>
    <x v="1"/>
    <s v="No"/>
    <s v="Yes"/>
    <x v="0"/>
    <s v="No"/>
    <s v="Yes"/>
    <x v="0"/>
    <x v="0"/>
    <x v="1"/>
    <n v="59.45"/>
    <n v="3043.7"/>
    <x v="1"/>
    <x v="1"/>
    <x v="47"/>
    <n v="6107"/>
    <x v="20"/>
  </r>
  <r>
    <s v="9633-DENPU"/>
    <n v="1"/>
    <s v="United States"/>
    <s v="California"/>
    <s v="Long Beach"/>
    <n v="90804"/>
    <s v="33.783047, -118.1486"/>
    <n v="33.783047000000003"/>
    <n v="-118.1486"/>
    <s v="Female"/>
    <x v="0"/>
    <s v="Yes"/>
    <s v="No"/>
    <n v="47"/>
    <s v="Yes"/>
    <s v="No"/>
    <x v="0"/>
    <x v="1"/>
    <s v="Yes"/>
    <s v="No"/>
    <x v="0"/>
    <s v="Yes"/>
    <s v="No"/>
    <x v="0"/>
    <x v="0"/>
    <x v="2"/>
    <n v="58.6"/>
    <n v="2723.4"/>
    <x v="1"/>
    <x v="1"/>
    <x v="57"/>
    <n v="2613"/>
    <x v="20"/>
  </r>
  <r>
    <s v="7811-JIVPF"/>
    <n v="1"/>
    <s v="United States"/>
    <s v="California"/>
    <s v="Long Beach"/>
    <n v="90805"/>
    <s v="33.864622, -118.179626"/>
    <n v="33.864621999999997"/>
    <n v="-118.179626"/>
    <s v="Female"/>
    <x v="0"/>
    <s v="No"/>
    <s v="No"/>
    <n v="23"/>
    <s v="Yes"/>
    <s v="No"/>
    <x v="0"/>
    <x v="1"/>
    <s v="No"/>
    <s v="Yes"/>
    <x v="0"/>
    <s v="No"/>
    <s v="No"/>
    <x v="0"/>
    <x v="1"/>
    <x v="3"/>
    <n v="49.7"/>
    <n v="1081.25"/>
    <x v="1"/>
    <x v="1"/>
    <x v="71"/>
    <n v="4790"/>
    <x v="20"/>
  </r>
  <r>
    <s v="7113-HIPFI"/>
    <n v="1"/>
    <s v="United States"/>
    <s v="California"/>
    <s v="Long Beach"/>
    <n v="90806"/>
    <s v="33.802664, -118.179971"/>
    <n v="33.802664"/>
    <n v="-118.17997099999999"/>
    <s v="Male"/>
    <x v="0"/>
    <s v="Yes"/>
    <s v="Yes"/>
    <n v="66"/>
    <s v="Yes"/>
    <s v="No"/>
    <x v="0"/>
    <x v="0"/>
    <s v="Yes"/>
    <s v="Yes"/>
    <x v="1"/>
    <s v="No"/>
    <s v="No"/>
    <x v="1"/>
    <x v="1"/>
    <x v="0"/>
    <n v="65.849999999999994"/>
    <n v="4097.05"/>
    <x v="1"/>
    <x v="1"/>
    <x v="44"/>
    <n v="5500"/>
    <x v="20"/>
  </r>
  <r>
    <s v="8541-QVFKM"/>
    <n v="1"/>
    <s v="United States"/>
    <s v="California"/>
    <s v="Long Beach"/>
    <n v="90807"/>
    <s v="33.830099, -118.182239"/>
    <n v="33.830098999999997"/>
    <n v="-118.182239"/>
    <s v="Female"/>
    <x v="0"/>
    <s v="No"/>
    <s v="No"/>
    <n v="8"/>
    <s v="Yes"/>
    <s v="Yes"/>
    <x v="1"/>
    <x v="1"/>
    <s v="No"/>
    <s v="No"/>
    <x v="0"/>
    <s v="No"/>
    <s v="No"/>
    <x v="0"/>
    <x v="0"/>
    <x v="1"/>
    <n v="73.5"/>
    <n v="632.20000000000005"/>
    <x v="1"/>
    <x v="1"/>
    <x v="37"/>
    <n v="5777"/>
    <x v="20"/>
  </r>
  <r>
    <s v="9258-CNWAC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71"/>
    <s v="Yes"/>
    <s v="Yes"/>
    <x v="1"/>
    <x v="0"/>
    <s v="Yes"/>
    <s v="Yes"/>
    <x v="1"/>
    <s v="Yes"/>
    <s v="Yes"/>
    <x v="1"/>
    <x v="1"/>
    <x v="3"/>
    <n v="113.65"/>
    <n v="8166.8"/>
    <x v="1"/>
    <x v="1"/>
    <x v="36"/>
    <n v="6208"/>
    <x v="20"/>
  </r>
  <r>
    <s v="5371-VYLSX"/>
    <n v="1"/>
    <s v="United States"/>
    <s v="California"/>
    <s v="Long Beach"/>
    <n v="90814"/>
    <s v="33.771612, -118.143866"/>
    <n v="33.771611999999998"/>
    <n v="-118.143866"/>
    <s v="Female"/>
    <x v="1"/>
    <s v="No"/>
    <s v="No"/>
    <n v="50"/>
    <s v="Yes"/>
    <s v="Yes"/>
    <x v="1"/>
    <x v="0"/>
    <s v="Yes"/>
    <s v="No"/>
    <x v="0"/>
    <s v="No"/>
    <s v="No"/>
    <x v="0"/>
    <x v="0"/>
    <x v="1"/>
    <n v="83.4"/>
    <n v="4113.7"/>
    <x v="1"/>
    <x v="1"/>
    <x v="31"/>
    <n v="4977"/>
    <x v="20"/>
  </r>
  <r>
    <s v="6374-AFWOX"/>
    <n v="1"/>
    <s v="United States"/>
    <s v="California"/>
    <s v="Long Beach"/>
    <n v="90815"/>
    <s v="33.797638, -118.11662"/>
    <n v="33.797637999999999"/>
    <n v="-118.11662"/>
    <s v="Male"/>
    <x v="0"/>
    <s v="Yes"/>
    <s v="No"/>
    <n v="46"/>
    <s v="Yes"/>
    <s v="No"/>
    <x v="0"/>
    <x v="0"/>
    <s v="Yes"/>
    <s v="Yes"/>
    <x v="1"/>
    <s v="No"/>
    <s v="No"/>
    <x v="1"/>
    <x v="1"/>
    <x v="0"/>
    <n v="65.650000000000006"/>
    <n v="3047.15"/>
    <x v="1"/>
    <x v="1"/>
    <x v="35"/>
    <n v="2680"/>
    <x v="20"/>
  </r>
  <r>
    <s v="5317-FLPJF"/>
    <n v="1"/>
    <s v="United States"/>
    <s v="California"/>
    <s v="Altadena"/>
    <n v="91001"/>
    <s v="34.196837, -118.142236"/>
    <n v="34.196837000000002"/>
    <n v="-118.142236"/>
    <s v="Female"/>
    <x v="0"/>
    <s v="No"/>
    <s v="No"/>
    <n v="66"/>
    <s v="No"/>
    <s v="No phone service"/>
    <x v="0"/>
    <x v="0"/>
    <s v="No"/>
    <s v="Yes"/>
    <x v="1"/>
    <s v="Yes"/>
    <s v="Yes"/>
    <x v="1"/>
    <x v="0"/>
    <x v="2"/>
    <n v="61.35"/>
    <n v="4193.3999999999996"/>
    <x v="1"/>
    <x v="1"/>
    <x v="1"/>
    <n v="4824"/>
    <x v="20"/>
  </r>
  <r>
    <s v="7621-VPNET"/>
    <n v="1"/>
    <s v="United States"/>
    <s v="California"/>
    <s v="Arcadia"/>
    <n v="91006"/>
    <s v="34.137319, -118.029837"/>
    <n v="34.137318999999998"/>
    <n v="-118.029837"/>
    <s v="Female"/>
    <x v="0"/>
    <s v="Yes"/>
    <s v="No"/>
    <n v="42"/>
    <s v="Yes"/>
    <s v="Yes"/>
    <x v="1"/>
    <x v="1"/>
    <s v="No"/>
    <s v="Yes"/>
    <x v="1"/>
    <s v="No"/>
    <s v="No"/>
    <x v="0"/>
    <x v="0"/>
    <x v="3"/>
    <n v="85.9"/>
    <n v="3729.75"/>
    <x v="1"/>
    <x v="1"/>
    <x v="50"/>
    <n v="2219"/>
    <x v="20"/>
  </r>
  <r>
    <s v="6034-YMTOB"/>
    <n v="1"/>
    <s v="United States"/>
    <s v="California"/>
    <s v="Arcadia"/>
    <n v="91007"/>
    <s v="34.128284, -118.047732"/>
    <n v="34.128284000000001"/>
    <n v="-118.047732"/>
    <s v="Female"/>
    <x v="0"/>
    <s v="No"/>
    <s v="No"/>
    <n v="5"/>
    <s v="Yes"/>
    <s v="No"/>
    <x v="1"/>
    <x v="1"/>
    <s v="No"/>
    <s v="No"/>
    <x v="1"/>
    <s v="No"/>
    <s v="No"/>
    <x v="0"/>
    <x v="0"/>
    <x v="0"/>
    <n v="75.650000000000006"/>
    <n v="399.45"/>
    <x v="1"/>
    <x v="1"/>
    <x v="47"/>
    <n v="2296"/>
    <x v="20"/>
  </r>
  <r>
    <s v="4903-CNOZC"/>
    <n v="1"/>
    <s v="United States"/>
    <s v="California"/>
    <s v="La Canada Flintridge"/>
    <n v="91011"/>
    <s v="34.234912, -118.153729"/>
    <n v="34.234912000000001"/>
    <n v="-118.153729"/>
    <s v="Male"/>
    <x v="0"/>
    <s v="No"/>
    <s v="No"/>
    <n v="29"/>
    <s v="Yes"/>
    <s v="Yes"/>
    <x v="0"/>
    <x v="1"/>
    <s v="Yes"/>
    <s v="Yes"/>
    <x v="0"/>
    <s v="No"/>
    <s v="Yes"/>
    <x v="2"/>
    <x v="1"/>
    <x v="3"/>
    <n v="70.900000000000006"/>
    <n v="1964.6"/>
    <x v="1"/>
    <x v="1"/>
    <x v="56"/>
    <n v="2064"/>
    <x v="20"/>
  </r>
  <r>
    <s v="4353-HYOJD"/>
    <n v="1"/>
    <s v="United States"/>
    <s v="California"/>
    <s v="Monrovia"/>
    <n v="91016"/>
    <s v="34.1528, -118.000482"/>
    <n v="34.152799999999999"/>
    <n v="-118.00048200000001"/>
    <s v="Female"/>
    <x v="0"/>
    <s v="Yes"/>
    <s v="Yes"/>
    <n v="27"/>
    <s v="Yes"/>
    <s v="No"/>
    <x v="0"/>
    <x v="1"/>
    <s v="Yes"/>
    <s v="No"/>
    <x v="0"/>
    <s v="No"/>
    <s v="No"/>
    <x v="0"/>
    <x v="1"/>
    <x v="0"/>
    <n v="49.85"/>
    <n v="1336.15"/>
    <x v="1"/>
    <x v="1"/>
    <x v="20"/>
    <n v="5580"/>
    <x v="20"/>
  </r>
  <r>
    <s v="7267-FRMJW"/>
    <n v="1"/>
    <s v="United States"/>
    <s v="California"/>
    <s v="Sierra Madre"/>
    <n v="91024"/>
    <s v="34.168686, -118.057505"/>
    <n v="34.168686000000001"/>
    <n v="-118.05750500000001"/>
    <s v="Fe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x v="1"/>
    <x v="0"/>
    <n v="20.100000000000001"/>
    <n v="486.05"/>
    <x v="1"/>
    <x v="1"/>
    <x v="74"/>
    <n v="5306"/>
    <x v="20"/>
  </r>
  <r>
    <s v="4188-FRABG"/>
    <n v="1"/>
    <s v="United States"/>
    <s v="California"/>
    <s v="Sunland"/>
    <n v="91040"/>
    <s v="34.282704, -118.312929"/>
    <n v="34.282704000000003"/>
    <n v="-118.312929"/>
    <s v="Male"/>
    <x v="0"/>
    <s v="Yes"/>
    <s v="No"/>
    <n v="57"/>
    <s v="Yes"/>
    <s v="Yes"/>
    <x v="1"/>
    <x v="0"/>
    <s v="Yes"/>
    <s v="Yes"/>
    <x v="1"/>
    <s v="Yes"/>
    <s v="No"/>
    <x v="0"/>
    <x v="0"/>
    <x v="1"/>
    <n v="103.05"/>
    <n v="5925.75"/>
    <x v="1"/>
    <x v="1"/>
    <x v="49"/>
    <n v="5586"/>
    <x v="20"/>
  </r>
  <r>
    <s v="4128-ETESU"/>
    <n v="1"/>
    <s v="United States"/>
    <s v="California"/>
    <s v="Pasadena"/>
    <n v="91101"/>
    <s v="34.146635, -118.139225"/>
    <n v="34.146635000000003"/>
    <n v="-118.139225"/>
    <s v="Female"/>
    <x v="1"/>
    <s v="Yes"/>
    <s v="No"/>
    <n v="47"/>
    <s v="Yes"/>
    <s v="Yes"/>
    <x v="1"/>
    <x v="1"/>
    <s v="No"/>
    <s v="Yes"/>
    <x v="0"/>
    <s v="Yes"/>
    <s v="Yes"/>
    <x v="0"/>
    <x v="1"/>
    <x v="1"/>
    <n v="99.7"/>
    <n v="4747.2"/>
    <x v="1"/>
    <x v="1"/>
    <x v="1"/>
    <n v="4787"/>
    <x v="20"/>
  </r>
  <r>
    <s v="0620-DLSLK"/>
    <n v="1"/>
    <s v="United States"/>
    <s v="California"/>
    <s v="Pasadena"/>
    <n v="91103"/>
    <s v="34.167465, -118.165327"/>
    <n v="34.167465"/>
    <n v="-118.165327"/>
    <s v="Female"/>
    <x v="0"/>
    <s v="No"/>
    <s v="No"/>
    <n v="13"/>
    <s v="Yes"/>
    <s v="No"/>
    <x v="1"/>
    <x v="1"/>
    <s v="No"/>
    <s v="No"/>
    <x v="0"/>
    <s v="Yes"/>
    <s v="No"/>
    <x v="0"/>
    <x v="0"/>
    <x v="0"/>
    <n v="81.900000000000006"/>
    <n v="1028.9000000000001"/>
    <x v="1"/>
    <x v="1"/>
    <x v="29"/>
    <n v="2054"/>
    <x v="20"/>
  </r>
  <r>
    <s v="3850-OKINF"/>
    <n v="1"/>
    <s v="United States"/>
    <s v="California"/>
    <s v="Pasadena"/>
    <n v="91106"/>
    <s v="34.139402, -118.128658"/>
    <n v="34.139401999999997"/>
    <n v="-118.128658"/>
    <s v="Male"/>
    <x v="0"/>
    <s v="Yes"/>
    <s v="Yes"/>
    <n v="71"/>
    <s v="Yes"/>
    <s v="Yes"/>
    <x v="0"/>
    <x v="0"/>
    <s v="No"/>
    <s v="No"/>
    <x v="0"/>
    <s v="Yes"/>
    <s v="No"/>
    <x v="2"/>
    <x v="0"/>
    <x v="1"/>
    <n v="66.2"/>
    <n v="4692.55"/>
    <x v="1"/>
    <x v="1"/>
    <x v="53"/>
    <n v="4756"/>
    <x v="20"/>
  </r>
  <r>
    <s v="1156-ZFYDO"/>
    <n v="1"/>
    <s v="United States"/>
    <s v="California"/>
    <s v="Glendale"/>
    <n v="91201"/>
    <s v="34.17051, -118.289463"/>
    <n v="34.17051"/>
    <n v="-118.289463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75"/>
    <n v="19.75"/>
    <x v="1"/>
    <x v="1"/>
    <x v="46"/>
    <n v="3666"/>
    <x v="20"/>
  </r>
  <r>
    <s v="3295-YVUSR"/>
    <n v="1"/>
    <s v="United States"/>
    <s v="California"/>
    <s v="Glendale"/>
    <n v="91202"/>
    <s v="34.167926, -118.267539"/>
    <n v="34.167926000000001"/>
    <n v="-118.267539"/>
    <s v="Male"/>
    <x v="1"/>
    <s v="No"/>
    <s v="No"/>
    <n v="2"/>
    <s v="Yes"/>
    <s v="Yes"/>
    <x v="1"/>
    <x v="1"/>
    <s v="No"/>
    <s v="No"/>
    <x v="0"/>
    <s v="No"/>
    <s v="No"/>
    <x v="0"/>
    <x v="0"/>
    <x v="0"/>
    <n v="72.599999999999994"/>
    <n v="154.30000000000001"/>
    <x v="1"/>
    <x v="1"/>
    <x v="71"/>
    <n v="5098"/>
    <x v="20"/>
  </r>
  <r>
    <s v="8016-NCFVO"/>
    <n v="1"/>
    <s v="United States"/>
    <s v="California"/>
    <s v="Glendale"/>
    <n v="91203"/>
    <s v="34.153338, -118.262974"/>
    <n v="34.153337999999998"/>
    <n v="-118.262974"/>
    <s v="Male"/>
    <x v="1"/>
    <s v="No"/>
    <s v="No"/>
    <n v="55"/>
    <s v="Yes"/>
    <s v="Yes"/>
    <x v="1"/>
    <x v="0"/>
    <s v="Yes"/>
    <s v="Yes"/>
    <x v="1"/>
    <s v="Yes"/>
    <s v="Yes"/>
    <x v="0"/>
    <x v="0"/>
    <x v="1"/>
    <n v="116.5"/>
    <n v="6382.55"/>
    <x v="1"/>
    <x v="1"/>
    <x v="40"/>
    <n v="4222"/>
    <x v="20"/>
  </r>
  <r>
    <s v="4119-ZYPZY"/>
    <n v="1"/>
    <s v="United States"/>
    <s v="California"/>
    <s v="Glendale"/>
    <n v="91204"/>
    <s v="34.136306, -118.26036"/>
    <n v="34.136305999999998"/>
    <n v="-118.26036000000001"/>
    <s v="Male"/>
    <x v="1"/>
    <s v="No"/>
    <s v="No"/>
    <n v="71"/>
    <s v="Yes"/>
    <s v="Yes"/>
    <x v="1"/>
    <x v="1"/>
    <s v="Yes"/>
    <s v="No"/>
    <x v="1"/>
    <s v="Yes"/>
    <s v="Yes"/>
    <x v="1"/>
    <x v="0"/>
    <x v="1"/>
    <n v="106.8"/>
    <n v="7623.2"/>
    <x v="1"/>
    <x v="1"/>
    <x v="64"/>
    <n v="6423"/>
    <x v="20"/>
  </r>
  <r>
    <s v="5549-ZGHFB"/>
    <n v="1"/>
    <s v="United States"/>
    <s v="California"/>
    <s v="Glendale"/>
    <n v="91205"/>
    <s v="34.13658, -118.245839"/>
    <n v="34.136580000000002"/>
    <n v="-118.245839"/>
    <s v="Male"/>
    <x v="0"/>
    <s v="Yes"/>
    <s v="Yes"/>
    <n v="50"/>
    <s v="Yes"/>
    <s v="Yes"/>
    <x v="2"/>
    <x v="2"/>
    <s v="No internet service"/>
    <s v="No internet service"/>
    <x v="2"/>
    <s v="No internet service"/>
    <s v="No internet service"/>
    <x v="1"/>
    <x v="1"/>
    <x v="0"/>
    <n v="24.95"/>
    <n v="1261.45"/>
    <x v="1"/>
    <x v="1"/>
    <x v="43"/>
    <n v="6019"/>
    <x v="20"/>
  </r>
  <r>
    <s v="7577-SWIFR"/>
    <n v="1"/>
    <s v="United States"/>
    <s v="California"/>
    <s v="Glendale"/>
    <n v="91206"/>
    <s v="34.162515, -118.203869"/>
    <n v="34.162514999999999"/>
    <n v="-118.203869"/>
    <s v="Male"/>
    <x v="0"/>
    <s v="No"/>
    <s v="No"/>
    <n v="1"/>
    <s v="Yes"/>
    <s v="No"/>
    <x v="1"/>
    <x v="1"/>
    <s v="No"/>
    <s v="No"/>
    <x v="0"/>
    <s v="Yes"/>
    <s v="Yes"/>
    <x v="0"/>
    <x v="0"/>
    <x v="1"/>
    <n v="89.25"/>
    <n v="89.25"/>
    <x v="1"/>
    <x v="1"/>
    <x v="64"/>
    <n v="5579"/>
    <x v="20"/>
  </r>
  <r>
    <s v="0303-WMMRN"/>
    <n v="1"/>
    <s v="United States"/>
    <s v="California"/>
    <s v="Glendale"/>
    <n v="91207"/>
    <s v="34.182378, -118.262922"/>
    <n v="34.182378"/>
    <n v="-118.262922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0"/>
    <x v="0"/>
    <n v="19.25"/>
    <n v="86.05"/>
    <x v="1"/>
    <x v="1"/>
    <x v="36"/>
    <n v="3056"/>
    <x v="20"/>
  </r>
  <r>
    <s v="6408-OTUBZ"/>
    <n v="1"/>
    <s v="United States"/>
    <s v="California"/>
    <s v="Glendale"/>
    <n v="91208"/>
    <s v="34.195386, -118.238508"/>
    <n v="34.195385999999999"/>
    <n v="-118.238508"/>
    <s v="Female"/>
    <x v="0"/>
    <s v="No"/>
    <s v="No"/>
    <n v="66"/>
    <s v="Yes"/>
    <s v="Yes"/>
    <x v="1"/>
    <x v="0"/>
    <s v="Yes"/>
    <s v="Yes"/>
    <x v="1"/>
    <s v="Yes"/>
    <s v="No"/>
    <x v="2"/>
    <x v="0"/>
    <x v="2"/>
    <n v="104.55"/>
    <n v="6779.05"/>
    <x v="1"/>
    <x v="1"/>
    <x v="44"/>
    <n v="4494"/>
    <x v="20"/>
  </r>
  <r>
    <s v="5204-HMGYF"/>
    <n v="1"/>
    <s v="United States"/>
    <s v="California"/>
    <s v="La Crescenta"/>
    <n v="91214"/>
    <s v="34.239636, -118.245259"/>
    <n v="34.239635999999997"/>
    <n v="-118.245259"/>
    <s v="Female"/>
    <x v="0"/>
    <s v="Yes"/>
    <s v="Yes"/>
    <n v="49"/>
    <s v="Yes"/>
    <s v="No"/>
    <x v="0"/>
    <x v="0"/>
    <s v="Yes"/>
    <s v="Yes"/>
    <x v="1"/>
    <s v="Yes"/>
    <s v="Yes"/>
    <x v="2"/>
    <x v="0"/>
    <x v="0"/>
    <n v="87.2"/>
    <n v="4345"/>
    <x v="1"/>
    <x v="1"/>
    <x v="31"/>
    <n v="4567"/>
    <x v="20"/>
  </r>
  <r>
    <s v="1078-TDCRN"/>
    <n v="1"/>
    <s v="United States"/>
    <s v="California"/>
    <s v="Agoura Hills"/>
    <n v="91301"/>
    <s v="34.129058, -118.759788"/>
    <n v="34.129058000000001"/>
    <n v="-118.759788"/>
    <s v="Female"/>
    <x v="1"/>
    <s v="Yes"/>
    <s v="No"/>
    <n v="3"/>
    <s v="No"/>
    <s v="No phone service"/>
    <x v="0"/>
    <x v="1"/>
    <s v="Yes"/>
    <s v="No"/>
    <x v="0"/>
    <s v="No"/>
    <s v="No"/>
    <x v="0"/>
    <x v="0"/>
    <x v="1"/>
    <n v="30.75"/>
    <n v="82.85"/>
    <x v="1"/>
    <x v="1"/>
    <x v="36"/>
    <n v="4133"/>
    <x v="20"/>
  </r>
  <r>
    <s v="3727-OVPRY"/>
    <n v="1"/>
    <s v="United States"/>
    <s v="California"/>
    <s v="Calabasas"/>
    <n v="91302"/>
    <s v="34.130861, -118.68346"/>
    <n v="34.130861000000003"/>
    <n v="-118.68346"/>
    <s v="Male"/>
    <x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2"/>
    <x v="0"/>
    <x v="3"/>
    <n v="25.7"/>
    <n v="1714.55"/>
    <x v="1"/>
    <x v="1"/>
    <x v="38"/>
    <n v="5517"/>
    <x v="20"/>
  </r>
  <r>
    <s v="3797-FKOGQ"/>
    <n v="1"/>
    <s v="United States"/>
    <s v="California"/>
    <s v="Canoga Park"/>
    <n v="91303"/>
    <s v="34.19829, -118.602203"/>
    <n v="34.19829"/>
    <n v="-118.602203"/>
    <s v="Male"/>
    <x v="0"/>
    <s v="No"/>
    <s v="Yes"/>
    <n v="11"/>
    <s v="Yes"/>
    <s v="Yes"/>
    <x v="1"/>
    <x v="1"/>
    <s v="No"/>
    <s v="No"/>
    <x v="0"/>
    <s v="No"/>
    <s v="Yes"/>
    <x v="0"/>
    <x v="1"/>
    <x v="1"/>
    <n v="86.2"/>
    <n v="893.2"/>
    <x v="1"/>
    <x v="1"/>
    <x v="48"/>
    <n v="3157"/>
    <x v="20"/>
  </r>
  <r>
    <s v="7622-NXQZR"/>
    <n v="1"/>
    <s v="United States"/>
    <s v="California"/>
    <s v="Canoga Park"/>
    <n v="91304"/>
    <s v="34.224377, -118.632656"/>
    <n v="34.224376999999997"/>
    <n v="-118.632656"/>
    <s v="Male"/>
    <x v="0"/>
    <s v="No"/>
    <s v="No"/>
    <n v="28"/>
    <s v="No"/>
    <s v="No phone service"/>
    <x v="0"/>
    <x v="1"/>
    <s v="No"/>
    <s v="No"/>
    <x v="1"/>
    <s v="No"/>
    <s v="No"/>
    <x v="0"/>
    <x v="0"/>
    <x v="3"/>
    <n v="30.1"/>
    <n v="810.85"/>
    <x v="1"/>
    <x v="1"/>
    <x v="82"/>
    <n v="2653"/>
    <x v="20"/>
  </r>
  <r>
    <s v="6196-HBOBZ"/>
    <n v="1"/>
    <s v="United States"/>
    <s v="California"/>
    <s v="Winnetka"/>
    <n v="91306"/>
    <s v="34.209532, -118.577563"/>
    <n v="34.209532000000003"/>
    <n v="-118.577563"/>
    <s v="Male"/>
    <x v="0"/>
    <s v="Yes"/>
    <s v="No"/>
    <n v="65"/>
    <s v="Yes"/>
    <s v="Yes"/>
    <x v="1"/>
    <x v="0"/>
    <s v="Yes"/>
    <s v="Yes"/>
    <x v="0"/>
    <s v="Yes"/>
    <s v="No"/>
    <x v="1"/>
    <x v="0"/>
    <x v="1"/>
    <n v="99.35"/>
    <n v="6347.55"/>
    <x v="1"/>
    <x v="1"/>
    <x v="24"/>
    <n v="6300"/>
    <x v="20"/>
  </r>
  <r>
    <s v="3970-XGJDU"/>
    <n v="1"/>
    <s v="United States"/>
    <s v="California"/>
    <s v="West Hills"/>
    <n v="91307"/>
    <s v="34.199787, -118.68493"/>
    <n v="34.199787000000001"/>
    <n v="-118.68492999999999"/>
    <s v="Female"/>
    <x v="0"/>
    <s v="No"/>
    <s v="No"/>
    <n v="62"/>
    <s v="Yes"/>
    <s v="No"/>
    <x v="2"/>
    <x v="2"/>
    <s v="No internet service"/>
    <s v="No internet service"/>
    <x v="2"/>
    <s v="No internet service"/>
    <s v="No internet service"/>
    <x v="1"/>
    <x v="0"/>
    <x v="3"/>
    <n v="19.2"/>
    <n v="1123.6500000000001"/>
    <x v="1"/>
    <x v="1"/>
    <x v="51"/>
    <n v="4937"/>
    <x v="20"/>
  </r>
  <r>
    <s v="7017-VFULY"/>
    <n v="1"/>
    <s v="United States"/>
    <s v="California"/>
    <s v="Chatsworth"/>
    <n v="91311"/>
    <s v="34.294142, -118.603883"/>
    <n v="34.294142000000001"/>
    <n v="-118.603883"/>
    <s v="Fe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2"/>
    <n v="20.100000000000001"/>
    <n v="43.15"/>
    <x v="1"/>
    <x v="1"/>
    <x v="60"/>
    <n v="4158"/>
    <x v="20"/>
  </r>
  <r>
    <s v="5562-YJQGT"/>
    <n v="1"/>
    <s v="United States"/>
    <s v="California"/>
    <s v="Encino"/>
    <n v="91316"/>
    <s v="34.150354, -118.518292"/>
    <n v="34.150354"/>
    <n v="-118.518292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3"/>
    <n v="20.350000000000001"/>
    <n v="35.1"/>
    <x v="1"/>
    <x v="1"/>
    <x v="47"/>
    <n v="3746"/>
    <x v="20"/>
  </r>
  <r>
    <s v="8807-OPMBM"/>
    <n v="1"/>
    <s v="United States"/>
    <s v="California"/>
    <s v="Newbury Park"/>
    <n v="91320"/>
    <s v="34.172071, -118.946262"/>
    <n v="34.172071000000003"/>
    <n v="-118.946262"/>
    <s v="Female"/>
    <x v="0"/>
    <s v="Yes"/>
    <s v="Yes"/>
    <n v="55"/>
    <s v="Yes"/>
    <s v="Yes"/>
    <x v="2"/>
    <x v="2"/>
    <s v="No internet service"/>
    <s v="No internet service"/>
    <x v="2"/>
    <s v="No internet service"/>
    <s v="No internet service"/>
    <x v="1"/>
    <x v="0"/>
    <x v="3"/>
    <n v="25.65"/>
    <n v="1388"/>
    <x v="1"/>
    <x v="1"/>
    <x v="75"/>
    <n v="4466"/>
    <x v="20"/>
  </r>
  <r>
    <s v="5439-WIKXB"/>
    <n v="1"/>
    <s v="United States"/>
    <s v="California"/>
    <s v="Newhall"/>
    <n v="91321"/>
    <s v="34.370378, -118.504118"/>
    <n v="34.370378000000002"/>
    <n v="-118.50411800000001"/>
    <s v="Male"/>
    <x v="1"/>
    <s v="Yes"/>
    <s v="No"/>
    <n v="41"/>
    <s v="Yes"/>
    <s v="No"/>
    <x v="1"/>
    <x v="1"/>
    <s v="Yes"/>
    <s v="No"/>
    <x v="0"/>
    <s v="Yes"/>
    <s v="Yes"/>
    <x v="0"/>
    <x v="0"/>
    <x v="1"/>
    <n v="94.55"/>
    <n v="3851.45"/>
    <x v="1"/>
    <x v="1"/>
    <x v="84"/>
    <n v="4914"/>
    <x v="20"/>
  </r>
  <r>
    <s v="8294-UIMBA"/>
    <n v="1"/>
    <s v="United States"/>
    <s v="California"/>
    <s v="Northridge"/>
    <n v="91325"/>
    <s v="34.236683, -118.517588"/>
    <n v="34.236682999999999"/>
    <n v="-118.517588"/>
    <s v="Female"/>
    <x v="0"/>
    <s v="No"/>
    <s v="No"/>
    <n v="30"/>
    <s v="Yes"/>
    <s v="No"/>
    <x v="1"/>
    <x v="1"/>
    <s v="No"/>
    <s v="No"/>
    <x v="1"/>
    <s v="Yes"/>
    <s v="Yes"/>
    <x v="2"/>
    <x v="0"/>
    <x v="2"/>
    <n v="94.4"/>
    <n v="2638.1"/>
    <x v="1"/>
    <x v="1"/>
    <x v="31"/>
    <n v="4584"/>
    <x v="20"/>
  </r>
  <r>
    <s v="8109-YUOHE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17"/>
    <s v="Yes"/>
    <s v="No"/>
    <x v="0"/>
    <x v="0"/>
    <s v="Yes"/>
    <s v="No"/>
    <x v="0"/>
    <s v="No"/>
    <s v="No"/>
    <x v="2"/>
    <x v="1"/>
    <x v="0"/>
    <n v="56.1"/>
    <n v="946.95"/>
    <x v="1"/>
    <x v="1"/>
    <x v="62"/>
    <n v="5025"/>
    <x v="20"/>
  </r>
  <r>
    <s v="5840-NVDCG"/>
    <n v="1"/>
    <s v="United States"/>
    <s v="California"/>
    <s v="Pacoima"/>
    <n v="91331"/>
    <s v="34.255442, -118.421314"/>
    <n v="34.255442000000002"/>
    <n v="-118.421314"/>
    <s v="Female"/>
    <x v="0"/>
    <s v="Yes"/>
    <s v="Yes"/>
    <n v="16"/>
    <s v="Yes"/>
    <s v="No"/>
    <x v="0"/>
    <x v="0"/>
    <s v="Yes"/>
    <s v="No"/>
    <x v="1"/>
    <s v="No"/>
    <s v="Yes"/>
    <x v="1"/>
    <x v="1"/>
    <x v="2"/>
    <n v="68.25"/>
    <n v="1114.8499999999999"/>
    <x v="1"/>
    <x v="1"/>
    <x v="38"/>
    <n v="3559"/>
    <x v="20"/>
  </r>
  <r>
    <s v="8092-NLTGF"/>
    <n v="1"/>
    <s v="United States"/>
    <s v="California"/>
    <s v="Reseda"/>
    <n v="91335"/>
    <s v="34.200175, -118.540958"/>
    <n v="34.200175000000002"/>
    <n v="-118.540958"/>
    <s v="Male"/>
    <x v="0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4.75"/>
    <n v="1777.6"/>
    <x v="1"/>
    <x v="1"/>
    <x v="42"/>
    <n v="5398"/>
    <x v="20"/>
  </r>
  <r>
    <s v="5928-QLDHB"/>
    <n v="1"/>
    <s v="United States"/>
    <s v="California"/>
    <s v="San Fernando"/>
    <n v="91340"/>
    <s v="34.286131, -118.435969"/>
    <n v="34.286130999999997"/>
    <n v="-118.435969"/>
    <s v="Male"/>
    <x v="0"/>
    <s v="No"/>
    <s v="No"/>
    <n v="9"/>
    <s v="Yes"/>
    <s v="Yes"/>
    <x v="1"/>
    <x v="1"/>
    <s v="No"/>
    <s v="No"/>
    <x v="0"/>
    <s v="No"/>
    <s v="No"/>
    <x v="0"/>
    <x v="0"/>
    <x v="1"/>
    <n v="76.25"/>
    <n v="684.85"/>
    <x v="1"/>
    <x v="1"/>
    <x v="53"/>
    <n v="2062"/>
    <x v="20"/>
  </r>
  <r>
    <s v="9840-EFJQB"/>
    <n v="1"/>
    <s v="United States"/>
    <s v="California"/>
    <s v="Sylmar"/>
    <n v="91342"/>
    <s v="34.321621, -118.399841"/>
    <n v="34.321621"/>
    <n v="-118.399841"/>
    <s v="Female"/>
    <x v="0"/>
    <s v="No"/>
    <s v="No"/>
    <n v="1"/>
    <s v="Yes"/>
    <s v="No"/>
    <x v="1"/>
    <x v="1"/>
    <s v="Yes"/>
    <s v="No"/>
    <x v="0"/>
    <s v="No"/>
    <s v="No"/>
    <x v="0"/>
    <x v="1"/>
    <x v="1"/>
    <n v="74.349999999999994"/>
    <n v="74.349999999999994"/>
    <x v="1"/>
    <x v="1"/>
    <x v="24"/>
    <n v="4237"/>
    <x v="20"/>
  </r>
  <r>
    <s v="0696-UKTOX"/>
    <n v="1"/>
    <s v="United States"/>
    <s v="California"/>
    <s v="North Hills"/>
    <n v="91343"/>
    <s v="34.238802, -118.482296"/>
    <n v="34.238802"/>
    <n v="-118.48229600000001"/>
    <s v="Male"/>
    <x v="0"/>
    <s v="No"/>
    <s v="Yes"/>
    <n v="23"/>
    <s v="Yes"/>
    <s v="No"/>
    <x v="0"/>
    <x v="1"/>
    <s v="Yes"/>
    <s v="No"/>
    <x v="1"/>
    <s v="No"/>
    <s v="No"/>
    <x v="0"/>
    <x v="1"/>
    <x v="1"/>
    <n v="54.15"/>
    <n v="1312.45"/>
    <x v="1"/>
    <x v="1"/>
    <x v="24"/>
    <n v="2496"/>
    <x v="20"/>
  </r>
  <r>
    <s v="4801-KFYKL"/>
    <n v="1"/>
    <s v="United States"/>
    <s v="California"/>
    <s v="Granada Hills"/>
    <n v="91344"/>
    <s v="34.291273, -118.505104"/>
    <n v="34.291272999999997"/>
    <n v="-118.505104"/>
    <s v="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x v="1"/>
    <x v="2"/>
    <n v="19.45"/>
    <n v="159.19999999999999"/>
    <x v="1"/>
    <x v="1"/>
    <x v="58"/>
    <n v="4119"/>
    <x v="20"/>
  </r>
  <r>
    <s v="3472-OAOOR"/>
    <n v="1"/>
    <s v="United States"/>
    <s v="California"/>
    <s v="Mission Hills"/>
    <n v="91345"/>
    <s v="34.266389, -118.459744"/>
    <n v="34.266388999999997"/>
    <n v="-118.459744"/>
    <s v="Male"/>
    <x v="0"/>
    <s v="Yes"/>
    <s v="Yes"/>
    <n v="19"/>
    <s v="No"/>
    <s v="No phone service"/>
    <x v="0"/>
    <x v="0"/>
    <s v="Yes"/>
    <s v="No"/>
    <x v="0"/>
    <s v="No"/>
    <s v="No"/>
    <x v="0"/>
    <x v="0"/>
    <x v="0"/>
    <n v="34.950000000000003"/>
    <n v="610.20000000000005"/>
    <x v="1"/>
    <x v="1"/>
    <x v="35"/>
    <n v="3422"/>
    <x v="20"/>
  </r>
  <r>
    <s v="6135-OZQVA"/>
    <n v="1"/>
    <s v="United States"/>
    <s v="California"/>
    <s v="Santa Clarita"/>
    <n v="91350"/>
    <s v="34.502432, -118.41459"/>
    <n v="34.502431999999999"/>
    <n v="-118.41459"/>
    <s v="Female"/>
    <x v="0"/>
    <s v="No"/>
    <s v="No"/>
    <n v="7"/>
    <s v="Yes"/>
    <s v="Yes"/>
    <x v="0"/>
    <x v="0"/>
    <s v="No"/>
    <s v="No"/>
    <x v="0"/>
    <s v="No"/>
    <s v="No"/>
    <x v="0"/>
    <x v="0"/>
    <x v="1"/>
    <n v="53.65"/>
    <n v="404.35"/>
    <x v="1"/>
    <x v="1"/>
    <x v="39"/>
    <n v="4389"/>
    <x v="20"/>
  </r>
  <r>
    <s v="2252-JHJGE"/>
    <n v="1"/>
    <s v="United States"/>
    <s v="California"/>
    <s v="Sun Valley"/>
    <n v="91352"/>
    <s v="34.231053, -118.338307"/>
    <n v="34.231053000000003"/>
    <n v="-118.338307"/>
    <s v="Male"/>
    <x v="0"/>
    <s v="No"/>
    <s v="No"/>
    <n v="61"/>
    <s v="Yes"/>
    <s v="Yes"/>
    <x v="1"/>
    <x v="0"/>
    <s v="No"/>
    <s v="Yes"/>
    <x v="0"/>
    <s v="Yes"/>
    <s v="Yes"/>
    <x v="2"/>
    <x v="1"/>
    <x v="1"/>
    <n v="104"/>
    <n v="6363.45"/>
    <x v="1"/>
    <x v="1"/>
    <x v="49"/>
    <n v="4344"/>
    <x v="20"/>
  </r>
  <r>
    <s v="4188-PCPIG"/>
    <n v="1"/>
    <s v="United States"/>
    <s v="California"/>
    <s v="Valencia"/>
    <n v="91354"/>
    <s v="34.457005, -118.573726"/>
    <n v="34.457005000000002"/>
    <n v="-118.57372599999999"/>
    <s v="Female"/>
    <x v="0"/>
    <s v="Yes"/>
    <s v="No"/>
    <n v="57"/>
    <s v="Yes"/>
    <s v="No"/>
    <x v="0"/>
    <x v="0"/>
    <s v="Yes"/>
    <s v="No"/>
    <x v="1"/>
    <s v="Yes"/>
    <s v="No"/>
    <x v="1"/>
    <x v="0"/>
    <x v="3"/>
    <n v="70.349999999999994"/>
    <n v="4124.6499999999996"/>
    <x v="1"/>
    <x v="1"/>
    <x v="72"/>
    <n v="5779"/>
    <x v="20"/>
  </r>
  <r>
    <s v="7105-BENQF"/>
    <n v="1"/>
    <s v="United States"/>
    <s v="California"/>
    <s v="Tarzana"/>
    <n v="91356"/>
    <s v="34.157137, -118.548511"/>
    <n v="34.157136999999999"/>
    <n v="-118.548511"/>
    <s v="Male"/>
    <x v="0"/>
    <s v="No"/>
    <s v="Yes"/>
    <n v="15"/>
    <s v="Yes"/>
    <s v="No"/>
    <x v="0"/>
    <x v="0"/>
    <s v="No"/>
    <s v="Yes"/>
    <x v="0"/>
    <s v="No"/>
    <s v="Yes"/>
    <x v="2"/>
    <x v="1"/>
    <x v="0"/>
    <n v="64.849999999999994"/>
    <n v="950.75"/>
    <x v="1"/>
    <x v="1"/>
    <x v="39"/>
    <n v="4442"/>
    <x v="20"/>
  </r>
  <r>
    <s v="7721-DVEKZ"/>
    <n v="1"/>
    <s v="United States"/>
    <s v="California"/>
    <s v="Thousand Oaks"/>
    <n v="91360"/>
    <s v="34.214054, -118.88109"/>
    <n v="34.214053999999997"/>
    <n v="-118.8810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19.649999999999999"/>
    <x v="1"/>
    <x v="1"/>
    <x v="25"/>
    <n v="4639"/>
    <x v="20"/>
  </r>
  <r>
    <s v="3566-VVORZ"/>
    <n v="1"/>
    <s v="United States"/>
    <s v="California"/>
    <s v="Westlake Village"/>
    <n v="91361"/>
    <s v="34.130992, -118.894673"/>
    <n v="34.130991999999999"/>
    <n v="-118.894673"/>
    <s v="Female"/>
    <x v="0"/>
    <s v="Yes"/>
    <s v="No"/>
    <n v="12"/>
    <s v="Yes"/>
    <s v="No"/>
    <x v="0"/>
    <x v="1"/>
    <s v="No"/>
    <s v="No"/>
    <x v="0"/>
    <s v="No"/>
    <s v="No"/>
    <x v="0"/>
    <x v="1"/>
    <x v="2"/>
    <n v="45.9"/>
    <n v="505.95"/>
    <x v="1"/>
    <x v="1"/>
    <x v="67"/>
    <n v="5790"/>
    <x v="20"/>
  </r>
  <r>
    <s v="9507-HSMMZ"/>
    <n v="1"/>
    <s v="United States"/>
    <s v="California"/>
    <s v="Thousand Oaks"/>
    <n v="91362"/>
    <s v="34.191842, -118.822796"/>
    <n v="34.191842000000001"/>
    <n v="-118.822796"/>
    <s v="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x v="1"/>
    <x v="0"/>
    <n v="20"/>
    <n v="1149.6500000000001"/>
    <x v="1"/>
    <x v="1"/>
    <x v="48"/>
    <n v="6094"/>
    <x v="20"/>
  </r>
  <r>
    <s v="2480-SQIOB"/>
    <n v="1"/>
    <s v="United States"/>
    <s v="California"/>
    <s v="Woodland Hills"/>
    <n v="91364"/>
    <s v="34.153733, -118.593408"/>
    <n v="34.153733000000003"/>
    <n v="-118.593408"/>
    <s v="Male"/>
    <x v="0"/>
    <s v="Yes"/>
    <s v="Yes"/>
    <n v="4"/>
    <s v="Yes"/>
    <s v="No"/>
    <x v="0"/>
    <x v="1"/>
    <s v="No"/>
    <s v="No"/>
    <x v="0"/>
    <s v="No"/>
    <s v="No"/>
    <x v="0"/>
    <x v="1"/>
    <x v="1"/>
    <n v="44.8"/>
    <n v="169.65"/>
    <x v="1"/>
    <x v="1"/>
    <x v="69"/>
    <n v="2114"/>
    <x v="20"/>
  </r>
  <r>
    <s v="7813-TKCVO"/>
    <n v="1"/>
    <s v="United States"/>
    <s v="California"/>
    <s v="Oak Park"/>
    <n v="91377"/>
    <s v="34.19225, -118.776874"/>
    <n v="34.192250000000001"/>
    <n v="-118.77687400000001"/>
    <s v="Fe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2"/>
    <x v="1"/>
    <x v="0"/>
    <n v="20.350000000000001"/>
    <n v="393.15"/>
    <x v="1"/>
    <x v="1"/>
    <x v="43"/>
    <n v="4390"/>
    <x v="20"/>
  </r>
  <r>
    <s v="0128-MKWSG"/>
    <n v="1"/>
    <s v="United States"/>
    <s v="California"/>
    <s v="Stevenson Ranch"/>
    <n v="91381"/>
    <s v="34.364153, -118.615583"/>
    <n v="34.364153000000002"/>
    <n v="-118.615583"/>
    <s v="Female"/>
    <x v="0"/>
    <s v="No"/>
    <s v="Yes"/>
    <n v="26"/>
    <s v="No"/>
    <s v="No phone service"/>
    <x v="0"/>
    <x v="0"/>
    <s v="No"/>
    <s v="No"/>
    <x v="1"/>
    <s v="No"/>
    <s v="Yes"/>
    <x v="0"/>
    <x v="1"/>
    <x v="0"/>
    <n v="45.8"/>
    <n v="1147"/>
    <x v="1"/>
    <x v="1"/>
    <x v="84"/>
    <n v="3287"/>
    <x v="20"/>
  </r>
  <r>
    <s v="4350-ZTLPI"/>
    <n v="1"/>
    <s v="United States"/>
    <s v="California"/>
    <s v="Van Nuys"/>
    <n v="91401"/>
    <s v="34.178483, -118.431791"/>
    <n v="34.178483"/>
    <n v="-118.431791"/>
    <s v="Female"/>
    <x v="0"/>
    <s v="Yes"/>
    <s v="No"/>
    <n v="53"/>
    <s v="Yes"/>
    <s v="Yes"/>
    <x v="1"/>
    <x v="1"/>
    <s v="Yes"/>
    <s v="Yes"/>
    <x v="1"/>
    <s v="Yes"/>
    <s v="Yes"/>
    <x v="2"/>
    <x v="0"/>
    <x v="2"/>
    <n v="108.95"/>
    <n v="5718.2"/>
    <x v="1"/>
    <x v="1"/>
    <x v="77"/>
    <n v="4163"/>
    <x v="20"/>
  </r>
  <r>
    <s v="0361-HJRDX"/>
    <n v="1"/>
    <s v="United States"/>
    <s v="California"/>
    <s v="Sherman Oaks"/>
    <n v="91403"/>
    <s v="34.147149, -118.463365"/>
    <n v="34.147148999999999"/>
    <n v="-118.463365"/>
    <s v="Female"/>
    <x v="0"/>
    <s v="No"/>
    <s v="No"/>
    <n v="68"/>
    <s v="No"/>
    <s v="No phone service"/>
    <x v="0"/>
    <x v="0"/>
    <s v="Yes"/>
    <s v="Yes"/>
    <x v="1"/>
    <s v="Yes"/>
    <s v="Yes"/>
    <x v="1"/>
    <x v="1"/>
    <x v="3"/>
    <n v="64.349999999999994"/>
    <n v="4539.6000000000004"/>
    <x v="1"/>
    <x v="1"/>
    <x v="47"/>
    <n v="4146"/>
    <x v="20"/>
  </r>
  <r>
    <s v="5727-MYATE"/>
    <n v="1"/>
    <s v="United States"/>
    <s v="California"/>
    <s v="Van Nuys"/>
    <n v="91405"/>
    <s v="34.202494, -118.448048"/>
    <n v="34.202494000000002"/>
    <n v="-118.448048"/>
    <s v="Male"/>
    <x v="0"/>
    <s v="Yes"/>
    <s v="Yes"/>
    <n v="72"/>
    <s v="Yes"/>
    <s v="Yes"/>
    <x v="0"/>
    <x v="0"/>
    <s v="Yes"/>
    <s v="Yes"/>
    <x v="1"/>
    <s v="Yes"/>
    <s v="Yes"/>
    <x v="1"/>
    <x v="0"/>
    <x v="3"/>
    <n v="90.8"/>
    <n v="6397.6"/>
    <x v="1"/>
    <x v="1"/>
    <x v="74"/>
    <n v="5028"/>
    <x v="20"/>
  </r>
  <r>
    <s v="3823-KYNQY"/>
    <n v="1"/>
    <s v="United States"/>
    <s v="California"/>
    <s v="Van Nuys"/>
    <n v="91406"/>
    <s v="34.195685, -118.490752"/>
    <n v="34.195684999999997"/>
    <n v="-118.490752"/>
    <s v="Male"/>
    <x v="0"/>
    <s v="No"/>
    <s v="No"/>
    <n v="12"/>
    <s v="Yes"/>
    <s v="Yes"/>
    <x v="2"/>
    <x v="2"/>
    <s v="No internet service"/>
    <s v="No internet service"/>
    <x v="2"/>
    <s v="No internet service"/>
    <s v="No internet service"/>
    <x v="2"/>
    <x v="1"/>
    <x v="3"/>
    <n v="24.95"/>
    <n v="280.39999999999998"/>
    <x v="1"/>
    <x v="1"/>
    <x v="29"/>
    <n v="4443"/>
    <x v="20"/>
  </r>
  <r>
    <s v="7570-WELNY"/>
    <n v="1"/>
    <s v="United States"/>
    <s v="California"/>
    <s v="Sherman Oaks"/>
    <n v="91423"/>
    <s v="34.146957, -118.432138"/>
    <n v="34.146957"/>
    <n v="-118.43213799999999"/>
    <s v="Female"/>
    <x v="0"/>
    <s v="Yes"/>
    <s v="No"/>
    <n v="68"/>
    <s v="Yes"/>
    <s v="Yes"/>
    <x v="1"/>
    <x v="0"/>
    <s v="Yes"/>
    <s v="No"/>
    <x v="0"/>
    <s v="No"/>
    <s v="No"/>
    <x v="1"/>
    <x v="0"/>
    <x v="2"/>
    <n v="84.7"/>
    <n v="5711.05"/>
    <x v="1"/>
    <x v="1"/>
    <x v="48"/>
    <n v="5520"/>
    <x v="20"/>
  </r>
  <r>
    <s v="3021-VLNRJ"/>
    <n v="1"/>
    <s v="United States"/>
    <s v="California"/>
    <s v="Encino"/>
    <n v="91436"/>
    <s v="34.152875, -118.486056"/>
    <n v="34.152875000000002"/>
    <n v="-118.486056"/>
    <s v="Female"/>
    <x v="0"/>
    <s v="No"/>
    <s v="Yes"/>
    <n v="50"/>
    <s v="Yes"/>
    <s v="No"/>
    <x v="0"/>
    <x v="0"/>
    <s v="No"/>
    <s v="Yes"/>
    <x v="1"/>
    <s v="Yes"/>
    <s v="No"/>
    <x v="2"/>
    <x v="0"/>
    <x v="3"/>
    <n v="70.8"/>
    <n v="3478.15"/>
    <x v="1"/>
    <x v="1"/>
    <x v="78"/>
    <n v="4798"/>
    <x v="20"/>
  </r>
  <r>
    <s v="2080-CAZNM"/>
    <n v="1"/>
    <s v="United States"/>
    <s v="California"/>
    <s v="Burbank"/>
    <n v="91502"/>
    <s v="34.177267, -118.31003"/>
    <n v="34.177267000000001"/>
    <n v="-118.31003"/>
    <s v="Female"/>
    <x v="1"/>
    <s v="No"/>
    <s v="No"/>
    <n v="41"/>
    <s v="Yes"/>
    <s v="Yes"/>
    <x v="1"/>
    <x v="1"/>
    <s v="Yes"/>
    <s v="Yes"/>
    <x v="0"/>
    <s v="Yes"/>
    <s v="Yes"/>
    <x v="0"/>
    <x v="0"/>
    <x v="1"/>
    <n v="104.4"/>
    <n v="4133.95"/>
    <x v="1"/>
    <x v="1"/>
    <x v="37"/>
    <n v="4477"/>
    <x v="20"/>
  </r>
  <r>
    <s v="1028-FFNJK"/>
    <n v="1"/>
    <s v="United States"/>
    <s v="California"/>
    <s v="Burbank"/>
    <n v="91504"/>
    <s v="34.213049, -118.317651"/>
    <n v="34.213048999999998"/>
    <n v="-118.317651"/>
    <s v="Male"/>
    <x v="1"/>
    <s v="Yes"/>
    <s v="No"/>
    <n v="30"/>
    <s v="Yes"/>
    <s v="Yes"/>
    <x v="1"/>
    <x v="1"/>
    <s v="No"/>
    <s v="No"/>
    <x v="1"/>
    <s v="Yes"/>
    <s v="Yes"/>
    <x v="0"/>
    <x v="0"/>
    <x v="1"/>
    <n v="101.5"/>
    <n v="2917.65"/>
    <x v="1"/>
    <x v="1"/>
    <x v="25"/>
    <n v="4828"/>
    <x v="20"/>
  </r>
  <r>
    <s v="6907-FLBER"/>
    <n v="1"/>
    <s v="United States"/>
    <s v="California"/>
    <s v="Burbank"/>
    <n v="91505"/>
    <s v="34.174215, -118.345928"/>
    <n v="34.174214999999997"/>
    <n v="-118.345928"/>
    <s v="Male"/>
    <x v="0"/>
    <s v="No"/>
    <s v="No"/>
    <n v="1"/>
    <s v="Yes"/>
    <s v="Yes"/>
    <x v="0"/>
    <x v="1"/>
    <s v="Yes"/>
    <s v="No"/>
    <x v="0"/>
    <s v="No"/>
    <s v="No"/>
    <x v="0"/>
    <x v="1"/>
    <x v="1"/>
    <n v="54.3"/>
    <n v="54.3"/>
    <x v="1"/>
    <x v="1"/>
    <x v="4"/>
    <n v="3259"/>
    <x v="20"/>
  </r>
  <r>
    <s v="3001-UNBTL"/>
    <n v="1"/>
    <s v="United States"/>
    <s v="California"/>
    <s v="Burbank"/>
    <n v="91506"/>
    <s v="34.169706, -118.323548"/>
    <n v="34.169705999999998"/>
    <n v="-118.323548"/>
    <s v="Male"/>
    <x v="1"/>
    <s v="Yes"/>
    <s v="Yes"/>
    <n v="29"/>
    <s v="Yes"/>
    <s v="Yes"/>
    <x v="1"/>
    <x v="1"/>
    <s v="No"/>
    <s v="Yes"/>
    <x v="0"/>
    <s v="Yes"/>
    <s v="Yes"/>
    <x v="0"/>
    <x v="0"/>
    <x v="1"/>
    <n v="103.95"/>
    <n v="2964.8"/>
    <x v="1"/>
    <x v="1"/>
    <x v="40"/>
    <n v="3733"/>
    <x v="20"/>
  </r>
  <r>
    <s v="5982-PSMKW"/>
    <n v="1"/>
    <s v="United States"/>
    <s v="California"/>
    <s v="North Hollywood"/>
    <n v="91601"/>
    <s v="34.1692, -118.372498"/>
    <n v="34.169199999999996"/>
    <n v="-118.37249799999999"/>
    <s v="Female"/>
    <x v="0"/>
    <s v="Yes"/>
    <s v="Yes"/>
    <n v="23"/>
    <s v="Yes"/>
    <s v="Yes"/>
    <x v="0"/>
    <x v="0"/>
    <s v="Yes"/>
    <s v="Yes"/>
    <x v="1"/>
    <s v="Yes"/>
    <s v="Yes"/>
    <x v="1"/>
    <x v="0"/>
    <x v="3"/>
    <n v="91.1"/>
    <n v="2198.3000000000002"/>
    <x v="1"/>
    <x v="1"/>
    <x v="29"/>
    <n v="5991"/>
    <x v="20"/>
  </r>
  <r>
    <s v="3507-GASNP"/>
    <n v="1"/>
    <s v="United States"/>
    <s v="California"/>
    <s v="North Hollywood"/>
    <n v="91602"/>
    <s v="34.15136, -118.364786"/>
    <n v="34.151359999999997"/>
    <n v="-118.364786"/>
    <s v="Male"/>
    <x v="0"/>
    <s v="No"/>
    <s v="Yes"/>
    <n v="60"/>
    <s v="Yes"/>
    <s v="No"/>
    <x v="2"/>
    <x v="2"/>
    <s v="No internet service"/>
    <s v="No internet service"/>
    <x v="2"/>
    <s v="No internet service"/>
    <s v="No internet service"/>
    <x v="1"/>
    <x v="1"/>
    <x v="0"/>
    <n v="19.95"/>
    <n v="1189.9000000000001"/>
    <x v="1"/>
    <x v="1"/>
    <x v="9"/>
    <n v="5316"/>
    <x v="20"/>
  </r>
  <r>
    <s v="7096-ZNBZI"/>
    <n v="1"/>
    <s v="United States"/>
    <s v="California"/>
    <s v="Studio City"/>
    <n v="91604"/>
    <s v="34.139082, -118.39275"/>
    <n v="34.139082000000002"/>
    <n v="-118.39275000000001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6.45"/>
    <n v="1914.5"/>
    <x v="1"/>
    <x v="1"/>
    <x v="63"/>
    <n v="5534"/>
    <x v="20"/>
  </r>
  <r>
    <s v="1676-MQAOA"/>
    <n v="1"/>
    <s v="United States"/>
    <s v="California"/>
    <s v="North Hollywood"/>
    <n v="91606"/>
    <s v="34.187599, -118.387125"/>
    <n v="34.187598999999999"/>
    <n v="-118.387125"/>
    <s v="Male"/>
    <x v="0"/>
    <s v="No"/>
    <s v="No"/>
    <n v="72"/>
    <s v="Yes"/>
    <s v="No"/>
    <x v="0"/>
    <x v="0"/>
    <s v="Yes"/>
    <s v="Yes"/>
    <x v="1"/>
    <s v="Yes"/>
    <s v="No"/>
    <x v="1"/>
    <x v="0"/>
    <x v="2"/>
    <n v="75.099999999999994"/>
    <n v="5336.35"/>
    <x v="1"/>
    <x v="1"/>
    <x v="63"/>
    <n v="6284"/>
    <x v="20"/>
  </r>
  <r>
    <s v="0786-IVLAW"/>
    <n v="1"/>
    <s v="United States"/>
    <s v="California"/>
    <s v="Valley Village"/>
    <n v="91607"/>
    <s v="34.165783, -118.399795"/>
    <n v="34.165782999999998"/>
    <n v="-118.399795"/>
    <s v="Female"/>
    <x v="1"/>
    <s v="No"/>
    <s v="No"/>
    <n v="66"/>
    <s v="Yes"/>
    <s v="Yes"/>
    <x v="1"/>
    <x v="1"/>
    <s v="Yes"/>
    <s v="Yes"/>
    <x v="0"/>
    <s v="Yes"/>
    <s v="Yes"/>
    <x v="2"/>
    <x v="1"/>
    <x v="2"/>
    <n v="108.1"/>
    <n v="7238.6"/>
    <x v="1"/>
    <x v="1"/>
    <x v="58"/>
    <n v="4722"/>
    <x v="20"/>
  </r>
  <r>
    <s v="7566-DSRLQ"/>
    <n v="1"/>
    <s v="United States"/>
    <s v="California"/>
    <s v="Rancho Cucamonga"/>
    <n v="91701"/>
    <s v="34.132275, -117.611478"/>
    <n v="34.132275"/>
    <n v="-117.61147800000001"/>
    <s v="Female"/>
    <x v="0"/>
    <s v="Yes"/>
    <s v="No"/>
    <n v="72"/>
    <s v="Yes"/>
    <s v="Yes"/>
    <x v="1"/>
    <x v="1"/>
    <s v="Yes"/>
    <s v="Yes"/>
    <x v="1"/>
    <s v="Yes"/>
    <s v="Yes"/>
    <x v="1"/>
    <x v="0"/>
    <x v="1"/>
    <n v="110.15"/>
    <n v="7998.8"/>
    <x v="1"/>
    <x v="1"/>
    <x v="12"/>
    <n v="5065"/>
    <x v="20"/>
  </r>
  <r>
    <s v="7245-JMTTQ"/>
    <n v="1"/>
    <s v="United States"/>
    <s v="California"/>
    <s v="Baldwin Park"/>
    <n v="91706"/>
    <s v="34.098275, -117.967399"/>
    <n v="34.098275000000001"/>
    <n v="-117.967399"/>
    <s v="Female"/>
    <x v="0"/>
    <s v="No"/>
    <s v="No"/>
    <n v="51"/>
    <s v="Yes"/>
    <s v="Yes"/>
    <x v="1"/>
    <x v="1"/>
    <s v="Yes"/>
    <s v="Yes"/>
    <x v="1"/>
    <s v="Yes"/>
    <s v="Yes"/>
    <x v="2"/>
    <x v="0"/>
    <x v="1"/>
    <n v="111.5"/>
    <n v="5703.25"/>
    <x v="1"/>
    <x v="1"/>
    <x v="71"/>
    <n v="4363"/>
    <x v="20"/>
  </r>
  <r>
    <s v="6050-IJRHS"/>
    <n v="1"/>
    <s v="United States"/>
    <s v="California"/>
    <s v="Chino Hills"/>
    <n v="91709"/>
    <s v="33.942895, -117.725644"/>
    <n v="33.942895"/>
    <n v="-117.725644"/>
    <s v="Female"/>
    <x v="0"/>
    <s v="Yes"/>
    <s v="Yes"/>
    <n v="70"/>
    <s v="Yes"/>
    <s v="Yes"/>
    <x v="1"/>
    <x v="1"/>
    <s v="Yes"/>
    <s v="Yes"/>
    <x v="0"/>
    <s v="Yes"/>
    <s v="Yes"/>
    <x v="2"/>
    <x v="0"/>
    <x v="1"/>
    <n v="106.5"/>
    <n v="7397"/>
    <x v="1"/>
    <x v="1"/>
    <x v="48"/>
    <n v="6319"/>
    <x v="20"/>
  </r>
  <r>
    <s v="6202-JVYEU"/>
    <n v="1"/>
    <s v="United States"/>
    <s v="California"/>
    <s v="Chino"/>
    <n v="91710"/>
    <s v="33.990646, -117.663025"/>
    <n v="33.990645999999998"/>
    <n v="-117.663025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2"/>
    <x v="0"/>
    <x v="1"/>
    <n v="19.899999999999999"/>
    <n v="164.6"/>
    <x v="1"/>
    <x v="1"/>
    <x v="82"/>
    <n v="3643"/>
    <x v="20"/>
  </r>
  <r>
    <s v="8591-TKMZH"/>
    <n v="1"/>
    <s v="United States"/>
    <s v="California"/>
    <s v="Claremont"/>
    <n v="91711"/>
    <s v="34.127621, -117.717863"/>
    <n v="34.127620999999998"/>
    <n v="-117.71786299999999"/>
    <s v="Male"/>
    <x v="0"/>
    <s v="Yes"/>
    <s v="Yes"/>
    <n v="59"/>
    <s v="Yes"/>
    <s v="Yes"/>
    <x v="1"/>
    <x v="0"/>
    <s v="Yes"/>
    <s v="No"/>
    <x v="1"/>
    <s v="Yes"/>
    <s v="Yes"/>
    <x v="1"/>
    <x v="0"/>
    <x v="0"/>
    <n v="111.1"/>
    <n v="6555.2"/>
    <x v="1"/>
    <x v="1"/>
    <x v="21"/>
    <n v="4952"/>
    <x v="20"/>
  </r>
  <r>
    <s v="0734-OXWBT"/>
    <n v="1"/>
    <s v="United States"/>
    <s v="California"/>
    <s v="Covina"/>
    <n v="91722"/>
    <s v="34.097345, -117.906736"/>
    <n v="34.097344999999997"/>
    <n v="-117.906736"/>
    <s v="Male"/>
    <x v="0"/>
    <s v="No"/>
    <s v="Yes"/>
    <n v="3"/>
    <s v="Yes"/>
    <s v="No"/>
    <x v="0"/>
    <x v="1"/>
    <s v="No"/>
    <s v="No"/>
    <x v="1"/>
    <s v="Yes"/>
    <s v="Yes"/>
    <x v="0"/>
    <x v="1"/>
    <x v="0"/>
    <n v="70.7"/>
    <n v="225.65"/>
    <x v="1"/>
    <x v="1"/>
    <x v="62"/>
    <n v="2584"/>
    <x v="20"/>
  </r>
  <r>
    <s v="4282-ACRXS"/>
    <n v="1"/>
    <s v="United States"/>
    <s v="California"/>
    <s v="Covina"/>
    <n v="91723"/>
    <s v="34.084747, -117.886844"/>
    <n v="34.084747"/>
    <n v="-117.886844"/>
    <s v="Male"/>
    <x v="1"/>
    <s v="Yes"/>
    <s v="No"/>
    <n v="38"/>
    <s v="No"/>
    <s v="No phone service"/>
    <x v="0"/>
    <x v="1"/>
    <s v="No"/>
    <s v="No"/>
    <x v="0"/>
    <s v="No"/>
    <s v="No"/>
    <x v="0"/>
    <x v="0"/>
    <x v="1"/>
    <n v="24.85"/>
    <n v="955.75"/>
    <x v="1"/>
    <x v="1"/>
    <x v="57"/>
    <n v="3511"/>
    <x v="20"/>
  </r>
  <r>
    <s v="0365-TRTPY"/>
    <n v="1"/>
    <s v="United States"/>
    <s v="California"/>
    <s v="Covina"/>
    <n v="91724"/>
    <s v="34.08111, -117.853935"/>
    <n v="34.081110000000002"/>
    <n v="-117.85393500000001"/>
    <s v="Female"/>
    <x v="0"/>
    <s v="No"/>
    <s v="No"/>
    <n v="37"/>
    <s v="Yes"/>
    <s v="Yes"/>
    <x v="1"/>
    <x v="0"/>
    <s v="Yes"/>
    <s v="Yes"/>
    <x v="0"/>
    <s v="No"/>
    <s v="No"/>
    <x v="0"/>
    <x v="1"/>
    <x v="2"/>
    <n v="91.2"/>
    <n v="3382.3"/>
    <x v="1"/>
    <x v="1"/>
    <x v="81"/>
    <n v="5135"/>
    <x v="20"/>
  </r>
  <r>
    <s v="7349-ALMUX"/>
    <n v="1"/>
    <s v="United States"/>
    <s v="California"/>
    <s v="Rancho Cucamonga"/>
    <n v="91730"/>
    <s v="34.10097, -117.57882"/>
    <n v="34.100969999999997"/>
    <n v="-117.57881999999999"/>
    <s v="Male"/>
    <x v="0"/>
    <s v="No"/>
    <s v="No"/>
    <n v="37"/>
    <s v="Yes"/>
    <s v="No"/>
    <x v="0"/>
    <x v="0"/>
    <s v="Yes"/>
    <s v="Yes"/>
    <x v="1"/>
    <s v="No"/>
    <s v="No"/>
    <x v="1"/>
    <x v="1"/>
    <x v="2"/>
    <n v="65.599999999999994"/>
    <n v="2313.8000000000002"/>
    <x v="1"/>
    <x v="1"/>
    <x v="36"/>
    <n v="3183"/>
    <x v="20"/>
  </r>
  <r>
    <s v="6502-KUGLL"/>
    <n v="1"/>
    <s v="United States"/>
    <s v="California"/>
    <s v="El Monte"/>
    <n v="91732"/>
    <s v="34.074492, -118.01462"/>
    <n v="34.074491999999999"/>
    <n v="-118.01461999999999"/>
    <s v="Female"/>
    <x v="0"/>
    <s v="Yes"/>
    <s v="Yes"/>
    <n v="14"/>
    <s v="Yes"/>
    <s v="No"/>
    <x v="0"/>
    <x v="0"/>
    <s v="Yes"/>
    <s v="No"/>
    <x v="1"/>
    <s v="No"/>
    <s v="No"/>
    <x v="0"/>
    <x v="1"/>
    <x v="2"/>
    <n v="59.45"/>
    <n v="780.85"/>
    <x v="1"/>
    <x v="1"/>
    <x v="60"/>
    <n v="5723"/>
    <x v="20"/>
  </r>
  <r>
    <s v="1841-YSJGV"/>
    <n v="1"/>
    <s v="United States"/>
    <s v="California"/>
    <s v="South El Monte"/>
    <n v="91733"/>
    <s v="34.04622, -118.053753"/>
    <n v="34.046219999999998"/>
    <n v="-118.053753"/>
    <s v="Male"/>
    <x v="0"/>
    <s v="Yes"/>
    <s v="No"/>
    <n v="72"/>
    <s v="Yes"/>
    <s v="Yes"/>
    <x v="1"/>
    <x v="0"/>
    <s v="Yes"/>
    <s v="No"/>
    <x v="1"/>
    <s v="Yes"/>
    <s v="Yes"/>
    <x v="1"/>
    <x v="0"/>
    <x v="3"/>
    <n v="109.95"/>
    <n v="7852.4"/>
    <x v="1"/>
    <x v="1"/>
    <x v="55"/>
    <n v="6258"/>
    <x v="20"/>
  </r>
  <r>
    <s v="3511-BFTJW"/>
    <n v="1"/>
    <s v="United States"/>
    <s v="California"/>
    <s v="Glendora"/>
    <n v="91740"/>
    <s v="34.119363, -117.855059"/>
    <n v="34.119363"/>
    <n v="-117.855059"/>
    <s v="Male"/>
    <x v="0"/>
    <s v="Yes"/>
    <s v="Yes"/>
    <n v="72"/>
    <s v="No"/>
    <s v="No phone service"/>
    <x v="0"/>
    <x v="0"/>
    <s v="Yes"/>
    <s v="Yes"/>
    <x v="0"/>
    <s v="No"/>
    <s v="No"/>
    <x v="1"/>
    <x v="1"/>
    <x v="3"/>
    <n v="38.5"/>
    <n v="2763"/>
    <x v="1"/>
    <x v="1"/>
    <x v="40"/>
    <n v="4710"/>
    <x v="20"/>
  </r>
  <r>
    <s v="7668-XCFYV"/>
    <n v="1"/>
    <s v="United States"/>
    <s v="California"/>
    <s v="Glendora"/>
    <n v="91741"/>
    <s v="34.14649, -117.849815"/>
    <n v="34.14649"/>
    <n v="-117.84981500000001"/>
    <s v="Female"/>
    <x v="1"/>
    <s v="Yes"/>
    <s v="No"/>
    <n v="17"/>
    <s v="Yes"/>
    <s v="Yes"/>
    <x v="1"/>
    <x v="1"/>
    <s v="No"/>
    <s v="No"/>
    <x v="0"/>
    <s v="Yes"/>
    <s v="Yes"/>
    <x v="0"/>
    <x v="0"/>
    <x v="1"/>
    <n v="92.55"/>
    <n v="1614.7"/>
    <x v="1"/>
    <x v="1"/>
    <x v="70"/>
    <n v="3689"/>
    <x v="20"/>
  </r>
  <r>
    <s v="5018-HEKFO"/>
    <n v="1"/>
    <s v="United States"/>
    <s v="California"/>
    <s v="Rowland Heights"/>
    <n v="91748"/>
    <s v="33.976753, -117.897367"/>
    <n v="33.976753000000002"/>
    <n v="-117.897367"/>
    <s v="Female"/>
    <x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x v="0"/>
    <x v="0"/>
    <n v="24.5"/>
    <n v="270.14999999999998"/>
    <x v="1"/>
    <x v="1"/>
    <x v="4"/>
    <n v="5594"/>
    <x v="20"/>
  </r>
  <r>
    <s v="2923-ARZLG"/>
    <n v="1"/>
    <s v="United States"/>
    <s v="California"/>
    <s v="La Verne"/>
    <n v="91750"/>
    <s v="34.144703, -117.770299"/>
    <n v="34.144703"/>
    <n v="-117.77029899999999"/>
    <s v="Male"/>
    <x v="0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x v="0"/>
    <x v="0"/>
    <n v="19.7"/>
    <s v=" "/>
    <x v="1"/>
    <x v="1"/>
    <x v="15"/>
    <n v="4890"/>
    <x v="20"/>
  </r>
  <r>
    <s v="3976-NLDEZ"/>
    <n v="1"/>
    <s v="United States"/>
    <s v="California"/>
    <s v="Mira Loma"/>
    <n v="91752"/>
    <s v="33.999992, -117.535395"/>
    <n v="33.999991999999999"/>
    <n v="-117.535394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6"/>
    <n v="20.6"/>
    <x v="1"/>
    <x v="1"/>
    <x v="54"/>
    <n v="5370"/>
    <x v="20"/>
  </r>
  <r>
    <s v="2282-YGNOR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29"/>
    <s v="Yes"/>
    <s v="No"/>
    <x v="0"/>
    <x v="0"/>
    <s v="No"/>
    <s v="Yes"/>
    <x v="1"/>
    <s v="No"/>
    <s v="No"/>
    <x v="2"/>
    <x v="1"/>
    <x v="3"/>
    <n v="58"/>
    <n v="1734.5"/>
    <x v="1"/>
    <x v="1"/>
    <x v="69"/>
    <n v="2810"/>
    <x v="20"/>
  </r>
  <r>
    <s v="5336-UFNZP"/>
    <n v="1"/>
    <s v="United States"/>
    <s v="California"/>
    <s v="Monterey Park"/>
    <n v="91755"/>
    <s v="34.049172, -118.115022"/>
    <n v="34.049171999999999"/>
    <n v="-118.115022"/>
    <s v="Female"/>
    <x v="1"/>
    <s v="Yes"/>
    <s v="Yes"/>
    <n v="65"/>
    <s v="Yes"/>
    <s v="Yes"/>
    <x v="1"/>
    <x v="1"/>
    <s v="Yes"/>
    <s v="Yes"/>
    <x v="0"/>
    <s v="Yes"/>
    <s v="Yes"/>
    <x v="2"/>
    <x v="0"/>
    <x v="1"/>
    <n v="107.45"/>
    <n v="7047.5"/>
    <x v="1"/>
    <x v="1"/>
    <x v="72"/>
    <n v="6211"/>
    <x v="20"/>
  </r>
  <r>
    <s v="6854-EXGSF"/>
    <n v="1"/>
    <s v="United States"/>
    <s v="California"/>
    <s v="Mt Baldy"/>
    <n v="91759"/>
    <s v="34.231318, -117.662032"/>
    <n v="34.231318000000002"/>
    <n v="-117.662032"/>
    <s v="Female"/>
    <x v="0"/>
    <s v="No"/>
    <s v="No"/>
    <n v="8"/>
    <s v="Yes"/>
    <s v="Yes"/>
    <x v="0"/>
    <x v="0"/>
    <s v="Yes"/>
    <s v="Yes"/>
    <x v="0"/>
    <s v="No"/>
    <s v="No"/>
    <x v="0"/>
    <x v="0"/>
    <x v="2"/>
    <n v="65.5"/>
    <n v="573.15"/>
    <x v="1"/>
    <x v="1"/>
    <x v="46"/>
    <n v="3033"/>
    <x v="20"/>
  </r>
  <r>
    <s v="1241-EZFMJ"/>
    <n v="1"/>
    <s v="United States"/>
    <s v="California"/>
    <s v="Ontario"/>
    <n v="91761"/>
    <s v="34.035602, -117.591528"/>
    <n v="34.035601999999997"/>
    <n v="-117.591528"/>
    <s v="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x v="1"/>
    <x v="2"/>
    <n v="25.45"/>
    <n v="1538.6"/>
    <x v="1"/>
    <x v="1"/>
    <x v="48"/>
    <n v="6015"/>
    <x v="20"/>
  </r>
  <r>
    <s v="9233-PSYHO"/>
    <n v="1"/>
    <s v="United States"/>
    <s v="California"/>
    <s v="Ontario"/>
    <n v="91762"/>
    <s v="34.057256, -117.667677"/>
    <n v="34.057256000000002"/>
    <n v="-117.667677"/>
    <s v="Female"/>
    <x v="1"/>
    <s v="No"/>
    <s v="No"/>
    <n v="45"/>
    <s v="Yes"/>
    <s v="Yes"/>
    <x v="1"/>
    <x v="1"/>
    <s v="No"/>
    <s v="Yes"/>
    <x v="0"/>
    <s v="Yes"/>
    <s v="Yes"/>
    <x v="2"/>
    <x v="0"/>
    <x v="2"/>
    <n v="100.15"/>
    <n v="4459.8"/>
    <x v="1"/>
    <x v="1"/>
    <x v="45"/>
    <n v="2636"/>
    <x v="20"/>
  </r>
  <r>
    <s v="5376-PCKNB"/>
    <n v="1"/>
    <s v="United States"/>
    <s v="California"/>
    <s v="Montclair"/>
    <n v="91763"/>
    <s v="34.072121, -117.698319"/>
    <n v="34.072121000000003"/>
    <n v="-117.698319"/>
    <s v="Male"/>
    <x v="0"/>
    <s v="Yes"/>
    <s v="Yes"/>
    <n v="72"/>
    <s v="Yes"/>
    <s v="Yes"/>
    <x v="1"/>
    <x v="1"/>
    <s v="Yes"/>
    <s v="Yes"/>
    <x v="0"/>
    <s v="Yes"/>
    <s v="Yes"/>
    <x v="2"/>
    <x v="0"/>
    <x v="3"/>
    <n v="104.45"/>
    <n v="7459"/>
    <x v="1"/>
    <x v="1"/>
    <x v="56"/>
    <n v="4750"/>
    <x v="20"/>
  </r>
  <r>
    <s v="8044-BGWPI"/>
    <n v="1"/>
    <s v="United States"/>
    <s v="California"/>
    <s v="Ontario"/>
    <n v="91764"/>
    <s v="34.074087, -117.605618"/>
    <n v="34.074086999999999"/>
    <n v="-117.60561800000001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x v="0"/>
    <x v="1"/>
    <n v="21.15"/>
    <n v="306.05"/>
    <x v="1"/>
    <x v="1"/>
    <x v="47"/>
    <n v="5209"/>
    <x v="20"/>
  </r>
  <r>
    <s v="4060-LDNLU"/>
    <n v="1"/>
    <s v="United States"/>
    <s v="California"/>
    <s v="Diamond Bar"/>
    <n v="91765"/>
    <s v="33.992416, -117.807874"/>
    <n v="33.992415999999999"/>
    <n v="-117.807874"/>
    <s v="Male"/>
    <x v="0"/>
    <s v="No"/>
    <s v="No"/>
    <n v="7"/>
    <s v="Yes"/>
    <s v="Yes"/>
    <x v="1"/>
    <x v="1"/>
    <s v="No"/>
    <s v="No"/>
    <x v="0"/>
    <s v="Yes"/>
    <s v="Yes"/>
    <x v="0"/>
    <x v="1"/>
    <x v="1"/>
    <n v="96.2"/>
    <n v="639.70000000000005"/>
    <x v="1"/>
    <x v="1"/>
    <x v="46"/>
    <n v="4329"/>
    <x v="20"/>
  </r>
  <r>
    <s v="3589-PPVKW"/>
    <n v="1"/>
    <s v="United States"/>
    <s v="California"/>
    <s v="Pomona"/>
    <n v="91766"/>
    <s v="34.042286, -117.756106"/>
    <n v="34.042285999999997"/>
    <n v="-117.756106"/>
    <s v="Male"/>
    <x v="0"/>
    <s v="No"/>
    <s v="No"/>
    <n v="9"/>
    <s v="Yes"/>
    <s v="No"/>
    <x v="0"/>
    <x v="1"/>
    <s v="No"/>
    <s v="No"/>
    <x v="0"/>
    <s v="No"/>
    <s v="No"/>
    <x v="0"/>
    <x v="0"/>
    <x v="0"/>
    <n v="44.4"/>
    <n v="348.15"/>
    <x v="1"/>
    <x v="1"/>
    <x v="82"/>
    <n v="5457"/>
    <x v="20"/>
  </r>
  <r>
    <s v="5887-IKKYO"/>
    <n v="1"/>
    <s v="United States"/>
    <s v="California"/>
    <s v="Pomona"/>
    <n v="91768"/>
    <s v="34.067932, -117.785168"/>
    <n v="34.067931999999999"/>
    <n v="-117.785168"/>
    <s v="Male"/>
    <x v="0"/>
    <s v="Yes"/>
    <s v="Yes"/>
    <n v="58"/>
    <s v="Yes"/>
    <s v="Yes"/>
    <x v="1"/>
    <x v="1"/>
    <s v="No"/>
    <s v="Yes"/>
    <x v="1"/>
    <s v="No"/>
    <s v="Yes"/>
    <x v="1"/>
    <x v="1"/>
    <x v="2"/>
    <n v="94.35"/>
    <n v="5563.65"/>
    <x v="1"/>
    <x v="1"/>
    <x v="52"/>
    <n v="4777"/>
    <x v="20"/>
  </r>
  <r>
    <s v="1755-RMCXH"/>
    <n v="1"/>
    <s v="United States"/>
    <s v="California"/>
    <s v="San Dimas"/>
    <n v="91773"/>
    <s v="34.102119, -117.815532"/>
    <n v="34.102119000000002"/>
    <n v="-117.815532"/>
    <s v="Male"/>
    <x v="0"/>
    <s v="Yes"/>
    <s v="Yes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3"/>
    <n v="40.25"/>
    <x v="1"/>
    <x v="1"/>
    <x v="46"/>
    <n v="5113"/>
    <x v="20"/>
  </r>
  <r>
    <s v="3858-XHYJO"/>
    <n v="1"/>
    <s v="United States"/>
    <s v="California"/>
    <s v="San Gabriel"/>
    <n v="91776"/>
    <s v="34.089927, -118.095645"/>
    <n v="34.089927000000003"/>
    <n v="-118.095645"/>
    <s v="Female"/>
    <x v="0"/>
    <s v="Yes"/>
    <s v="No"/>
    <n v="40"/>
    <s v="Yes"/>
    <s v="Yes"/>
    <x v="1"/>
    <x v="0"/>
    <s v="No"/>
    <s v="Yes"/>
    <x v="0"/>
    <s v="Yes"/>
    <s v="Yes"/>
    <x v="2"/>
    <x v="1"/>
    <x v="2"/>
    <n v="105.75"/>
    <n v="4228.55"/>
    <x v="1"/>
    <x v="1"/>
    <x v="48"/>
    <n v="4078"/>
    <x v="20"/>
  </r>
  <r>
    <s v="4299-SIMNS"/>
    <n v="1"/>
    <s v="United States"/>
    <s v="California"/>
    <s v="Temple City"/>
    <n v="91780"/>
    <s v="34.101608, -118.055848"/>
    <n v="34.101607999999999"/>
    <n v="-118.055848"/>
    <s v="Male"/>
    <x v="0"/>
    <s v="No"/>
    <s v="No"/>
    <n v="9"/>
    <s v="Yes"/>
    <s v="Yes"/>
    <x v="1"/>
    <x v="0"/>
    <s v="No"/>
    <s v="No"/>
    <x v="0"/>
    <s v="No"/>
    <s v="No"/>
    <x v="0"/>
    <x v="0"/>
    <x v="1"/>
    <n v="81.150000000000006"/>
    <n v="784.45"/>
    <x v="1"/>
    <x v="1"/>
    <x v="31"/>
    <n v="4544"/>
    <x v="20"/>
  </r>
  <r>
    <s v="7025-IWFHT"/>
    <n v="1"/>
    <s v="United States"/>
    <s v="California"/>
    <s v="Upland"/>
    <n v="91784"/>
    <s v="34.141146, -117.655583"/>
    <n v="34.141145999999999"/>
    <n v="-117.65558299999999"/>
    <s v="Male"/>
    <x v="0"/>
    <s v="No"/>
    <s v="No"/>
    <n v="41"/>
    <s v="Yes"/>
    <s v="No"/>
    <x v="1"/>
    <x v="1"/>
    <s v="Yes"/>
    <s v="No"/>
    <x v="1"/>
    <s v="Yes"/>
    <s v="No"/>
    <x v="2"/>
    <x v="0"/>
    <x v="1"/>
    <n v="89.55"/>
    <n v="3729.75"/>
    <x v="1"/>
    <x v="1"/>
    <x v="10"/>
    <n v="5549"/>
    <x v="20"/>
  </r>
  <r>
    <s v="6261-LHRTG"/>
    <n v="1"/>
    <s v="United States"/>
    <s v="California"/>
    <s v="Upland"/>
    <n v="91786"/>
    <s v="34.105493, -117.660934"/>
    <n v="34.105493000000003"/>
    <n v="-117.660934"/>
    <s v="Female"/>
    <x v="0"/>
    <s v="No"/>
    <s v="No"/>
    <n v="26"/>
    <s v="Yes"/>
    <s v="No"/>
    <x v="0"/>
    <x v="1"/>
    <s v="Yes"/>
    <s v="Yes"/>
    <x v="0"/>
    <s v="No"/>
    <s v="No"/>
    <x v="0"/>
    <x v="0"/>
    <x v="3"/>
    <n v="54.75"/>
    <n v="1406.9"/>
    <x v="1"/>
    <x v="1"/>
    <x v="70"/>
    <n v="4020"/>
    <x v="20"/>
  </r>
  <r>
    <s v="7841-FCRQD"/>
    <n v="1"/>
    <s v="United States"/>
    <s v="California"/>
    <s v="Walnut"/>
    <n v="91789"/>
    <s v="34.018354, -117.85492"/>
    <n v="34.018354000000002"/>
    <n v="-117.85492000000001"/>
    <s v="Female"/>
    <x v="0"/>
    <s v="Yes"/>
    <s v="No"/>
    <n v="33"/>
    <s v="Yes"/>
    <s v="No"/>
    <x v="0"/>
    <x v="1"/>
    <s v="Yes"/>
    <s v="No"/>
    <x v="1"/>
    <s v="No"/>
    <s v="No"/>
    <x v="2"/>
    <x v="0"/>
    <x v="3"/>
    <n v="53.75"/>
    <n v="1857.3"/>
    <x v="1"/>
    <x v="1"/>
    <x v="52"/>
    <n v="3160"/>
    <x v="20"/>
  </r>
  <r>
    <s v="2056-EVGZL"/>
    <n v="1"/>
    <s v="United States"/>
    <s v="California"/>
    <s v="West Covina"/>
    <n v="91790"/>
    <s v="34.066964, -117.937007"/>
    <n v="34.066963999999999"/>
    <n v="-117.93700699999999"/>
    <s v="Male"/>
    <x v="0"/>
    <s v="Yes"/>
    <s v="Yes"/>
    <n v="68"/>
    <s v="Yes"/>
    <s v="No"/>
    <x v="1"/>
    <x v="1"/>
    <s v="Yes"/>
    <s v="Yes"/>
    <x v="1"/>
    <s v="Yes"/>
    <s v="Yes"/>
    <x v="2"/>
    <x v="1"/>
    <x v="3"/>
    <n v="105.75"/>
    <n v="7322.5"/>
    <x v="1"/>
    <x v="1"/>
    <x v="41"/>
    <n v="4437"/>
    <x v="20"/>
  </r>
  <r>
    <s v="8777-MBMTS"/>
    <n v="1"/>
    <s v="United States"/>
    <s v="California"/>
    <s v="West Covina"/>
    <n v="91791"/>
    <s v="34.061634, -117.893169"/>
    <n v="34.061633999999998"/>
    <n v="-117.893169"/>
    <s v="Female"/>
    <x v="1"/>
    <s v="Yes"/>
    <s v="No"/>
    <n v="65"/>
    <s v="Yes"/>
    <s v="No"/>
    <x v="1"/>
    <x v="1"/>
    <s v="Yes"/>
    <s v="Yes"/>
    <x v="1"/>
    <s v="Yes"/>
    <s v="Yes"/>
    <x v="1"/>
    <x v="0"/>
    <x v="3"/>
    <n v="105.85"/>
    <n v="6725.5"/>
    <x v="1"/>
    <x v="1"/>
    <x v="24"/>
    <n v="4872"/>
    <x v="20"/>
  </r>
  <r>
    <s v="7753-USQYQ"/>
    <n v="1"/>
    <s v="United States"/>
    <s v="California"/>
    <s v="West Covina"/>
    <n v="91792"/>
    <s v="34.024405, -117.898722"/>
    <n v="34.024405000000002"/>
    <n v="-117.89872200000001"/>
    <s v="Male"/>
    <x v="0"/>
    <s v="No"/>
    <s v="No"/>
    <n v="55"/>
    <s v="Yes"/>
    <s v="No"/>
    <x v="0"/>
    <x v="1"/>
    <s v="Yes"/>
    <s v="No"/>
    <x v="1"/>
    <s v="No"/>
    <s v="Yes"/>
    <x v="2"/>
    <x v="0"/>
    <x v="1"/>
    <n v="64.2"/>
    <n v="3627.3"/>
    <x v="1"/>
    <x v="1"/>
    <x v="47"/>
    <n v="5151"/>
    <x v="20"/>
  </r>
  <r>
    <s v="7661-CPURM"/>
    <n v="1"/>
    <s v="United States"/>
    <s v="California"/>
    <s v="Alhambra"/>
    <n v="91803"/>
    <s v="34.074736, -118.145959"/>
    <n v="34.074736000000001"/>
    <n v="-118.145959"/>
    <s v="Male"/>
    <x v="0"/>
    <s v="No"/>
    <s v="No"/>
    <n v="19"/>
    <s v="Yes"/>
    <s v="No"/>
    <x v="1"/>
    <x v="1"/>
    <s v="No"/>
    <s v="No"/>
    <x v="1"/>
    <s v="No"/>
    <s v="Yes"/>
    <x v="2"/>
    <x v="0"/>
    <x v="3"/>
    <n v="87.7"/>
    <n v="1725.95"/>
    <x v="1"/>
    <x v="1"/>
    <x v="4"/>
    <n v="4446"/>
    <x v="20"/>
  </r>
  <r>
    <s v="6233-HXJMX"/>
    <n v="1"/>
    <s v="United States"/>
    <s v="California"/>
    <s v="Alpine"/>
    <n v="91901"/>
    <s v="32.827184, -116.703729"/>
    <n v="32.827184000000003"/>
    <n v="-116.703729"/>
    <s v="Female"/>
    <x v="0"/>
    <s v="No"/>
    <s v="No"/>
    <n v="45"/>
    <s v="Yes"/>
    <s v="Yes"/>
    <x v="1"/>
    <x v="1"/>
    <s v="No"/>
    <s v="Yes"/>
    <x v="0"/>
    <s v="No"/>
    <s v="Yes"/>
    <x v="0"/>
    <x v="0"/>
    <x v="3"/>
    <n v="89.3"/>
    <n v="4192.1499999999996"/>
    <x v="1"/>
    <x v="1"/>
    <x v="72"/>
    <n v="5470"/>
    <x v="20"/>
  </r>
  <r>
    <s v="5902-WBLSE"/>
    <n v="1"/>
    <s v="United States"/>
    <s v="California"/>
    <s v="Bonita"/>
    <n v="91902"/>
    <s v="32.67117, -117.00232"/>
    <n v="32.671169999999996"/>
    <n v="-117.00232"/>
    <s v="Fe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x v="0"/>
    <x v="3"/>
    <n v="20.149999999999999"/>
    <n v="1411.2"/>
    <x v="1"/>
    <x v="1"/>
    <x v="1"/>
    <n v="5219"/>
    <x v="20"/>
  </r>
  <r>
    <s v="3239-TPHPZ"/>
    <n v="1"/>
    <s v="United States"/>
    <s v="California"/>
    <s v="Chula Vista"/>
    <n v="91910"/>
    <s v="32.636792, -117.054989"/>
    <n v="32.636792"/>
    <n v="-117.05498900000001"/>
    <s v="Fe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1"/>
    <x v="0"/>
    <x v="1"/>
    <n v="20.05"/>
    <n v="264.55"/>
    <x v="1"/>
    <x v="1"/>
    <x v="9"/>
    <n v="5453"/>
    <x v="20"/>
  </r>
  <r>
    <s v="5115-GZDEL"/>
    <n v="1"/>
    <s v="United States"/>
    <s v="California"/>
    <s v="Chula Vista"/>
    <n v="91911"/>
    <s v="32.607964, -117.059459"/>
    <n v="32.607964000000003"/>
    <n v="-117.059459"/>
    <s v="Male"/>
    <x v="0"/>
    <s v="No"/>
    <s v="Yes"/>
    <n v="72"/>
    <s v="No"/>
    <s v="No phone service"/>
    <x v="0"/>
    <x v="0"/>
    <s v="Yes"/>
    <s v="Yes"/>
    <x v="1"/>
    <s v="Yes"/>
    <s v="Yes"/>
    <x v="1"/>
    <x v="1"/>
    <x v="3"/>
    <n v="67.2"/>
    <n v="4671.7"/>
    <x v="1"/>
    <x v="1"/>
    <x v="50"/>
    <n v="5592"/>
    <x v="20"/>
  </r>
  <r>
    <s v="3338-CVVEH"/>
    <n v="1"/>
    <s v="United States"/>
    <s v="California"/>
    <s v="Chula Vista"/>
    <n v="91913"/>
    <s v="32.64164, -116.985026"/>
    <n v="32.641640000000002"/>
    <n v="-116.985026"/>
    <s v="Male"/>
    <x v="0"/>
    <s v="No"/>
    <s v="No"/>
    <n v="12"/>
    <s v="Yes"/>
    <s v="Yes"/>
    <x v="1"/>
    <x v="1"/>
    <s v="No"/>
    <s v="No"/>
    <x v="0"/>
    <s v="Yes"/>
    <s v="Yes"/>
    <x v="0"/>
    <x v="1"/>
    <x v="1"/>
    <n v="94.55"/>
    <n v="1173.55"/>
    <x v="1"/>
    <x v="1"/>
    <x v="50"/>
    <n v="5674"/>
    <x v="20"/>
  </r>
  <r>
    <s v="2615-YVMYX"/>
    <n v="1"/>
    <s v="United States"/>
    <s v="California"/>
    <s v="Chula Vista"/>
    <n v="91915"/>
    <s v="32.605012, -116.97595"/>
    <n v="32.605012000000002"/>
    <n v="-116.97595"/>
    <s v="Male"/>
    <x v="1"/>
    <s v="Yes"/>
    <s v="No"/>
    <n v="71"/>
    <s v="Yes"/>
    <s v="Yes"/>
    <x v="1"/>
    <x v="0"/>
    <s v="Yes"/>
    <s v="Yes"/>
    <x v="0"/>
    <s v="Yes"/>
    <s v="Yes"/>
    <x v="0"/>
    <x v="0"/>
    <x v="1"/>
    <n v="107.5"/>
    <n v="7713.55"/>
    <x v="1"/>
    <x v="1"/>
    <x v="51"/>
    <n v="5775"/>
    <x v="20"/>
  </r>
  <r>
    <s v="2851-STERV"/>
    <n v="1"/>
    <s v="United States"/>
    <s v="California"/>
    <s v="Descanso"/>
    <n v="91916"/>
    <s v="32.912664, -116.635387"/>
    <n v="32.912663999999999"/>
    <n v="-116.63538699999999"/>
    <s v="Male"/>
    <x v="1"/>
    <s v="No"/>
    <s v="No"/>
    <n v="35"/>
    <s v="Yes"/>
    <s v="No"/>
    <x v="0"/>
    <x v="1"/>
    <s v="No"/>
    <s v="Yes"/>
    <x v="1"/>
    <s v="Yes"/>
    <s v="Yes"/>
    <x v="2"/>
    <x v="0"/>
    <x v="1"/>
    <n v="73"/>
    <n v="2471.25"/>
    <x v="1"/>
    <x v="1"/>
    <x v="55"/>
    <n v="2715"/>
    <x v="20"/>
  </r>
  <r>
    <s v="4393-GEADV"/>
    <n v="1"/>
    <s v="United States"/>
    <s v="California"/>
    <s v="Dulzura"/>
    <n v="91917"/>
    <s v="32.622999, -116.687855"/>
    <n v="32.622999"/>
    <n v="-116.687855"/>
    <s v="Male"/>
    <x v="0"/>
    <s v="Yes"/>
    <s v="Yes"/>
    <n v="70"/>
    <s v="Yes"/>
    <s v="Yes"/>
    <x v="1"/>
    <x v="0"/>
    <s v="Yes"/>
    <s v="Yes"/>
    <x v="1"/>
    <s v="Yes"/>
    <s v="Yes"/>
    <x v="1"/>
    <x v="1"/>
    <x v="3"/>
    <n v="114.75"/>
    <n v="7842.3"/>
    <x v="1"/>
    <x v="1"/>
    <x v="34"/>
    <n v="5035"/>
    <x v="20"/>
  </r>
  <r>
    <s v="8486-AYEQH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31"/>
    <s v="Yes"/>
    <s v="Yes"/>
    <x v="1"/>
    <x v="1"/>
    <s v="No"/>
    <s v="No"/>
    <x v="0"/>
    <s v="No"/>
    <s v="No"/>
    <x v="0"/>
    <x v="0"/>
    <x v="1"/>
    <n v="76.05"/>
    <n v="2227.8000000000002"/>
    <x v="1"/>
    <x v="1"/>
    <x v="69"/>
    <n v="2421"/>
    <x v="20"/>
  </r>
  <r>
    <s v="5419-JKZNQ"/>
    <n v="1"/>
    <s v="United States"/>
    <s v="California"/>
    <s v="La Mesa"/>
    <n v="91941"/>
    <s v="32.759327, -116.99726"/>
    <n v="32.759326999999999"/>
    <n v="-116.99726"/>
    <s v="Male"/>
    <x v="1"/>
    <s v="Yes"/>
    <s v="No"/>
    <n v="30"/>
    <s v="Yes"/>
    <s v="Yes"/>
    <x v="1"/>
    <x v="1"/>
    <s v="No"/>
    <s v="No"/>
    <x v="0"/>
    <s v="No"/>
    <s v="No"/>
    <x v="0"/>
    <x v="1"/>
    <x v="0"/>
    <n v="77.900000000000006"/>
    <n v="2351.4499999999998"/>
    <x v="1"/>
    <x v="1"/>
    <x v="52"/>
    <n v="2009"/>
    <x v="20"/>
  </r>
  <r>
    <s v="2495-KZNFB"/>
    <n v="1"/>
    <s v="United States"/>
    <s v="California"/>
    <s v="La Mesa"/>
    <n v="91942"/>
    <s v="32.782501, -117.01611"/>
    <n v="32.782501000000003"/>
    <n v="-117.01611"/>
    <s v="Female"/>
    <x v="0"/>
    <s v="No"/>
    <s v="No"/>
    <n v="33"/>
    <s v="Yes"/>
    <s v="Yes"/>
    <x v="1"/>
    <x v="0"/>
    <s v="No"/>
    <s v="No"/>
    <x v="0"/>
    <s v="No"/>
    <s v="Yes"/>
    <x v="0"/>
    <x v="0"/>
    <x v="1"/>
    <n v="90.65"/>
    <n v="2989.6"/>
    <x v="1"/>
    <x v="1"/>
    <x v="81"/>
    <n v="4460"/>
    <x v="20"/>
  </r>
  <r>
    <s v="1409-PHXTF"/>
    <n v="1"/>
    <s v="United States"/>
    <s v="California"/>
    <s v="Lemon Grove"/>
    <n v="91945"/>
    <s v="32.733564, -117.033713"/>
    <n v="32.733564000000001"/>
    <n v="-117.03371300000001"/>
    <s v="Male"/>
    <x v="1"/>
    <s v="Yes"/>
    <s v="No"/>
    <n v="54"/>
    <s v="Yes"/>
    <s v="Yes"/>
    <x v="1"/>
    <x v="1"/>
    <s v="Yes"/>
    <s v="Yes"/>
    <x v="1"/>
    <s v="Yes"/>
    <s v="Yes"/>
    <x v="1"/>
    <x v="0"/>
    <x v="1"/>
    <n v="110.45"/>
    <n v="6077.75"/>
    <x v="1"/>
    <x v="1"/>
    <x v="7"/>
    <n v="4425"/>
    <x v="20"/>
  </r>
  <r>
    <s v="4560-WQAQW"/>
    <n v="1"/>
    <s v="United States"/>
    <s v="California"/>
    <s v="Mount Laguna"/>
    <n v="91948"/>
    <s v="32.830852, -116.444601"/>
    <n v="32.830852"/>
    <n v="-116.44460100000001"/>
    <s v="Female"/>
    <x v="0"/>
    <s v="No"/>
    <s v="No"/>
    <n v="59"/>
    <s v="Yes"/>
    <s v="Yes"/>
    <x v="0"/>
    <x v="0"/>
    <s v="No"/>
    <s v="No"/>
    <x v="1"/>
    <s v="No"/>
    <s v="Yes"/>
    <x v="2"/>
    <x v="1"/>
    <x v="2"/>
    <n v="68.7"/>
    <n v="4070.95"/>
    <x v="1"/>
    <x v="1"/>
    <x v="56"/>
    <n v="4244"/>
    <x v="20"/>
  </r>
  <r>
    <s v="9591-YVTEB"/>
    <n v="1"/>
    <s v="United States"/>
    <s v="California"/>
    <s v="National City"/>
    <n v="91950"/>
    <s v="32.67102, -117.095235"/>
    <n v="32.671019999999999"/>
    <n v="-117.095235"/>
    <s v="Male"/>
    <x v="1"/>
    <s v="No"/>
    <s v="No"/>
    <n v="55"/>
    <s v="No"/>
    <s v="No phone service"/>
    <x v="0"/>
    <x v="0"/>
    <s v="Yes"/>
    <s v="No"/>
    <x v="0"/>
    <s v="Yes"/>
    <s v="No"/>
    <x v="0"/>
    <x v="0"/>
    <x v="1"/>
    <n v="44.85"/>
    <n v="2479.0500000000002"/>
    <x v="1"/>
    <x v="1"/>
    <x v="52"/>
    <n v="5829"/>
    <x v="20"/>
  </r>
  <r>
    <s v="9309-BZGNT"/>
    <n v="1"/>
    <s v="United States"/>
    <s v="California"/>
    <s v="Pine Valley"/>
    <n v="91962"/>
    <s v="32.800671, -116.483363"/>
    <n v="32.800671000000001"/>
    <n v="-116.483363"/>
    <s v="Male"/>
    <x v="1"/>
    <s v="Yes"/>
    <s v="No"/>
    <n v="69"/>
    <s v="No"/>
    <s v="No phone service"/>
    <x v="0"/>
    <x v="1"/>
    <s v="No"/>
    <s v="Yes"/>
    <x v="0"/>
    <s v="No"/>
    <s v="No"/>
    <x v="2"/>
    <x v="0"/>
    <x v="3"/>
    <n v="29.8"/>
    <n v="2134.3000000000002"/>
    <x v="1"/>
    <x v="1"/>
    <x v="38"/>
    <n v="5681"/>
    <x v="20"/>
  </r>
  <r>
    <s v="4274-DRSQT"/>
    <n v="1"/>
    <s v="United States"/>
    <s v="California"/>
    <s v="Potrero"/>
    <n v="91963"/>
    <s v="32.619465, -116.593605"/>
    <n v="32.619464999999998"/>
    <n v="-116.593605"/>
    <s v="Female"/>
    <x v="0"/>
    <s v="No"/>
    <s v="No"/>
    <n v="66"/>
    <s v="Yes"/>
    <s v="Yes"/>
    <x v="1"/>
    <x v="1"/>
    <s v="Yes"/>
    <s v="No"/>
    <x v="0"/>
    <s v="Yes"/>
    <s v="No"/>
    <x v="2"/>
    <x v="0"/>
    <x v="2"/>
    <n v="88.9"/>
    <n v="6000.1"/>
    <x v="1"/>
    <x v="1"/>
    <x v="36"/>
    <n v="5868"/>
    <x v="20"/>
  </r>
  <r>
    <s v="2027-DNKIV"/>
    <n v="1"/>
    <s v="United States"/>
    <s v="California"/>
    <s v="Spring Valley"/>
    <n v="91977"/>
    <s v="32.726627, -116.994608"/>
    <n v="32.726627000000001"/>
    <n v="-116.994608"/>
    <s v="Male"/>
    <x v="0"/>
    <s v="Yes"/>
    <s v="Yes"/>
    <n v="37"/>
    <s v="Yes"/>
    <s v="No"/>
    <x v="0"/>
    <x v="0"/>
    <s v="No"/>
    <s v="Yes"/>
    <x v="1"/>
    <s v="No"/>
    <s v="No"/>
    <x v="2"/>
    <x v="0"/>
    <x v="0"/>
    <n v="58.75"/>
    <n v="2203.1"/>
    <x v="1"/>
    <x v="1"/>
    <x v="82"/>
    <n v="3483"/>
    <x v="20"/>
  </r>
  <r>
    <s v="8075-GXIUB"/>
    <n v="1"/>
    <s v="United States"/>
    <s v="California"/>
    <s v="Spring Valley"/>
    <n v="91978"/>
    <s v="32.730264, -116.950963"/>
    <n v="32.730263999999998"/>
    <n v="-116.950963"/>
    <s v="Male"/>
    <x v="1"/>
    <s v="Yes"/>
    <s v="No"/>
    <n v="9"/>
    <s v="Yes"/>
    <s v="No"/>
    <x v="2"/>
    <x v="2"/>
    <s v="No internet service"/>
    <s v="No internet service"/>
    <x v="2"/>
    <s v="No internet service"/>
    <s v="No internet service"/>
    <x v="2"/>
    <x v="1"/>
    <x v="3"/>
    <n v="19.850000000000001"/>
    <n v="183.15"/>
    <x v="1"/>
    <x v="1"/>
    <x v="55"/>
    <n v="5601"/>
    <x v="20"/>
  </r>
  <r>
    <s v="2885-HIJDH"/>
    <n v="1"/>
    <s v="United States"/>
    <s v="California"/>
    <s v="Tecate"/>
    <n v="91980"/>
    <s v="32.587557, -116.636816"/>
    <n v="32.587556999999997"/>
    <n v="-116.636816"/>
    <s v="Male"/>
    <x v="0"/>
    <s v="Yes"/>
    <s v="Yes"/>
    <n v="69"/>
    <s v="Yes"/>
    <s v="Yes"/>
    <x v="0"/>
    <x v="0"/>
    <s v="No"/>
    <s v="Yes"/>
    <x v="1"/>
    <s v="Yes"/>
    <s v="Yes"/>
    <x v="1"/>
    <x v="1"/>
    <x v="2"/>
    <n v="86.9"/>
    <n v="6194.1"/>
    <x v="1"/>
    <x v="1"/>
    <x v="52"/>
    <n v="4667"/>
    <x v="20"/>
  </r>
  <r>
    <s v="5424-RLQLC"/>
    <n v="1"/>
    <s v="United States"/>
    <s v="California"/>
    <s v="Bonsall"/>
    <n v="92003"/>
    <s v="33.290907, -117.202895"/>
    <n v="33.290906999999997"/>
    <n v="-117.202895"/>
    <s v="Male"/>
    <x v="0"/>
    <s v="No"/>
    <s v="No"/>
    <n v="10"/>
    <s v="Yes"/>
    <s v="No"/>
    <x v="0"/>
    <x v="1"/>
    <s v="Yes"/>
    <s v="No"/>
    <x v="0"/>
    <s v="Yes"/>
    <s v="No"/>
    <x v="0"/>
    <x v="0"/>
    <x v="0"/>
    <n v="59.65"/>
    <n v="638.95000000000005"/>
    <x v="1"/>
    <x v="1"/>
    <x v="58"/>
    <n v="2385"/>
    <x v="20"/>
  </r>
  <r>
    <s v="6507-DTJZV"/>
    <n v="1"/>
    <s v="United States"/>
    <s v="California"/>
    <s v="Cardiff By The Sea"/>
    <n v="92007"/>
    <s v="33.015866, -117.272254"/>
    <n v="33.015866000000003"/>
    <n v="-117.272254"/>
    <s v="Male"/>
    <x v="0"/>
    <s v="No"/>
    <s v="Yes"/>
    <n v="13"/>
    <s v="Yes"/>
    <s v="No"/>
    <x v="0"/>
    <x v="1"/>
    <s v="No"/>
    <s v="No"/>
    <x v="0"/>
    <s v="Yes"/>
    <s v="Yes"/>
    <x v="0"/>
    <x v="1"/>
    <x v="3"/>
    <n v="66.400000000000006"/>
    <n v="831.75"/>
    <x v="1"/>
    <x v="1"/>
    <x v="38"/>
    <n v="3660"/>
    <x v="20"/>
  </r>
  <r>
    <s v="7673-BQGKU"/>
    <n v="1"/>
    <s v="United States"/>
    <s v="California"/>
    <s v="Carlsbad"/>
    <n v="92009"/>
    <s v="33.098018, -117.258203"/>
    <n v="33.098018000000003"/>
    <n v="-117.25820299999999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x v="1"/>
    <x v="2"/>
    <n v="20.149999999999999"/>
    <n v="1337.5"/>
    <x v="1"/>
    <x v="1"/>
    <x v="70"/>
    <n v="4554"/>
    <x v="20"/>
  </r>
  <r>
    <s v="6723-WSNTY"/>
    <n v="1"/>
    <s v="United States"/>
    <s v="California"/>
    <s v="Del Mar"/>
    <n v="92014"/>
    <s v="32.948262, -117.256086"/>
    <n v="32.948262"/>
    <n v="-117.256086"/>
    <s v="Female"/>
    <x v="1"/>
    <s v="Yes"/>
    <s v="No"/>
    <n v="66"/>
    <s v="Yes"/>
    <s v="Yes"/>
    <x v="1"/>
    <x v="1"/>
    <s v="Yes"/>
    <s v="Yes"/>
    <x v="1"/>
    <s v="Yes"/>
    <s v="Yes"/>
    <x v="2"/>
    <x v="0"/>
    <x v="3"/>
    <n v="108.1"/>
    <n v="7181.95"/>
    <x v="1"/>
    <x v="1"/>
    <x v="42"/>
    <n v="5360"/>
    <x v="20"/>
  </r>
  <r>
    <s v="2725-IWWBA"/>
    <n v="1"/>
    <s v="United States"/>
    <s v="California"/>
    <s v="El Cajon"/>
    <n v="92020"/>
    <s v="32.79697, -116.969082"/>
    <n v="32.796970000000002"/>
    <n v="-116.969082"/>
    <s v="Male"/>
    <x v="0"/>
    <s v="Yes"/>
    <s v="Yes"/>
    <n v="46"/>
    <s v="Yes"/>
    <s v="No"/>
    <x v="0"/>
    <x v="0"/>
    <s v="No"/>
    <s v="Yes"/>
    <x v="1"/>
    <s v="No"/>
    <s v="No"/>
    <x v="2"/>
    <x v="1"/>
    <x v="0"/>
    <n v="56.9"/>
    <n v="2560.1"/>
    <x v="1"/>
    <x v="1"/>
    <x v="81"/>
    <n v="4258"/>
    <x v="20"/>
  </r>
  <r>
    <s v="1061-PNTHC"/>
    <n v="1"/>
    <s v="United States"/>
    <s v="California"/>
    <s v="Encinitas"/>
    <n v="92024"/>
    <s v="33.054579, -117.25665"/>
    <n v="33.054578999999997"/>
    <n v="-117.25664999999999"/>
    <s v="Female"/>
    <x v="0"/>
    <s v="Yes"/>
    <s v="Yes"/>
    <n v="56"/>
    <s v="Yes"/>
    <s v="Yes"/>
    <x v="1"/>
    <x v="0"/>
    <s v="No"/>
    <s v="Yes"/>
    <x v="1"/>
    <s v="Yes"/>
    <s v="Yes"/>
    <x v="0"/>
    <x v="0"/>
    <x v="0"/>
    <n v="109.6"/>
    <n v="5953"/>
    <x v="1"/>
    <x v="1"/>
    <x v="1"/>
    <n v="5012"/>
    <x v="20"/>
  </r>
  <r>
    <s v="0394-YONDK"/>
    <n v="1"/>
    <s v="United States"/>
    <s v="California"/>
    <s v="Escondido"/>
    <n v="92025"/>
    <s v="33.081478, -117.033814"/>
    <n v="33.081477999999997"/>
    <n v="-117.03381400000001"/>
    <s v="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x v="1"/>
    <x v="3"/>
    <n v="25.15"/>
    <n v="1790.15"/>
    <x v="1"/>
    <x v="1"/>
    <x v="41"/>
    <n v="5114"/>
    <x v="20"/>
  </r>
  <r>
    <s v="6574-MCOEH"/>
    <n v="1"/>
    <s v="United States"/>
    <s v="California"/>
    <s v="Escondido"/>
    <n v="92026"/>
    <s v="33.21846, -117.116916"/>
    <n v="33.21846"/>
    <n v="-117.116916"/>
    <s v="Female"/>
    <x v="0"/>
    <s v="Yes"/>
    <s v="Yes"/>
    <n v="33"/>
    <s v="Yes"/>
    <s v="Yes"/>
    <x v="0"/>
    <x v="1"/>
    <s v="No"/>
    <s v="Yes"/>
    <x v="1"/>
    <s v="Yes"/>
    <s v="Yes"/>
    <x v="2"/>
    <x v="0"/>
    <x v="1"/>
    <n v="79.150000000000006"/>
    <n v="2531.4"/>
    <x v="1"/>
    <x v="1"/>
    <x v="25"/>
    <n v="3555"/>
    <x v="20"/>
  </r>
  <r>
    <s v="7399-QHBJS"/>
    <n v="1"/>
    <s v="United States"/>
    <s v="California"/>
    <s v="Escondido"/>
    <n v="92027"/>
    <s v="33.141265, -116.967221"/>
    <n v="33.141264999999997"/>
    <n v="-116.967221"/>
    <s v="Female"/>
    <x v="0"/>
    <s v="Yes"/>
    <s v="Yes"/>
    <n v="72"/>
    <s v="Yes"/>
    <s v="Yes"/>
    <x v="0"/>
    <x v="0"/>
    <s v="Yes"/>
    <s v="No"/>
    <x v="1"/>
    <s v="No"/>
    <s v="No"/>
    <x v="1"/>
    <x v="1"/>
    <x v="3"/>
    <n v="66.75"/>
    <n v="4760.3"/>
    <x v="1"/>
    <x v="1"/>
    <x v="11"/>
    <n v="6063"/>
    <x v="20"/>
  </r>
  <r>
    <s v="0997-YTLNY"/>
    <n v="1"/>
    <s v="United States"/>
    <s v="California"/>
    <s v="Escondido"/>
    <n v="92029"/>
    <s v="33.079834, -117.134275"/>
    <n v="33.079833999999998"/>
    <n v="-117.134275"/>
    <s v="Female"/>
    <x v="0"/>
    <s v="No"/>
    <s v="Yes"/>
    <n v="19"/>
    <s v="Yes"/>
    <s v="No"/>
    <x v="0"/>
    <x v="1"/>
    <s v="No"/>
    <s v="No"/>
    <x v="1"/>
    <s v="No"/>
    <s v="No"/>
    <x v="0"/>
    <x v="1"/>
    <x v="0"/>
    <n v="48.8"/>
    <n v="953.65"/>
    <x v="1"/>
    <x v="1"/>
    <x v="9"/>
    <n v="3749"/>
    <x v="20"/>
  </r>
  <r>
    <s v="9479-HYNYL"/>
    <n v="1"/>
    <s v="United States"/>
    <s v="California"/>
    <s v="La Jolla"/>
    <n v="92037"/>
    <s v="32.853743, -117.25034"/>
    <n v="32.853743000000001"/>
    <n v="-117.25033999999999"/>
    <s v="Female"/>
    <x v="0"/>
    <s v="Yes"/>
    <s v="No"/>
    <n v="71"/>
    <s v="Yes"/>
    <s v="No"/>
    <x v="0"/>
    <x v="1"/>
    <s v="Yes"/>
    <s v="Yes"/>
    <x v="1"/>
    <s v="Yes"/>
    <s v="Yes"/>
    <x v="1"/>
    <x v="0"/>
    <x v="3"/>
    <n v="80.7"/>
    <n v="5705.05"/>
    <x v="1"/>
    <x v="1"/>
    <x v="68"/>
    <n v="5617"/>
    <x v="20"/>
  </r>
  <r>
    <s v="9708-KFDBY"/>
    <n v="1"/>
    <s v="United States"/>
    <s v="California"/>
    <s v="Oceanside"/>
    <n v="92054"/>
    <s v="33.351059, -117.420557"/>
    <n v="33.351058999999999"/>
    <n v="-117.42055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20.55"/>
    <n v="20.55"/>
    <x v="1"/>
    <x v="1"/>
    <x v="64"/>
    <n v="4801"/>
    <x v="20"/>
  </r>
  <r>
    <s v="3642-GKTCT"/>
    <n v="1"/>
    <s v="United States"/>
    <s v="California"/>
    <s v="Oceanside"/>
    <n v="92057"/>
    <s v="33.254497, -117.285879"/>
    <n v="33.254497000000001"/>
    <n v="-117.28587899999999"/>
    <s v="Female"/>
    <x v="0"/>
    <s v="No"/>
    <s v="No"/>
    <n v="61"/>
    <s v="Yes"/>
    <s v="Yes"/>
    <x v="1"/>
    <x v="0"/>
    <s v="Yes"/>
    <s v="Yes"/>
    <x v="1"/>
    <s v="Yes"/>
    <s v="Yes"/>
    <x v="2"/>
    <x v="0"/>
    <x v="0"/>
    <n v="115.1"/>
    <n v="6993.65"/>
    <x v="1"/>
    <x v="1"/>
    <x v="44"/>
    <n v="4785"/>
    <x v="20"/>
  </r>
  <r>
    <s v="0774-RMNUW"/>
    <n v="1"/>
    <s v="United States"/>
    <s v="California"/>
    <s v="Pala"/>
    <n v="92059"/>
    <s v="33.384345, -117.072619"/>
    <n v="33.384345000000003"/>
    <n v="-117.072619"/>
    <s v="Female"/>
    <x v="0"/>
    <s v="Yes"/>
    <s v="Yes"/>
    <n v="71"/>
    <s v="No"/>
    <s v="No phone service"/>
    <x v="0"/>
    <x v="0"/>
    <s v="Yes"/>
    <s v="No"/>
    <x v="1"/>
    <s v="Yes"/>
    <s v="Yes"/>
    <x v="1"/>
    <x v="1"/>
    <x v="2"/>
    <n v="59.7"/>
    <n v="4122.6499999999996"/>
    <x v="1"/>
    <x v="1"/>
    <x v="69"/>
    <n v="6420"/>
    <x v="20"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No"/>
    <n v="68"/>
    <s v="Yes"/>
    <s v="Yes"/>
    <x v="1"/>
    <x v="1"/>
    <s v="Yes"/>
    <s v="Yes"/>
    <x v="0"/>
    <s v="No"/>
    <s v="No"/>
    <x v="2"/>
    <x v="1"/>
    <x v="3"/>
    <n v="86.45"/>
    <n v="5762.95"/>
    <x v="1"/>
    <x v="1"/>
    <x v="41"/>
    <n v="4480"/>
    <x v="20"/>
  </r>
  <r>
    <s v="0756-MPZRL"/>
    <n v="1"/>
    <s v="United States"/>
    <s v="California"/>
    <s v="Pauma Valley"/>
    <n v="92061"/>
    <s v="33.313828, -116.940501"/>
    <n v="33.313828000000001"/>
    <n v="-116.940501"/>
    <s v="Male"/>
    <x v="0"/>
    <s v="No"/>
    <s v="No"/>
    <n v="46"/>
    <s v="No"/>
    <s v="No phone service"/>
    <x v="0"/>
    <x v="1"/>
    <s v="No"/>
    <s v="Yes"/>
    <x v="1"/>
    <s v="No"/>
    <s v="No"/>
    <x v="2"/>
    <x v="1"/>
    <x v="3"/>
    <n v="33.700000000000003"/>
    <n v="1537.85"/>
    <x v="1"/>
    <x v="1"/>
    <x v="49"/>
    <n v="3007"/>
    <x v="20"/>
  </r>
  <r>
    <s v="2242-MFOTG"/>
    <n v="1"/>
    <s v="United States"/>
    <s v="California"/>
    <s v="Poway"/>
    <n v="92064"/>
    <s v="32.984395, -117.013454"/>
    <n v="32.984394999999999"/>
    <n v="-117.013454"/>
    <s v="Male"/>
    <x v="0"/>
    <s v="No"/>
    <s v="No"/>
    <n v="33"/>
    <s v="Yes"/>
    <s v="Yes"/>
    <x v="1"/>
    <x v="0"/>
    <s v="No"/>
    <s v="No"/>
    <x v="0"/>
    <s v="No"/>
    <s v="No"/>
    <x v="2"/>
    <x v="1"/>
    <x v="2"/>
    <n v="80.099999999999994"/>
    <n v="2603.3000000000002"/>
    <x v="1"/>
    <x v="1"/>
    <x v="61"/>
    <n v="3957"/>
    <x v="20"/>
  </r>
  <r>
    <s v="2927-CVULT"/>
    <n v="1"/>
    <s v="United States"/>
    <s v="California"/>
    <s v="Ramona"/>
    <n v="92065"/>
    <s v="33.044541, -116.833922"/>
    <n v="33.044541000000002"/>
    <n v="-116.833922"/>
    <s v="Female"/>
    <x v="0"/>
    <s v="Yes"/>
    <s v="Yes"/>
    <n v="53"/>
    <s v="Yes"/>
    <s v="Yes"/>
    <x v="1"/>
    <x v="0"/>
    <s v="Yes"/>
    <s v="Yes"/>
    <x v="1"/>
    <s v="No"/>
    <s v="Yes"/>
    <x v="1"/>
    <x v="0"/>
    <x v="2"/>
    <n v="104.05"/>
    <n v="5566.4"/>
    <x v="1"/>
    <x v="1"/>
    <x v="38"/>
    <n v="4190"/>
    <x v="20"/>
  </r>
  <r>
    <s v="2144-BFDSO"/>
    <n v="1"/>
    <s v="United States"/>
    <s v="California"/>
    <s v="Ranchita"/>
    <n v="92066"/>
    <s v="33.215251, -116.53633"/>
    <n v="33.215251000000002"/>
    <n v="-116.53633000000001"/>
    <s v="Female"/>
    <x v="1"/>
    <s v="Yes"/>
    <s v="No"/>
    <n v="50"/>
    <s v="Yes"/>
    <s v="Yes"/>
    <x v="1"/>
    <x v="0"/>
    <s v="Yes"/>
    <s v="Yes"/>
    <x v="0"/>
    <s v="Yes"/>
    <s v="Yes"/>
    <x v="0"/>
    <x v="1"/>
    <x v="2"/>
    <n v="108.75"/>
    <n v="5431.9"/>
    <x v="1"/>
    <x v="1"/>
    <x v="61"/>
    <n v="5211"/>
    <x v="20"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57"/>
    <s v="No"/>
    <s v="No phone service"/>
    <x v="0"/>
    <x v="0"/>
    <s v="No"/>
    <s v="Yes"/>
    <x v="1"/>
    <s v="No"/>
    <s v="No"/>
    <x v="2"/>
    <x v="0"/>
    <x v="3"/>
    <n v="41.1"/>
    <n v="2258.25"/>
    <x v="1"/>
    <x v="1"/>
    <x v="48"/>
    <n v="5281"/>
    <x v="20"/>
  </r>
  <r>
    <s v="7647-GYYKX"/>
    <n v="1"/>
    <s v="United States"/>
    <s v="California"/>
    <s v="San Marcos"/>
    <n v="92069"/>
    <s v="33.162624, -117.170863"/>
    <n v="33.162624000000001"/>
    <n v="-117.170863"/>
    <s v="Female"/>
    <x v="0"/>
    <s v="Yes"/>
    <s v="Yes"/>
    <n v="54"/>
    <s v="Yes"/>
    <s v="No"/>
    <x v="2"/>
    <x v="2"/>
    <s v="No internet service"/>
    <s v="No internet service"/>
    <x v="2"/>
    <s v="No internet service"/>
    <s v="No internet service"/>
    <x v="1"/>
    <x v="0"/>
    <x v="2"/>
    <n v="20.350000000000001"/>
    <n v="1092.3499999999999"/>
    <x v="1"/>
    <x v="1"/>
    <x v="35"/>
    <n v="5646"/>
    <x v="20"/>
  </r>
  <r>
    <s v="5647-FXOTP"/>
    <n v="1"/>
    <s v="United States"/>
    <s v="California"/>
    <s v="Santa Ysabel"/>
    <n v="92070"/>
    <s v="33.174725, -116.743329"/>
    <n v="33.174725000000002"/>
    <n v="-116.743329"/>
    <s v="Female"/>
    <x v="1"/>
    <s v="Yes"/>
    <s v="No"/>
    <n v="60"/>
    <s v="Yes"/>
    <s v="Yes"/>
    <x v="1"/>
    <x v="1"/>
    <s v="Yes"/>
    <s v="Yes"/>
    <x v="0"/>
    <s v="Yes"/>
    <s v="Yes"/>
    <x v="0"/>
    <x v="0"/>
    <x v="1"/>
    <n v="105.9"/>
    <n v="6401.25"/>
    <x v="1"/>
    <x v="1"/>
    <x v="47"/>
    <n v="5084"/>
    <x v="20"/>
  </r>
  <r>
    <s v="9700-ISPUP"/>
    <n v="1"/>
    <s v="United States"/>
    <s v="California"/>
    <s v="Valley Center"/>
    <n v="92082"/>
    <s v="33.25283, -116.986079"/>
    <n v="33.252830000000003"/>
    <n v="-116.986079"/>
    <s v="Female"/>
    <x v="0"/>
    <s v="Yes"/>
    <s v="Yes"/>
    <n v="10"/>
    <s v="Yes"/>
    <s v="No"/>
    <x v="0"/>
    <x v="1"/>
    <s v="Yes"/>
    <s v="No"/>
    <x v="1"/>
    <s v="No"/>
    <s v="Yes"/>
    <x v="0"/>
    <x v="0"/>
    <x v="1"/>
    <n v="65.5"/>
    <n v="616.9"/>
    <x v="1"/>
    <x v="1"/>
    <x v="81"/>
    <n v="3137"/>
    <x v="20"/>
  </r>
  <r>
    <s v="9839-ETQOE"/>
    <n v="1"/>
    <s v="United States"/>
    <s v="California"/>
    <s v="Vista"/>
    <n v="92083"/>
    <s v="33.17494, -117.242761"/>
    <n v="33.174939999999999"/>
    <n v="-117.242761"/>
    <s v="Male"/>
    <x v="0"/>
    <s v="No"/>
    <s v="Yes"/>
    <n v="43"/>
    <s v="No"/>
    <s v="No phone service"/>
    <x v="0"/>
    <x v="0"/>
    <s v="Yes"/>
    <s v="Yes"/>
    <x v="0"/>
    <s v="No"/>
    <s v="No"/>
    <x v="0"/>
    <x v="0"/>
    <x v="1"/>
    <n v="40.450000000000003"/>
    <n v="1912.85"/>
    <x v="1"/>
    <x v="1"/>
    <x v="34"/>
    <n v="3176"/>
    <x v="20"/>
  </r>
  <r>
    <s v="6078-VESFR"/>
    <n v="1"/>
    <s v="United States"/>
    <s v="California"/>
    <s v="Vista"/>
    <n v="92084"/>
    <s v="33.22784, -117.200024"/>
    <n v="33.22784"/>
    <n v="-117.200024"/>
    <s v="Male"/>
    <x v="1"/>
    <s v="Yes"/>
    <s v="No"/>
    <n v="13"/>
    <s v="Yes"/>
    <s v="No"/>
    <x v="1"/>
    <x v="1"/>
    <s v="No"/>
    <s v="No"/>
    <x v="0"/>
    <s v="No"/>
    <s v="No"/>
    <x v="0"/>
    <x v="1"/>
    <x v="2"/>
    <n v="70.45"/>
    <n v="849.1"/>
    <x v="1"/>
    <x v="1"/>
    <x v="44"/>
    <n v="5225"/>
    <x v="20"/>
  </r>
  <r>
    <s v="9027-TMATR"/>
    <n v="1"/>
    <s v="United States"/>
    <s v="California"/>
    <s v="Warner Springs"/>
    <n v="92086"/>
    <s v="33.323705, -116.626907"/>
    <n v="33.323704999999997"/>
    <n v="-116.626907"/>
    <s v="Female"/>
    <x v="0"/>
    <s v="Yes"/>
    <s v="No"/>
    <n v="43"/>
    <s v="Yes"/>
    <s v="No"/>
    <x v="0"/>
    <x v="0"/>
    <s v="No"/>
    <s v="Yes"/>
    <x v="1"/>
    <s v="Yes"/>
    <s v="Yes"/>
    <x v="1"/>
    <x v="0"/>
    <x v="1"/>
    <n v="78.8"/>
    <n v="3460.3"/>
    <x v="1"/>
    <x v="1"/>
    <x v="68"/>
    <n v="3972"/>
    <x v="20"/>
  </r>
  <r>
    <s v="1941-HOSAM"/>
    <n v="1"/>
    <s v="United States"/>
    <s v="California"/>
    <s v="San Diego"/>
    <n v="92101"/>
    <s v="32.72523, -117.171346"/>
    <n v="32.725230000000003"/>
    <n v="-117.171346"/>
    <s v="Male"/>
    <x v="0"/>
    <s v="Yes"/>
    <s v="Yes"/>
    <n v="1"/>
    <s v="Yes"/>
    <s v="No"/>
    <x v="1"/>
    <x v="1"/>
    <s v="No"/>
    <s v="No"/>
    <x v="0"/>
    <s v="Yes"/>
    <s v="Yes"/>
    <x v="0"/>
    <x v="0"/>
    <x v="1"/>
    <n v="90.1"/>
    <n v="90.1"/>
    <x v="1"/>
    <x v="1"/>
    <x v="71"/>
    <n v="4142"/>
    <x v="20"/>
  </r>
  <r>
    <s v="9110-HSGTV"/>
    <n v="1"/>
    <s v="United States"/>
    <s v="California"/>
    <s v="San Diego"/>
    <n v="92102"/>
    <s v="32.716007, -117.117462"/>
    <n v="32.716006999999998"/>
    <n v="-117.117462"/>
    <s v="Female"/>
    <x v="0"/>
    <s v="No"/>
    <s v="No"/>
    <n v="69"/>
    <s v="Yes"/>
    <s v="No"/>
    <x v="0"/>
    <x v="0"/>
    <s v="No"/>
    <s v="Yes"/>
    <x v="1"/>
    <s v="Yes"/>
    <s v="Yes"/>
    <x v="1"/>
    <x v="0"/>
    <x v="3"/>
    <n v="82.45"/>
    <n v="5555.3"/>
    <x v="1"/>
    <x v="1"/>
    <x v="24"/>
    <n v="4631"/>
    <x v="20"/>
  </r>
  <r>
    <s v="0704-VCUMB"/>
    <n v="1"/>
    <s v="United States"/>
    <s v="California"/>
    <s v="San Diego"/>
    <n v="92103"/>
    <s v="32.747484, -117.166877"/>
    <n v="32.747484"/>
    <n v="-117.166877"/>
    <s v="Fe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x v="1"/>
    <x v="3"/>
    <n v="20.25"/>
    <n v="1278.8"/>
    <x v="1"/>
    <x v="1"/>
    <x v="63"/>
    <n v="5974"/>
    <x v="20"/>
  </r>
  <r>
    <s v="6171-ZTVYB"/>
    <n v="1"/>
    <s v="United States"/>
    <s v="California"/>
    <s v="San Diego"/>
    <n v="92104"/>
    <s v="32.741499, -117.127409"/>
    <n v="32.741498999999997"/>
    <n v="-117.127409"/>
    <s v="Male"/>
    <x v="0"/>
    <s v="Yes"/>
    <s v="No"/>
    <n v="43"/>
    <s v="Yes"/>
    <s v="Yes"/>
    <x v="0"/>
    <x v="0"/>
    <s v="Yes"/>
    <s v="No"/>
    <x v="1"/>
    <s v="No"/>
    <s v="No"/>
    <x v="0"/>
    <x v="1"/>
    <x v="2"/>
    <n v="66.25"/>
    <n v="2907.35"/>
    <x v="1"/>
    <x v="1"/>
    <x v="56"/>
    <n v="2168"/>
    <x v="20"/>
  </r>
  <r>
    <s v="1935-IMVBB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56"/>
    <s v="Yes"/>
    <s v="No"/>
    <x v="1"/>
    <x v="1"/>
    <s v="No"/>
    <s v="No"/>
    <x v="0"/>
    <s v="Yes"/>
    <s v="Yes"/>
    <x v="0"/>
    <x v="1"/>
    <x v="0"/>
    <n v="89.7"/>
    <n v="4952.95"/>
    <x v="1"/>
    <x v="1"/>
    <x v="52"/>
    <n v="5955"/>
    <x v="20"/>
  </r>
  <r>
    <s v="2535-PBCGC"/>
    <n v="1"/>
    <s v="United States"/>
    <s v="California"/>
    <s v="San Diego"/>
    <n v="92108"/>
    <s v="32.774046, -117.142454"/>
    <n v="32.774045999999998"/>
    <n v="-117.142454"/>
    <s v="Female"/>
    <x v="0"/>
    <s v="Yes"/>
    <s v="No"/>
    <n v="70"/>
    <s v="No"/>
    <s v="No phone service"/>
    <x v="0"/>
    <x v="0"/>
    <s v="Yes"/>
    <s v="Yes"/>
    <x v="1"/>
    <s v="Yes"/>
    <s v="Yes"/>
    <x v="1"/>
    <x v="1"/>
    <x v="2"/>
    <n v="64.55"/>
    <n v="4504.8999999999996"/>
    <x v="1"/>
    <x v="1"/>
    <x v="59"/>
    <n v="4858"/>
    <x v="20"/>
  </r>
  <r>
    <s v="1470-PSXNM"/>
    <n v="1"/>
    <s v="United States"/>
    <s v="California"/>
    <s v="San Diego"/>
    <n v="92110"/>
    <s v="32.76501, -117.19938"/>
    <n v="32.765009999999997"/>
    <n v="-117.19938"/>
    <s v="Male"/>
    <x v="0"/>
    <s v="Yes"/>
    <s v="Yes"/>
    <n v="49"/>
    <s v="Yes"/>
    <s v="Yes"/>
    <x v="1"/>
    <x v="1"/>
    <s v="Yes"/>
    <s v="Yes"/>
    <x v="0"/>
    <s v="Yes"/>
    <s v="No"/>
    <x v="2"/>
    <x v="0"/>
    <x v="1"/>
    <n v="93.65"/>
    <n v="4520.1499999999996"/>
    <x v="1"/>
    <x v="1"/>
    <x v="11"/>
    <n v="5542"/>
    <x v="20"/>
  </r>
  <r>
    <s v="2498-XLDZR"/>
    <n v="1"/>
    <s v="United States"/>
    <s v="California"/>
    <s v="San Diego"/>
    <n v="92113"/>
    <s v="32.697098, -117.116587"/>
    <n v="32.697097999999997"/>
    <n v="-117.116587"/>
    <s v="Female"/>
    <x v="0"/>
    <s v="Yes"/>
    <s v="Yes"/>
    <n v="32"/>
    <s v="Yes"/>
    <s v="No"/>
    <x v="0"/>
    <x v="0"/>
    <s v="Yes"/>
    <s v="Yes"/>
    <x v="1"/>
    <s v="No"/>
    <s v="Yes"/>
    <x v="1"/>
    <x v="1"/>
    <x v="0"/>
    <n v="73.599999999999994"/>
    <n v="2316.85"/>
    <x v="1"/>
    <x v="1"/>
    <x v="75"/>
    <n v="4343"/>
    <x v="20"/>
  </r>
  <r>
    <s v="9866-OCCKE"/>
    <n v="1"/>
    <s v="United States"/>
    <s v="California"/>
    <s v="San Diego"/>
    <n v="92114"/>
    <s v="32.707892, -117.05512"/>
    <n v="32.707892000000001"/>
    <n v="-117.05512"/>
    <s v="Female"/>
    <x v="1"/>
    <s v="Yes"/>
    <s v="No"/>
    <n v="72"/>
    <s v="Yes"/>
    <s v="Yes"/>
    <x v="1"/>
    <x v="0"/>
    <s v="No"/>
    <s v="Yes"/>
    <x v="1"/>
    <s v="Yes"/>
    <s v="Yes"/>
    <x v="1"/>
    <x v="0"/>
    <x v="0"/>
    <n v="109.75"/>
    <n v="8075.35"/>
    <x v="1"/>
    <x v="1"/>
    <x v="78"/>
    <n v="6010"/>
    <x v="20"/>
  </r>
  <r>
    <s v="5338-YHWYT"/>
    <n v="1"/>
    <s v="United States"/>
    <s v="California"/>
    <s v="San Diego"/>
    <n v="92115"/>
    <s v="32.762506, -117.07245"/>
    <n v="32.762506000000002"/>
    <n v="-117.07245"/>
    <s v="Male"/>
    <x v="0"/>
    <s v="No"/>
    <s v="Yes"/>
    <n v="37"/>
    <s v="Yes"/>
    <s v="No"/>
    <x v="0"/>
    <x v="0"/>
    <s v="Yes"/>
    <s v="No"/>
    <x v="1"/>
    <s v="No"/>
    <s v="No"/>
    <x v="1"/>
    <x v="1"/>
    <x v="3"/>
    <n v="61.45"/>
    <n v="2302.35"/>
    <x v="1"/>
    <x v="1"/>
    <x v="7"/>
    <n v="5447"/>
    <x v="20"/>
  </r>
  <r>
    <s v="7718-UPSKJ"/>
    <n v="1"/>
    <s v="United States"/>
    <s v="California"/>
    <s v="San Diego"/>
    <n v="92116"/>
    <s v="32.765299, -117.122565"/>
    <n v="32.765298999999999"/>
    <n v="-117.12256499999999"/>
    <s v="Female"/>
    <x v="0"/>
    <s v="Yes"/>
    <s v="No"/>
    <n v="69"/>
    <s v="Yes"/>
    <s v="No"/>
    <x v="1"/>
    <x v="0"/>
    <s v="Yes"/>
    <s v="No"/>
    <x v="1"/>
    <s v="Yes"/>
    <s v="Yes"/>
    <x v="2"/>
    <x v="0"/>
    <x v="3"/>
    <n v="106.4"/>
    <n v="7251.9"/>
    <x v="1"/>
    <x v="1"/>
    <x v="60"/>
    <n v="4328"/>
    <x v="20"/>
  </r>
  <r>
    <s v="8731-WBBMB"/>
    <n v="1"/>
    <s v="United States"/>
    <s v="California"/>
    <s v="San Diego"/>
    <n v="92117"/>
    <s v="32.825086, -117.199424"/>
    <n v="32.825085999999999"/>
    <n v="-117.19942399999999"/>
    <s v="Female"/>
    <x v="0"/>
    <s v="Yes"/>
    <s v="No"/>
    <n v="26"/>
    <s v="Yes"/>
    <s v="No"/>
    <x v="0"/>
    <x v="1"/>
    <s v="Yes"/>
    <s v="Yes"/>
    <x v="1"/>
    <s v="Yes"/>
    <s v="Yes"/>
    <x v="0"/>
    <x v="1"/>
    <x v="2"/>
    <n v="81.900000000000006"/>
    <n v="2078.5500000000002"/>
    <x v="1"/>
    <x v="1"/>
    <x v="63"/>
    <n v="3350"/>
    <x v="20"/>
  </r>
  <r>
    <s v="1448-CYWKC"/>
    <n v="1"/>
    <s v="United States"/>
    <s v="California"/>
    <s v="Coronado"/>
    <n v="92118"/>
    <s v="32.68674, -117.186612"/>
    <n v="32.68674"/>
    <n v="-117.186612"/>
    <s v="Female"/>
    <x v="0"/>
    <s v="Yes"/>
    <s v="Yes"/>
    <n v="58"/>
    <s v="Yes"/>
    <s v="Yes"/>
    <x v="1"/>
    <x v="1"/>
    <s v="Yes"/>
    <s v="Yes"/>
    <x v="0"/>
    <s v="Yes"/>
    <s v="Yes"/>
    <x v="2"/>
    <x v="0"/>
    <x v="3"/>
    <n v="105.2"/>
    <n v="6225.4"/>
    <x v="1"/>
    <x v="1"/>
    <x v="55"/>
    <n v="4605"/>
    <x v="20"/>
  </r>
  <r>
    <s v="7901-IIDQV"/>
    <n v="1"/>
    <s v="United States"/>
    <s v="California"/>
    <s v="San Diego"/>
    <n v="92119"/>
    <s v="32.802959, -117.027095"/>
    <n v="32.802959000000001"/>
    <n v="-117.027095"/>
    <s v="Male"/>
    <x v="0"/>
    <s v="No"/>
    <s v="No"/>
    <n v="24"/>
    <s v="Yes"/>
    <s v="Yes"/>
    <x v="0"/>
    <x v="1"/>
    <s v="No"/>
    <s v="No"/>
    <x v="1"/>
    <s v="No"/>
    <s v="No"/>
    <x v="2"/>
    <x v="1"/>
    <x v="2"/>
    <n v="54.6"/>
    <n v="1242.25"/>
    <x v="1"/>
    <x v="1"/>
    <x v="39"/>
    <n v="3398"/>
    <x v="20"/>
  </r>
  <r>
    <s v="2690-DVRVK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5"/>
    <s v="Yes"/>
    <s v="No"/>
    <x v="2"/>
    <x v="2"/>
    <s v="No internet service"/>
    <s v="No internet service"/>
    <x v="2"/>
    <s v="No internet service"/>
    <s v="No internet service"/>
    <x v="2"/>
    <x v="1"/>
    <x v="1"/>
    <n v="20.55"/>
    <n v="99.45"/>
    <x v="1"/>
    <x v="1"/>
    <x v="61"/>
    <n v="3629"/>
    <x v="20"/>
  </r>
  <r>
    <s v="1270-XKUCC"/>
    <n v="1"/>
    <s v="United States"/>
    <s v="California"/>
    <s v="San Diego"/>
    <n v="92122"/>
    <s v="32.85723, -117.209774"/>
    <n v="32.857230000000001"/>
    <n v="-117.209774"/>
    <s v="Female"/>
    <x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599.25"/>
    <x v="1"/>
    <x v="1"/>
    <x v="46"/>
    <n v="5045"/>
    <x v="20"/>
  </r>
  <r>
    <s v="0334-ZFJSR"/>
    <n v="1"/>
    <s v="United States"/>
    <s v="California"/>
    <s v="San Diego"/>
    <n v="92123"/>
    <s v="32.808814, -117.134694"/>
    <n v="32.808813999999998"/>
    <n v="-117.134694"/>
    <s v="Female"/>
    <x v="0"/>
    <s v="Yes"/>
    <s v="No"/>
    <n v="55"/>
    <s v="Yes"/>
    <s v="Yes"/>
    <x v="0"/>
    <x v="0"/>
    <s v="Yes"/>
    <s v="No"/>
    <x v="1"/>
    <s v="No"/>
    <s v="No"/>
    <x v="2"/>
    <x v="0"/>
    <x v="3"/>
    <n v="66.05"/>
    <n v="3462.1"/>
    <x v="1"/>
    <x v="1"/>
    <x v="31"/>
    <n v="5501"/>
    <x v="20"/>
  </r>
  <r>
    <s v="5583-EJXRD"/>
    <n v="1"/>
    <s v="United States"/>
    <s v="California"/>
    <s v="San Diego"/>
    <n v="92127"/>
    <s v="33.017518, -117.118456"/>
    <n v="33.017518000000003"/>
    <n v="-117.11845599999999"/>
    <s v="Male"/>
    <x v="0"/>
    <s v="Yes"/>
    <s v="Yes"/>
    <n v="44"/>
    <s v="No"/>
    <s v="No phone service"/>
    <x v="0"/>
    <x v="0"/>
    <s v="Yes"/>
    <s v="Yes"/>
    <x v="1"/>
    <s v="No"/>
    <s v="Yes"/>
    <x v="1"/>
    <x v="0"/>
    <x v="3"/>
    <n v="54.05"/>
    <n v="2375.1999999999998"/>
    <x v="1"/>
    <x v="1"/>
    <x v="31"/>
    <n v="4896"/>
    <x v="20"/>
  </r>
  <r>
    <s v="4565-EVZMJ"/>
    <n v="1"/>
    <s v="United States"/>
    <s v="California"/>
    <s v="San Diego"/>
    <n v="92128"/>
    <s v="33.000269, -117.072093"/>
    <n v="33.000269000000003"/>
    <n v="-117.072093"/>
    <s v="Female"/>
    <x v="0"/>
    <s v="No"/>
    <s v="No"/>
    <n v="47"/>
    <s v="Yes"/>
    <s v="No"/>
    <x v="0"/>
    <x v="0"/>
    <s v="Yes"/>
    <s v="No"/>
    <x v="1"/>
    <s v="No"/>
    <s v="No"/>
    <x v="2"/>
    <x v="0"/>
    <x v="0"/>
    <n v="58.9"/>
    <n v="2813.05"/>
    <x v="1"/>
    <x v="1"/>
    <x v="47"/>
    <n v="5774"/>
    <x v="20"/>
  </r>
  <r>
    <s v="3327-YBAKM"/>
    <n v="1"/>
    <s v="United States"/>
    <s v="California"/>
    <s v="San Diego"/>
    <n v="92131"/>
    <s v="32.89325, -117.087091"/>
    <n v="32.893250000000002"/>
    <n v="-117.087091"/>
    <s v="Female"/>
    <x v="0"/>
    <s v="Yes"/>
    <s v="No"/>
    <n v="64"/>
    <s v="Yes"/>
    <s v="No"/>
    <x v="1"/>
    <x v="0"/>
    <s v="No"/>
    <s v="No"/>
    <x v="1"/>
    <s v="Yes"/>
    <s v="Yes"/>
    <x v="2"/>
    <x v="0"/>
    <x v="0"/>
    <n v="96.9"/>
    <n v="6314.35"/>
    <x v="1"/>
    <x v="1"/>
    <x v="63"/>
    <n v="5369"/>
    <x v="20"/>
  </r>
  <r>
    <s v="9441-QHEVC"/>
    <n v="1"/>
    <s v="United States"/>
    <s v="California"/>
    <s v="San Diego"/>
    <n v="92139"/>
    <s v="32.677716, -117.047666"/>
    <n v="32.677715999999997"/>
    <n v="-117.047666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100000000000001"/>
    <n v="19.100000000000001"/>
    <x v="1"/>
    <x v="1"/>
    <x v="59"/>
    <n v="2091"/>
    <x v="20"/>
  </r>
  <r>
    <s v="6705-LNMDD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20"/>
    <s v="Yes"/>
    <s v="No"/>
    <x v="0"/>
    <x v="1"/>
    <s v="No"/>
    <s v="No"/>
    <x v="1"/>
    <s v="No"/>
    <s v="No"/>
    <x v="0"/>
    <x v="1"/>
    <x v="0"/>
    <n v="50"/>
    <n v="1003.05"/>
    <x v="1"/>
    <x v="1"/>
    <x v="74"/>
    <n v="5741"/>
    <x v="20"/>
  </r>
  <r>
    <s v="2580-ASVVY"/>
    <n v="1"/>
    <s v="United States"/>
    <s v="California"/>
    <s v="San Ysidro"/>
    <n v="92173"/>
    <s v="32.555828, -117.040073"/>
    <n v="32.555827999999998"/>
    <n v="-117.04007300000001"/>
    <s v="Female"/>
    <x v="0"/>
    <s v="Yes"/>
    <s v="No"/>
    <n v="37"/>
    <s v="No"/>
    <s v="No phone service"/>
    <x v="0"/>
    <x v="0"/>
    <s v="No"/>
    <s v="No"/>
    <x v="1"/>
    <s v="Yes"/>
    <s v="No"/>
    <x v="1"/>
    <x v="1"/>
    <x v="1"/>
    <n v="45.4"/>
    <n v="1593.1"/>
    <x v="1"/>
    <x v="1"/>
    <x v="57"/>
    <n v="4051"/>
    <x v="20"/>
  </r>
  <r>
    <s v="3370-GQEAL"/>
    <n v="1"/>
    <s v="United States"/>
    <s v="California"/>
    <s v="Indio"/>
    <n v="92201"/>
    <s v="33.713891, -116.237257"/>
    <n v="33.713890999999997"/>
    <n v="-116.237257"/>
    <s v="Male"/>
    <x v="0"/>
    <s v="Yes"/>
    <s v="Yes"/>
    <n v="30"/>
    <s v="Yes"/>
    <s v="Yes"/>
    <x v="1"/>
    <x v="1"/>
    <s v="No"/>
    <s v="No"/>
    <x v="0"/>
    <s v="Yes"/>
    <s v="No"/>
    <x v="0"/>
    <x v="1"/>
    <x v="1"/>
    <n v="85.45"/>
    <n v="2509.9499999999998"/>
    <x v="1"/>
    <x v="1"/>
    <x v="45"/>
    <n v="3409"/>
    <x v="20"/>
  </r>
  <r>
    <s v="5032-USPKF"/>
    <n v="1"/>
    <s v="United States"/>
    <s v="California"/>
    <s v="Indio"/>
    <n v="92203"/>
    <s v="33.752938, -116.230055"/>
    <n v="33.752938"/>
    <n v="-116.23005499999999"/>
    <s v="Female"/>
    <x v="0"/>
    <s v="No"/>
    <s v="No"/>
    <n v="38"/>
    <s v="Yes"/>
    <s v="Yes"/>
    <x v="0"/>
    <x v="0"/>
    <s v="Yes"/>
    <s v="Yes"/>
    <x v="0"/>
    <s v="Yes"/>
    <s v="Yes"/>
    <x v="2"/>
    <x v="1"/>
    <x v="2"/>
    <n v="84.1"/>
    <n v="3187.65"/>
    <x v="1"/>
    <x v="1"/>
    <x v="4"/>
    <n v="2604"/>
    <x v="20"/>
  </r>
  <r>
    <s v="4254-QPEDE"/>
    <n v="1"/>
    <s v="United States"/>
    <s v="California"/>
    <s v="Banning"/>
    <n v="92220"/>
    <s v="33.936298, -116.849577"/>
    <n v="33.936298000000001"/>
    <n v="-116.849577"/>
    <s v="Female"/>
    <x v="0"/>
    <s v="Yes"/>
    <s v="No"/>
    <n v="52"/>
    <s v="No"/>
    <s v="No phone service"/>
    <x v="0"/>
    <x v="0"/>
    <s v="Yes"/>
    <s v="Yes"/>
    <x v="1"/>
    <s v="Yes"/>
    <s v="Yes"/>
    <x v="1"/>
    <x v="1"/>
    <x v="3"/>
    <n v="66.25"/>
    <n v="3330.1"/>
    <x v="1"/>
    <x v="1"/>
    <x v="70"/>
    <n v="4275"/>
    <x v="20"/>
  </r>
  <r>
    <s v="6283-GITPX"/>
    <n v="1"/>
    <s v="United States"/>
    <s v="California"/>
    <s v="Beaumont"/>
    <n v="92223"/>
    <s v="33.946982, -116.977672"/>
    <n v="33.946981999999998"/>
    <n v="-116.977672"/>
    <s v="Male"/>
    <x v="0"/>
    <s v="No"/>
    <s v="Yes"/>
    <n v="71"/>
    <s v="Yes"/>
    <s v="No"/>
    <x v="0"/>
    <x v="0"/>
    <s v="Yes"/>
    <s v="Yes"/>
    <x v="1"/>
    <s v="Yes"/>
    <s v="No"/>
    <x v="1"/>
    <x v="0"/>
    <x v="3"/>
    <n v="76.900000000000006"/>
    <n v="5522.7"/>
    <x v="1"/>
    <x v="1"/>
    <x v="60"/>
    <n v="4633"/>
    <x v="20"/>
  </r>
  <r>
    <s v="0771-CHWSK"/>
    <n v="1"/>
    <s v="United States"/>
    <s v="California"/>
    <s v="Brawley"/>
    <n v="92227"/>
    <s v="33.03933, -115.191857"/>
    <n v="33.03933"/>
    <n v="-115.191857"/>
    <s v="Male"/>
    <x v="0"/>
    <s v="No"/>
    <s v="No"/>
    <n v="66"/>
    <s v="Yes"/>
    <s v="Yes"/>
    <x v="0"/>
    <x v="0"/>
    <s v="Yes"/>
    <s v="Yes"/>
    <x v="0"/>
    <s v="No"/>
    <s v="Yes"/>
    <x v="1"/>
    <x v="0"/>
    <x v="3"/>
    <n v="74.599999999999994"/>
    <n v="4798.3999999999996"/>
    <x v="1"/>
    <x v="1"/>
    <x v="4"/>
    <n v="4838"/>
    <x v="20"/>
  </r>
  <r>
    <s v="9788-HNGUT"/>
    <n v="1"/>
    <s v="United States"/>
    <s v="California"/>
    <s v="Cabazon"/>
    <n v="92230"/>
    <s v="33.929812, -116.76058"/>
    <n v="33.929811999999998"/>
    <n v="-116.76058"/>
    <s v="Male"/>
    <x v="0"/>
    <s v="Yes"/>
    <s v="No"/>
    <n v="72"/>
    <s v="Yes"/>
    <s v="Yes"/>
    <x v="1"/>
    <x v="0"/>
    <s v="Yes"/>
    <s v="Yes"/>
    <x v="1"/>
    <s v="Yes"/>
    <s v="Yes"/>
    <x v="1"/>
    <x v="0"/>
    <x v="3"/>
    <n v="116.95"/>
    <n v="8594.4"/>
    <x v="1"/>
    <x v="1"/>
    <x v="4"/>
    <n v="5949"/>
    <x v="20"/>
  </r>
  <r>
    <s v="9495-REDIY"/>
    <n v="1"/>
    <s v="United States"/>
    <s v="California"/>
    <s v="Calexico"/>
    <n v="92231"/>
    <s v="32.690654, -115.431225"/>
    <n v="32.690654000000002"/>
    <n v="-115.431225"/>
    <s v="Male"/>
    <x v="0"/>
    <s v="No"/>
    <s v="Yes"/>
    <n v="25"/>
    <s v="No"/>
    <s v="No phone service"/>
    <x v="0"/>
    <x v="0"/>
    <s v="No"/>
    <s v="No"/>
    <x v="0"/>
    <s v="Yes"/>
    <s v="No"/>
    <x v="2"/>
    <x v="0"/>
    <x v="3"/>
    <n v="40.65"/>
    <n v="970.55"/>
    <x v="1"/>
    <x v="1"/>
    <x v="56"/>
    <n v="5079"/>
    <x v="20"/>
  </r>
  <r>
    <s v="5375-XLDOF"/>
    <n v="1"/>
    <s v="United States"/>
    <s v="California"/>
    <s v="Calipatria"/>
    <n v="92233"/>
    <s v="33.143826, -115.497485"/>
    <n v="33.143825999999997"/>
    <n v="-115.497485"/>
    <s v="Male"/>
    <x v="0"/>
    <s v="Yes"/>
    <s v="Yes"/>
    <n v="69"/>
    <s v="Yes"/>
    <s v="Yes"/>
    <x v="1"/>
    <x v="0"/>
    <s v="Yes"/>
    <s v="Yes"/>
    <x v="1"/>
    <s v="Yes"/>
    <s v="Yes"/>
    <x v="1"/>
    <x v="0"/>
    <x v="2"/>
    <n v="114.35"/>
    <n v="7665.8"/>
    <x v="1"/>
    <x v="1"/>
    <x v="39"/>
    <n v="6082"/>
    <x v="20"/>
  </r>
  <r>
    <s v="1172-VIYBP"/>
    <n v="1"/>
    <s v="United States"/>
    <s v="California"/>
    <s v="Cathedral City"/>
    <n v="92234"/>
    <s v="33.829583, -116.474131"/>
    <n v="33.829583"/>
    <n v="-116.474131"/>
    <s v="Male"/>
    <x v="0"/>
    <s v="Yes"/>
    <s v="Yes"/>
    <n v="53"/>
    <s v="Yes"/>
    <s v="Yes"/>
    <x v="0"/>
    <x v="0"/>
    <s v="Yes"/>
    <s v="No"/>
    <x v="0"/>
    <s v="No"/>
    <s v="Yes"/>
    <x v="1"/>
    <x v="1"/>
    <x v="2"/>
    <n v="69.7"/>
    <n v="3686.05"/>
    <x v="1"/>
    <x v="1"/>
    <x v="49"/>
    <n v="4975"/>
    <x v="20"/>
  </r>
  <r>
    <s v="6559-PDZLR"/>
    <n v="1"/>
    <s v="United States"/>
    <s v="California"/>
    <s v="Desert Center"/>
    <n v="92239"/>
    <s v="33.889605, -115.257009"/>
    <n v="33.889605000000003"/>
    <n v="-115.257009"/>
    <s v="Male"/>
    <x v="0"/>
    <s v="No"/>
    <s v="No"/>
    <n v="26"/>
    <s v="Yes"/>
    <s v="No"/>
    <x v="1"/>
    <x v="1"/>
    <s v="No"/>
    <s v="Yes"/>
    <x v="1"/>
    <s v="Yes"/>
    <s v="Yes"/>
    <x v="0"/>
    <x v="0"/>
    <x v="1"/>
    <n v="98.65"/>
    <n v="2537"/>
    <x v="1"/>
    <x v="1"/>
    <x v="53"/>
    <n v="4191"/>
    <x v="20"/>
  </r>
  <r>
    <s v="8992-OBVDG"/>
    <n v="1"/>
    <s v="United States"/>
    <s v="California"/>
    <s v="Desert Hot Springs"/>
    <n v="92240"/>
    <s v="33.948558, -116.516976"/>
    <n v="33.948557999999998"/>
    <n v="-116.516976"/>
    <s v="Male"/>
    <x v="0"/>
    <s v="No"/>
    <s v="No"/>
    <n v="21"/>
    <s v="Yes"/>
    <s v="No"/>
    <x v="0"/>
    <x v="1"/>
    <s v="No"/>
    <s v="Yes"/>
    <x v="0"/>
    <s v="No"/>
    <s v="Yes"/>
    <x v="0"/>
    <x v="1"/>
    <x v="0"/>
    <n v="61.65"/>
    <n v="1393.6"/>
    <x v="1"/>
    <x v="1"/>
    <x v="69"/>
    <n v="2926"/>
    <x v="20"/>
  </r>
  <r>
    <s v="4273-MBHYA"/>
    <n v="1"/>
    <s v="United States"/>
    <s v="California"/>
    <s v="Desert Hot Springs"/>
    <n v="92241"/>
    <s v="33.832799, -116.250973"/>
    <n v="33.832799000000001"/>
    <n v="-116.250973"/>
    <s v="Female"/>
    <x v="0"/>
    <s v="No"/>
    <s v="Yes"/>
    <n v="1"/>
    <s v="Yes"/>
    <s v="No"/>
    <x v="1"/>
    <x v="1"/>
    <s v="No"/>
    <s v="No"/>
    <x v="0"/>
    <s v="Yes"/>
    <s v="Yes"/>
    <x v="0"/>
    <x v="0"/>
    <x v="1"/>
    <n v="89.35"/>
    <n v="89.35"/>
    <x v="1"/>
    <x v="1"/>
    <x v="46"/>
    <n v="2432"/>
    <x v="20"/>
  </r>
  <r>
    <s v="4724-WXVWF"/>
    <n v="1"/>
    <s v="United States"/>
    <s v="California"/>
    <s v="Earp"/>
    <n v="92242"/>
    <s v="34.137742, -114.36514"/>
    <n v="34.137742000000003"/>
    <n v="-114.36514"/>
    <s v="Male"/>
    <x v="0"/>
    <s v="No"/>
    <s v="No"/>
    <n v="48"/>
    <s v="Yes"/>
    <s v="Yes"/>
    <x v="1"/>
    <x v="0"/>
    <s v="No"/>
    <s v="No"/>
    <x v="1"/>
    <s v="No"/>
    <s v="Yes"/>
    <x v="0"/>
    <x v="0"/>
    <x v="1"/>
    <n v="95.4"/>
    <n v="4445.3"/>
    <x v="1"/>
    <x v="1"/>
    <x v="57"/>
    <n v="4334"/>
    <x v="20"/>
  </r>
  <r>
    <s v="5701-GUXDC"/>
    <n v="1"/>
    <s v="United States"/>
    <s v="California"/>
    <s v="El Centro"/>
    <n v="92243"/>
    <s v="32.770393, -115.60915"/>
    <n v="32.770392999999999"/>
    <n v="-115.60915"/>
    <s v="Female"/>
    <x v="0"/>
    <s v="Yes"/>
    <s v="No"/>
    <n v="26"/>
    <s v="No"/>
    <s v="No phone service"/>
    <x v="0"/>
    <x v="0"/>
    <s v="No"/>
    <s v="Yes"/>
    <x v="0"/>
    <s v="No"/>
    <s v="No"/>
    <x v="2"/>
    <x v="1"/>
    <x v="3"/>
    <n v="35.4"/>
    <n v="978.6"/>
    <x v="1"/>
    <x v="1"/>
    <x v="56"/>
    <n v="2519"/>
    <x v="20"/>
  </r>
  <r>
    <s v="1460-UZPRJ"/>
    <n v="1"/>
    <s v="United States"/>
    <s v="California"/>
    <s v="Heber"/>
    <n v="92249"/>
    <s v="32.730583, -115.501083"/>
    <n v="32.730583000000003"/>
    <n v="-115.50108299999999"/>
    <s v="Male"/>
    <x v="0"/>
    <s v="Yes"/>
    <s v="No"/>
    <n v="60"/>
    <s v="Yes"/>
    <s v="No"/>
    <x v="2"/>
    <x v="2"/>
    <s v="No internet service"/>
    <s v="No internet service"/>
    <x v="2"/>
    <s v="No internet service"/>
    <s v="No internet service"/>
    <x v="1"/>
    <x v="1"/>
    <x v="0"/>
    <n v="19.95"/>
    <n v="1258.1500000000001"/>
    <x v="1"/>
    <x v="1"/>
    <x v="34"/>
    <n v="5971"/>
    <x v="20"/>
  </r>
  <r>
    <s v="6082-GLJIX"/>
    <n v="1"/>
    <s v="United States"/>
    <s v="California"/>
    <s v="Holtville"/>
    <n v="92250"/>
    <s v="32.811001, -115.152865"/>
    <n v="32.811000999999997"/>
    <n v="-115.1528650000000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x v="1"/>
    <x v="0"/>
    <n v="19.25"/>
    <n v="331.35"/>
    <x v="1"/>
    <x v="1"/>
    <x v="49"/>
    <n v="4769"/>
    <x v="20"/>
  </r>
  <r>
    <s v="2495-TTHBQ"/>
    <n v="1"/>
    <s v="United States"/>
    <s v="California"/>
    <s v="La Quinta"/>
    <n v="92253"/>
    <s v="33.695532, -116.310571"/>
    <n v="33.695532"/>
    <n v="-116.310571"/>
    <s v="Female"/>
    <x v="0"/>
    <s v="No"/>
    <s v="Yes"/>
    <n v="4"/>
    <s v="Yes"/>
    <s v="No"/>
    <x v="2"/>
    <x v="2"/>
    <s v="No internet service"/>
    <s v="No internet service"/>
    <x v="2"/>
    <s v="No internet service"/>
    <s v="No internet service"/>
    <x v="2"/>
    <x v="0"/>
    <x v="0"/>
    <n v="20.399999999999999"/>
    <n v="84.75"/>
    <x v="1"/>
    <x v="1"/>
    <x v="68"/>
    <n v="5602"/>
    <x v="20"/>
  </r>
  <r>
    <s v="0485-ZBSLN"/>
    <n v="1"/>
    <s v="United States"/>
    <s v="California"/>
    <s v="Mecca"/>
    <n v="92254"/>
    <s v="33.543835, -115.993906"/>
    <n v="33.543835000000001"/>
    <n v="-115.993906"/>
    <s v="Male"/>
    <x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1"/>
    <x v="1"/>
    <x v="3"/>
    <n v="24.75"/>
    <n v="1715.1"/>
    <x v="1"/>
    <x v="1"/>
    <x v="41"/>
    <n v="6263"/>
    <x v="20"/>
  </r>
  <r>
    <s v="3810-PJUHR"/>
    <n v="1"/>
    <s v="United States"/>
    <s v="California"/>
    <s v="Morongo Valley"/>
    <n v="92256"/>
    <s v="34.097863, -116.594561"/>
    <n v="34.097862999999997"/>
    <n v="-116.594561"/>
    <s v="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x v="1"/>
    <x v="0"/>
    <n v="25.35"/>
    <n v="1715.15"/>
    <x v="1"/>
    <x v="1"/>
    <x v="15"/>
    <n v="6059"/>
    <x v="20"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x v="0"/>
    <s v="No"/>
    <s v="Yes"/>
    <n v="62"/>
    <s v="Yes"/>
    <s v="No"/>
    <x v="2"/>
    <x v="2"/>
    <s v="No internet service"/>
    <s v="No internet service"/>
    <x v="2"/>
    <s v="No internet service"/>
    <s v="No internet service"/>
    <x v="1"/>
    <x v="1"/>
    <x v="2"/>
    <n v="20"/>
    <n v="1250.0999999999999"/>
    <x v="1"/>
    <x v="1"/>
    <x v="65"/>
    <n v="4402"/>
    <x v="20"/>
  </r>
  <r>
    <s v="8232-CTLKO"/>
    <n v="1"/>
    <s v="United States"/>
    <s v="California"/>
    <s v="Ocotillo"/>
    <n v="92259"/>
    <s v="32.698964, -115.886656"/>
    <n v="32.698963999999997"/>
    <n v="-115.886656"/>
    <s v="Female"/>
    <x v="0"/>
    <s v="Yes"/>
    <s v="Yes"/>
    <n v="66"/>
    <s v="Yes"/>
    <s v="No"/>
    <x v="0"/>
    <x v="0"/>
    <s v="No"/>
    <s v="No"/>
    <x v="0"/>
    <s v="Yes"/>
    <s v="No"/>
    <x v="1"/>
    <x v="0"/>
    <x v="1"/>
    <n v="59.75"/>
    <n v="3996.8"/>
    <x v="1"/>
    <x v="1"/>
    <x v="24"/>
    <n v="5979"/>
    <x v="20"/>
  </r>
  <r>
    <s v="9227-YBAXE"/>
    <n v="1"/>
    <s v="United States"/>
    <s v="California"/>
    <s v="Palm Desert"/>
    <n v="92260"/>
    <s v="33.694501, -116.412711"/>
    <n v="33.694501000000002"/>
    <n v="-116.412711"/>
    <s v="Female"/>
    <x v="0"/>
    <s v="Yes"/>
    <s v="Yes"/>
    <n v="65"/>
    <s v="Yes"/>
    <s v="Yes"/>
    <x v="0"/>
    <x v="0"/>
    <s v="Yes"/>
    <s v="No"/>
    <x v="1"/>
    <s v="Yes"/>
    <s v="Yes"/>
    <x v="1"/>
    <x v="0"/>
    <x v="2"/>
    <n v="82.5"/>
    <n v="5215.1000000000004"/>
    <x v="1"/>
    <x v="1"/>
    <x v="60"/>
    <n v="5314"/>
    <x v="20"/>
  </r>
  <r>
    <s v="9860-LISIZ"/>
    <n v="1"/>
    <s v="United States"/>
    <s v="California"/>
    <s v="Palm Springs"/>
    <n v="92264"/>
    <s v="33.745746, -116.514215"/>
    <n v="33.745745999999997"/>
    <n v="-116.51421499999999"/>
    <s v="Female"/>
    <x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673.2"/>
    <x v="1"/>
    <x v="1"/>
    <x v="31"/>
    <n v="2864"/>
    <x v="20"/>
  </r>
  <r>
    <s v="0112-QAWRZ"/>
    <n v="1"/>
    <s v="United States"/>
    <s v="California"/>
    <s v="Palo Verde"/>
    <n v="92266"/>
    <s v="33.3249, -114.758334"/>
    <n v="33.3249"/>
    <n v="-114.758334"/>
    <s v="Male"/>
    <x v="0"/>
    <s v="Yes"/>
    <s v="Yes"/>
    <n v="16"/>
    <s v="Yes"/>
    <s v="Yes"/>
    <x v="1"/>
    <x v="1"/>
    <s v="No"/>
    <s v="Yes"/>
    <x v="0"/>
    <s v="Yes"/>
    <s v="No"/>
    <x v="0"/>
    <x v="0"/>
    <x v="2"/>
    <n v="90.8"/>
    <n v="1442.2"/>
    <x v="1"/>
    <x v="1"/>
    <x v="10"/>
    <n v="5560"/>
    <x v="20"/>
  </r>
  <r>
    <s v="2786-GCDPI"/>
    <n v="1"/>
    <s v="United States"/>
    <s v="California"/>
    <s v="Pioneertown"/>
    <n v="92268"/>
    <s v="34.201108, -116.593456"/>
    <n v="34.201107999999998"/>
    <n v="-116.593456"/>
    <s v="Female"/>
    <x v="1"/>
    <s v="No"/>
    <s v="No"/>
    <n v="50"/>
    <s v="Yes"/>
    <s v="Yes"/>
    <x v="1"/>
    <x v="1"/>
    <s v="No"/>
    <s v="Yes"/>
    <x v="1"/>
    <s v="Yes"/>
    <s v="Yes"/>
    <x v="0"/>
    <x v="0"/>
    <x v="1"/>
    <n v="104.95"/>
    <n v="5222.3500000000004"/>
    <x v="1"/>
    <x v="1"/>
    <x v="41"/>
    <n v="5570"/>
    <x v="20"/>
  </r>
  <r>
    <s v="4043-MKDTV"/>
    <n v="1"/>
    <s v="United States"/>
    <s v="California"/>
    <s v="Rancho Mirage"/>
    <n v="92270"/>
    <s v="33.763678, -116.429928"/>
    <n v="33.763677999999999"/>
    <n v="-116.429928"/>
    <s v="Male"/>
    <x v="0"/>
    <s v="Yes"/>
    <s v="No"/>
    <n v="71"/>
    <s v="Yes"/>
    <s v="No"/>
    <x v="1"/>
    <x v="1"/>
    <s v="Yes"/>
    <s v="Yes"/>
    <x v="1"/>
    <s v="Yes"/>
    <s v="Yes"/>
    <x v="1"/>
    <x v="0"/>
    <x v="1"/>
    <n v="105.25"/>
    <n v="7291.75"/>
    <x v="1"/>
    <x v="1"/>
    <x v="82"/>
    <n v="6319"/>
    <x v="20"/>
  </r>
  <r>
    <s v="9229-RQABD"/>
    <n v="1"/>
    <s v="United States"/>
    <s v="California"/>
    <s v="Salton City"/>
    <n v="92275"/>
    <s v="33.28156, -115.955541"/>
    <n v="33.281559999999999"/>
    <n v="-115.955541"/>
    <s v="Male"/>
    <x v="0"/>
    <s v="No"/>
    <s v="No"/>
    <n v="18"/>
    <s v="Yes"/>
    <s v="Yes"/>
    <x v="2"/>
    <x v="2"/>
    <s v="No internet service"/>
    <s v="No internet service"/>
    <x v="2"/>
    <s v="No internet service"/>
    <s v="No internet service"/>
    <x v="2"/>
    <x v="1"/>
    <x v="0"/>
    <n v="23.75"/>
    <n v="424.5"/>
    <x v="1"/>
    <x v="1"/>
    <x v="12"/>
    <n v="3076"/>
    <x v="20"/>
  </r>
  <r>
    <s v="8313-KTIHG"/>
    <n v="1"/>
    <s v="United States"/>
    <s v="California"/>
    <s v="Thousand Palms"/>
    <n v="92276"/>
    <s v="33.849263, -116.382778"/>
    <n v="33.849263000000001"/>
    <n v="-116.382778"/>
    <s v="Male"/>
    <x v="0"/>
    <s v="No"/>
    <s v="No"/>
    <n v="4"/>
    <s v="Yes"/>
    <s v="No"/>
    <x v="0"/>
    <x v="1"/>
    <s v="No"/>
    <s v="No"/>
    <x v="1"/>
    <s v="Yes"/>
    <s v="No"/>
    <x v="0"/>
    <x v="0"/>
    <x v="1"/>
    <n v="61.3"/>
    <n v="249.4"/>
    <x v="1"/>
    <x v="1"/>
    <x v="40"/>
    <n v="5281"/>
    <x v="20"/>
  </r>
  <r>
    <s v="5320-BRKGK"/>
    <n v="1"/>
    <s v="United States"/>
    <s v="California"/>
    <s v="Twentynine Palms"/>
    <n v="92277"/>
    <s v="34.17211, -115.769773"/>
    <n v="34.172110000000004"/>
    <n v="-115.769773"/>
    <s v="Female"/>
    <x v="0"/>
    <s v="Yes"/>
    <s v="Yes"/>
    <n v="58"/>
    <s v="Yes"/>
    <s v="Yes"/>
    <x v="0"/>
    <x v="0"/>
    <s v="No"/>
    <s v="Yes"/>
    <x v="1"/>
    <s v="Yes"/>
    <s v="No"/>
    <x v="1"/>
    <x v="1"/>
    <x v="0"/>
    <n v="75.8"/>
    <n v="4415.75"/>
    <x v="1"/>
    <x v="1"/>
    <x v="53"/>
    <n v="4292"/>
    <x v="20"/>
  </r>
  <r>
    <s v="6284-KMNUF"/>
    <n v="1"/>
    <s v="United States"/>
    <s v="California"/>
    <s v="Twentynine Palms"/>
    <n v="92278"/>
    <s v="34.457829, -116.139589"/>
    <n v="34.457828999999997"/>
    <n v="-116.139589"/>
    <s v="Female"/>
    <x v="0"/>
    <s v="Yes"/>
    <s v="No"/>
    <n v="56"/>
    <s v="Yes"/>
    <s v="Yes"/>
    <x v="1"/>
    <x v="0"/>
    <s v="No"/>
    <s v="No"/>
    <x v="0"/>
    <s v="Yes"/>
    <s v="Yes"/>
    <x v="2"/>
    <x v="0"/>
    <x v="1"/>
    <n v="98"/>
    <n v="5270.6"/>
    <x v="1"/>
    <x v="1"/>
    <x v="50"/>
    <n v="4615"/>
    <x v="20"/>
  </r>
  <r>
    <s v="6229-UOLQL"/>
    <n v="1"/>
    <s v="United States"/>
    <s v="California"/>
    <s v="White Water"/>
    <n v="92282"/>
    <s v="33.972293, -116.654195"/>
    <n v="33.972293000000001"/>
    <n v="-116.654195"/>
    <s v="Male"/>
    <x v="0"/>
    <s v="Yes"/>
    <s v="Yes"/>
    <n v="56"/>
    <s v="No"/>
    <s v="No phone service"/>
    <x v="0"/>
    <x v="0"/>
    <s v="Yes"/>
    <s v="No"/>
    <x v="1"/>
    <s v="Yes"/>
    <s v="No"/>
    <x v="2"/>
    <x v="0"/>
    <x v="0"/>
    <n v="52"/>
    <n v="2884.9"/>
    <x v="1"/>
    <x v="1"/>
    <x v="63"/>
    <n v="5845"/>
    <x v="20"/>
  </r>
  <r>
    <s v="3137-LUPIX"/>
    <n v="1"/>
    <s v="United States"/>
    <s v="California"/>
    <s v="Yucca Valley"/>
    <n v="92284"/>
    <s v="34.159534, -116.425984"/>
    <n v="34.159534000000001"/>
    <n v="-116.425984"/>
    <s v="Female"/>
    <x v="0"/>
    <s v="No"/>
    <s v="No"/>
    <n v="4"/>
    <s v="Yes"/>
    <s v="Yes"/>
    <x v="0"/>
    <x v="1"/>
    <s v="No"/>
    <s v="No"/>
    <x v="1"/>
    <s v="Yes"/>
    <s v="No"/>
    <x v="0"/>
    <x v="0"/>
    <x v="0"/>
    <n v="64.400000000000006"/>
    <n v="253"/>
    <x v="1"/>
    <x v="1"/>
    <x v="37"/>
    <n v="3334"/>
    <x v="20"/>
  </r>
  <r>
    <s v="6143-JQKEA"/>
    <n v="1"/>
    <s v="United States"/>
    <s v="California"/>
    <s v="Adelanto"/>
    <n v="92301"/>
    <s v="34.667815, -117.536183"/>
    <n v="34.667814999999997"/>
    <n v="-117.53618299999999"/>
    <s v="Male"/>
    <x v="0"/>
    <s v="No"/>
    <s v="No"/>
    <n v="10"/>
    <s v="Yes"/>
    <s v="No"/>
    <x v="0"/>
    <x v="1"/>
    <s v="No"/>
    <s v="No"/>
    <x v="0"/>
    <s v="No"/>
    <s v="No"/>
    <x v="0"/>
    <x v="0"/>
    <x v="3"/>
    <n v="45.8"/>
    <n v="436.2"/>
    <x v="1"/>
    <x v="1"/>
    <x v="24"/>
    <n v="5586"/>
    <x v="20"/>
  </r>
  <r>
    <s v="8676-OOQEJ"/>
    <n v="1"/>
    <s v="United States"/>
    <s v="California"/>
    <s v="Amboy"/>
    <n v="92304"/>
    <s v="34.559882, -115.637164"/>
    <n v="34.559882000000002"/>
    <n v="-115.637164"/>
    <s v="Male"/>
    <x v="0"/>
    <s v="No"/>
    <s v="No"/>
    <n v="4"/>
    <s v="No"/>
    <s v="No phone service"/>
    <x v="0"/>
    <x v="1"/>
    <s v="No"/>
    <s v="No"/>
    <x v="1"/>
    <s v="No"/>
    <s v="No"/>
    <x v="0"/>
    <x v="1"/>
    <x v="1"/>
    <n v="30.5"/>
    <n v="118.4"/>
    <x v="1"/>
    <x v="1"/>
    <x v="56"/>
    <n v="3030"/>
    <x v="20"/>
  </r>
  <r>
    <s v="9701-CDXHR"/>
    <n v="1"/>
    <s v="United States"/>
    <s v="California"/>
    <s v="Apple Valley"/>
    <n v="92307"/>
    <s v="34.55082, -117.122396"/>
    <n v="34.550820000000002"/>
    <n v="-117.12239599999999"/>
    <s v="Female"/>
    <x v="0"/>
    <s v="Yes"/>
    <s v="No"/>
    <n v="51"/>
    <s v="Yes"/>
    <s v="No"/>
    <x v="1"/>
    <x v="1"/>
    <s v="No"/>
    <s v="No"/>
    <x v="0"/>
    <s v="No"/>
    <s v="No"/>
    <x v="0"/>
    <x v="1"/>
    <x v="0"/>
    <n v="69.150000000000006"/>
    <n v="3649.6"/>
    <x v="1"/>
    <x v="1"/>
    <x v="63"/>
    <n v="5187"/>
    <x v="20"/>
  </r>
  <r>
    <s v="8124-NZVGJ"/>
    <n v="1"/>
    <s v="United States"/>
    <s v="California"/>
    <s v="Baker"/>
    <n v="92309"/>
    <s v="35.28952, -116.092214"/>
    <n v="35.289520000000003"/>
    <n v="-116.092214"/>
    <s v="Female"/>
    <x v="0"/>
    <s v="No"/>
    <s v="No"/>
    <n v="6"/>
    <s v="No"/>
    <s v="No phone service"/>
    <x v="0"/>
    <x v="1"/>
    <s v="No"/>
    <s v="No"/>
    <x v="1"/>
    <s v="Yes"/>
    <s v="Yes"/>
    <x v="2"/>
    <x v="0"/>
    <x v="0"/>
    <n v="49.25"/>
    <n v="255.6"/>
    <x v="1"/>
    <x v="1"/>
    <x v="54"/>
    <n v="2979"/>
    <x v="20"/>
  </r>
  <r>
    <s v="2162-FRZAA"/>
    <n v="1"/>
    <s v="United States"/>
    <s v="California"/>
    <s v="Fort Irwin"/>
    <n v="92310"/>
    <s v="35.349241, -116.770281"/>
    <n v="35.349240999999999"/>
    <n v="-116.770281"/>
    <s v="Male"/>
    <x v="0"/>
    <s v="Yes"/>
    <s v="Yes"/>
    <n v="63"/>
    <s v="No"/>
    <s v="No phone service"/>
    <x v="0"/>
    <x v="1"/>
    <s v="Yes"/>
    <s v="Yes"/>
    <x v="1"/>
    <s v="No"/>
    <s v="No"/>
    <x v="1"/>
    <x v="1"/>
    <x v="2"/>
    <n v="39.35"/>
    <n v="2395.0500000000002"/>
    <x v="1"/>
    <x v="1"/>
    <x v="68"/>
    <n v="5374"/>
    <x v="20"/>
  </r>
  <r>
    <s v="5118-MUEYH"/>
    <n v="1"/>
    <s v="United States"/>
    <s v="California"/>
    <s v="Grand Terrace"/>
    <n v="92313"/>
    <s v="34.029175, -117.307211"/>
    <n v="34.029175000000002"/>
    <n v="-117.307211"/>
    <s v="Female"/>
    <x v="0"/>
    <s v="Yes"/>
    <s v="No"/>
    <n v="48"/>
    <s v="Yes"/>
    <s v="Yes"/>
    <x v="1"/>
    <x v="1"/>
    <s v="Yes"/>
    <s v="No"/>
    <x v="1"/>
    <s v="Yes"/>
    <s v="Yes"/>
    <x v="0"/>
    <x v="0"/>
    <x v="3"/>
    <n v="105.1"/>
    <n v="5083.55"/>
    <x v="1"/>
    <x v="1"/>
    <x v="75"/>
    <n v="3109"/>
    <x v="20"/>
  </r>
  <r>
    <s v="5627-TVBPP"/>
    <n v="1"/>
    <s v="United States"/>
    <s v="California"/>
    <s v="Big Bear Lake"/>
    <n v="92315"/>
    <s v="34.242058, -116.89802"/>
    <n v="34.242058"/>
    <n v="-116.89802"/>
    <s v="Female"/>
    <x v="0"/>
    <s v="No"/>
    <s v="Yes"/>
    <n v="35"/>
    <s v="Yes"/>
    <s v="No"/>
    <x v="2"/>
    <x v="2"/>
    <s v="No internet service"/>
    <s v="No internet service"/>
    <x v="2"/>
    <s v="No internet service"/>
    <s v="No internet service"/>
    <x v="2"/>
    <x v="0"/>
    <x v="3"/>
    <n v="20.100000000000001"/>
    <n v="644.5"/>
    <x v="1"/>
    <x v="1"/>
    <x v="34"/>
    <n v="3726"/>
    <x v="20"/>
  </r>
  <r>
    <s v="3936-QQFLL"/>
    <n v="1"/>
    <s v="United States"/>
    <s v="California"/>
    <s v="Calimesa"/>
    <n v="92320"/>
    <s v="33.982787, -117.057627"/>
    <n v="33.982787000000002"/>
    <n v="-117.057627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75"/>
    <n v="39.299999999999997"/>
    <x v="1"/>
    <x v="1"/>
    <x v="1"/>
    <n v="4064"/>
    <x v="20"/>
  </r>
  <r>
    <s v="2589-AYCRP"/>
    <n v="1"/>
    <s v="United States"/>
    <s v="California"/>
    <s v="Cedar Glen"/>
    <n v="92321"/>
    <s v="34.255203, -117.175654"/>
    <n v="34.255203000000002"/>
    <n v="-117.17565399999999"/>
    <s v="Fe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x v="1"/>
    <x v="2"/>
    <n v="19.75"/>
    <n v="989.05"/>
    <x v="1"/>
    <x v="1"/>
    <x v="29"/>
    <n v="4934"/>
    <x v="20"/>
  </r>
  <r>
    <s v="4067-HLYQI"/>
    <n v="1"/>
    <s v="United States"/>
    <s v="California"/>
    <s v="Colton"/>
    <n v="92324"/>
    <s v="34.030915, -117.273201"/>
    <n v="34.030915"/>
    <n v="-117.273201"/>
    <s v="Female"/>
    <x v="0"/>
    <s v="No"/>
    <s v="No"/>
    <n v="33"/>
    <s v="Yes"/>
    <s v="No"/>
    <x v="1"/>
    <x v="1"/>
    <s v="No"/>
    <s v="No"/>
    <x v="0"/>
    <s v="No"/>
    <s v="No"/>
    <x v="0"/>
    <x v="0"/>
    <x v="2"/>
    <n v="70.400000000000006"/>
    <n v="2406.1"/>
    <x v="1"/>
    <x v="1"/>
    <x v="56"/>
    <n v="4860"/>
    <x v="20"/>
  </r>
  <r>
    <s v="5124-EOGYE"/>
    <n v="1"/>
    <s v="United States"/>
    <s v="California"/>
    <s v="Crestline"/>
    <n v="92325"/>
    <s v="34.248061, -117.29028"/>
    <n v="34.248061"/>
    <n v="-117.29028"/>
    <s v="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x v="1"/>
    <x v="0"/>
    <n v="20.45"/>
    <n v="638.54999999999995"/>
    <x v="1"/>
    <x v="1"/>
    <x v="42"/>
    <n v="2598"/>
    <x v="20"/>
  </r>
  <r>
    <s v="5057-RKGLH"/>
    <n v="1"/>
    <s v="United States"/>
    <s v="California"/>
    <s v="Daggett"/>
    <n v="92327"/>
    <s v="34.875144, -116.821698"/>
    <n v="34.875143999999999"/>
    <n v="-116.821698"/>
    <s v="Fe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x v="1"/>
    <x v="0"/>
    <n v="20.350000000000001"/>
    <n v="191.1"/>
    <x v="1"/>
    <x v="1"/>
    <x v="12"/>
    <n v="5352"/>
    <x v="20"/>
  </r>
  <r>
    <s v="0292-WEGCH"/>
    <n v="1"/>
    <s v="United States"/>
    <s v="California"/>
    <s v="Death Valley"/>
    <n v="92328"/>
    <s v="36.27688, -117.033326"/>
    <n v="36.276879999999998"/>
    <n v="-117.033326"/>
    <s v="Female"/>
    <x v="0"/>
    <s v="Yes"/>
    <s v="Yes"/>
    <n v="54"/>
    <s v="Yes"/>
    <s v="Yes"/>
    <x v="0"/>
    <x v="1"/>
    <s v="Yes"/>
    <s v="Yes"/>
    <x v="1"/>
    <s v="Yes"/>
    <s v="Yes"/>
    <x v="0"/>
    <x v="0"/>
    <x v="1"/>
    <n v="86.2"/>
    <n v="4524.05"/>
    <x v="1"/>
    <x v="1"/>
    <x v="84"/>
    <n v="6275"/>
    <x v="20"/>
  </r>
  <r>
    <s v="8910-ICHIU"/>
    <n v="1"/>
    <s v="United States"/>
    <s v="California"/>
    <s v="Essex"/>
    <n v="92332"/>
    <s v="34.9436, -115.287901"/>
    <n v="34.943600000000004"/>
    <n v="-115.28790100000001"/>
    <s v="Female"/>
    <x v="0"/>
    <s v="No"/>
    <s v="No"/>
    <n v="46"/>
    <s v="Yes"/>
    <s v="No"/>
    <x v="1"/>
    <x v="0"/>
    <s v="Yes"/>
    <s v="Yes"/>
    <x v="0"/>
    <s v="Yes"/>
    <s v="No"/>
    <x v="2"/>
    <x v="0"/>
    <x v="3"/>
    <n v="95.65"/>
    <n v="4664.2"/>
    <x v="1"/>
    <x v="1"/>
    <x v="61"/>
    <n v="4727"/>
    <x v="20"/>
  </r>
  <r>
    <s v="4097-YODCF"/>
    <n v="1"/>
    <s v="United States"/>
    <s v="California"/>
    <s v="Fawnskin"/>
    <n v="92333"/>
    <s v="34.274846, -116.937581"/>
    <n v="34.274845999999997"/>
    <n v="-116.93758099999999"/>
    <s v="Male"/>
    <x v="0"/>
    <s v="No"/>
    <s v="Yes"/>
    <n v="34"/>
    <s v="Yes"/>
    <s v="Yes"/>
    <x v="1"/>
    <x v="0"/>
    <s v="Yes"/>
    <s v="No"/>
    <x v="0"/>
    <s v="Yes"/>
    <s v="Yes"/>
    <x v="2"/>
    <x v="0"/>
    <x v="1"/>
    <n v="103.8"/>
    <n v="3470.8"/>
    <x v="1"/>
    <x v="1"/>
    <x v="4"/>
    <n v="5382"/>
    <x v="20"/>
  </r>
  <r>
    <s v="9715-WZCLW"/>
    <n v="1"/>
    <s v="United States"/>
    <s v="California"/>
    <s v="Fontana"/>
    <n v="92335"/>
    <s v="34.087558, -117.464096"/>
    <n v="34.087558000000001"/>
    <n v="-117.464096"/>
    <s v="Male"/>
    <x v="0"/>
    <s v="Yes"/>
    <s v="Yes"/>
    <n v="71"/>
    <s v="Yes"/>
    <s v="Yes"/>
    <x v="1"/>
    <x v="0"/>
    <s v="No"/>
    <s v="No"/>
    <x v="0"/>
    <s v="Yes"/>
    <s v="Yes"/>
    <x v="1"/>
    <x v="0"/>
    <x v="1"/>
    <n v="97.2"/>
    <n v="6910.3"/>
    <x v="1"/>
    <x v="1"/>
    <x v="38"/>
    <n v="4603"/>
    <x v="20"/>
  </r>
  <r>
    <s v="9786-YWNHU"/>
    <n v="1"/>
    <s v="United States"/>
    <s v="California"/>
    <s v="Fontana"/>
    <n v="92336"/>
    <s v="34.136367, -117.460803"/>
    <n v="34.136367"/>
    <n v="-117.460803"/>
    <s v="Female"/>
    <x v="0"/>
    <s v="Yes"/>
    <s v="Yes"/>
    <n v="63"/>
    <s v="Yes"/>
    <s v="No"/>
    <x v="0"/>
    <x v="0"/>
    <s v="Yes"/>
    <s v="Yes"/>
    <x v="1"/>
    <s v="No"/>
    <s v="No"/>
    <x v="1"/>
    <x v="1"/>
    <x v="0"/>
    <n v="63.55"/>
    <n v="4014.2"/>
    <x v="1"/>
    <x v="1"/>
    <x v="76"/>
    <n v="5733"/>
    <x v="20"/>
  </r>
  <r>
    <s v="6407-GSJNL"/>
    <n v="1"/>
    <s v="United States"/>
    <s v="California"/>
    <s v="Fontana"/>
    <n v="92337"/>
    <s v="34.049671, -117.468896"/>
    <n v="34.049670999999996"/>
    <n v="-117.468896"/>
    <s v="Female"/>
    <x v="0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x v="1"/>
    <x v="2"/>
    <n v="24.95"/>
    <n v="1288"/>
    <x v="1"/>
    <x v="1"/>
    <x v="7"/>
    <n v="5458"/>
    <x v="20"/>
  </r>
  <r>
    <s v="4049-ZPALD"/>
    <n v="1"/>
    <s v="United States"/>
    <s v="California"/>
    <s v="Forest Falls"/>
    <n v="92339"/>
    <s v="34.067699, -116.903891"/>
    <n v="34.067698999999998"/>
    <n v="-116.903891"/>
    <s v="Female"/>
    <x v="0"/>
    <s v="Yes"/>
    <s v="No"/>
    <n v="64"/>
    <s v="Yes"/>
    <s v="No"/>
    <x v="1"/>
    <x v="0"/>
    <s v="No"/>
    <s v="Yes"/>
    <x v="0"/>
    <s v="Yes"/>
    <s v="Yes"/>
    <x v="1"/>
    <x v="0"/>
    <x v="2"/>
    <n v="99"/>
    <n v="6375.8"/>
    <x v="1"/>
    <x v="1"/>
    <x v="31"/>
    <n v="5483"/>
    <x v="20"/>
  </r>
  <r>
    <s v="3733-UOCWF"/>
    <n v="1"/>
    <s v="United States"/>
    <s v="California"/>
    <s v="Helendale"/>
    <n v="92342"/>
    <s v="34.757783, -117.33997"/>
    <n v="34.757783000000003"/>
    <n v="-117.33996999999999"/>
    <s v="Male"/>
    <x v="1"/>
    <s v="Yes"/>
    <s v="No"/>
    <n v="61"/>
    <s v="Yes"/>
    <s v="Yes"/>
    <x v="1"/>
    <x v="1"/>
    <s v="Yes"/>
    <s v="No"/>
    <x v="1"/>
    <s v="No"/>
    <s v="No"/>
    <x v="2"/>
    <x v="0"/>
    <x v="2"/>
    <n v="85.55"/>
    <n v="5251.75"/>
    <x v="1"/>
    <x v="1"/>
    <x v="53"/>
    <n v="4845"/>
    <x v="20"/>
  </r>
  <r>
    <s v="6833-JMZYP"/>
    <n v="1"/>
    <s v="United States"/>
    <s v="California"/>
    <s v="Hesperia"/>
    <n v="92345"/>
    <s v="34.361387, -117.337509"/>
    <n v="34.361387000000001"/>
    <n v="-117.337509"/>
    <s v="Female"/>
    <x v="0"/>
    <s v="No"/>
    <s v="No"/>
    <n v="15"/>
    <s v="Yes"/>
    <s v="No"/>
    <x v="1"/>
    <x v="1"/>
    <s v="No"/>
    <s v="Yes"/>
    <x v="0"/>
    <s v="Yes"/>
    <s v="Yes"/>
    <x v="0"/>
    <x v="0"/>
    <x v="3"/>
    <n v="94"/>
    <n v="1505.45"/>
    <x v="1"/>
    <x v="1"/>
    <x v="7"/>
    <n v="4521"/>
    <x v="20"/>
  </r>
  <r>
    <s v="1310-QRITU"/>
    <n v="1"/>
    <s v="United States"/>
    <s v="California"/>
    <s v="Hinkley"/>
    <n v="92347"/>
    <s v="34.983808, -117.239306"/>
    <n v="34.983808000000003"/>
    <n v="-117.239306"/>
    <s v="Female"/>
    <x v="0"/>
    <s v="No"/>
    <s v="No"/>
    <n v="18"/>
    <s v="Yes"/>
    <s v="Yes"/>
    <x v="0"/>
    <x v="1"/>
    <s v="No"/>
    <s v="No"/>
    <x v="0"/>
    <s v="No"/>
    <s v="No"/>
    <x v="0"/>
    <x v="0"/>
    <x v="1"/>
    <n v="50.3"/>
    <n v="913.3"/>
    <x v="1"/>
    <x v="1"/>
    <x v="11"/>
    <n v="5877"/>
    <x v="20"/>
  </r>
  <r>
    <s v="8961-QDZZJ"/>
    <n v="1"/>
    <s v="United States"/>
    <s v="California"/>
    <s v="Lake Arrowhead"/>
    <n v="92352"/>
    <s v="34.2565, -117.19335"/>
    <n v="34.256500000000003"/>
    <n v="-117.19335"/>
    <s v="Female"/>
    <x v="0"/>
    <s v="Yes"/>
    <s v="Yes"/>
    <n v="57"/>
    <s v="Yes"/>
    <s v="No"/>
    <x v="1"/>
    <x v="1"/>
    <s v="Yes"/>
    <s v="No"/>
    <x v="0"/>
    <s v="Yes"/>
    <s v="Yes"/>
    <x v="2"/>
    <x v="0"/>
    <x v="1"/>
    <n v="95"/>
    <n v="5535.8"/>
    <x v="1"/>
    <x v="1"/>
    <x v="12"/>
    <n v="6245"/>
    <x v="20"/>
  </r>
  <r>
    <s v="9715-SBVSU"/>
    <n v="1"/>
    <s v="United States"/>
    <s v="California"/>
    <s v="Loma Linda"/>
    <n v="92354"/>
    <s v="34.049315, -117.255974"/>
    <n v="34.049315"/>
    <n v="-117.25597399999999"/>
    <s v="Male"/>
    <x v="0"/>
    <s v="Yes"/>
    <s v="Yes"/>
    <n v="14"/>
    <s v="Yes"/>
    <s v="No"/>
    <x v="0"/>
    <x v="0"/>
    <s v="Yes"/>
    <s v="No"/>
    <x v="0"/>
    <s v="No"/>
    <s v="Yes"/>
    <x v="1"/>
    <x v="0"/>
    <x v="2"/>
    <n v="61.4"/>
    <n v="815.55"/>
    <x v="1"/>
    <x v="1"/>
    <x v="49"/>
    <n v="3186"/>
    <x v="20"/>
  </r>
  <r>
    <s v="8490-BXHEO"/>
    <n v="1"/>
    <s v="United States"/>
    <s v="California"/>
    <s v="Lucerne Valley"/>
    <n v="92356"/>
    <s v="34.508417, -116.856103"/>
    <n v="34.508417000000001"/>
    <n v="-116.856103"/>
    <s v="Male"/>
    <x v="1"/>
    <s v="No"/>
    <s v="No"/>
    <n v="18"/>
    <s v="Yes"/>
    <s v="Yes"/>
    <x v="1"/>
    <x v="1"/>
    <s v="Yes"/>
    <s v="No"/>
    <x v="0"/>
    <s v="No"/>
    <s v="No"/>
    <x v="0"/>
    <x v="0"/>
    <x v="3"/>
    <n v="80.55"/>
    <n v="1411.65"/>
    <x v="1"/>
    <x v="1"/>
    <x v="36"/>
    <n v="5137"/>
    <x v="20"/>
  </r>
  <r>
    <s v="7173-TETGO"/>
    <n v="1"/>
    <s v="United States"/>
    <s v="California"/>
    <s v="Lytle Creek"/>
    <n v="92358"/>
    <s v="34.238162, -117.534306"/>
    <n v="34.238162000000003"/>
    <n v="-117.534306"/>
    <s v="Female"/>
    <x v="1"/>
    <s v="Yes"/>
    <s v="No"/>
    <n v="72"/>
    <s v="Yes"/>
    <s v="Yes"/>
    <x v="1"/>
    <x v="0"/>
    <s v="No"/>
    <s v="No"/>
    <x v="0"/>
    <s v="No"/>
    <s v="No"/>
    <x v="1"/>
    <x v="1"/>
    <x v="2"/>
    <n v="78.5"/>
    <n v="5602.25"/>
    <x v="1"/>
    <x v="1"/>
    <x v="15"/>
    <n v="6072"/>
    <x v="20"/>
  </r>
  <r>
    <s v="7929-SKFGK"/>
    <n v="1"/>
    <s v="United States"/>
    <s v="California"/>
    <s v="Mentone"/>
    <n v="92359"/>
    <s v="34.103578, -117.04054"/>
    <n v="34.103577999999999"/>
    <n v="-117.04053999999999"/>
    <s v="Male"/>
    <x v="0"/>
    <s v="Yes"/>
    <s v="No"/>
    <n v="70"/>
    <s v="Yes"/>
    <s v="Yes"/>
    <x v="1"/>
    <x v="0"/>
    <s v="Yes"/>
    <s v="Yes"/>
    <x v="1"/>
    <s v="Yes"/>
    <s v="Yes"/>
    <x v="1"/>
    <x v="1"/>
    <x v="3"/>
    <n v="114.3"/>
    <n v="8244.2999999999993"/>
    <x v="1"/>
    <x v="1"/>
    <x v="68"/>
    <n v="4280"/>
    <x v="20"/>
  </r>
  <r>
    <s v="2300-RQGOI"/>
    <n v="1"/>
    <s v="United States"/>
    <s v="California"/>
    <s v="Needles"/>
    <n v="92363"/>
    <s v="34.711224, -114.702256"/>
    <n v="34.711224000000001"/>
    <n v="-114.70225600000001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x v="1"/>
    <x v="0"/>
    <n v="20.05"/>
    <n v="741.5"/>
    <x v="1"/>
    <x v="1"/>
    <x v="53"/>
    <n v="2295"/>
    <x v="20"/>
  </r>
  <r>
    <s v="3563-SVYLG"/>
    <n v="1"/>
    <s v="United States"/>
    <s v="California"/>
    <s v="Nipton"/>
    <n v="92364"/>
    <s v="35.478736, -115.516984"/>
    <n v="35.478735999999998"/>
    <n v="-115.51698399999999"/>
    <s v="Male"/>
    <x v="0"/>
    <s v="Yes"/>
    <s v="Yes"/>
    <n v="68"/>
    <s v="Yes"/>
    <s v="No"/>
    <x v="0"/>
    <x v="0"/>
    <s v="Yes"/>
    <s v="Yes"/>
    <x v="1"/>
    <s v="No"/>
    <s v="No"/>
    <x v="1"/>
    <x v="1"/>
    <x v="3"/>
    <n v="62.65"/>
    <n v="4375.8"/>
    <x v="1"/>
    <x v="1"/>
    <x v="55"/>
    <n v="5215"/>
    <x v="20"/>
  </r>
  <r>
    <s v="6435-VWCCY"/>
    <n v="1"/>
    <s v="United States"/>
    <s v="California"/>
    <s v="Oro Grande"/>
    <n v="92368"/>
    <s v="34.647959, -117.296957"/>
    <n v="34.647959"/>
    <n v="-117.29695700000001"/>
    <s v="Male"/>
    <x v="1"/>
    <s v="Yes"/>
    <s v="No"/>
    <n v="65"/>
    <s v="Yes"/>
    <s v="Yes"/>
    <x v="1"/>
    <x v="0"/>
    <s v="Yes"/>
    <s v="No"/>
    <x v="0"/>
    <s v="Yes"/>
    <s v="No"/>
    <x v="1"/>
    <x v="0"/>
    <x v="3"/>
    <n v="92.7"/>
    <n v="5968.4"/>
    <x v="1"/>
    <x v="1"/>
    <x v="51"/>
    <n v="5205"/>
    <x v="20"/>
  </r>
  <r>
    <s v="4998-IKFSE"/>
    <n v="1"/>
    <s v="United States"/>
    <s v="California"/>
    <s v="Phelan"/>
    <n v="92371"/>
    <s v="34.441123, -117.537886"/>
    <n v="34.441122999999997"/>
    <n v="-117.537886"/>
    <s v="Female"/>
    <x v="0"/>
    <s v="No"/>
    <s v="No"/>
    <n v="30"/>
    <s v="Yes"/>
    <s v="Yes"/>
    <x v="1"/>
    <x v="1"/>
    <s v="No"/>
    <s v="Yes"/>
    <x v="0"/>
    <s v="Yes"/>
    <s v="Yes"/>
    <x v="0"/>
    <x v="1"/>
    <x v="1"/>
    <n v="100.45"/>
    <n v="3096.9"/>
    <x v="1"/>
    <x v="1"/>
    <x v="72"/>
    <n v="3936"/>
    <x v="20"/>
  </r>
  <r>
    <s v="8630-QSGXK"/>
    <n v="1"/>
    <s v="United States"/>
    <s v="California"/>
    <s v="Pinon Hills"/>
    <n v="92372"/>
    <s v="34.459322, -117.629729"/>
    <n v="34.459322"/>
    <n v="-117.629729"/>
    <s v="Male"/>
    <x v="0"/>
    <s v="Yes"/>
    <s v="No"/>
    <n v="51"/>
    <s v="Yes"/>
    <s v="Yes"/>
    <x v="0"/>
    <x v="1"/>
    <s v="No"/>
    <s v="No"/>
    <x v="1"/>
    <s v="Yes"/>
    <s v="Yes"/>
    <x v="1"/>
    <x v="0"/>
    <x v="2"/>
    <n v="75.2"/>
    <n v="3901.25"/>
    <x v="1"/>
    <x v="1"/>
    <x v="55"/>
    <n v="4708"/>
    <x v="20"/>
  </r>
  <r>
    <s v="2455-USLMV"/>
    <n v="1"/>
    <s v="United States"/>
    <s v="California"/>
    <s v="Redlands"/>
    <n v="92373"/>
    <s v="34.003243, -117.138286"/>
    <n v="34.003242999999998"/>
    <n v="-117.13828599999999"/>
    <s v="Female"/>
    <x v="0"/>
    <s v="No"/>
    <s v="No"/>
    <n v="31"/>
    <s v="Yes"/>
    <s v="Yes"/>
    <x v="1"/>
    <x v="0"/>
    <s v="No"/>
    <s v="Yes"/>
    <x v="0"/>
    <s v="No"/>
    <s v="No"/>
    <x v="0"/>
    <x v="0"/>
    <x v="3"/>
    <n v="84.75"/>
    <n v="2613.4"/>
    <x v="1"/>
    <x v="1"/>
    <x v="42"/>
    <n v="3727"/>
    <x v="20"/>
  </r>
  <r>
    <s v="9488-FVZCC"/>
    <n v="1"/>
    <s v="United States"/>
    <s v="California"/>
    <s v="Rialto"/>
    <n v="92376"/>
    <s v="34.109775, -117.378904"/>
    <n v="34.109774999999999"/>
    <n v="-117.37890400000001"/>
    <s v="Female"/>
    <x v="0"/>
    <s v="Yes"/>
    <s v="Yes"/>
    <n v="72"/>
    <s v="Yes"/>
    <s v="Yes"/>
    <x v="0"/>
    <x v="0"/>
    <s v="Yes"/>
    <s v="Yes"/>
    <x v="1"/>
    <s v="No"/>
    <s v="Yes"/>
    <x v="1"/>
    <x v="0"/>
    <x v="2"/>
    <n v="79.5"/>
    <n v="5661.7"/>
    <x v="1"/>
    <x v="1"/>
    <x v="4"/>
    <n v="4390"/>
    <x v="20"/>
  </r>
  <r>
    <s v="5995-WWKKG"/>
    <n v="1"/>
    <s v="United States"/>
    <s v="California"/>
    <s v="Running Springs"/>
    <n v="92382"/>
    <s v="34.186211, -117.07683"/>
    <n v="34.186211"/>
    <n v="-117.07683"/>
    <s v="Fe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x v="0"/>
    <x v="1"/>
    <n v="19.8"/>
    <n v="695.05"/>
    <x v="1"/>
    <x v="1"/>
    <x v="82"/>
    <n v="5987"/>
    <x v="20"/>
  </r>
  <r>
    <s v="7879-CGSFV"/>
    <n v="1"/>
    <s v="United States"/>
    <s v="California"/>
    <s v="Sugarloaf"/>
    <n v="92386"/>
    <s v="34.243088, -116.830015"/>
    <n v="34.243088"/>
    <n v="-116.830015"/>
    <s v="Male"/>
    <x v="0"/>
    <s v="No"/>
    <s v="No"/>
    <n v="55"/>
    <s v="Yes"/>
    <s v="No"/>
    <x v="1"/>
    <x v="0"/>
    <s v="Yes"/>
    <s v="No"/>
    <x v="0"/>
    <s v="Yes"/>
    <s v="Yes"/>
    <x v="2"/>
    <x v="0"/>
    <x v="0"/>
    <n v="100.9"/>
    <n v="5552.05"/>
    <x v="1"/>
    <x v="1"/>
    <x v="49"/>
    <n v="5101"/>
    <x v="20"/>
  </r>
  <r>
    <s v="9921-EZKBY"/>
    <n v="1"/>
    <s v="United States"/>
    <s v="California"/>
    <s v="Tecopa"/>
    <n v="92389"/>
    <s v="35.824572, -116.274755"/>
    <n v="35.824572000000003"/>
    <n v="-116.274755"/>
    <s v="Male"/>
    <x v="0"/>
    <s v="No"/>
    <s v="Yes"/>
    <n v="33"/>
    <s v="Yes"/>
    <s v="Yes"/>
    <x v="1"/>
    <x v="0"/>
    <s v="No"/>
    <s v="Yes"/>
    <x v="0"/>
    <s v="No"/>
    <s v="Yes"/>
    <x v="0"/>
    <x v="0"/>
    <x v="2"/>
    <n v="95.3"/>
    <n v="3275.15"/>
    <x v="1"/>
    <x v="1"/>
    <x v="46"/>
    <n v="3087"/>
    <x v="20"/>
  </r>
  <r>
    <s v="7432-FFVAR"/>
    <n v="1"/>
    <s v="United States"/>
    <s v="California"/>
    <s v="Victorville"/>
    <n v="92392"/>
    <s v="34.486835, -117.362274"/>
    <n v="34.486834999999999"/>
    <n v="-117.362274"/>
    <s v="Female"/>
    <x v="0"/>
    <s v="Yes"/>
    <s v="Yes"/>
    <n v="46"/>
    <s v="Yes"/>
    <s v="No"/>
    <x v="1"/>
    <x v="1"/>
    <s v="No"/>
    <s v="Yes"/>
    <x v="1"/>
    <s v="No"/>
    <s v="Yes"/>
    <x v="2"/>
    <x v="1"/>
    <x v="2"/>
    <n v="90.95"/>
    <n v="4236.6000000000004"/>
    <x v="1"/>
    <x v="1"/>
    <x v="46"/>
    <n v="5187"/>
    <x v="20"/>
  </r>
  <r>
    <s v="7246-ZGQDF"/>
    <n v="1"/>
    <s v="United States"/>
    <s v="California"/>
    <s v="Victorville"/>
    <n v="92394"/>
    <s v="34.567058, -117.362329"/>
    <n v="34.567058000000003"/>
    <n v="-117.362329"/>
    <s v="Female"/>
    <x v="0"/>
    <s v="No"/>
    <s v="Yes"/>
    <n v="1"/>
    <s v="Yes"/>
    <s v="No"/>
    <x v="0"/>
    <x v="0"/>
    <s v="No"/>
    <s v="No"/>
    <x v="1"/>
    <s v="No"/>
    <s v="No"/>
    <x v="0"/>
    <x v="1"/>
    <x v="1"/>
    <n v="54.5"/>
    <n v="54.5"/>
    <x v="1"/>
    <x v="1"/>
    <x v="61"/>
    <n v="4359"/>
    <x v="20"/>
  </r>
  <r>
    <s v="4456-RHSNB"/>
    <n v="1"/>
    <s v="United States"/>
    <s v="California"/>
    <s v="San Bernardino"/>
    <n v="92401"/>
    <s v="34.105935, -117.2914"/>
    <n v="34.105935000000002"/>
    <n v="-117.2914"/>
    <s v="Female"/>
    <x v="0"/>
    <s v="Yes"/>
    <s v="Yes"/>
    <n v="19"/>
    <s v="Yes"/>
    <s v="No"/>
    <x v="0"/>
    <x v="1"/>
    <s v="No"/>
    <s v="Yes"/>
    <x v="0"/>
    <s v="No"/>
    <s v="No"/>
    <x v="0"/>
    <x v="0"/>
    <x v="2"/>
    <n v="49.6"/>
    <n v="962.9"/>
    <x v="1"/>
    <x v="1"/>
    <x v="36"/>
    <n v="5735"/>
    <x v="20"/>
  </r>
  <r>
    <s v="2481-SBOYW"/>
    <n v="1"/>
    <s v="United States"/>
    <s v="California"/>
    <s v="San Bernardino"/>
    <n v="92405"/>
    <s v="34.142747, -117.300864"/>
    <n v="34.142747"/>
    <n v="-117.300864"/>
    <s v="Female"/>
    <x v="0"/>
    <s v="No"/>
    <s v="Yes"/>
    <n v="61"/>
    <s v="Yes"/>
    <s v="Yes"/>
    <x v="2"/>
    <x v="2"/>
    <s v="No internet service"/>
    <s v="No internet service"/>
    <x v="2"/>
    <s v="No internet service"/>
    <s v="No internet service"/>
    <x v="1"/>
    <x v="0"/>
    <x v="3"/>
    <n v="25"/>
    <n v="1498.35"/>
    <x v="1"/>
    <x v="1"/>
    <x v="61"/>
    <n v="4673"/>
    <x v="20"/>
  </r>
  <r>
    <s v="7109-MFBYV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26"/>
    <s v="Yes"/>
    <s v="No"/>
    <x v="0"/>
    <x v="1"/>
    <s v="No"/>
    <s v="No"/>
    <x v="0"/>
    <s v="No"/>
    <s v="No"/>
    <x v="0"/>
    <x v="1"/>
    <x v="1"/>
    <n v="45.45"/>
    <n v="1233.1500000000001"/>
    <x v="1"/>
    <x v="1"/>
    <x v="31"/>
    <n v="5451"/>
    <x v="20"/>
  </r>
  <r>
    <s v="1833-TCXKK"/>
    <n v="1"/>
    <s v="United States"/>
    <s v="California"/>
    <s v="San Bernardino"/>
    <n v="92408"/>
    <s v="34.084909, -117.258107"/>
    <n v="34.084909000000003"/>
    <n v="-117.258107"/>
    <s v="Male"/>
    <x v="0"/>
    <s v="Yes"/>
    <s v="No"/>
    <n v="45"/>
    <s v="Yes"/>
    <s v="Yes"/>
    <x v="1"/>
    <x v="1"/>
    <s v="Yes"/>
    <s v="Yes"/>
    <x v="0"/>
    <s v="Yes"/>
    <s v="Yes"/>
    <x v="0"/>
    <x v="0"/>
    <x v="2"/>
    <n v="107.75"/>
    <n v="4882.8"/>
    <x v="1"/>
    <x v="1"/>
    <x v="36"/>
    <n v="3301"/>
    <x v="20"/>
  </r>
  <r>
    <s v="1832-PEUTS"/>
    <n v="1"/>
    <s v="United States"/>
    <s v="California"/>
    <s v="San Bernardino"/>
    <n v="92410"/>
    <s v="34.106922, -117.297553"/>
    <n v="34.106921999999997"/>
    <n v="-117.29755299999999"/>
    <s v="Male"/>
    <x v="0"/>
    <s v="Yes"/>
    <s v="Yes"/>
    <n v="62"/>
    <s v="Yes"/>
    <s v="Yes"/>
    <x v="1"/>
    <x v="1"/>
    <s v="No"/>
    <s v="Yes"/>
    <x v="0"/>
    <s v="Yes"/>
    <s v="No"/>
    <x v="1"/>
    <x v="0"/>
    <x v="3"/>
    <n v="89.1"/>
    <n v="5411.65"/>
    <x v="1"/>
    <x v="1"/>
    <x v="31"/>
    <n v="5995"/>
    <x v="20"/>
  </r>
  <r>
    <s v="8660-BUETV"/>
    <n v="1"/>
    <s v="United States"/>
    <s v="California"/>
    <s v="Riverside"/>
    <n v="92501"/>
    <s v="33.994676, -117.372498"/>
    <n v="33.994675999999998"/>
    <n v="-117.37249799999999"/>
    <s v="Female"/>
    <x v="0"/>
    <s v="No"/>
    <s v="No"/>
    <n v="3"/>
    <s v="Yes"/>
    <s v="No"/>
    <x v="0"/>
    <x v="1"/>
    <s v="No"/>
    <s v="No"/>
    <x v="0"/>
    <s v="No"/>
    <s v="No"/>
    <x v="0"/>
    <x v="1"/>
    <x v="0"/>
    <n v="44.75"/>
    <n v="148.05000000000001"/>
    <x v="1"/>
    <x v="1"/>
    <x v="58"/>
    <n v="3422"/>
    <x v="20"/>
  </r>
  <r>
    <s v="0580-PIQHM"/>
    <n v="1"/>
    <s v="United States"/>
    <s v="California"/>
    <s v="Riverside"/>
    <n v="92503"/>
    <s v="33.890046, -117.455583"/>
    <n v="33.890045999999998"/>
    <n v="-117.455583"/>
    <s v="Female"/>
    <x v="0"/>
    <s v="Yes"/>
    <s v="Yes"/>
    <n v="41"/>
    <s v="Yes"/>
    <s v="Yes"/>
    <x v="1"/>
    <x v="0"/>
    <s v="Yes"/>
    <s v="Yes"/>
    <x v="0"/>
    <s v="No"/>
    <s v="Yes"/>
    <x v="2"/>
    <x v="0"/>
    <x v="2"/>
    <n v="101.6"/>
    <n v="3930.55"/>
    <x v="1"/>
    <x v="1"/>
    <x v="54"/>
    <n v="3275"/>
    <x v="20"/>
  </r>
  <r>
    <s v="5696-CEIQJ"/>
    <n v="1"/>
    <s v="United States"/>
    <s v="California"/>
    <s v="Riverside"/>
    <n v="92504"/>
    <s v="33.9108, -117.398153"/>
    <n v="33.910800000000002"/>
    <n v="-117.39815299999999"/>
    <s v="Male"/>
    <x v="0"/>
    <s v="Yes"/>
    <s v="Yes"/>
    <n v="67"/>
    <s v="Yes"/>
    <s v="No"/>
    <x v="1"/>
    <x v="1"/>
    <s v="Yes"/>
    <s v="Yes"/>
    <x v="1"/>
    <s v="Yes"/>
    <s v="Yes"/>
    <x v="1"/>
    <x v="1"/>
    <x v="2"/>
    <n v="103.15"/>
    <n v="6895.5"/>
    <x v="1"/>
    <x v="1"/>
    <x v="47"/>
    <n v="4376"/>
    <x v="20"/>
  </r>
  <r>
    <s v="1696-HXOWK"/>
    <n v="1"/>
    <s v="United States"/>
    <s v="California"/>
    <s v="Riverside"/>
    <n v="92506"/>
    <s v="33.930931, -117.361788"/>
    <n v="33.930931000000001"/>
    <n v="-117.361788"/>
    <s v="Female"/>
    <x v="0"/>
    <s v="Yes"/>
    <s v="No"/>
    <n v="71"/>
    <s v="Yes"/>
    <s v="Yes"/>
    <x v="1"/>
    <x v="0"/>
    <s v="Yes"/>
    <s v="No"/>
    <x v="0"/>
    <s v="Yes"/>
    <s v="No"/>
    <x v="2"/>
    <x v="1"/>
    <x v="0"/>
    <n v="95.65"/>
    <n v="6856.95"/>
    <x v="1"/>
    <x v="1"/>
    <x v="11"/>
    <n v="5856"/>
    <x v="20"/>
  </r>
  <r>
    <s v="3026-ATZYV"/>
    <n v="1"/>
    <s v="United States"/>
    <s v="California"/>
    <s v="Riverside"/>
    <n v="92507"/>
    <s v="33.976328, -117.319786"/>
    <n v="33.976328000000002"/>
    <n v="-117.31978599999999"/>
    <s v="Female"/>
    <x v="0"/>
    <s v="Yes"/>
    <s v="Yes"/>
    <n v="37"/>
    <s v="Yes"/>
    <s v="No"/>
    <x v="0"/>
    <x v="0"/>
    <s v="Yes"/>
    <s v="No"/>
    <x v="0"/>
    <s v="Yes"/>
    <s v="Yes"/>
    <x v="2"/>
    <x v="1"/>
    <x v="2"/>
    <n v="75.099999999999994"/>
    <n v="2658.8"/>
    <x v="1"/>
    <x v="1"/>
    <x v="51"/>
    <n v="4131"/>
    <x v="20"/>
  </r>
  <r>
    <s v="4012-YCFAI"/>
    <n v="1"/>
    <s v="United States"/>
    <s v="California"/>
    <s v="Riverside"/>
    <n v="92508"/>
    <s v="33.885499, -117.324959"/>
    <n v="33.885499000000003"/>
    <n v="-117.32495900000001"/>
    <s v="Male"/>
    <x v="0"/>
    <s v="Yes"/>
    <s v="No"/>
    <n v="60"/>
    <s v="Yes"/>
    <s v="No"/>
    <x v="0"/>
    <x v="0"/>
    <s v="Yes"/>
    <s v="No"/>
    <x v="1"/>
    <s v="No"/>
    <s v="No"/>
    <x v="1"/>
    <x v="0"/>
    <x v="0"/>
    <n v="61.35"/>
    <n v="3766.2"/>
    <x v="1"/>
    <x v="1"/>
    <x v="35"/>
    <n v="6174"/>
    <x v="20"/>
  </r>
  <r>
    <s v="9970-QBCDA"/>
    <n v="1"/>
    <s v="United States"/>
    <s v="California"/>
    <s v="March Air Reserve Base"/>
    <n v="92518"/>
    <s v="33.888323, -117.277533"/>
    <n v="33.888323"/>
    <n v="-117.27753300000001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3"/>
    <n v="19.7"/>
    <n v="129.55000000000001"/>
    <x v="1"/>
    <x v="1"/>
    <x v="9"/>
    <n v="5387"/>
    <x v="20"/>
  </r>
  <r>
    <s v="9496-IVVRP"/>
    <n v="1"/>
    <s v="United States"/>
    <s v="California"/>
    <s v="Lake Elsinore"/>
    <n v="92532"/>
    <s v="33.705836, -117.318204"/>
    <n v="33.705835999999998"/>
    <n v="-117.31820399999999"/>
    <s v="Female"/>
    <x v="0"/>
    <s v="Yes"/>
    <s v="Yes"/>
    <n v="11"/>
    <s v="Yes"/>
    <s v="No"/>
    <x v="0"/>
    <x v="0"/>
    <s v="No"/>
    <s v="No"/>
    <x v="0"/>
    <s v="No"/>
    <s v="No"/>
    <x v="0"/>
    <x v="1"/>
    <x v="2"/>
    <n v="51"/>
    <n v="581.70000000000005"/>
    <x v="1"/>
    <x v="1"/>
    <x v="52"/>
    <n v="5777"/>
    <x v="20"/>
  </r>
  <r>
    <s v="2657-VPXTA"/>
    <n v="1"/>
    <s v="United States"/>
    <s v="California"/>
    <s v="Anza"/>
    <n v="92539"/>
    <s v="33.527605, -116.666551"/>
    <n v="33.527605000000001"/>
    <n v="-116.666551"/>
    <s v="Female"/>
    <x v="0"/>
    <s v="Yes"/>
    <s v="Yes"/>
    <n v="10"/>
    <s v="Yes"/>
    <s v="No"/>
    <x v="1"/>
    <x v="1"/>
    <s v="No"/>
    <s v="No"/>
    <x v="0"/>
    <s v="Yes"/>
    <s v="Yes"/>
    <x v="0"/>
    <x v="0"/>
    <x v="1"/>
    <n v="88.85"/>
    <n v="929.45"/>
    <x v="1"/>
    <x v="1"/>
    <x v="61"/>
    <n v="4531"/>
    <x v="20"/>
  </r>
  <r>
    <s v="6551-VLJMV"/>
    <n v="1"/>
    <s v="United States"/>
    <s v="California"/>
    <s v="Hemet"/>
    <n v="92543"/>
    <s v="33.739415, -116.968339"/>
    <n v="33.739415000000001"/>
    <n v="-116.968339"/>
    <s v="Male"/>
    <x v="0"/>
    <s v="Yes"/>
    <s v="No"/>
    <n v="34"/>
    <s v="Yes"/>
    <s v="No"/>
    <x v="2"/>
    <x v="2"/>
    <s v="No internet service"/>
    <s v="No internet service"/>
    <x v="2"/>
    <s v="No internet service"/>
    <s v="No internet service"/>
    <x v="1"/>
    <x v="1"/>
    <x v="3"/>
    <n v="20.05"/>
    <n v="679"/>
    <x v="1"/>
    <x v="1"/>
    <x v="56"/>
    <n v="2236"/>
    <x v="20"/>
  </r>
  <r>
    <s v="1221-GHZEP"/>
    <n v="1"/>
    <s v="United States"/>
    <s v="California"/>
    <s v="Hemet"/>
    <n v="92544"/>
    <s v="33.644585, -116.871544"/>
    <n v="33.644584999999999"/>
    <n v="-116.871544"/>
    <s v="Female"/>
    <x v="0"/>
    <s v="No"/>
    <s v="No"/>
    <n v="62"/>
    <s v="Yes"/>
    <s v="No"/>
    <x v="0"/>
    <x v="0"/>
    <s v="No"/>
    <s v="No"/>
    <x v="1"/>
    <s v="No"/>
    <s v="Yes"/>
    <x v="1"/>
    <x v="0"/>
    <x v="0"/>
    <n v="65.099999999999994"/>
    <n v="3846.75"/>
    <x v="1"/>
    <x v="1"/>
    <x v="71"/>
    <n v="5172"/>
    <x v="20"/>
  </r>
  <r>
    <s v="9289-LBQVU"/>
    <n v="1"/>
    <s v="United States"/>
    <s v="California"/>
    <s v="Hemet"/>
    <n v="92545"/>
    <s v="33.734933, -117.044145"/>
    <n v="33.734932999999998"/>
    <n v="-117.044145"/>
    <s v="Male"/>
    <x v="0"/>
    <s v="Yes"/>
    <s v="No"/>
    <n v="64"/>
    <s v="Yes"/>
    <s v="Yes"/>
    <x v="0"/>
    <x v="1"/>
    <s v="Yes"/>
    <s v="No"/>
    <x v="1"/>
    <s v="No"/>
    <s v="Yes"/>
    <x v="2"/>
    <x v="0"/>
    <x v="0"/>
    <n v="70.150000000000006"/>
    <n v="4480.7"/>
    <x v="1"/>
    <x v="1"/>
    <x v="52"/>
    <n v="5037"/>
    <x v="20"/>
  </r>
  <r>
    <s v="3458-IDMFK"/>
    <n v="1"/>
    <s v="United States"/>
    <s v="California"/>
    <s v="Idyllwild"/>
    <n v="92549"/>
    <s v="33.755039, -116.741796"/>
    <n v="33.755038999999996"/>
    <n v="-116.74179599999999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x v="0"/>
    <x v="0"/>
    <n v="20.75"/>
    <n v="499.4"/>
    <x v="1"/>
    <x v="1"/>
    <x v="9"/>
    <n v="5161"/>
    <x v="20"/>
  </r>
  <r>
    <s v="6933-FHBZC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26"/>
    <s v="Yes"/>
    <s v="No"/>
    <x v="0"/>
    <x v="1"/>
    <s v="Yes"/>
    <s v="Yes"/>
    <x v="0"/>
    <s v="No"/>
    <s v="No"/>
    <x v="2"/>
    <x v="0"/>
    <x v="0"/>
    <n v="56.05"/>
    <n v="1553.2"/>
    <x v="1"/>
    <x v="1"/>
    <x v="74"/>
    <n v="3079"/>
    <x v="20"/>
  </r>
  <r>
    <s v="0221-NAUXK"/>
    <n v="1"/>
    <s v="United States"/>
    <s v="California"/>
    <s v="Moreno Valley"/>
    <n v="92553"/>
    <s v="33.923149, -117.244933"/>
    <n v="33.923149000000002"/>
    <n v="-117.244933"/>
    <s v="Male"/>
    <x v="0"/>
    <s v="No"/>
    <s v="Yes"/>
    <n v="10"/>
    <s v="Yes"/>
    <s v="No"/>
    <x v="2"/>
    <x v="2"/>
    <s v="No internet service"/>
    <s v="No internet service"/>
    <x v="2"/>
    <s v="No internet service"/>
    <s v="No internet service"/>
    <x v="2"/>
    <x v="0"/>
    <x v="2"/>
    <n v="19.95"/>
    <n v="219.5"/>
    <x v="1"/>
    <x v="1"/>
    <x v="76"/>
    <n v="3044"/>
    <x v="20"/>
  </r>
  <r>
    <s v="9770-KXGQU"/>
    <n v="1"/>
    <s v="United States"/>
    <s v="California"/>
    <s v="Moreno Valley"/>
    <n v="92555"/>
    <s v="33.907361, -117.109972"/>
    <n v="33.907361000000002"/>
    <n v="-117.109972"/>
    <s v="Female"/>
    <x v="0"/>
    <s v="No"/>
    <s v="No"/>
    <n v="53"/>
    <s v="Yes"/>
    <s v="Yes"/>
    <x v="1"/>
    <x v="0"/>
    <s v="Yes"/>
    <s v="Yes"/>
    <x v="0"/>
    <s v="Yes"/>
    <s v="No"/>
    <x v="2"/>
    <x v="1"/>
    <x v="0"/>
    <n v="98.6"/>
    <n v="5311.85"/>
    <x v="1"/>
    <x v="1"/>
    <x v="58"/>
    <n v="4635"/>
    <x v="20"/>
  </r>
  <r>
    <s v="6538-POCHL"/>
    <n v="1"/>
    <s v="United States"/>
    <s v="California"/>
    <s v="Mountain Center"/>
    <n v="92561"/>
    <s v="33.638645, -116.55783"/>
    <n v="33.638644999999997"/>
    <n v="-116.55783"/>
    <s v="Male"/>
    <x v="0"/>
    <s v="No"/>
    <s v="No"/>
    <n v="33"/>
    <s v="Yes"/>
    <s v="No"/>
    <x v="1"/>
    <x v="1"/>
    <s v="Yes"/>
    <s v="Yes"/>
    <x v="0"/>
    <s v="No"/>
    <s v="No"/>
    <x v="0"/>
    <x v="0"/>
    <x v="3"/>
    <n v="79"/>
    <n v="2576.8000000000002"/>
    <x v="1"/>
    <x v="1"/>
    <x v="45"/>
    <n v="4396"/>
    <x v="20"/>
  </r>
  <r>
    <s v="6726-NNFWD"/>
    <n v="1"/>
    <s v="United States"/>
    <s v="California"/>
    <s v="Murrieta"/>
    <n v="92562"/>
    <s v="33.548869, -117.334165"/>
    <n v="33.548869000000003"/>
    <n v="-117.334165"/>
    <s v="Female"/>
    <x v="1"/>
    <s v="Yes"/>
    <s v="No"/>
    <n v="71"/>
    <s v="Yes"/>
    <s v="No"/>
    <x v="1"/>
    <x v="1"/>
    <s v="Yes"/>
    <s v="Yes"/>
    <x v="0"/>
    <s v="No"/>
    <s v="Yes"/>
    <x v="1"/>
    <x v="1"/>
    <x v="3"/>
    <n v="89.45"/>
    <n v="6435.25"/>
    <x v="1"/>
    <x v="1"/>
    <x v="34"/>
    <n v="6004"/>
    <x v="20"/>
  </r>
  <r>
    <s v="3002-WQZWT"/>
    <n v="1"/>
    <s v="United States"/>
    <s v="California"/>
    <s v="Murrieta"/>
    <n v="92563"/>
    <s v="33.581045, -117.14719"/>
    <n v="33.581045000000003"/>
    <n v="-117.14718999999999"/>
    <s v="Female"/>
    <x v="0"/>
    <s v="No"/>
    <s v="No"/>
    <n v="29"/>
    <s v="Yes"/>
    <s v="Yes"/>
    <x v="1"/>
    <x v="1"/>
    <s v="No"/>
    <s v="No"/>
    <x v="0"/>
    <s v="No"/>
    <s v="No"/>
    <x v="0"/>
    <x v="0"/>
    <x v="1"/>
    <n v="74.2"/>
    <n v="1993.25"/>
    <x v="1"/>
    <x v="1"/>
    <x v="63"/>
    <n v="3982"/>
    <x v="20"/>
  </r>
  <r>
    <s v="4277-UDIEF"/>
    <n v="1"/>
    <s v="United States"/>
    <s v="California"/>
    <s v="Nuevo"/>
    <n v="92567"/>
    <s v="33.82769, -117.102244"/>
    <n v="33.827689999999997"/>
    <n v="-117.102244"/>
    <s v="Male"/>
    <x v="0"/>
    <s v="Yes"/>
    <s v="Yes"/>
    <n v="24"/>
    <s v="Yes"/>
    <s v="Yes"/>
    <x v="0"/>
    <x v="0"/>
    <s v="No"/>
    <s v="No"/>
    <x v="1"/>
    <s v="Yes"/>
    <s v="Yes"/>
    <x v="0"/>
    <x v="1"/>
    <x v="2"/>
    <n v="81"/>
    <n v="1923.85"/>
    <x v="1"/>
    <x v="1"/>
    <x v="80"/>
    <n v="3019"/>
    <x v="20"/>
  </r>
  <r>
    <s v="1208-NBVFH"/>
    <n v="1"/>
    <s v="United States"/>
    <s v="California"/>
    <s v="Perris"/>
    <n v="92570"/>
    <s v="33.787298, -117.320676"/>
    <n v="33.787298"/>
    <n v="-117.32067600000001"/>
    <s v="Male"/>
    <x v="0"/>
    <s v="Yes"/>
    <s v="Yes"/>
    <n v="20"/>
    <s v="Yes"/>
    <s v="No"/>
    <x v="0"/>
    <x v="1"/>
    <s v="No"/>
    <s v="Yes"/>
    <x v="0"/>
    <s v="No"/>
    <s v="No"/>
    <x v="0"/>
    <x v="0"/>
    <x v="1"/>
    <n v="49.6"/>
    <n v="939.8"/>
    <x v="1"/>
    <x v="1"/>
    <x v="31"/>
    <n v="3235"/>
    <x v="20"/>
  </r>
  <r>
    <s v="4912-PIGUY"/>
    <n v="1"/>
    <s v="United States"/>
    <s v="California"/>
    <s v="Perris"/>
    <n v="92571"/>
    <s v="33.828289, -117.201666"/>
    <n v="33.828288999999998"/>
    <n v="-117.201666"/>
    <s v="Female"/>
    <x v="0"/>
    <s v="No"/>
    <s v="No"/>
    <n v="1"/>
    <s v="Yes"/>
    <s v="Yes"/>
    <x v="1"/>
    <x v="1"/>
    <s v="No"/>
    <s v="No"/>
    <x v="0"/>
    <s v="Yes"/>
    <s v="No"/>
    <x v="0"/>
    <x v="0"/>
    <x v="1"/>
    <n v="84.6"/>
    <n v="84.6"/>
    <x v="1"/>
    <x v="1"/>
    <x v="74"/>
    <n v="2196"/>
    <x v="20"/>
  </r>
  <r>
    <s v="2725-TTRIQ"/>
    <n v="1"/>
    <s v="United States"/>
    <s v="California"/>
    <s v="Menifee"/>
    <n v="92584"/>
    <s v="33.653338, -117.178271"/>
    <n v="33.653337999999998"/>
    <n v="-117.178271"/>
    <s v="Female"/>
    <x v="0"/>
    <s v="Yes"/>
    <s v="Yes"/>
    <n v="72"/>
    <s v="Yes"/>
    <s v="Yes"/>
    <x v="0"/>
    <x v="0"/>
    <s v="No"/>
    <s v="Yes"/>
    <x v="1"/>
    <s v="Yes"/>
    <s v="Yes"/>
    <x v="1"/>
    <x v="0"/>
    <x v="2"/>
    <n v="84.2"/>
    <n v="5986.55"/>
    <x v="1"/>
    <x v="1"/>
    <x v="15"/>
    <n v="5598"/>
    <x v="20"/>
  </r>
  <r>
    <s v="3374-TTZTK"/>
    <n v="1"/>
    <s v="United States"/>
    <s v="California"/>
    <s v="Sun City"/>
    <n v="92585"/>
    <s v="33.739412, -117.173334"/>
    <n v="33.739412000000002"/>
    <n v="-117.173334"/>
    <s v="Male"/>
    <x v="0"/>
    <s v="Yes"/>
    <s v="No"/>
    <n v="52"/>
    <s v="Yes"/>
    <s v="No"/>
    <x v="1"/>
    <x v="0"/>
    <s v="Yes"/>
    <s v="Yes"/>
    <x v="1"/>
    <s v="Yes"/>
    <s v="Yes"/>
    <x v="1"/>
    <x v="0"/>
    <x v="1"/>
    <n v="106.3"/>
    <n v="5487"/>
    <x v="1"/>
    <x v="1"/>
    <x v="77"/>
    <n v="4969"/>
    <x v="20"/>
  </r>
  <r>
    <s v="8990-ZXLSU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9"/>
    <s v="Yes"/>
    <s v="No"/>
    <x v="1"/>
    <x v="1"/>
    <s v="No"/>
    <s v="No"/>
    <x v="0"/>
    <s v="No"/>
    <s v="No"/>
    <x v="0"/>
    <x v="1"/>
    <x v="1"/>
    <n v="69.05"/>
    <n v="651.5"/>
    <x v="1"/>
    <x v="1"/>
    <x v="80"/>
    <n v="5121"/>
    <x v="20"/>
  </r>
  <r>
    <s v="2275-RBYQS"/>
    <n v="1"/>
    <s v="United States"/>
    <s v="California"/>
    <s v="Sun City"/>
    <n v="92587"/>
    <s v="33.69887, -117.25071"/>
    <n v="33.698869999999999"/>
    <n v="-117.25071"/>
    <s v="Female"/>
    <x v="0"/>
    <s v="No"/>
    <s v="No"/>
    <n v="1"/>
    <s v="Yes"/>
    <s v="No"/>
    <x v="0"/>
    <x v="1"/>
    <s v="No"/>
    <s v="No"/>
    <x v="0"/>
    <s v="No"/>
    <s v="No"/>
    <x v="0"/>
    <x v="0"/>
    <x v="0"/>
    <n v="45.4"/>
    <n v="45.4"/>
    <x v="1"/>
    <x v="1"/>
    <x v="80"/>
    <n v="4916"/>
    <x v="20"/>
  </r>
  <r>
    <s v="4419-UJMUS"/>
    <n v="1"/>
    <s v="United States"/>
    <s v="California"/>
    <s v="Wildomar"/>
    <n v="92595"/>
    <s v="33.617108, -117.253349"/>
    <n v="33.617108000000002"/>
    <n v="-117.253349"/>
    <s v="Male"/>
    <x v="0"/>
    <s v="Yes"/>
    <s v="Yes"/>
    <n v="69"/>
    <s v="Yes"/>
    <s v="Yes"/>
    <x v="1"/>
    <x v="1"/>
    <s v="No"/>
    <s v="No"/>
    <x v="1"/>
    <s v="Yes"/>
    <s v="Yes"/>
    <x v="1"/>
    <x v="0"/>
    <x v="1"/>
    <n v="99.35"/>
    <n v="6856.45"/>
    <x v="1"/>
    <x v="1"/>
    <x v="25"/>
    <n v="4637"/>
    <x v="20"/>
  </r>
  <r>
    <s v="7794-JASDG"/>
    <n v="1"/>
    <s v="United States"/>
    <s v="California"/>
    <s v="Winchester"/>
    <n v="92596"/>
    <s v="33.657433, -117.04254"/>
    <n v="33.657432999999997"/>
    <n v="-117.04254"/>
    <s v="Male"/>
    <x v="0"/>
    <s v="No"/>
    <s v="No"/>
    <n v="1"/>
    <s v="Yes"/>
    <s v="No"/>
    <x v="0"/>
    <x v="0"/>
    <s v="No"/>
    <s v="No"/>
    <x v="0"/>
    <s v="No"/>
    <s v="No"/>
    <x v="0"/>
    <x v="0"/>
    <x v="0"/>
    <n v="50.75"/>
    <n v="50.75"/>
    <x v="1"/>
    <x v="1"/>
    <x v="24"/>
    <n v="2250"/>
    <x v="20"/>
  </r>
  <r>
    <s v="7609-YBPXG"/>
    <n v="1"/>
    <s v="United States"/>
    <s v="California"/>
    <s v="Irvine"/>
    <n v="92602"/>
    <s v="33.720359, -117.733655"/>
    <n v="33.720359000000002"/>
    <n v="-117.733655"/>
    <s v="Male"/>
    <x v="0"/>
    <s v="No"/>
    <s v="No"/>
    <n v="54"/>
    <s v="Yes"/>
    <s v="Yes"/>
    <x v="0"/>
    <x v="0"/>
    <s v="No"/>
    <s v="Yes"/>
    <x v="1"/>
    <s v="Yes"/>
    <s v="Yes"/>
    <x v="1"/>
    <x v="1"/>
    <x v="2"/>
    <n v="87.1"/>
    <n v="4735.2"/>
    <x v="1"/>
    <x v="1"/>
    <x v="81"/>
    <n v="5418"/>
    <x v="20"/>
  </r>
  <r>
    <s v="5519-TEEUH"/>
    <n v="1"/>
    <s v="United States"/>
    <s v="California"/>
    <s v="Irvine"/>
    <n v="92604"/>
    <s v="33.688546, -117.788091"/>
    <n v="33.688546000000002"/>
    <n v="-117.78809099999999"/>
    <s v="Male"/>
    <x v="0"/>
    <s v="No"/>
    <s v="Yes"/>
    <n v="33"/>
    <s v="Yes"/>
    <s v="No"/>
    <x v="2"/>
    <x v="2"/>
    <s v="No internet service"/>
    <s v="No internet service"/>
    <x v="2"/>
    <s v="No internet service"/>
    <s v="No internet service"/>
    <x v="2"/>
    <x v="0"/>
    <x v="0"/>
    <n v="20.149999999999999"/>
    <n v="682.15"/>
    <x v="1"/>
    <x v="1"/>
    <x v="43"/>
    <n v="5759"/>
    <x v="20"/>
  </r>
  <r>
    <s v="7856-GANIL"/>
    <n v="1"/>
    <s v="United States"/>
    <s v="California"/>
    <s v="Irvine"/>
    <n v="92606"/>
    <s v="33.703976, -117.824172"/>
    <n v="33.703975999999997"/>
    <n v="-117.824172"/>
    <s v="Male"/>
    <x v="1"/>
    <s v="Yes"/>
    <s v="No"/>
    <n v="45"/>
    <s v="Yes"/>
    <s v="Yes"/>
    <x v="1"/>
    <x v="1"/>
    <s v="Yes"/>
    <s v="Yes"/>
    <x v="1"/>
    <s v="Yes"/>
    <s v="No"/>
    <x v="2"/>
    <x v="0"/>
    <x v="2"/>
    <n v="98.7"/>
    <n v="4525.8"/>
    <x v="1"/>
    <x v="1"/>
    <x v="10"/>
    <n v="2535"/>
    <x v="20"/>
  </r>
  <r>
    <s v="0804-XBFBV"/>
    <n v="1"/>
    <s v="United States"/>
    <s v="California"/>
    <s v="Foothill Ranch"/>
    <n v="92610"/>
    <s v="33.698728, -117.67768"/>
    <n v="33.698728000000003"/>
    <n v="-117.67768"/>
    <s v="Female"/>
    <x v="0"/>
    <s v="No"/>
    <s v="Yes"/>
    <n v="11"/>
    <s v="No"/>
    <s v="No phone service"/>
    <x v="0"/>
    <x v="1"/>
    <s v="No"/>
    <s v="No"/>
    <x v="0"/>
    <s v="No"/>
    <s v="No"/>
    <x v="0"/>
    <x v="1"/>
    <x v="1"/>
    <n v="25.2"/>
    <n v="321.05"/>
    <x v="1"/>
    <x v="1"/>
    <x v="43"/>
    <n v="5916"/>
    <x v="20"/>
  </r>
  <r>
    <s v="2676-OXPPQ"/>
    <n v="1"/>
    <s v="United States"/>
    <s v="California"/>
    <s v="Irvine"/>
    <n v="92612"/>
    <s v="33.643095, -117.810896"/>
    <n v="33.643095000000002"/>
    <n v="-117.810896"/>
    <s v="Male"/>
    <x v="0"/>
    <s v="No"/>
    <s v="No"/>
    <n v="6"/>
    <s v="Yes"/>
    <s v="No"/>
    <x v="0"/>
    <x v="0"/>
    <s v="Yes"/>
    <s v="No"/>
    <x v="0"/>
    <s v="No"/>
    <s v="No"/>
    <x v="0"/>
    <x v="0"/>
    <x v="2"/>
    <n v="55.7"/>
    <n v="335.65"/>
    <x v="1"/>
    <x v="1"/>
    <x v="84"/>
    <n v="2482"/>
    <x v="20"/>
  </r>
  <r>
    <s v="3703-TTEPD"/>
    <n v="1"/>
    <s v="United States"/>
    <s v="California"/>
    <s v="Irvine"/>
    <n v="92614"/>
    <s v="33.680302, -117.833296"/>
    <n v="33.680301999999998"/>
    <n v="-117.833296"/>
    <s v="Male"/>
    <x v="0"/>
    <s v="No"/>
    <s v="No"/>
    <n v="21"/>
    <s v="Yes"/>
    <s v="No"/>
    <x v="0"/>
    <x v="0"/>
    <s v="No"/>
    <s v="Yes"/>
    <x v="0"/>
    <s v="Yes"/>
    <s v="No"/>
    <x v="0"/>
    <x v="1"/>
    <x v="2"/>
    <n v="65.349999999999994"/>
    <n v="1424.4"/>
    <x v="1"/>
    <x v="1"/>
    <x v="84"/>
    <n v="2887"/>
    <x v="20"/>
  </r>
  <r>
    <s v="2799-TSLAG"/>
    <n v="1"/>
    <s v="United States"/>
    <s v="California"/>
    <s v="Irvine"/>
    <n v="92618"/>
    <s v="33.667145, -117.732135"/>
    <n v="33.667144999999998"/>
    <n v="-117.732135"/>
    <s v="Female"/>
    <x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1"/>
    <x v="0"/>
    <x v="2"/>
    <n v="25.3"/>
    <n v="1748.55"/>
    <x v="1"/>
    <x v="1"/>
    <x v="39"/>
    <n v="4533"/>
    <x v="20"/>
  </r>
  <r>
    <s v="2208-NKVVH"/>
    <n v="1"/>
    <s v="United States"/>
    <s v="California"/>
    <s v="Costa Mesa"/>
    <n v="92626"/>
    <s v="33.678591, -117.905471"/>
    <n v="33.678590999999997"/>
    <n v="-117.90547100000001"/>
    <s v="Male"/>
    <x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1"/>
    <x v="1"/>
    <x v="0"/>
    <n v="24.25"/>
    <n v="1077.95"/>
    <x v="1"/>
    <x v="1"/>
    <x v="39"/>
    <n v="4432"/>
    <x v="20"/>
  </r>
  <r>
    <s v="7139-JZFVG"/>
    <n v="1"/>
    <s v="United States"/>
    <s v="California"/>
    <s v="Huntington Beach"/>
    <n v="92646"/>
    <s v="33.666301, -117.969501"/>
    <n v="33.666300999999997"/>
    <n v="-117.96950099999999"/>
    <s v="Male"/>
    <x v="0"/>
    <s v="Yes"/>
    <s v="Yes"/>
    <n v="60"/>
    <s v="Yes"/>
    <s v="No"/>
    <x v="0"/>
    <x v="0"/>
    <s v="Yes"/>
    <s v="Yes"/>
    <x v="0"/>
    <s v="No"/>
    <s v="No"/>
    <x v="1"/>
    <x v="1"/>
    <x v="2"/>
    <n v="60.5"/>
    <n v="3694.45"/>
    <x v="1"/>
    <x v="1"/>
    <x v="38"/>
    <n v="6026"/>
    <x v="20"/>
  </r>
  <r>
    <s v="4987-GQWPO"/>
    <n v="1"/>
    <s v="United States"/>
    <s v="California"/>
    <s v="Huntington Beach"/>
    <n v="92647"/>
    <s v="33.723579, -118.005441"/>
    <n v="33.723579000000001"/>
    <n v="-118.005441"/>
    <s v="Male"/>
    <x v="0"/>
    <s v="No"/>
    <s v="No"/>
    <n v="17"/>
    <s v="No"/>
    <s v="No phone service"/>
    <x v="0"/>
    <x v="1"/>
    <s v="No"/>
    <s v="No"/>
    <x v="0"/>
    <s v="No"/>
    <s v="No"/>
    <x v="0"/>
    <x v="1"/>
    <x v="3"/>
    <n v="25.1"/>
    <n v="382.8"/>
    <x v="1"/>
    <x v="1"/>
    <x v="57"/>
    <n v="4580"/>
    <x v="20"/>
  </r>
  <r>
    <s v="1757-TCATG"/>
    <n v="1"/>
    <s v="United States"/>
    <s v="California"/>
    <s v="Huntington Beach"/>
    <n v="92649"/>
    <s v="33.721917, -118.043237"/>
    <n v="33.721916999999998"/>
    <n v="-118.043237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x v="1"/>
    <x v="2"/>
    <n v="20.05"/>
    <n v="746.75"/>
    <x v="1"/>
    <x v="1"/>
    <x v="52"/>
    <n v="3942"/>
    <x v="20"/>
  </r>
  <r>
    <s v="4776-XSKYQ"/>
    <n v="1"/>
    <s v="United States"/>
    <s v="California"/>
    <s v="Laguna Hills"/>
    <n v="92653"/>
    <s v="33.606899, -117.717854"/>
    <n v="33.606898999999999"/>
    <n v="-117.717854"/>
    <s v="Female"/>
    <x v="0"/>
    <s v="Yes"/>
    <s v="Yes"/>
    <n v="12"/>
    <s v="No"/>
    <s v="No phone service"/>
    <x v="0"/>
    <x v="1"/>
    <s v="No"/>
    <s v="No"/>
    <x v="1"/>
    <s v="No"/>
    <s v="No"/>
    <x v="2"/>
    <x v="1"/>
    <x v="3"/>
    <n v="30.25"/>
    <n v="368.85"/>
    <x v="1"/>
    <x v="1"/>
    <x v="51"/>
    <n v="5988"/>
    <x v="20"/>
  </r>
  <r>
    <s v="8048-DSDFQ"/>
    <n v="1"/>
    <s v="United States"/>
    <s v="California"/>
    <s v="Midway City"/>
    <n v="92655"/>
    <s v="33.744439, -117.98588"/>
    <n v="33.744439"/>
    <n v="-117.985879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20.2"/>
    <x v="1"/>
    <x v="1"/>
    <x v="75"/>
    <n v="4496"/>
    <x v="20"/>
  </r>
  <r>
    <s v="5753-QQWPW"/>
    <n v="1"/>
    <s v="United States"/>
    <s v="California"/>
    <s v="Aliso Viejo"/>
    <n v="92656"/>
    <s v="33.571259, -117.731917"/>
    <n v="33.571258999999998"/>
    <n v="-117.731917"/>
    <s v="Female"/>
    <x v="0"/>
    <s v="No"/>
    <s v="No"/>
    <n v="28"/>
    <s v="Yes"/>
    <s v="No"/>
    <x v="0"/>
    <x v="0"/>
    <s v="Yes"/>
    <s v="No"/>
    <x v="1"/>
    <s v="No"/>
    <s v="No"/>
    <x v="2"/>
    <x v="0"/>
    <x v="1"/>
    <n v="59.9"/>
    <n v="1654.7"/>
    <x v="1"/>
    <x v="1"/>
    <x v="15"/>
    <n v="4131"/>
    <x v="20"/>
  </r>
  <r>
    <s v="6010-DDPPW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70"/>
    <s v="Yes"/>
    <s v="Yes"/>
    <x v="2"/>
    <x v="2"/>
    <s v="No internet service"/>
    <s v="No internet service"/>
    <x v="2"/>
    <s v="No internet service"/>
    <s v="No internet service"/>
    <x v="1"/>
    <x v="1"/>
    <x v="2"/>
    <n v="25.15"/>
    <n v="1940.85"/>
    <x v="1"/>
    <x v="1"/>
    <x v="59"/>
    <n v="4279"/>
    <x v="20"/>
  </r>
  <r>
    <s v="6693-FRIRW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18"/>
    <s v="Yes"/>
    <s v="No"/>
    <x v="1"/>
    <x v="1"/>
    <s v="Yes"/>
    <s v="Yes"/>
    <x v="0"/>
    <s v="Yes"/>
    <s v="Yes"/>
    <x v="0"/>
    <x v="1"/>
    <x v="3"/>
    <n v="101.3"/>
    <n v="1794.65"/>
    <x v="1"/>
    <x v="1"/>
    <x v="24"/>
    <n v="5948"/>
    <x v="20"/>
  </r>
  <r>
    <s v="6586-MYGKD"/>
    <n v="1"/>
    <s v="United States"/>
    <s v="California"/>
    <s v="Newport Beach"/>
    <n v="92662"/>
    <s v="33.606336, -117.893042"/>
    <n v="33.606335999999999"/>
    <n v="-117.89304199999999"/>
    <s v="Male"/>
    <x v="0"/>
    <s v="Yes"/>
    <s v="No"/>
    <n v="70"/>
    <s v="Yes"/>
    <s v="Yes"/>
    <x v="0"/>
    <x v="0"/>
    <s v="No"/>
    <s v="No"/>
    <x v="1"/>
    <s v="Yes"/>
    <s v="Yes"/>
    <x v="1"/>
    <x v="0"/>
    <x v="3"/>
    <n v="76.95"/>
    <n v="5289.8"/>
    <x v="1"/>
    <x v="1"/>
    <x v="71"/>
    <n v="6280"/>
    <x v="20"/>
  </r>
  <r>
    <s v="3173-NVMPX"/>
    <n v="1"/>
    <s v="United States"/>
    <s v="California"/>
    <s v="Newport Beach"/>
    <n v="92663"/>
    <s v="33.62251, -117.927024"/>
    <n v="33.622509999999998"/>
    <n v="-117.927024"/>
    <s v="Female"/>
    <x v="0"/>
    <s v="Yes"/>
    <s v="Yes"/>
    <n v="9"/>
    <s v="Yes"/>
    <s v="Yes"/>
    <x v="0"/>
    <x v="1"/>
    <s v="Yes"/>
    <s v="No"/>
    <x v="0"/>
    <s v="No"/>
    <s v="No"/>
    <x v="0"/>
    <x v="0"/>
    <x v="0"/>
    <n v="55.3"/>
    <n v="501.2"/>
    <x v="1"/>
    <x v="1"/>
    <x v="24"/>
    <n v="4291"/>
    <x v="20"/>
  </r>
  <r>
    <s v="0248-PGHBZ"/>
    <n v="1"/>
    <s v="United States"/>
    <s v="California"/>
    <s v="San Clemente"/>
    <n v="92672"/>
    <s v="33.429488, -117.609432"/>
    <n v="33.429487999999999"/>
    <n v="-117.609432"/>
    <s v="Female"/>
    <x v="1"/>
    <s v="No"/>
    <s v="No"/>
    <n v="67"/>
    <s v="Yes"/>
    <s v="No"/>
    <x v="1"/>
    <x v="0"/>
    <s v="Yes"/>
    <s v="No"/>
    <x v="1"/>
    <s v="Yes"/>
    <s v="No"/>
    <x v="1"/>
    <x v="0"/>
    <x v="2"/>
    <n v="92.45"/>
    <n v="6140.85"/>
    <x v="1"/>
    <x v="1"/>
    <x v="24"/>
    <n v="5857"/>
    <x v="20"/>
  </r>
  <r>
    <s v="0623-GDISB"/>
    <n v="1"/>
    <s v="United States"/>
    <s v="California"/>
    <s v="San Clemente"/>
    <n v="92673"/>
    <s v="33.4725, -117.584273"/>
    <n v="33.472499999999997"/>
    <n v="-117.584273"/>
    <s v="Female"/>
    <x v="0"/>
    <s v="No"/>
    <s v="No"/>
    <n v="1"/>
    <s v="Yes"/>
    <s v="No"/>
    <x v="0"/>
    <x v="0"/>
    <s v="No"/>
    <s v="No"/>
    <x v="0"/>
    <s v="No"/>
    <s v="No"/>
    <x v="0"/>
    <x v="0"/>
    <x v="2"/>
    <n v="48.45"/>
    <n v="48.45"/>
    <x v="1"/>
    <x v="1"/>
    <x v="36"/>
    <n v="5838"/>
    <x v="20"/>
  </r>
  <r>
    <s v="2892-GESUL"/>
    <n v="1"/>
    <s v="United States"/>
    <s v="California"/>
    <s v="San Juan Capistrano"/>
    <n v="92675"/>
    <s v="33.521447, -117.602555"/>
    <n v="33.521447000000002"/>
    <n v="-117.602555"/>
    <s v="Fe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x v="1"/>
    <x v="0"/>
    <n v="19.350000000000001"/>
    <n v="309.25"/>
    <x v="1"/>
    <x v="1"/>
    <x v="77"/>
    <n v="2269"/>
    <x v="20"/>
  </r>
  <r>
    <s v="7472-EQOAV"/>
    <n v="1"/>
    <s v="United States"/>
    <s v="California"/>
    <s v="Laguna Niguel"/>
    <n v="92677"/>
    <s v="33.529047, -117.701175"/>
    <n v="33.529046999999998"/>
    <n v="-117.70117500000001"/>
    <s v="Male"/>
    <x v="1"/>
    <s v="Yes"/>
    <s v="Yes"/>
    <n v="71"/>
    <s v="Yes"/>
    <s v="No"/>
    <x v="1"/>
    <x v="0"/>
    <s v="Yes"/>
    <s v="Yes"/>
    <x v="0"/>
    <s v="No"/>
    <s v="No"/>
    <x v="2"/>
    <x v="0"/>
    <x v="2"/>
    <n v="86.7"/>
    <n v="6179.35"/>
    <x v="1"/>
    <x v="1"/>
    <x v="81"/>
    <n v="4485"/>
    <x v="20"/>
  </r>
  <r>
    <s v="2043-WVTQJ"/>
    <n v="1"/>
    <s v="United States"/>
    <s v="California"/>
    <s v="Westminster"/>
    <n v="92683"/>
    <s v="33.752591, -117.993661"/>
    <n v="33.752591000000002"/>
    <n v="-117.993661"/>
    <s v="Male"/>
    <x v="0"/>
    <s v="Yes"/>
    <s v="No"/>
    <n v="1"/>
    <s v="Yes"/>
    <s v="No"/>
    <x v="0"/>
    <x v="0"/>
    <s v="No"/>
    <s v="Yes"/>
    <x v="0"/>
    <s v="No"/>
    <s v="No"/>
    <x v="0"/>
    <x v="1"/>
    <x v="0"/>
    <n v="55.7"/>
    <n v="55.7"/>
    <x v="1"/>
    <x v="1"/>
    <x v="77"/>
    <n v="5664"/>
    <x v="20"/>
  </r>
  <r>
    <s v="8034-RYTVV"/>
    <n v="1"/>
    <s v="United States"/>
    <s v="California"/>
    <s v="Rancho Santa Margarita"/>
    <n v="92688"/>
    <s v="33.624654, -117.611733"/>
    <n v="33.624654"/>
    <n v="-117.611733"/>
    <s v="Female"/>
    <x v="0"/>
    <s v="No"/>
    <s v="No"/>
    <n v="55"/>
    <s v="Yes"/>
    <s v="Yes"/>
    <x v="1"/>
    <x v="0"/>
    <s v="No"/>
    <s v="Yes"/>
    <x v="0"/>
    <s v="No"/>
    <s v="No"/>
    <x v="2"/>
    <x v="0"/>
    <x v="3"/>
    <n v="84.25"/>
    <n v="4589.8500000000004"/>
    <x v="1"/>
    <x v="1"/>
    <x v="59"/>
    <n v="5735"/>
    <x v="20"/>
  </r>
  <r>
    <s v="3863-QSTYI"/>
    <n v="1"/>
    <s v="United States"/>
    <s v="California"/>
    <s v="Mission Viejo"/>
    <n v="92691"/>
    <s v="33.611945, -117.665867"/>
    <n v="33.611944999999999"/>
    <n v="-117.66586700000001"/>
    <s v="Male"/>
    <x v="0"/>
    <s v="No"/>
    <s v="No"/>
    <n v="59"/>
    <s v="Yes"/>
    <s v="No"/>
    <x v="0"/>
    <x v="1"/>
    <s v="No"/>
    <s v="Yes"/>
    <x v="1"/>
    <s v="Yes"/>
    <s v="No"/>
    <x v="0"/>
    <x v="0"/>
    <x v="1"/>
    <n v="64.650000000000006"/>
    <n v="3735.45"/>
    <x v="1"/>
    <x v="1"/>
    <x v="46"/>
    <n v="5687"/>
    <x v="20"/>
  </r>
  <r>
    <s v="5044-LRQAQ"/>
    <n v="1"/>
    <s v="United States"/>
    <s v="California"/>
    <s v="Ladera Ranch"/>
    <n v="92694"/>
    <s v="33.569186, -117.640055"/>
    <n v="33.569186000000002"/>
    <n v="-117.640055"/>
    <s v="Female"/>
    <x v="0"/>
    <s v="Yes"/>
    <s v="No"/>
    <n v="7"/>
    <s v="Yes"/>
    <s v="No"/>
    <x v="1"/>
    <x v="1"/>
    <s v="No"/>
    <s v="No"/>
    <x v="0"/>
    <s v="No"/>
    <s v="No"/>
    <x v="0"/>
    <x v="0"/>
    <x v="2"/>
    <n v="69.2"/>
    <n v="477.55"/>
    <x v="1"/>
    <x v="1"/>
    <x v="25"/>
    <n v="2551"/>
    <x v="20"/>
  </r>
  <r>
    <s v="1716-LSAMB"/>
    <n v="1"/>
    <s v="United States"/>
    <s v="California"/>
    <s v="Santa Ana"/>
    <n v="92701"/>
    <s v="33.748478, -117.858918"/>
    <n v="33.748477999999999"/>
    <n v="-117.858918"/>
    <s v="Male"/>
    <x v="0"/>
    <s v="Yes"/>
    <s v="Yes"/>
    <n v="45"/>
    <s v="Yes"/>
    <s v="No"/>
    <x v="0"/>
    <x v="0"/>
    <s v="No"/>
    <s v="No"/>
    <x v="1"/>
    <s v="No"/>
    <s v="No"/>
    <x v="1"/>
    <x v="1"/>
    <x v="2"/>
    <n v="54.65"/>
    <n v="2553.6999999999998"/>
    <x v="1"/>
    <x v="1"/>
    <x v="41"/>
    <n v="5083"/>
    <x v="20"/>
  </r>
  <r>
    <s v="1333-PBMXB"/>
    <n v="1"/>
    <s v="United States"/>
    <s v="California"/>
    <s v="Santa Ana"/>
    <n v="92703"/>
    <s v="33.748635, -117.906125"/>
    <n v="33.748635"/>
    <n v="-117.906125"/>
    <s v="Female"/>
    <x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2"/>
    <x v="0"/>
    <x v="2"/>
    <n v="24.75"/>
    <n v="1342.15"/>
    <x v="1"/>
    <x v="1"/>
    <x v="12"/>
    <n v="6466"/>
    <x v="20"/>
  </r>
  <r>
    <s v="6546-OPBBH"/>
    <n v="1"/>
    <s v="United States"/>
    <s v="California"/>
    <s v="Santa Ana"/>
    <n v="92704"/>
    <s v="33.719869, -117.907063"/>
    <n v="33.719869000000003"/>
    <n v="-117.90706299999999"/>
    <s v="Male"/>
    <x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2"/>
    <x v="0"/>
    <x v="0"/>
    <n v="23.95"/>
    <n v="1216.3499999999999"/>
    <x v="1"/>
    <x v="1"/>
    <x v="60"/>
    <n v="5895"/>
    <x v="20"/>
  </r>
  <r>
    <s v="5985-BEHZK"/>
    <n v="1"/>
    <s v="United States"/>
    <s v="California"/>
    <s v="Santa Ana"/>
    <n v="92705"/>
    <s v="33.766004, -117.786763"/>
    <n v="33.766004000000002"/>
    <n v="-117.78676299999999"/>
    <s v="Female"/>
    <x v="1"/>
    <s v="Yes"/>
    <s v="No"/>
    <n v="72"/>
    <s v="Yes"/>
    <s v="Yes"/>
    <x v="1"/>
    <x v="1"/>
    <s v="Yes"/>
    <s v="Yes"/>
    <x v="0"/>
    <s v="Yes"/>
    <s v="Yes"/>
    <x v="2"/>
    <x v="1"/>
    <x v="3"/>
    <n v="105"/>
    <n v="7578.05"/>
    <x v="1"/>
    <x v="1"/>
    <x v="62"/>
    <n v="6423"/>
    <x v="20"/>
  </r>
  <r>
    <s v="9127-QRZMH"/>
    <n v="1"/>
    <s v="United States"/>
    <s v="California"/>
    <s v="Santa Ana"/>
    <n v="92706"/>
    <s v="33.765893, -117.881533"/>
    <n v="33.765892999999998"/>
    <n v="-117.881533"/>
    <s v="Male"/>
    <x v="0"/>
    <s v="Yes"/>
    <s v="No"/>
    <n v="44"/>
    <s v="Yes"/>
    <s v="No"/>
    <x v="0"/>
    <x v="0"/>
    <s v="Yes"/>
    <s v="No"/>
    <x v="1"/>
    <s v="No"/>
    <s v="No"/>
    <x v="2"/>
    <x v="0"/>
    <x v="2"/>
    <n v="59.85"/>
    <n v="2603.9499999999998"/>
    <x v="1"/>
    <x v="1"/>
    <x v="42"/>
    <n v="5981"/>
    <x v="20"/>
  </r>
  <r>
    <s v="5919-VCZYM"/>
    <n v="1"/>
    <s v="United States"/>
    <s v="California"/>
    <s v="Santa Ana"/>
    <n v="92707"/>
    <s v="33.714829, -117.872941"/>
    <n v="33.714829000000002"/>
    <n v="-117.87294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42.7"/>
    <x v="1"/>
    <x v="1"/>
    <x v="40"/>
    <n v="4394"/>
    <x v="20"/>
  </r>
  <r>
    <s v="9644-KVCNC"/>
    <n v="1"/>
    <s v="United States"/>
    <s v="California"/>
    <s v="Fountain Valley"/>
    <n v="92708"/>
    <s v="33.712036, -117.950113"/>
    <n v="33.712035999999998"/>
    <n v="-117.950113"/>
    <s v="Female"/>
    <x v="0"/>
    <s v="No"/>
    <s v="No"/>
    <n v="66"/>
    <s v="Yes"/>
    <s v="Yes"/>
    <x v="1"/>
    <x v="1"/>
    <s v="No"/>
    <s v="Yes"/>
    <x v="0"/>
    <s v="Yes"/>
    <s v="No"/>
    <x v="2"/>
    <x v="0"/>
    <x v="2"/>
    <n v="92.15"/>
    <n v="6056.9"/>
    <x v="1"/>
    <x v="1"/>
    <x v="7"/>
    <n v="4928"/>
    <x v="20"/>
  </r>
  <r>
    <s v="2137-DQMEV"/>
    <n v="1"/>
    <s v="United States"/>
    <s v="California"/>
    <s v="Tustin"/>
    <n v="92780"/>
    <s v="33.735802, -117.818805"/>
    <n v="33.735802"/>
    <n v="-117.818805"/>
    <s v="Male"/>
    <x v="0"/>
    <s v="Yes"/>
    <s v="Yes"/>
    <n v="68"/>
    <s v="No"/>
    <s v="No phone service"/>
    <x v="0"/>
    <x v="0"/>
    <s v="Yes"/>
    <s v="No"/>
    <x v="0"/>
    <s v="Yes"/>
    <s v="No"/>
    <x v="2"/>
    <x v="1"/>
    <x v="0"/>
    <n v="44.8"/>
    <n v="2983.65"/>
    <x v="1"/>
    <x v="1"/>
    <x v="31"/>
    <n v="4112"/>
    <x v="20"/>
  </r>
  <r>
    <s v="8174-LNWMW"/>
    <n v="1"/>
    <s v="United States"/>
    <s v="California"/>
    <s v="Tustin"/>
    <n v="92782"/>
    <s v="33.738543, -117.785046"/>
    <n v="33.738543"/>
    <n v="-117.78504599999999"/>
    <s v="Fe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x v="1"/>
    <x v="3"/>
    <n v="20.9"/>
    <n v="689.35"/>
    <x v="1"/>
    <x v="1"/>
    <x v="74"/>
    <n v="5581"/>
    <x v="20"/>
  </r>
  <r>
    <s v="9279-CJEOJ"/>
    <n v="1"/>
    <s v="United States"/>
    <s v="California"/>
    <s v="Anaheim"/>
    <n v="92801"/>
    <s v="33.844983, -117.952151"/>
    <n v="33.844982999999999"/>
    <n v="-117.952151"/>
    <s v="Female"/>
    <x v="1"/>
    <s v="No"/>
    <s v="No"/>
    <n v="21"/>
    <s v="Yes"/>
    <s v="Yes"/>
    <x v="1"/>
    <x v="1"/>
    <s v="No"/>
    <s v="No"/>
    <x v="0"/>
    <s v="Yes"/>
    <s v="Yes"/>
    <x v="0"/>
    <x v="0"/>
    <x v="2"/>
    <n v="95.4"/>
    <n v="2025.1"/>
    <x v="1"/>
    <x v="1"/>
    <x v="71"/>
    <n v="5691"/>
    <x v="20"/>
  </r>
  <r>
    <s v="7964-VEXDG"/>
    <n v="1"/>
    <s v="United States"/>
    <s v="California"/>
    <s v="Anaheim"/>
    <n v="92802"/>
    <s v="33.807864, -117.923782"/>
    <n v="33.807864000000002"/>
    <n v="-117.923782"/>
    <s v="Male"/>
    <x v="0"/>
    <s v="No"/>
    <s v="Yes"/>
    <n v="21"/>
    <s v="Yes"/>
    <s v="Yes"/>
    <x v="1"/>
    <x v="0"/>
    <s v="No"/>
    <s v="No"/>
    <x v="0"/>
    <s v="No"/>
    <s v="No"/>
    <x v="0"/>
    <x v="1"/>
    <x v="1"/>
    <n v="80.349999999999994"/>
    <n v="1747.2"/>
    <x v="1"/>
    <x v="1"/>
    <x v="53"/>
    <n v="4579"/>
    <x v="20"/>
  </r>
  <r>
    <s v="2404-JIBFC"/>
    <n v="1"/>
    <s v="United States"/>
    <s v="California"/>
    <s v="Anaheim"/>
    <n v="92804"/>
    <s v="33.818, -117.974404"/>
    <n v="33.817999999999998"/>
    <n v="-117.97440400000001"/>
    <s v="Female"/>
    <x v="0"/>
    <s v="Yes"/>
    <s v="Yes"/>
    <n v="55"/>
    <s v="Yes"/>
    <s v="Yes"/>
    <x v="0"/>
    <x v="0"/>
    <s v="No"/>
    <s v="Yes"/>
    <x v="1"/>
    <s v="Yes"/>
    <s v="Yes"/>
    <x v="1"/>
    <x v="0"/>
    <x v="2"/>
    <n v="85.1"/>
    <n v="4657.95"/>
    <x v="1"/>
    <x v="1"/>
    <x v="1"/>
    <n v="5661"/>
    <x v="20"/>
  </r>
  <r>
    <s v="8029-XYPWT"/>
    <n v="1"/>
    <s v="United States"/>
    <s v="California"/>
    <s v="Anaheim"/>
    <n v="92806"/>
    <s v="33.83796, -117.870494"/>
    <n v="33.837960000000002"/>
    <n v="-117.87049399999999"/>
    <s v="Male"/>
    <x v="1"/>
    <s v="Yes"/>
    <s v="No"/>
    <n v="71"/>
    <s v="Yes"/>
    <s v="Yes"/>
    <x v="1"/>
    <x v="0"/>
    <s v="Yes"/>
    <s v="Yes"/>
    <x v="1"/>
    <s v="Yes"/>
    <s v="Yes"/>
    <x v="1"/>
    <x v="0"/>
    <x v="2"/>
    <n v="115.05"/>
    <n v="8016.6"/>
    <x v="1"/>
    <x v="1"/>
    <x v="44"/>
    <n v="4438"/>
    <x v="20"/>
  </r>
  <r>
    <s v="4632-PAOYU"/>
    <n v="1"/>
    <s v="United States"/>
    <s v="California"/>
    <s v="Anaheim"/>
    <n v="92808"/>
    <s v="33.850452, -117.726668"/>
    <n v="33.850451999999997"/>
    <n v="-117.726668"/>
    <s v="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2"/>
    <x v="1"/>
    <x v="0"/>
    <n v="19.95"/>
    <n v="433.5"/>
    <x v="1"/>
    <x v="1"/>
    <x v="37"/>
    <n v="2233"/>
    <x v="20"/>
  </r>
  <r>
    <s v="2990-OGYTD"/>
    <n v="1"/>
    <s v="United States"/>
    <s v="California"/>
    <s v="Fullerton"/>
    <n v="92831"/>
    <s v="33.879983, -117.895482"/>
    <n v="33.879983000000003"/>
    <n v="-117.895482"/>
    <s v="Female"/>
    <x v="0"/>
    <s v="Yes"/>
    <s v="No"/>
    <n v="67"/>
    <s v="Yes"/>
    <s v="Yes"/>
    <x v="0"/>
    <x v="1"/>
    <s v="Yes"/>
    <s v="Yes"/>
    <x v="1"/>
    <s v="Yes"/>
    <s v="Yes"/>
    <x v="1"/>
    <x v="1"/>
    <x v="2"/>
    <n v="86.15"/>
    <n v="5883.85"/>
    <x v="1"/>
    <x v="1"/>
    <x v="82"/>
    <n v="5037"/>
    <x v="20"/>
  </r>
  <r>
    <s v="6646-JPPHA"/>
    <n v="1"/>
    <s v="United States"/>
    <s v="California"/>
    <s v="Fullerton"/>
    <n v="92832"/>
    <s v="33.868316, -117.929029"/>
    <n v="33.868316"/>
    <n v="-117.929029"/>
    <s v="Female"/>
    <x v="1"/>
    <s v="No"/>
    <s v="No"/>
    <n v="14"/>
    <s v="Yes"/>
    <s v="No"/>
    <x v="1"/>
    <x v="0"/>
    <s v="Yes"/>
    <s v="No"/>
    <x v="0"/>
    <s v="No"/>
    <s v="No"/>
    <x v="0"/>
    <x v="1"/>
    <x v="1"/>
    <n v="78.849999999999994"/>
    <n v="1043.8"/>
    <x v="1"/>
    <x v="1"/>
    <x v="81"/>
    <n v="5327"/>
    <x v="20"/>
  </r>
  <r>
    <s v="7658-UYUQS"/>
    <n v="1"/>
    <s v="United States"/>
    <s v="California"/>
    <s v="Fullerton"/>
    <n v="92835"/>
    <s v="33.902211, -117.914922"/>
    <n v="33.902211000000001"/>
    <n v="-117.914922"/>
    <s v="Male"/>
    <x v="1"/>
    <s v="Yes"/>
    <s v="No"/>
    <n v="21"/>
    <s v="Yes"/>
    <s v="No"/>
    <x v="1"/>
    <x v="1"/>
    <s v="No"/>
    <s v="Yes"/>
    <x v="0"/>
    <s v="Yes"/>
    <s v="No"/>
    <x v="0"/>
    <x v="1"/>
    <x v="2"/>
    <n v="86.55"/>
    <n v="1857.25"/>
    <x v="1"/>
    <x v="1"/>
    <x v="1"/>
    <n v="5318"/>
    <x v="20"/>
  </r>
  <r>
    <s v="7880-XSOJX"/>
    <n v="1"/>
    <s v="United States"/>
    <s v="California"/>
    <s v="Garden Grove"/>
    <n v="92840"/>
    <s v="33.787165, -117.931889"/>
    <n v="33.787165000000002"/>
    <n v="-117.931889"/>
    <s v="Male"/>
    <x v="0"/>
    <s v="No"/>
    <s v="No"/>
    <n v="4"/>
    <s v="No"/>
    <s v="No phone service"/>
    <x v="0"/>
    <x v="0"/>
    <s v="Yes"/>
    <s v="No"/>
    <x v="1"/>
    <s v="No"/>
    <s v="No"/>
    <x v="0"/>
    <x v="1"/>
    <x v="0"/>
    <n v="42.4"/>
    <n v="146.4"/>
    <x v="1"/>
    <x v="1"/>
    <x v="9"/>
    <n v="4282"/>
    <x v="20"/>
  </r>
  <r>
    <s v="4589-IUAJB"/>
    <n v="1"/>
    <s v="United States"/>
    <s v="California"/>
    <s v="Garden Grove"/>
    <n v="92843"/>
    <s v="33.764018, -117.931507"/>
    <n v="33.764018"/>
    <n v="-117.931507"/>
    <s v="Male"/>
    <x v="0"/>
    <s v="Yes"/>
    <s v="No"/>
    <n v="70"/>
    <s v="Yes"/>
    <s v="Yes"/>
    <x v="2"/>
    <x v="2"/>
    <s v="No internet service"/>
    <s v="No internet service"/>
    <x v="2"/>
    <s v="No internet service"/>
    <s v="No internet service"/>
    <x v="1"/>
    <x v="1"/>
    <x v="2"/>
    <n v="24.25"/>
    <n v="1724.15"/>
    <x v="1"/>
    <x v="1"/>
    <x v="20"/>
    <n v="4118"/>
    <x v="20"/>
  </r>
  <r>
    <s v="8746-BFOAJ"/>
    <n v="1"/>
    <s v="United States"/>
    <s v="California"/>
    <s v="Garden Grove"/>
    <n v="92845"/>
    <s v="33.782955, -118.026456"/>
    <n v="33.782955000000001"/>
    <n v="-118.026456"/>
    <s v="Male"/>
    <x v="1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x v="1"/>
    <x v="2"/>
    <n v="20.5"/>
    <n v="429.55"/>
    <x v="1"/>
    <x v="1"/>
    <x v="53"/>
    <n v="5766"/>
    <x v="20"/>
  </r>
  <r>
    <s v="8457-XIGKN"/>
    <n v="1"/>
    <s v="United States"/>
    <s v="California"/>
    <s v="Norco"/>
    <n v="92860"/>
    <s v="33.925833, -117.559639"/>
    <n v="33.925832999999997"/>
    <n v="-117.559639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x v="0"/>
    <x v="3"/>
    <n v="19.600000000000001"/>
    <n v="356.15"/>
    <x v="1"/>
    <x v="1"/>
    <x v="36"/>
    <n v="5909"/>
    <x v="20"/>
  </r>
  <r>
    <s v="6072-NUQCB"/>
    <n v="1"/>
    <s v="United States"/>
    <s v="California"/>
    <s v="Villa Park"/>
    <n v="92861"/>
    <s v="33.817473, -117.810462"/>
    <n v="33.817473"/>
    <n v="-117.810462"/>
    <s v="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2"/>
    <x v="1"/>
    <x v="2"/>
    <n v="20.25"/>
    <n v="488.25"/>
    <x v="1"/>
    <x v="1"/>
    <x v="39"/>
    <n v="3339"/>
    <x v="20"/>
  </r>
  <r>
    <s v="8838-GPHZP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63"/>
    <s v="Yes"/>
    <s v="No"/>
    <x v="2"/>
    <x v="2"/>
    <s v="No internet service"/>
    <s v="No internet service"/>
    <x v="2"/>
    <s v="No internet service"/>
    <s v="No internet service"/>
    <x v="1"/>
    <x v="0"/>
    <x v="0"/>
    <n v="20.6"/>
    <n v="1298.7"/>
    <x v="1"/>
    <x v="1"/>
    <x v="70"/>
    <n v="6469"/>
    <x v="20"/>
  </r>
  <r>
    <s v="8750-QWZAJ"/>
    <n v="1"/>
    <s v="United States"/>
    <s v="California"/>
    <s v="Orange"/>
    <n v="92867"/>
    <s v="33.81859, -117.821288"/>
    <n v="33.81859"/>
    <n v="-117.821288"/>
    <s v="Fe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x v="1"/>
    <x v="2"/>
    <n v="19.8"/>
    <n v="1378.75"/>
    <x v="1"/>
    <x v="1"/>
    <x v="49"/>
    <n v="5169"/>
    <x v="20"/>
  </r>
  <r>
    <s v="6918-UMQCG"/>
    <n v="1"/>
    <s v="United States"/>
    <s v="California"/>
    <s v="Orange"/>
    <n v="92869"/>
    <s v="33.792791, -117.789749"/>
    <n v="33.792791000000001"/>
    <n v="-117.789749"/>
    <s v="Female"/>
    <x v="0"/>
    <s v="No"/>
    <s v="No"/>
    <n v="5"/>
    <s v="Yes"/>
    <s v="No"/>
    <x v="1"/>
    <x v="1"/>
    <s v="No"/>
    <s v="No"/>
    <x v="0"/>
    <s v="Yes"/>
    <s v="No"/>
    <x v="0"/>
    <x v="1"/>
    <x v="1"/>
    <n v="80.2"/>
    <n v="384.25"/>
    <x v="1"/>
    <x v="1"/>
    <x v="74"/>
    <n v="3391"/>
    <x v="20"/>
  </r>
  <r>
    <s v="0675-NCDYU"/>
    <n v="1"/>
    <s v="United States"/>
    <s v="California"/>
    <s v="Placentia"/>
    <n v="92870"/>
    <s v="33.881158, -117.854783"/>
    <n v="33.881157999999999"/>
    <n v="-117.854783"/>
    <s v="Female"/>
    <x v="0"/>
    <s v="Yes"/>
    <s v="Yes"/>
    <n v="72"/>
    <s v="Yes"/>
    <s v="Yes"/>
    <x v="1"/>
    <x v="0"/>
    <s v="Yes"/>
    <s v="Yes"/>
    <x v="1"/>
    <s v="Yes"/>
    <s v="Yes"/>
    <x v="1"/>
    <x v="0"/>
    <x v="3"/>
    <n v="116.4"/>
    <n v="8543.25"/>
    <x v="1"/>
    <x v="1"/>
    <x v="9"/>
    <n v="6491"/>
    <x v="20"/>
  </r>
  <r>
    <s v="6339-DKLMK"/>
    <n v="1"/>
    <s v="United States"/>
    <s v="California"/>
    <s v="Corona"/>
    <n v="92879"/>
    <s v="33.893823, -117.531446"/>
    <n v="33.893822999999998"/>
    <n v="-117.531446"/>
    <s v="Female"/>
    <x v="0"/>
    <s v="No"/>
    <s v="No"/>
    <n v="13"/>
    <s v="No"/>
    <s v="No phone service"/>
    <x v="0"/>
    <x v="1"/>
    <s v="Yes"/>
    <s v="No"/>
    <x v="0"/>
    <s v="No"/>
    <s v="No"/>
    <x v="0"/>
    <x v="0"/>
    <x v="1"/>
    <n v="31.65"/>
    <n v="389.95"/>
    <x v="1"/>
    <x v="1"/>
    <x v="52"/>
    <n v="4959"/>
    <x v="20"/>
  </r>
  <r>
    <s v="1346-PJWTK"/>
    <n v="1"/>
    <s v="United States"/>
    <s v="California"/>
    <s v="Corona"/>
    <n v="92880"/>
    <s v="33.918043, -117.617809"/>
    <n v="33.918042999999997"/>
    <n v="-117.61780899999999"/>
    <s v="Male"/>
    <x v="0"/>
    <s v="Yes"/>
    <s v="No"/>
    <n v="61"/>
    <s v="Yes"/>
    <s v="No"/>
    <x v="1"/>
    <x v="1"/>
    <s v="Yes"/>
    <s v="Yes"/>
    <x v="1"/>
    <s v="No"/>
    <s v="Yes"/>
    <x v="0"/>
    <x v="1"/>
    <x v="3"/>
    <n v="94.15"/>
    <n v="5731.85"/>
    <x v="1"/>
    <x v="1"/>
    <x v="12"/>
    <n v="4806"/>
    <x v="20"/>
  </r>
  <r>
    <s v="5088-QZLRL"/>
    <n v="1"/>
    <s v="United States"/>
    <s v="California"/>
    <s v="Corona"/>
    <n v="92881"/>
    <s v="33.833686, -117.513063"/>
    <n v="33.833686"/>
    <n v="-117.513063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20.65"/>
    <n v="20.65"/>
    <x v="1"/>
    <x v="1"/>
    <x v="62"/>
    <n v="2729"/>
    <x v="20"/>
  </r>
  <r>
    <s v="8023-QHAIO"/>
    <n v="1"/>
    <s v="United States"/>
    <s v="California"/>
    <s v="Corona"/>
    <n v="92882"/>
    <s v="33.819385, -117.600213"/>
    <n v="33.819384999999997"/>
    <n v="-117.600213"/>
    <s v="Female"/>
    <x v="1"/>
    <s v="Yes"/>
    <s v="No"/>
    <n v="56"/>
    <s v="Yes"/>
    <s v="Yes"/>
    <x v="1"/>
    <x v="1"/>
    <s v="No"/>
    <s v="No"/>
    <x v="1"/>
    <s v="No"/>
    <s v="No"/>
    <x v="0"/>
    <x v="0"/>
    <x v="2"/>
    <n v="76.849999999999994"/>
    <n v="4275.75"/>
    <x v="1"/>
    <x v="1"/>
    <x v="10"/>
    <n v="6035"/>
    <x v="20"/>
  </r>
  <r>
    <s v="4397-FRLTA"/>
    <n v="1"/>
    <s v="United States"/>
    <s v="California"/>
    <s v="Corona"/>
    <n v="92883"/>
    <s v="33.762351, -117.488725"/>
    <n v="33.762351000000002"/>
    <n v="-117.488725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0"/>
    <n v="20.149999999999999"/>
    <n v="84.5"/>
    <x v="1"/>
    <x v="1"/>
    <x v="20"/>
    <n v="5535"/>
    <x v="20"/>
  </r>
  <r>
    <s v="3057-VJJQE"/>
    <n v="1"/>
    <s v="United States"/>
    <s v="California"/>
    <s v="Yorba Linda"/>
    <n v="92886"/>
    <s v="33.897253, -117.792202"/>
    <n v="33.897252999999999"/>
    <n v="-117.792202"/>
    <s v="Male"/>
    <x v="0"/>
    <s v="No"/>
    <s v="No"/>
    <n v="35"/>
    <s v="Yes"/>
    <s v="Yes"/>
    <x v="0"/>
    <x v="0"/>
    <s v="No"/>
    <s v="No"/>
    <x v="0"/>
    <s v="No"/>
    <s v="No"/>
    <x v="1"/>
    <x v="1"/>
    <x v="0"/>
    <n v="55.25"/>
    <n v="1924.1"/>
    <x v="1"/>
    <x v="1"/>
    <x v="68"/>
    <n v="5498"/>
    <x v="20"/>
  </r>
  <r>
    <s v="2302-OUZXB"/>
    <n v="1"/>
    <s v="United States"/>
    <s v="California"/>
    <s v="Ventura"/>
    <n v="93001"/>
    <s v="34.360261, -119.306383"/>
    <n v="34.360261000000001"/>
    <n v="-119.306383"/>
    <s v="Male"/>
    <x v="0"/>
    <s v="Yes"/>
    <s v="No"/>
    <n v="72"/>
    <s v="Yes"/>
    <s v="Yes"/>
    <x v="0"/>
    <x v="1"/>
    <s v="Yes"/>
    <s v="Yes"/>
    <x v="0"/>
    <s v="Yes"/>
    <s v="Yes"/>
    <x v="1"/>
    <x v="1"/>
    <x v="2"/>
    <n v="82.15"/>
    <n v="5784.3"/>
    <x v="1"/>
    <x v="1"/>
    <x v="12"/>
    <n v="4552"/>
    <x v="20"/>
  </r>
  <r>
    <s v="8133-ANHHJ"/>
    <n v="1"/>
    <s v="United States"/>
    <s v="California"/>
    <s v="Ventura"/>
    <n v="93003"/>
    <s v="34.279221, -119.221437"/>
    <n v="34.279221"/>
    <n v="-119.22143699999999"/>
    <s v="Female"/>
    <x v="1"/>
    <s v="No"/>
    <s v="No"/>
    <n v="49"/>
    <s v="Yes"/>
    <s v="Yes"/>
    <x v="1"/>
    <x v="0"/>
    <s v="Yes"/>
    <s v="Yes"/>
    <x v="1"/>
    <s v="No"/>
    <s v="Yes"/>
    <x v="2"/>
    <x v="1"/>
    <x v="2"/>
    <n v="103"/>
    <n v="5166.2"/>
    <x v="1"/>
    <x v="1"/>
    <x v="20"/>
    <n v="5023"/>
    <x v="20"/>
  </r>
  <r>
    <s v="2270-CHBFN"/>
    <n v="1"/>
    <s v="United States"/>
    <s v="California"/>
    <s v="Ventura"/>
    <n v="93004"/>
    <s v="34.278697, -119.167798"/>
    <n v="34.278697000000001"/>
    <n v="-119.167798"/>
    <s v="Female"/>
    <x v="0"/>
    <s v="Yes"/>
    <s v="No"/>
    <n v="44"/>
    <s v="Yes"/>
    <s v="Yes"/>
    <x v="1"/>
    <x v="0"/>
    <s v="Yes"/>
    <s v="Yes"/>
    <x v="1"/>
    <s v="No"/>
    <s v="No"/>
    <x v="0"/>
    <x v="0"/>
    <x v="3"/>
    <n v="95.1"/>
    <n v="4060.55"/>
    <x v="1"/>
    <x v="1"/>
    <x v="58"/>
    <n v="2221"/>
    <x v="20"/>
  </r>
  <r>
    <s v="5982-FPVQN"/>
    <n v="1"/>
    <s v="United States"/>
    <s v="California"/>
    <s v="Camarillo"/>
    <n v="93012"/>
    <s v="34.205504, -118.993111"/>
    <n v="34.205503999999998"/>
    <n v="-118.993111"/>
    <s v="Female"/>
    <x v="0"/>
    <s v="Yes"/>
    <s v="Yes"/>
    <n v="37"/>
    <s v="Yes"/>
    <s v="Yes"/>
    <x v="1"/>
    <x v="1"/>
    <s v="Yes"/>
    <s v="Yes"/>
    <x v="0"/>
    <s v="No"/>
    <s v="Yes"/>
    <x v="0"/>
    <x v="0"/>
    <x v="1"/>
    <n v="95.15"/>
    <n v="3532.85"/>
    <x v="1"/>
    <x v="1"/>
    <x v="49"/>
    <n v="3407"/>
    <x v="20"/>
  </r>
  <r>
    <s v="9107-UKCKY"/>
    <n v="1"/>
    <s v="United States"/>
    <s v="California"/>
    <s v="Carpinteria"/>
    <n v="93013"/>
    <s v="34.441398, -119.513163"/>
    <n v="34.441398"/>
    <n v="-119.51316300000001"/>
    <s v="Male"/>
    <x v="0"/>
    <s v="Yes"/>
    <s v="No"/>
    <n v="61"/>
    <s v="Yes"/>
    <s v="Yes"/>
    <x v="0"/>
    <x v="1"/>
    <s v="Yes"/>
    <s v="Yes"/>
    <x v="0"/>
    <s v="Yes"/>
    <s v="Yes"/>
    <x v="2"/>
    <x v="0"/>
    <x v="1"/>
    <n v="79.8"/>
    <n v="4914.8"/>
    <x v="1"/>
    <x v="1"/>
    <x v="68"/>
    <n v="6432"/>
    <x v="20"/>
  </r>
  <r>
    <s v="4654-ULTTN"/>
    <n v="1"/>
    <s v="United States"/>
    <s v="California"/>
    <s v="Fillmore"/>
    <n v="93015"/>
    <s v="34.408161, -118.865111"/>
    <n v="34.408161"/>
    <n v="-118.865111"/>
    <s v="Male"/>
    <x v="0"/>
    <s v="Yes"/>
    <s v="No"/>
    <n v="70"/>
    <s v="Yes"/>
    <s v="Yes"/>
    <x v="0"/>
    <x v="0"/>
    <s v="No"/>
    <s v="Yes"/>
    <x v="1"/>
    <s v="No"/>
    <s v="Yes"/>
    <x v="1"/>
    <x v="0"/>
    <x v="3"/>
    <n v="74.8"/>
    <n v="5315.8"/>
    <x v="1"/>
    <x v="1"/>
    <x v="67"/>
    <n v="6447"/>
    <x v="20"/>
  </r>
  <r>
    <s v="5546-BYZSM"/>
    <n v="1"/>
    <s v="United States"/>
    <s v="California"/>
    <s v="Oak View"/>
    <n v="93022"/>
    <s v="34.404544, -119.302118"/>
    <n v="34.404544000000001"/>
    <n v="-119.30211799999999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0"/>
    <x v="1"/>
    <x v="1"/>
    <n v="20.45"/>
    <n v="775.6"/>
    <x v="1"/>
    <x v="1"/>
    <x v="24"/>
    <n v="2839"/>
    <x v="20"/>
  </r>
  <r>
    <s v="1492-KGETH"/>
    <n v="1"/>
    <s v="United States"/>
    <s v="California"/>
    <s v="Ojai"/>
    <n v="93023"/>
    <s v="34.581308, -118.931948"/>
    <n v="34.581308"/>
    <n v="-118.93194800000001"/>
    <s v="Male"/>
    <x v="0"/>
    <s v="Yes"/>
    <s v="Yes"/>
    <n v="70"/>
    <s v="Yes"/>
    <s v="Yes"/>
    <x v="0"/>
    <x v="0"/>
    <s v="Yes"/>
    <s v="Yes"/>
    <x v="1"/>
    <s v="No"/>
    <s v="Yes"/>
    <x v="2"/>
    <x v="1"/>
    <x v="2"/>
    <n v="78.349999999999994"/>
    <n v="5445.95"/>
    <x v="1"/>
    <x v="1"/>
    <x v="75"/>
    <n v="4422"/>
    <x v="20"/>
  </r>
  <r>
    <s v="4163-HFTUK"/>
    <n v="1"/>
    <s v="United States"/>
    <s v="California"/>
    <s v="Oxnard"/>
    <n v="93033"/>
    <s v="34.156629, -119.117218"/>
    <n v="34.156629000000002"/>
    <n v="-119.11721799999999"/>
    <s v="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x v="1"/>
    <x v="1"/>
    <n v="19.100000000000001"/>
    <n v="1007.8"/>
    <x v="1"/>
    <x v="1"/>
    <x v="4"/>
    <n v="4120"/>
    <x v="20"/>
  </r>
  <r>
    <s v="8215-NGSPE"/>
    <n v="1"/>
    <s v="United States"/>
    <s v="California"/>
    <s v="Oxnard"/>
    <n v="93035"/>
    <s v="34.18454, -119.224666"/>
    <n v="34.184539999999998"/>
    <n v="-119.224666"/>
    <s v="Fe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x v="1"/>
    <x v="0"/>
    <n v="20"/>
    <n v="833.55"/>
    <x v="1"/>
    <x v="1"/>
    <x v="74"/>
    <n v="3413"/>
    <x v="20"/>
  </r>
  <r>
    <s v="8859-YSTWS"/>
    <n v="1"/>
    <s v="United States"/>
    <s v="California"/>
    <s v="Port Hueneme"/>
    <n v="93041"/>
    <s v="34.110124, -119.100972"/>
    <n v="34.110123999999999"/>
    <n v="-119.100972"/>
    <s v="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x v="1"/>
    <x v="2"/>
    <n v="19.95"/>
    <n v="1004.5"/>
    <x v="1"/>
    <x v="1"/>
    <x v="81"/>
    <n v="4254"/>
    <x v="20"/>
  </r>
  <r>
    <s v="7601-DHFWZ"/>
    <n v="1"/>
    <s v="United States"/>
    <s v="California"/>
    <s v="Simi Valley"/>
    <n v="93063"/>
    <s v="34.296813, -118.685703"/>
    <n v="34.296813"/>
    <n v="-118.685703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x v="1"/>
    <x v="3"/>
    <n v="24"/>
    <n v="1183.05"/>
    <x v="1"/>
    <x v="1"/>
    <x v="10"/>
    <n v="3948"/>
    <x v="20"/>
  </r>
  <r>
    <s v="1998-VHJHK"/>
    <n v="1"/>
    <s v="United States"/>
    <s v="California"/>
    <s v="Santa Barbara"/>
    <n v="93101"/>
    <s v="34.419203, -119.710008"/>
    <n v="34.419203000000003"/>
    <n v="-119.710008"/>
    <s v="Fe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x v="1"/>
    <x v="0"/>
    <n v="19.149999999999999"/>
    <n v="501.35"/>
    <x v="1"/>
    <x v="1"/>
    <x v="46"/>
    <n v="5606"/>
    <x v="20"/>
  </r>
  <r>
    <s v="1707-HABPF"/>
    <n v="1"/>
    <s v="United States"/>
    <s v="California"/>
    <s v="Santa Barbara"/>
    <n v="93103"/>
    <s v="34.438581, -119.685368"/>
    <n v="34.438580999999999"/>
    <n v="-119.685368"/>
    <s v="Female"/>
    <x v="1"/>
    <s v="No"/>
    <s v="No"/>
    <n v="46"/>
    <s v="Yes"/>
    <s v="No"/>
    <x v="1"/>
    <x v="1"/>
    <s v="Yes"/>
    <s v="Yes"/>
    <x v="0"/>
    <s v="Yes"/>
    <s v="No"/>
    <x v="2"/>
    <x v="0"/>
    <x v="2"/>
    <n v="91.3"/>
    <n v="4126.3500000000004"/>
    <x v="1"/>
    <x v="1"/>
    <x v="38"/>
    <n v="3191"/>
    <x v="20"/>
  </r>
  <r>
    <s v="0487-VVUVK"/>
    <n v="1"/>
    <s v="United States"/>
    <s v="California"/>
    <s v="Santa Barbara"/>
    <n v="93109"/>
    <s v="34.406256, -119.726936"/>
    <n v="34.406255999999999"/>
    <n v="-119.72693599999999"/>
    <s v="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0"/>
    <x v="0"/>
    <x v="0"/>
    <n v="19.149999999999999"/>
    <n v="477.6"/>
    <x v="1"/>
    <x v="1"/>
    <x v="43"/>
    <n v="3829"/>
    <x v="20"/>
  </r>
  <r>
    <s v="5063-IUOKK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265.75"/>
    <x v="1"/>
    <x v="1"/>
    <x v="48"/>
    <n v="2016"/>
    <x v="20"/>
  </r>
  <r>
    <s v="4508-OEBEY"/>
    <n v="1"/>
    <s v="United States"/>
    <s v="California"/>
    <s v="Goleta"/>
    <n v="93117"/>
    <s v="34.489983, -120.091246"/>
    <n v="34.489983000000002"/>
    <n v="-120.091246"/>
    <s v="Male"/>
    <x v="0"/>
    <s v="Yes"/>
    <s v="No"/>
    <n v="31"/>
    <s v="Yes"/>
    <s v="No"/>
    <x v="0"/>
    <x v="0"/>
    <s v="Yes"/>
    <s v="Yes"/>
    <x v="1"/>
    <s v="No"/>
    <s v="Yes"/>
    <x v="2"/>
    <x v="0"/>
    <x v="3"/>
    <n v="75.5"/>
    <n v="2424.4499999999998"/>
    <x v="1"/>
    <x v="1"/>
    <x v="37"/>
    <n v="5611"/>
    <x v="20"/>
  </r>
  <r>
    <s v="0027-KWYKW"/>
    <n v="1"/>
    <s v="United States"/>
    <s v="California"/>
    <s v="Alpaugh"/>
    <n v="93201"/>
    <s v="35.869626, -119.498771"/>
    <n v="35.869625999999997"/>
    <n v="-119.498771"/>
    <s v="Female"/>
    <x v="0"/>
    <s v="Yes"/>
    <s v="Yes"/>
    <n v="23"/>
    <s v="Yes"/>
    <s v="Yes"/>
    <x v="1"/>
    <x v="1"/>
    <s v="No"/>
    <s v="No"/>
    <x v="0"/>
    <s v="Yes"/>
    <s v="No"/>
    <x v="0"/>
    <x v="0"/>
    <x v="1"/>
    <n v="83.75"/>
    <n v="1849.95"/>
    <x v="1"/>
    <x v="1"/>
    <x v="4"/>
    <n v="3585"/>
    <x v="20"/>
  </r>
  <r>
    <s v="2308-STERM"/>
    <n v="1"/>
    <s v="United States"/>
    <s v="California"/>
    <s v="Armona"/>
    <n v="93202"/>
    <s v="36.315979, -119.710852"/>
    <n v="36.315978999999999"/>
    <n v="-119.710852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19.399999999999999"/>
    <n v="61.05"/>
    <x v="1"/>
    <x v="1"/>
    <x v="69"/>
    <n v="5816"/>
    <x v="20"/>
  </r>
  <r>
    <s v="5982-XMDEX"/>
    <n v="1"/>
    <s v="United States"/>
    <s v="California"/>
    <s v="Arvin"/>
    <n v="93203"/>
    <s v="35.116307, -118.817644"/>
    <n v="35.116306999999999"/>
    <n v="-118.817644"/>
    <s v="Fe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x v="1"/>
    <x v="2"/>
    <n v="26.5"/>
    <n v="1698.55"/>
    <x v="1"/>
    <x v="1"/>
    <x v="74"/>
    <n v="4404"/>
    <x v="20"/>
  </r>
  <r>
    <s v="6051-PTVNS"/>
    <n v="1"/>
    <s v="United States"/>
    <s v="California"/>
    <s v="Bodfish"/>
    <n v="93205"/>
    <s v="35.523991, -118.400432"/>
    <n v="35.523991000000002"/>
    <n v="-118.400432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x v="1"/>
    <x v="3"/>
    <n v="19.149999999999999"/>
    <n v="998.1"/>
    <x v="1"/>
    <x v="1"/>
    <x v="56"/>
    <n v="5390"/>
    <x v="20"/>
  </r>
  <r>
    <s v="2877-VDUER"/>
    <n v="1"/>
    <s v="United States"/>
    <s v="California"/>
    <s v="Camp Nelson"/>
    <n v="93208"/>
    <s v="36.057458, -118.591951"/>
    <n v="36.057457999999997"/>
    <n v="-118.59195099999999"/>
    <s v="Female"/>
    <x v="0"/>
    <s v="Yes"/>
    <s v="Yes"/>
    <n v="35"/>
    <s v="No"/>
    <s v="No phone service"/>
    <x v="0"/>
    <x v="1"/>
    <s v="No"/>
    <s v="No"/>
    <x v="1"/>
    <s v="Yes"/>
    <s v="No"/>
    <x v="2"/>
    <x v="1"/>
    <x v="0"/>
    <n v="40.9"/>
    <n v="1383.6"/>
    <x v="1"/>
    <x v="1"/>
    <x v="4"/>
    <n v="5691"/>
    <x v="20"/>
  </r>
  <r>
    <s v="9152-AMKAK"/>
    <n v="1"/>
    <s v="United States"/>
    <s v="California"/>
    <s v="Coalinga"/>
    <n v="93210"/>
    <s v="36.186867, -120.387793"/>
    <n v="36.186866999999999"/>
    <n v="-120.387793"/>
    <s v="Male"/>
    <x v="0"/>
    <s v="No"/>
    <s v="No"/>
    <n v="6"/>
    <s v="Yes"/>
    <s v="No"/>
    <x v="0"/>
    <x v="0"/>
    <s v="No"/>
    <s v="Yes"/>
    <x v="1"/>
    <s v="Yes"/>
    <s v="Yes"/>
    <x v="1"/>
    <x v="0"/>
    <x v="0"/>
    <n v="80.25"/>
    <n v="493.4"/>
    <x v="1"/>
    <x v="1"/>
    <x v="60"/>
    <n v="2706"/>
    <x v="20"/>
  </r>
  <r>
    <s v="9432-VOFYX"/>
    <n v="1"/>
    <s v="United States"/>
    <s v="California"/>
    <s v="Delano"/>
    <n v="93215"/>
    <s v="35.772244, -119.209689"/>
    <n v="35.772244000000001"/>
    <n v="-119.209689"/>
    <s v="Male"/>
    <x v="0"/>
    <s v="No"/>
    <s v="No"/>
    <n v="17"/>
    <s v="Yes"/>
    <s v="No"/>
    <x v="1"/>
    <x v="1"/>
    <s v="No"/>
    <s v="No"/>
    <x v="0"/>
    <s v="No"/>
    <s v="No"/>
    <x v="0"/>
    <x v="0"/>
    <x v="1"/>
    <n v="70.8"/>
    <n v="1207"/>
    <x v="1"/>
    <x v="1"/>
    <x v="62"/>
    <n v="5420"/>
    <x v="20"/>
  </r>
  <r>
    <s v="8049-WJCLQ"/>
    <n v="1"/>
    <s v="United States"/>
    <s v="California"/>
    <s v="Ducor"/>
    <n v="93218"/>
    <s v="35.846067, -119.004073"/>
    <n v="35.846066999999998"/>
    <n v="-119.00407300000001"/>
    <s v="Male"/>
    <x v="0"/>
    <s v="Yes"/>
    <s v="Yes"/>
    <n v="10"/>
    <s v="Yes"/>
    <s v="No"/>
    <x v="0"/>
    <x v="1"/>
    <s v="No"/>
    <s v="Yes"/>
    <x v="0"/>
    <s v="Yes"/>
    <s v="No"/>
    <x v="0"/>
    <x v="1"/>
    <x v="0"/>
    <n v="60.2"/>
    <n v="563.5"/>
    <x v="1"/>
    <x v="1"/>
    <x v="54"/>
    <n v="5318"/>
    <x v="20"/>
  </r>
  <r>
    <s v="6586-PSJOX"/>
    <n v="1"/>
    <s v="United States"/>
    <s v="California"/>
    <s v="Earlimart"/>
    <n v="93219"/>
    <s v="35.858054, -119.305858"/>
    <n v="35.858054000000003"/>
    <n v="-119.305858"/>
    <s v="Male"/>
    <x v="0"/>
    <s v="No"/>
    <s v="Yes"/>
    <n v="15"/>
    <s v="Yes"/>
    <s v="No"/>
    <x v="0"/>
    <x v="1"/>
    <s v="No"/>
    <s v="Yes"/>
    <x v="1"/>
    <s v="No"/>
    <s v="No"/>
    <x v="2"/>
    <x v="1"/>
    <x v="3"/>
    <n v="55.2"/>
    <n v="864.55"/>
    <x v="1"/>
    <x v="1"/>
    <x v="25"/>
    <n v="3608"/>
    <x v="20"/>
  </r>
  <r>
    <s v="9705-ZJBCG"/>
    <n v="1"/>
    <s v="United States"/>
    <s v="California"/>
    <s v="Frazier Park"/>
    <n v="93222"/>
    <s v="34.907911, -119.234281"/>
    <n v="34.907910999999999"/>
    <n v="-119.234281"/>
    <s v="Female"/>
    <x v="0"/>
    <s v="Yes"/>
    <s v="Yes"/>
    <n v="13"/>
    <s v="Yes"/>
    <s v="No"/>
    <x v="0"/>
    <x v="0"/>
    <s v="No"/>
    <s v="No"/>
    <x v="1"/>
    <s v="No"/>
    <s v="No"/>
    <x v="2"/>
    <x v="1"/>
    <x v="2"/>
    <n v="54.15"/>
    <n v="701.05"/>
    <x v="1"/>
    <x v="1"/>
    <x v="38"/>
    <n v="4977"/>
    <x v="20"/>
  </r>
  <r>
    <s v="6847-KJLTS"/>
    <n v="1"/>
    <s v="United States"/>
    <s v="California"/>
    <s v="Frazier Park"/>
    <n v="93225"/>
    <s v="34.827662, -118.999073"/>
    <n v="34.827661999999997"/>
    <n v="-118.999073"/>
    <s v="Female"/>
    <x v="1"/>
    <s v="Yes"/>
    <s v="No"/>
    <n v="58"/>
    <s v="Yes"/>
    <s v="Yes"/>
    <x v="1"/>
    <x v="1"/>
    <s v="No"/>
    <s v="No"/>
    <x v="1"/>
    <s v="Yes"/>
    <s v="Yes"/>
    <x v="0"/>
    <x v="0"/>
    <x v="2"/>
    <n v="100.4"/>
    <n v="5749.8"/>
    <x v="1"/>
    <x v="1"/>
    <x v="51"/>
    <n v="4005"/>
    <x v="20"/>
  </r>
  <r>
    <s v="9670-BPNXF"/>
    <n v="1"/>
    <s v="United States"/>
    <s v="California"/>
    <s v="Glennville"/>
    <n v="93226"/>
    <s v="35.735694, -118.738483"/>
    <n v="35.735694000000002"/>
    <n v="-118.738483"/>
    <s v="Female"/>
    <x v="0"/>
    <s v="No"/>
    <s v="No"/>
    <n v="45"/>
    <s v="Yes"/>
    <s v="No"/>
    <x v="0"/>
    <x v="0"/>
    <s v="Yes"/>
    <s v="No"/>
    <x v="1"/>
    <s v="No"/>
    <s v="No"/>
    <x v="2"/>
    <x v="0"/>
    <x v="3"/>
    <n v="62.55"/>
    <n v="2796.45"/>
    <x v="1"/>
    <x v="1"/>
    <x v="24"/>
    <n v="2935"/>
    <x v="20"/>
  </r>
  <r>
    <s v="3913-FCUUW"/>
    <n v="1"/>
    <s v="United States"/>
    <s v="California"/>
    <s v="Hanford"/>
    <n v="93230"/>
    <s v="36.29223, -119.622676"/>
    <n v="36.292230000000004"/>
    <n v="-119.622676"/>
    <s v="Female"/>
    <x v="0"/>
    <s v="Yes"/>
    <s v="Yes"/>
    <n v="72"/>
    <s v="Yes"/>
    <s v="Yes"/>
    <x v="0"/>
    <x v="0"/>
    <s v="Yes"/>
    <s v="Yes"/>
    <x v="1"/>
    <s v="No"/>
    <s v="No"/>
    <x v="1"/>
    <x v="0"/>
    <x v="2"/>
    <n v="70.45"/>
    <n v="5165.7"/>
    <x v="1"/>
    <x v="1"/>
    <x v="76"/>
    <n v="4463"/>
    <x v="20"/>
  </r>
  <r>
    <s v="3301-VKTGC"/>
    <n v="1"/>
    <s v="United States"/>
    <s v="California"/>
    <s v="Huron"/>
    <n v="93234"/>
    <s v="36.217864, -120.080117"/>
    <n v="36.217863999999999"/>
    <n v="-120.080117"/>
    <s v="Male"/>
    <x v="0"/>
    <s v="Yes"/>
    <s v="Yes"/>
    <n v="68"/>
    <s v="Yes"/>
    <s v="Yes"/>
    <x v="1"/>
    <x v="0"/>
    <s v="Yes"/>
    <s v="No"/>
    <x v="0"/>
    <s v="No"/>
    <s v="No"/>
    <x v="2"/>
    <x v="0"/>
    <x v="2"/>
    <n v="85.5"/>
    <n v="5696.6"/>
    <x v="1"/>
    <x v="1"/>
    <x v="76"/>
    <n v="4380"/>
    <x v="20"/>
  </r>
  <r>
    <s v="9555-SAHUZ"/>
    <n v="1"/>
    <s v="United States"/>
    <s v="California"/>
    <s v="Kernville"/>
    <n v="93238"/>
    <s v="35.852892, -118.397782"/>
    <n v="35.852891999999997"/>
    <n v="-118.39778200000001"/>
    <s v="Female"/>
    <x v="0"/>
    <s v="Yes"/>
    <s v="Yes"/>
    <n v="38"/>
    <s v="Yes"/>
    <s v="No"/>
    <x v="0"/>
    <x v="0"/>
    <s v="Yes"/>
    <s v="No"/>
    <x v="0"/>
    <s v="No"/>
    <s v="No"/>
    <x v="0"/>
    <x v="1"/>
    <x v="1"/>
    <n v="54.5"/>
    <n v="2076.0500000000002"/>
    <x v="1"/>
    <x v="1"/>
    <x v="70"/>
    <n v="5499"/>
    <x v="20"/>
  </r>
  <r>
    <s v="0816-TSPHQ"/>
    <n v="1"/>
    <s v="United States"/>
    <s v="California"/>
    <s v="Kettleman City"/>
    <n v="93239"/>
    <s v="35.996923, -120.000951"/>
    <n v="35.996923000000002"/>
    <n v="-120.00095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75"/>
    <n v="44.2"/>
    <x v="1"/>
    <x v="1"/>
    <x v="35"/>
    <n v="3976"/>
    <x v="20"/>
  </r>
  <r>
    <s v="9932-WBWIK"/>
    <n v="1"/>
    <s v="United States"/>
    <s v="California"/>
    <s v="Lake Isabella"/>
    <n v="93240"/>
    <s v="35.607875, -118.466318"/>
    <n v="35.607875"/>
    <n v="-118.466318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215.25"/>
    <x v="1"/>
    <x v="1"/>
    <x v="74"/>
    <n v="5597"/>
    <x v="20"/>
  </r>
  <r>
    <s v="4619-EVPHY"/>
    <n v="1"/>
    <s v="United States"/>
    <s v="California"/>
    <s v="Lamont"/>
    <n v="93241"/>
    <s v="35.245035, -118.905553"/>
    <n v="35.245035000000001"/>
    <n v="-118.905553"/>
    <s v="Female"/>
    <x v="1"/>
    <s v="Yes"/>
    <s v="No"/>
    <n v="20"/>
    <s v="Yes"/>
    <s v="No"/>
    <x v="1"/>
    <x v="1"/>
    <s v="No"/>
    <s v="No"/>
    <x v="0"/>
    <s v="Yes"/>
    <s v="Yes"/>
    <x v="2"/>
    <x v="0"/>
    <x v="2"/>
    <n v="91"/>
    <n v="1859.5"/>
    <x v="1"/>
    <x v="1"/>
    <x v="43"/>
    <n v="3748"/>
    <x v="20"/>
  </r>
  <r>
    <s v="5286-YHCVC"/>
    <n v="1"/>
    <s v="United States"/>
    <s v="California"/>
    <s v="Laton"/>
    <n v="93242"/>
    <s v="36.444232, -119.718285"/>
    <n v="36.444232"/>
    <n v="-119.71828499999999"/>
    <s v="Male"/>
    <x v="0"/>
    <s v="Yes"/>
    <s v="No"/>
    <n v="72"/>
    <s v="Yes"/>
    <s v="Yes"/>
    <x v="1"/>
    <x v="1"/>
    <s v="Yes"/>
    <s v="Yes"/>
    <x v="0"/>
    <s v="Yes"/>
    <s v="Yes"/>
    <x v="1"/>
    <x v="0"/>
    <x v="2"/>
    <n v="104.8"/>
    <n v="7470.1"/>
    <x v="1"/>
    <x v="1"/>
    <x v="45"/>
    <n v="4165"/>
    <x v="20"/>
  </r>
  <r>
    <s v="9115-YQHGA"/>
    <n v="1"/>
    <s v="United States"/>
    <s v="California"/>
    <s v="Lemoore"/>
    <n v="93245"/>
    <s v="36.303666, -119.825657"/>
    <n v="36.303666"/>
    <n v="-119.82565700000001"/>
    <s v="Male"/>
    <x v="0"/>
    <s v="No"/>
    <s v="No"/>
    <n v="40"/>
    <s v="Yes"/>
    <s v="No"/>
    <x v="0"/>
    <x v="1"/>
    <s v="No"/>
    <s v="No"/>
    <x v="1"/>
    <s v="No"/>
    <s v="No"/>
    <x v="0"/>
    <x v="0"/>
    <x v="1"/>
    <n v="51.1"/>
    <n v="2092.9"/>
    <x v="1"/>
    <x v="1"/>
    <x v="1"/>
    <n v="3355"/>
    <x v="20"/>
  </r>
  <r>
    <s v="4462-CYWMH"/>
    <n v="1"/>
    <s v="United States"/>
    <s v="California"/>
    <s v="Lindsay"/>
    <n v="93247"/>
    <s v="36.205465, -119.085807"/>
    <n v="36.205464999999997"/>
    <n v="-119.085807"/>
    <s v="Male"/>
    <x v="1"/>
    <s v="Yes"/>
    <s v="No"/>
    <n v="62"/>
    <s v="Yes"/>
    <s v="Yes"/>
    <x v="1"/>
    <x v="1"/>
    <s v="Yes"/>
    <s v="No"/>
    <x v="0"/>
    <s v="No"/>
    <s v="Yes"/>
    <x v="0"/>
    <x v="0"/>
    <x v="2"/>
    <n v="89.8"/>
    <n v="5629.55"/>
    <x v="1"/>
    <x v="1"/>
    <x v="1"/>
    <n v="4981"/>
    <x v="20"/>
  </r>
  <r>
    <s v="8963-MQVYN"/>
    <n v="1"/>
    <s v="United States"/>
    <s v="California"/>
    <s v="Lost Hills"/>
    <n v="93249"/>
    <s v="35.637715, -119.893068"/>
    <n v="35.637715"/>
    <n v="-119.893068"/>
    <s v="Female"/>
    <x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x v="0"/>
    <x v="1"/>
    <n v="20.55"/>
    <n v="469.85"/>
    <x v="1"/>
    <x v="1"/>
    <x v="81"/>
    <n v="3169"/>
    <x v="20"/>
  </r>
  <r>
    <s v="2458-EOMRE"/>
    <n v="1"/>
    <s v="United States"/>
    <s v="California"/>
    <s v="Mc Farland"/>
    <n v="93250"/>
    <s v="35.666886, -119.186717"/>
    <n v="35.666885999999998"/>
    <n v="-119.186717"/>
    <s v="Female"/>
    <x v="0"/>
    <s v="No"/>
    <s v="No"/>
    <n v="11"/>
    <s v="Yes"/>
    <s v="No"/>
    <x v="0"/>
    <x v="0"/>
    <s v="No"/>
    <s v="Yes"/>
    <x v="0"/>
    <s v="No"/>
    <s v="Yes"/>
    <x v="0"/>
    <x v="1"/>
    <x v="2"/>
    <n v="64.05"/>
    <n v="733.95"/>
    <x v="1"/>
    <x v="1"/>
    <x v="68"/>
    <n v="4171"/>
    <x v="20"/>
  </r>
  <r>
    <s v="9334-GWGOW"/>
    <n v="1"/>
    <s v="United States"/>
    <s v="California"/>
    <s v="Mc Kittrick"/>
    <n v="93251"/>
    <s v="35.38381, -119.730885"/>
    <n v="35.383809999999997"/>
    <n v="-119.730885"/>
    <s v="Male"/>
    <x v="1"/>
    <s v="Yes"/>
    <s v="No"/>
    <n v="7"/>
    <s v="Yes"/>
    <s v="Yes"/>
    <x v="1"/>
    <x v="1"/>
    <s v="No"/>
    <s v="No"/>
    <x v="0"/>
    <s v="No"/>
    <s v="No"/>
    <x v="0"/>
    <x v="0"/>
    <x v="1"/>
    <n v="74.849999999999994"/>
    <n v="485.25"/>
    <x v="1"/>
    <x v="1"/>
    <x v="81"/>
    <n v="2259"/>
    <x v="20"/>
  </r>
  <r>
    <s v="6542-LWGXJ"/>
    <n v="1"/>
    <s v="United States"/>
    <s v="California"/>
    <s v="Pixley"/>
    <n v="93256"/>
    <s v="35.957019, -119.330928"/>
    <n v="35.957019000000003"/>
    <n v="-119.330928"/>
    <s v="Male"/>
    <x v="0"/>
    <s v="Yes"/>
    <s v="No"/>
    <n v="3"/>
    <s v="No"/>
    <s v="No phone service"/>
    <x v="0"/>
    <x v="1"/>
    <s v="No"/>
    <s v="No"/>
    <x v="0"/>
    <s v="No"/>
    <s v="No"/>
    <x v="0"/>
    <x v="1"/>
    <x v="0"/>
    <n v="25"/>
    <n v="78.25"/>
    <x v="1"/>
    <x v="1"/>
    <x v="12"/>
    <n v="2730"/>
    <x v="20"/>
  </r>
  <r>
    <s v="5567-GZKQY"/>
    <n v="1"/>
    <s v="United States"/>
    <s v="California"/>
    <s v="Porterville"/>
    <n v="93257"/>
    <s v="36.008958, -118.891593"/>
    <n v="36.008958"/>
    <n v="-118.891593"/>
    <s v="Male"/>
    <x v="0"/>
    <s v="No"/>
    <s v="No"/>
    <n v="58"/>
    <s v="Yes"/>
    <s v="No"/>
    <x v="2"/>
    <x v="2"/>
    <s v="No internet service"/>
    <s v="No internet service"/>
    <x v="2"/>
    <s v="No internet service"/>
    <s v="No internet service"/>
    <x v="1"/>
    <x v="1"/>
    <x v="3"/>
    <n v="20.3"/>
    <n v="1131.5"/>
    <x v="1"/>
    <x v="1"/>
    <x v="58"/>
    <n v="4335"/>
    <x v="20"/>
  </r>
  <r>
    <s v="1222-LRYKO"/>
    <n v="1"/>
    <s v="United States"/>
    <s v="California"/>
    <s v="Posey"/>
    <n v="93260"/>
    <s v="35.861928, -118.636698"/>
    <n v="35.861927999999999"/>
    <n v="-118.636698"/>
    <s v="Male"/>
    <x v="0"/>
    <s v="No"/>
    <s v="Yes"/>
    <n v="6"/>
    <s v="Yes"/>
    <s v="Yes"/>
    <x v="2"/>
    <x v="2"/>
    <s v="No internet service"/>
    <s v="No internet service"/>
    <x v="2"/>
    <s v="No internet service"/>
    <s v="No internet service"/>
    <x v="0"/>
    <x v="1"/>
    <x v="0"/>
    <n v="26.35"/>
    <n v="184.05"/>
    <x v="1"/>
    <x v="1"/>
    <x v="49"/>
    <n v="2189"/>
    <x v="20"/>
  </r>
  <r>
    <s v="2087-QAREY"/>
    <n v="1"/>
    <s v="United States"/>
    <s v="California"/>
    <s v="Sequoia National Park"/>
    <n v="93262"/>
    <s v="36.527243, -118.594938"/>
    <n v="36.527242999999999"/>
    <n v="-118.594938"/>
    <s v="Female"/>
    <x v="0"/>
    <s v="Yes"/>
    <s v="No"/>
    <n v="22"/>
    <s v="Yes"/>
    <s v="No"/>
    <x v="0"/>
    <x v="1"/>
    <s v="Yes"/>
    <s v="Yes"/>
    <x v="0"/>
    <s v="No"/>
    <s v="No"/>
    <x v="0"/>
    <x v="0"/>
    <x v="0"/>
    <n v="54.7"/>
    <n v="1178.75"/>
    <x v="1"/>
    <x v="1"/>
    <x v="44"/>
    <n v="5722"/>
    <x v="20"/>
  </r>
  <r>
    <s v="4423-JWZJN"/>
    <n v="1"/>
    <s v="United States"/>
    <s v="California"/>
    <s v="Springville"/>
    <n v="93265"/>
    <s v="36.245926, -118.693138"/>
    <n v="36.245925999999997"/>
    <n v="-118.693138"/>
    <s v="Male"/>
    <x v="0"/>
    <s v="Yes"/>
    <s v="Yes"/>
    <n v="64"/>
    <s v="Yes"/>
    <s v="Yes"/>
    <x v="1"/>
    <x v="1"/>
    <s v="No"/>
    <s v="Yes"/>
    <x v="0"/>
    <s v="No"/>
    <s v="Yes"/>
    <x v="2"/>
    <x v="1"/>
    <x v="3"/>
    <n v="90.25"/>
    <n v="5629.15"/>
    <x v="1"/>
    <x v="1"/>
    <x v="44"/>
    <n v="4799"/>
    <x v="20"/>
  </r>
  <r>
    <s v="6490-FGZAT"/>
    <n v="1"/>
    <s v="United States"/>
    <s v="California"/>
    <s v="Strathmore"/>
    <n v="93267"/>
    <s v="36.141319, -119.129075"/>
    <n v="36.141319000000003"/>
    <n v="-119.129075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20.65"/>
    <n v="109.3"/>
    <x v="1"/>
    <x v="1"/>
    <x v="35"/>
    <n v="3266"/>
    <x v="20"/>
  </r>
  <r>
    <s v="7452-FOLON"/>
    <n v="1"/>
    <s v="United States"/>
    <s v="California"/>
    <s v="Terra Bella"/>
    <n v="93270"/>
    <s v="35.939068, -119.043666"/>
    <n v="35.939067999999999"/>
    <n v="-119.043666"/>
    <s v="Male"/>
    <x v="0"/>
    <s v="No"/>
    <s v="Yes"/>
    <n v="39"/>
    <s v="Yes"/>
    <s v="Yes"/>
    <x v="2"/>
    <x v="2"/>
    <s v="No internet service"/>
    <s v="No internet service"/>
    <x v="2"/>
    <s v="No internet service"/>
    <s v="No internet service"/>
    <x v="2"/>
    <x v="1"/>
    <x v="2"/>
    <n v="25.45"/>
    <n v="958.45"/>
    <x v="1"/>
    <x v="1"/>
    <x v="44"/>
    <n v="5986"/>
    <x v="20"/>
  </r>
  <r>
    <s v="2320-TZRRH"/>
    <n v="1"/>
    <s v="United States"/>
    <s v="California"/>
    <s v="Three Rivers"/>
    <n v="93271"/>
    <s v="36.413433, -118.854708"/>
    <n v="36.413432999999998"/>
    <n v="-118.854708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x v="1"/>
    <x v="0"/>
    <n v="19.5"/>
    <n v="403.15"/>
    <x v="1"/>
    <x v="1"/>
    <x v="55"/>
    <n v="4700"/>
    <x v="20"/>
  </r>
  <r>
    <s v="4942-VZZOM"/>
    <n v="1"/>
    <s v="United States"/>
    <s v="California"/>
    <s v="Tupman"/>
    <n v="93276"/>
    <s v="35.316263, -119.402559"/>
    <n v="35.316262999999999"/>
    <n v="-119.402559"/>
    <s v="Male"/>
    <x v="0"/>
    <s v="Yes"/>
    <s v="No"/>
    <n v="64"/>
    <s v="Yes"/>
    <s v="Yes"/>
    <x v="0"/>
    <x v="0"/>
    <s v="No"/>
    <s v="No"/>
    <x v="0"/>
    <s v="Yes"/>
    <s v="No"/>
    <x v="2"/>
    <x v="0"/>
    <x v="3"/>
    <n v="66.150000000000006"/>
    <n v="4392.5"/>
    <x v="1"/>
    <x v="1"/>
    <x v="50"/>
    <n v="4703"/>
    <x v="20"/>
  </r>
  <r>
    <s v="7502-BNYGS"/>
    <n v="1"/>
    <s v="United States"/>
    <s v="California"/>
    <s v="Wasco"/>
    <n v="93280"/>
    <s v="35.652242, -119.4464"/>
    <n v="35.652242000000001"/>
    <n v="-119.4464"/>
    <s v="Female"/>
    <x v="0"/>
    <s v="Yes"/>
    <s v="No"/>
    <n v="46"/>
    <s v="Yes"/>
    <s v="No"/>
    <x v="0"/>
    <x v="1"/>
    <s v="Yes"/>
    <s v="No"/>
    <x v="0"/>
    <s v="Yes"/>
    <s v="Yes"/>
    <x v="0"/>
    <x v="0"/>
    <x v="3"/>
    <n v="69.099999999999994"/>
    <n v="3168"/>
    <x v="1"/>
    <x v="1"/>
    <x v="44"/>
    <n v="2333"/>
    <x v="20"/>
  </r>
  <r>
    <s v="4291-HYEBC"/>
    <n v="1"/>
    <s v="United States"/>
    <s v="California"/>
    <s v="Weldon"/>
    <n v="93283"/>
    <s v="35.55647, -118.244914"/>
    <n v="35.556469999999997"/>
    <n v="-118.24491399999999"/>
    <s v="Female"/>
    <x v="1"/>
    <s v="Yes"/>
    <s v="Yes"/>
    <n v="28"/>
    <s v="No"/>
    <s v="No phone service"/>
    <x v="0"/>
    <x v="1"/>
    <s v="Yes"/>
    <s v="No"/>
    <x v="0"/>
    <s v="No"/>
    <s v="Yes"/>
    <x v="2"/>
    <x v="0"/>
    <x v="1"/>
    <n v="39.1"/>
    <n v="1096.5999999999999"/>
    <x v="1"/>
    <x v="1"/>
    <x v="55"/>
    <n v="2305"/>
    <x v="20"/>
  </r>
  <r>
    <s v="6147-CBCRA"/>
    <n v="1"/>
    <s v="United States"/>
    <s v="California"/>
    <s v="Wofford Heights"/>
    <n v="93285"/>
    <s v="35.690535, -118.552784"/>
    <n v="35.690534999999997"/>
    <n v="-118.552784"/>
    <s v="Female"/>
    <x v="0"/>
    <s v="Yes"/>
    <s v="No"/>
    <n v="33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669.45"/>
    <x v="1"/>
    <x v="1"/>
    <x v="49"/>
    <n v="5759"/>
    <x v="20"/>
  </r>
  <r>
    <s v="6047-SUHPR"/>
    <n v="1"/>
    <s v="United States"/>
    <s v="California"/>
    <s v="Woodlake"/>
    <n v="93286"/>
    <s v="36.464635, -119.094348"/>
    <n v="36.464635000000001"/>
    <n v="-119.094348"/>
    <s v="Male"/>
    <x v="0"/>
    <s v="Yes"/>
    <s v="Yes"/>
    <n v="39"/>
    <s v="Yes"/>
    <s v="No"/>
    <x v="0"/>
    <x v="0"/>
    <s v="Yes"/>
    <s v="Yes"/>
    <x v="0"/>
    <s v="No"/>
    <s v="No"/>
    <x v="2"/>
    <x v="1"/>
    <x v="1"/>
    <n v="59.8"/>
    <n v="2343.85"/>
    <x v="1"/>
    <x v="1"/>
    <x v="40"/>
    <n v="3093"/>
    <x v="20"/>
  </r>
  <r>
    <s v="9752-ZNQUT"/>
    <n v="1"/>
    <s v="United States"/>
    <s v="California"/>
    <s v="Visalia"/>
    <n v="93291"/>
    <s v="36.391777, -119.372842"/>
    <n v="36.391776999999998"/>
    <n v="-119.37284200000001"/>
    <s v="Female"/>
    <x v="0"/>
    <s v="No"/>
    <s v="No"/>
    <n v="1"/>
    <s v="Yes"/>
    <s v="No"/>
    <x v="0"/>
    <x v="1"/>
    <s v="Yes"/>
    <s v="No"/>
    <x v="0"/>
    <s v="No"/>
    <s v="No"/>
    <x v="0"/>
    <x v="0"/>
    <x v="1"/>
    <n v="48.6"/>
    <n v="48.6"/>
    <x v="1"/>
    <x v="1"/>
    <x v="68"/>
    <n v="3704"/>
    <x v="20"/>
  </r>
  <r>
    <s v="1576-PFZIW"/>
    <n v="1"/>
    <s v="United States"/>
    <s v="California"/>
    <s v="Bakersfield"/>
    <n v="93301"/>
    <s v="35.383937, -119.020428"/>
    <n v="35.383937000000003"/>
    <n v="-119.020428"/>
    <s v="Male"/>
    <x v="1"/>
    <s v="Yes"/>
    <s v="No"/>
    <n v="70"/>
    <s v="Yes"/>
    <s v="No"/>
    <x v="1"/>
    <x v="0"/>
    <s v="Yes"/>
    <s v="Yes"/>
    <x v="0"/>
    <s v="Yes"/>
    <s v="Yes"/>
    <x v="1"/>
    <x v="1"/>
    <x v="3"/>
    <n v="105.35"/>
    <n v="7511.9"/>
    <x v="1"/>
    <x v="1"/>
    <x v="78"/>
    <n v="5866"/>
    <x v="20"/>
  </r>
  <r>
    <s v="5666-MBJPT"/>
    <n v="1"/>
    <s v="United States"/>
    <s v="California"/>
    <s v="Bakersfield"/>
    <n v="93304"/>
    <s v="35.339796, -119.023552"/>
    <n v="35.339796"/>
    <n v="-119.023552"/>
    <s v="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x v="0"/>
    <x v="2"/>
    <n v="25.1"/>
    <n v="1725"/>
    <x v="1"/>
    <x v="1"/>
    <x v="74"/>
    <n v="5449"/>
    <x v="20"/>
  </r>
  <r>
    <s v="7312-XSBAT"/>
    <n v="1"/>
    <s v="United States"/>
    <s v="California"/>
    <s v="Bakersfield"/>
    <n v="93305"/>
    <s v="35.391733, -118.984109"/>
    <n v="35.391733000000002"/>
    <n v="-118.984109"/>
    <s v="Male"/>
    <x v="0"/>
    <s v="No"/>
    <s v="No"/>
    <n v="1"/>
    <s v="Yes"/>
    <s v="No"/>
    <x v="0"/>
    <x v="0"/>
    <s v="No"/>
    <s v="No"/>
    <x v="0"/>
    <s v="No"/>
    <s v="No"/>
    <x v="0"/>
    <x v="1"/>
    <x v="1"/>
    <n v="49.75"/>
    <n v="49.75"/>
    <x v="1"/>
    <x v="1"/>
    <x v="35"/>
    <n v="2908"/>
    <x v="20"/>
  </r>
  <r>
    <s v="3096-GKWEB"/>
    <n v="1"/>
    <s v="United States"/>
    <s v="California"/>
    <s v="Bakersfield"/>
    <n v="93306"/>
    <s v="35.449881, -118.841442"/>
    <n v="35.449880999999998"/>
    <n v="-118.841442"/>
    <s v="Male"/>
    <x v="0"/>
    <s v="Yes"/>
    <s v="No"/>
    <n v="18"/>
    <s v="Yes"/>
    <s v="Yes"/>
    <x v="1"/>
    <x v="1"/>
    <s v="No"/>
    <s v="No"/>
    <x v="0"/>
    <s v="Yes"/>
    <s v="Yes"/>
    <x v="0"/>
    <x v="0"/>
    <x v="1"/>
    <n v="94.75"/>
    <n v="1691.9"/>
    <x v="1"/>
    <x v="1"/>
    <x v="47"/>
    <n v="4477"/>
    <x v="20"/>
  </r>
  <r>
    <s v="2371-JQHZZ"/>
    <n v="1"/>
    <s v="United States"/>
    <s v="California"/>
    <s v="Bakersfield"/>
    <n v="93307"/>
    <s v="35.280113, -118.962329"/>
    <n v="35.280113"/>
    <n v="-118.962329"/>
    <s v="Male"/>
    <x v="0"/>
    <s v="Yes"/>
    <s v="No"/>
    <n v="24"/>
    <s v="Yes"/>
    <s v="Yes"/>
    <x v="1"/>
    <x v="1"/>
    <s v="No"/>
    <s v="No"/>
    <x v="0"/>
    <s v="Yes"/>
    <s v="Yes"/>
    <x v="0"/>
    <x v="0"/>
    <x v="1"/>
    <n v="93"/>
    <n v="2248.0500000000002"/>
    <x v="1"/>
    <x v="1"/>
    <x v="56"/>
    <n v="5886"/>
    <x v="20"/>
  </r>
  <r>
    <s v="0674-GCDXG"/>
    <n v="1"/>
    <s v="United States"/>
    <s v="California"/>
    <s v="Bakersfield"/>
    <n v="93308"/>
    <s v="35.559617, -118.925185"/>
    <n v="35.559617000000003"/>
    <n v="-118.925185"/>
    <s v="Male"/>
    <x v="0"/>
    <s v="No"/>
    <s v="No"/>
    <n v="63"/>
    <s v="Yes"/>
    <s v="Yes"/>
    <x v="0"/>
    <x v="0"/>
    <s v="No"/>
    <s v="Yes"/>
    <x v="1"/>
    <s v="No"/>
    <s v="Yes"/>
    <x v="1"/>
    <x v="0"/>
    <x v="2"/>
    <n v="71.900000000000006"/>
    <n v="4479.2"/>
    <x v="1"/>
    <x v="1"/>
    <x v="46"/>
    <n v="5816"/>
    <x v="20"/>
  </r>
  <r>
    <s v="1121-QSIVB"/>
    <n v="1"/>
    <s v="United States"/>
    <s v="California"/>
    <s v="Bakersfield"/>
    <n v="93309"/>
    <s v="35.342891, -119.064803"/>
    <n v="35.342891000000002"/>
    <n v="-119.064803"/>
    <s v="Female"/>
    <x v="0"/>
    <s v="No"/>
    <s v="Yes"/>
    <n v="44"/>
    <s v="Yes"/>
    <s v="Yes"/>
    <x v="0"/>
    <x v="1"/>
    <s v="Yes"/>
    <s v="No"/>
    <x v="0"/>
    <s v="Yes"/>
    <s v="Yes"/>
    <x v="2"/>
    <x v="0"/>
    <x v="0"/>
    <n v="77.55"/>
    <n v="3471.1"/>
    <x v="1"/>
    <x v="1"/>
    <x v="38"/>
    <n v="5044"/>
    <x v="20"/>
  </r>
  <r>
    <s v="4396-KLSEH"/>
    <n v="1"/>
    <s v="United States"/>
    <s v="California"/>
    <s v="Bakersfield"/>
    <n v="93311"/>
    <s v="35.16207, -119.194488"/>
    <n v="35.16207"/>
    <n v="-119.1944880000000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0"/>
    <x v="1"/>
    <n v="19.850000000000001"/>
    <n v="63"/>
    <x v="1"/>
    <x v="1"/>
    <x v="29"/>
    <n v="5918"/>
    <x v="20"/>
  </r>
  <r>
    <s v="2824-MYYBN"/>
    <n v="1"/>
    <s v="United States"/>
    <s v="California"/>
    <s v="Bakersfield"/>
    <n v="93313"/>
    <s v="35.140938, -119.051348"/>
    <n v="35.140937999999998"/>
    <n v="-119.051348"/>
    <s v="Female"/>
    <x v="0"/>
    <s v="Yes"/>
    <s v="Yes"/>
    <n v="37"/>
    <s v="Yes"/>
    <s v="Yes"/>
    <x v="1"/>
    <x v="1"/>
    <s v="No"/>
    <s v="No"/>
    <x v="0"/>
    <s v="Yes"/>
    <s v="Yes"/>
    <x v="0"/>
    <x v="0"/>
    <x v="1"/>
    <n v="95.25"/>
    <n v="3314.15"/>
    <x v="1"/>
    <x v="1"/>
    <x v="56"/>
    <n v="2969"/>
    <x v="20"/>
  </r>
  <r>
    <s v="6345-HOVES"/>
    <n v="1"/>
    <s v="United States"/>
    <s v="California"/>
    <s v="Los Osos"/>
    <n v="93402"/>
    <s v="35.279984, -120.824288"/>
    <n v="35.279983999999999"/>
    <n v="-120.824288"/>
    <s v="Male"/>
    <x v="0"/>
    <s v="No"/>
    <s v="No"/>
    <n v="34"/>
    <s v="No"/>
    <s v="No phone service"/>
    <x v="0"/>
    <x v="1"/>
    <s v="No"/>
    <s v="No"/>
    <x v="0"/>
    <s v="No"/>
    <s v="No"/>
    <x v="0"/>
    <x v="0"/>
    <x v="2"/>
    <n v="25.05"/>
    <n v="852.7"/>
    <x v="1"/>
    <x v="1"/>
    <x v="56"/>
    <n v="3800"/>
    <x v="20"/>
  </r>
  <r>
    <s v="8318-LCNBW"/>
    <n v="1"/>
    <s v="United States"/>
    <s v="California"/>
    <s v="San Luis Obispo"/>
    <n v="93405"/>
    <s v="35.236549, -120.727344"/>
    <n v="35.236548999999997"/>
    <n v="-120.727344"/>
    <s v="Male"/>
    <x v="0"/>
    <s v="Yes"/>
    <s v="No"/>
    <n v="35"/>
    <s v="No"/>
    <s v="No phone service"/>
    <x v="0"/>
    <x v="0"/>
    <s v="No"/>
    <s v="Yes"/>
    <x v="0"/>
    <s v="Yes"/>
    <s v="Yes"/>
    <x v="2"/>
    <x v="1"/>
    <x v="3"/>
    <n v="53.15"/>
    <n v="1930.9"/>
    <x v="1"/>
    <x v="1"/>
    <x v="38"/>
    <n v="5638"/>
    <x v="20"/>
  </r>
  <r>
    <s v="6469-QJKZW"/>
    <n v="1"/>
    <s v="United States"/>
    <s v="California"/>
    <s v="Arroyo Grande"/>
    <n v="93420"/>
    <s v="35.176236, -120.483243"/>
    <n v="35.176236000000003"/>
    <n v="-120.483243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x v="1"/>
    <x v="1"/>
    <n v="20.149999999999999"/>
    <n v="91.4"/>
    <x v="1"/>
    <x v="1"/>
    <x v="60"/>
    <n v="2198"/>
    <x v="20"/>
  </r>
  <r>
    <s v="0147-ESWWR"/>
    <n v="1"/>
    <s v="United States"/>
    <s v="California"/>
    <s v="Atascadero"/>
    <n v="93422"/>
    <s v="35.453912, -120.69461"/>
    <n v="35.453912000000003"/>
    <n v="-120.69461"/>
    <s v="Female"/>
    <x v="1"/>
    <s v="Yes"/>
    <s v="No"/>
    <n v="39"/>
    <s v="Yes"/>
    <s v="Yes"/>
    <x v="1"/>
    <x v="1"/>
    <s v="No"/>
    <s v="No"/>
    <x v="1"/>
    <s v="Yes"/>
    <s v="Yes"/>
    <x v="0"/>
    <x v="0"/>
    <x v="1"/>
    <n v="101.25"/>
    <n v="3949.15"/>
    <x v="1"/>
    <x v="1"/>
    <x v="7"/>
    <n v="3172"/>
    <x v="20"/>
  </r>
  <r>
    <s v="1217-VASWC"/>
    <n v="1"/>
    <s v="United States"/>
    <s v="California"/>
    <s v="Avila Beach"/>
    <n v="93424"/>
    <s v="35.186644, -120.728305"/>
    <n v="35.186644000000001"/>
    <n v="-120.72830500000001"/>
    <s v="Male"/>
    <x v="1"/>
    <s v="Yes"/>
    <s v="No"/>
    <n v="43"/>
    <s v="Yes"/>
    <s v="No"/>
    <x v="1"/>
    <x v="1"/>
    <s v="Yes"/>
    <s v="Yes"/>
    <x v="0"/>
    <s v="Yes"/>
    <s v="Yes"/>
    <x v="2"/>
    <x v="0"/>
    <x v="2"/>
    <n v="100.55"/>
    <n v="4304"/>
    <x v="1"/>
    <x v="1"/>
    <x v="11"/>
    <n v="4499"/>
    <x v="20"/>
  </r>
  <r>
    <s v="6370-ZVHDV"/>
    <n v="1"/>
    <s v="United States"/>
    <s v="California"/>
    <s v="Buellton"/>
    <n v="93427"/>
    <s v="34.631362, -120.238218"/>
    <n v="34.631362000000003"/>
    <n v="-120.238218"/>
    <s v="Fe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x v="1"/>
    <x v="2"/>
    <n v="25.3"/>
    <n v="1554.9"/>
    <x v="1"/>
    <x v="1"/>
    <x v="29"/>
    <n v="4501"/>
    <x v="20"/>
  </r>
  <r>
    <s v="5915-DGNVC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49"/>
    <s v="Yes"/>
    <s v="Yes"/>
    <x v="0"/>
    <x v="0"/>
    <s v="Yes"/>
    <s v="Yes"/>
    <x v="0"/>
    <s v="No"/>
    <s v="Yes"/>
    <x v="2"/>
    <x v="1"/>
    <x v="1"/>
    <n v="71.8"/>
    <n v="3472.05"/>
    <x v="1"/>
    <x v="1"/>
    <x v="35"/>
    <n v="6193"/>
    <x v="20"/>
  </r>
  <r>
    <s v="6260-XLACS"/>
    <n v="1"/>
    <s v="United States"/>
    <s v="California"/>
    <s v="Casmalia"/>
    <n v="93429"/>
    <s v="34.866032, -120.536546"/>
    <n v="34.866031999999997"/>
    <n v="-120.536546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2"/>
    <x v="1"/>
    <x v="0"/>
    <n v="19.7"/>
    <n v="117.8"/>
    <x v="1"/>
    <x v="1"/>
    <x v="38"/>
    <n v="5018"/>
    <x v="20"/>
  </r>
  <r>
    <s v="3566-CAAYU"/>
    <n v="1"/>
    <s v="United States"/>
    <s v="California"/>
    <s v="Cayucos"/>
    <n v="93430"/>
    <s v="35.511833, -120.918713"/>
    <n v="35.511833000000003"/>
    <n v="-120.918713"/>
    <s v="Female"/>
    <x v="0"/>
    <s v="Yes"/>
    <s v="Yes"/>
    <n v="64"/>
    <s v="No"/>
    <s v="No phone service"/>
    <x v="0"/>
    <x v="1"/>
    <s v="Yes"/>
    <s v="Yes"/>
    <x v="1"/>
    <s v="No"/>
    <s v="Yes"/>
    <x v="1"/>
    <x v="1"/>
    <x v="1"/>
    <n v="49.85"/>
    <n v="3210.35"/>
    <x v="1"/>
    <x v="1"/>
    <x v="62"/>
    <n v="5644"/>
    <x v="20"/>
  </r>
  <r>
    <s v="4983-CCWMC"/>
    <n v="1"/>
    <s v="United States"/>
    <s v="California"/>
    <s v="Creston"/>
    <n v="93432"/>
    <s v="35.480896, -120.469476"/>
    <n v="35.480896000000001"/>
    <n v="-120.469476"/>
    <s v="Male"/>
    <x v="0"/>
    <s v="No"/>
    <s v="No"/>
    <n v="3"/>
    <s v="Yes"/>
    <s v="No"/>
    <x v="1"/>
    <x v="1"/>
    <s v="No"/>
    <s v="No"/>
    <x v="0"/>
    <s v="No"/>
    <s v="No"/>
    <x v="0"/>
    <x v="0"/>
    <x v="0"/>
    <n v="69.599999999999994"/>
    <n v="207.4"/>
    <x v="1"/>
    <x v="1"/>
    <x v="41"/>
    <n v="5487"/>
    <x v="20"/>
  </r>
  <r>
    <s v="9103-CXVOK"/>
    <n v="1"/>
    <s v="United States"/>
    <s v="California"/>
    <s v="Grover Beach"/>
    <n v="93433"/>
    <s v="35.120833, -120.61843"/>
    <n v="35.120832999999998"/>
    <n v="-120.61843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75"/>
    <n v="19.75"/>
    <x v="1"/>
    <x v="1"/>
    <x v="36"/>
    <n v="3068"/>
    <x v="20"/>
  </r>
  <r>
    <s v="2896-TBNBE"/>
    <n v="1"/>
    <s v="United States"/>
    <s v="California"/>
    <s v="Guadalupe"/>
    <n v="93434"/>
    <s v="34.936, -120.594655"/>
    <n v="34.936"/>
    <n v="-120.594655"/>
    <s v="Male"/>
    <x v="0"/>
    <s v="Yes"/>
    <s v="No"/>
    <n v="40"/>
    <s v="Yes"/>
    <s v="No"/>
    <x v="1"/>
    <x v="1"/>
    <s v="Yes"/>
    <s v="Yes"/>
    <x v="0"/>
    <s v="No"/>
    <s v="No"/>
    <x v="2"/>
    <x v="1"/>
    <x v="1"/>
    <n v="80.8"/>
    <n v="3132.75"/>
    <x v="1"/>
    <x v="1"/>
    <x v="60"/>
    <n v="3387"/>
    <x v="20"/>
  </r>
  <r>
    <s v="2522-WLNSF"/>
    <n v="1"/>
    <s v="United States"/>
    <s v="California"/>
    <s v="Los Olivos"/>
    <n v="93441"/>
    <s v="34.70434, -120.02609"/>
    <n v="34.704340000000002"/>
    <n v="-120.02609"/>
    <s v="Female"/>
    <x v="1"/>
    <s v="Yes"/>
    <s v="No"/>
    <n v="34"/>
    <s v="Yes"/>
    <s v="No"/>
    <x v="0"/>
    <x v="1"/>
    <s v="No"/>
    <s v="Yes"/>
    <x v="1"/>
    <s v="Yes"/>
    <s v="No"/>
    <x v="2"/>
    <x v="1"/>
    <x v="2"/>
    <n v="64.2"/>
    <n v="2106.3000000000002"/>
    <x v="1"/>
    <x v="1"/>
    <x v="78"/>
    <n v="2225"/>
    <x v="20"/>
  </r>
  <r>
    <s v="3841-CONLJ"/>
    <n v="1"/>
    <s v="United States"/>
    <s v="California"/>
    <s v="Morro Bay"/>
    <n v="93442"/>
    <s v="35.369553, -120.763864"/>
    <n v="35.369553000000003"/>
    <n v="-120.763864"/>
    <s v="Female"/>
    <x v="0"/>
    <s v="Yes"/>
    <s v="No"/>
    <n v="1"/>
    <s v="No"/>
    <s v="No phone service"/>
    <x v="0"/>
    <x v="1"/>
    <s v="No"/>
    <s v="No"/>
    <x v="0"/>
    <s v="No"/>
    <s v="Yes"/>
    <x v="0"/>
    <x v="1"/>
    <x v="1"/>
    <n v="35"/>
    <n v="35"/>
    <x v="1"/>
    <x v="1"/>
    <x v="61"/>
    <n v="4099"/>
    <x v="20"/>
  </r>
  <r>
    <s v="4475-NVTLU"/>
    <n v="1"/>
    <s v="United States"/>
    <s v="California"/>
    <s v="Paso Robles"/>
    <n v="93446"/>
    <s v="35.634222, -120.728341"/>
    <n v="35.634222000000001"/>
    <n v="-120.728341"/>
    <s v="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x v="1"/>
    <x v="1"/>
    <n v="19.2"/>
    <n v="903.7"/>
    <x v="1"/>
    <x v="1"/>
    <x v="68"/>
    <n v="3451"/>
    <x v="20"/>
  </r>
  <r>
    <s v="9386-LDCZR"/>
    <n v="1"/>
    <s v="United States"/>
    <s v="California"/>
    <s v="San Ardo"/>
    <n v="93450"/>
    <s v="35.996008, -120.85305"/>
    <n v="35.996008000000003"/>
    <n v="-120.85305"/>
    <s v="Male"/>
    <x v="0"/>
    <s v="No"/>
    <s v="No"/>
    <n v="43"/>
    <s v="Yes"/>
    <s v="No"/>
    <x v="1"/>
    <x v="0"/>
    <s v="Yes"/>
    <s v="Yes"/>
    <x v="1"/>
    <s v="No"/>
    <s v="No"/>
    <x v="2"/>
    <x v="0"/>
    <x v="3"/>
    <n v="90.65"/>
    <n v="3882.3"/>
    <x v="1"/>
    <x v="1"/>
    <x v="36"/>
    <n v="2496"/>
    <x v="20"/>
  </r>
  <r>
    <s v="9585-KKMFD"/>
    <n v="1"/>
    <s v="United States"/>
    <s v="California"/>
    <s v="San Miguel"/>
    <n v="93451"/>
    <s v="35.886767, -120.608661"/>
    <n v="35.886766999999999"/>
    <n v="-120.608661"/>
    <s v="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x v="0"/>
    <x v="0"/>
    <n v="20"/>
    <n v="879.8"/>
    <x v="1"/>
    <x v="1"/>
    <x v="67"/>
    <n v="5743"/>
    <x v="20"/>
  </r>
  <r>
    <s v="5399-ZIMKF"/>
    <n v="1"/>
    <s v="United States"/>
    <s v="California"/>
    <s v="San Simeon"/>
    <n v="93452"/>
    <s v="35.746484, -121.223355"/>
    <n v="35.746484000000002"/>
    <n v="-121.223355"/>
    <s v="Male"/>
    <x v="0"/>
    <s v="No"/>
    <s v="No"/>
    <n v="5"/>
    <s v="Yes"/>
    <s v="No"/>
    <x v="1"/>
    <x v="1"/>
    <s v="Yes"/>
    <s v="No"/>
    <x v="0"/>
    <s v="No"/>
    <s v="No"/>
    <x v="0"/>
    <x v="0"/>
    <x v="1"/>
    <n v="74.650000000000006"/>
    <n v="383.65"/>
    <x v="1"/>
    <x v="1"/>
    <x v="78"/>
    <n v="3319"/>
    <x v="20"/>
  </r>
  <r>
    <s v="0336-KXKFK"/>
    <n v="1"/>
    <s v="United States"/>
    <s v="California"/>
    <s v="Santa Margarita"/>
    <n v="93453"/>
    <s v="35.303926, -120.256567"/>
    <n v="35.303925999999997"/>
    <n v="-120.256567"/>
    <s v="Male"/>
    <x v="0"/>
    <s v="No"/>
    <s v="No"/>
    <n v="72"/>
    <s v="No"/>
    <s v="No phone service"/>
    <x v="0"/>
    <x v="0"/>
    <s v="No"/>
    <s v="Yes"/>
    <x v="1"/>
    <s v="Yes"/>
    <s v="Yes"/>
    <x v="1"/>
    <x v="0"/>
    <x v="3"/>
    <n v="61.2"/>
    <n v="4390.25"/>
    <x v="1"/>
    <x v="1"/>
    <x v="46"/>
    <n v="4085"/>
    <x v="20"/>
  </r>
  <r>
    <s v="5619-XZZKR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2"/>
    <x v="1"/>
    <x v="0"/>
    <n v="19.95"/>
    <n v="68.2"/>
    <x v="1"/>
    <x v="1"/>
    <x v="42"/>
    <n v="2195"/>
    <x v="20"/>
  </r>
  <r>
    <s v="3948-FVVRP"/>
    <n v="1"/>
    <s v="United States"/>
    <s v="California"/>
    <s v="Santa Maria"/>
    <n v="93455"/>
    <s v="34.818227, -120.418784"/>
    <n v="34.818227"/>
    <n v="-120.418784"/>
    <s v="Male"/>
    <x v="0"/>
    <s v="Yes"/>
    <s v="Yes"/>
    <n v="9"/>
    <s v="Yes"/>
    <s v="No"/>
    <x v="0"/>
    <x v="1"/>
    <s v="Yes"/>
    <s v="No"/>
    <x v="1"/>
    <s v="No"/>
    <s v="No"/>
    <x v="0"/>
    <x v="1"/>
    <x v="0"/>
    <n v="54.8"/>
    <n v="452.8"/>
    <x v="1"/>
    <x v="1"/>
    <x v="25"/>
    <n v="2848"/>
    <x v="20"/>
  </r>
  <r>
    <s v="5327-XOKKY"/>
    <n v="1"/>
    <s v="United States"/>
    <s v="California"/>
    <s v="Santa Maria"/>
    <n v="93458"/>
    <s v="34.95934, -120.490081"/>
    <n v="34.959339999999997"/>
    <n v="-120.490081"/>
    <s v="Male"/>
    <x v="1"/>
    <s v="Yes"/>
    <s v="No"/>
    <n v="72"/>
    <s v="Yes"/>
    <s v="Yes"/>
    <x v="0"/>
    <x v="1"/>
    <s v="No"/>
    <s v="Yes"/>
    <x v="0"/>
    <s v="Yes"/>
    <s v="Yes"/>
    <x v="1"/>
    <x v="0"/>
    <x v="3"/>
    <n v="73.45"/>
    <n v="5329"/>
    <x v="1"/>
    <x v="1"/>
    <x v="56"/>
    <n v="5540"/>
    <x v="20"/>
  </r>
  <r>
    <s v="0983-TATYJ"/>
    <n v="1"/>
    <s v="United States"/>
    <s v="California"/>
    <s v="Santa Ynez"/>
    <n v="93460"/>
    <s v="34.630356, -120.032564"/>
    <n v="34.630355999999999"/>
    <n v="-120.03256399999999"/>
    <s v="Female"/>
    <x v="0"/>
    <s v="Yes"/>
    <s v="No"/>
    <n v="33"/>
    <s v="Yes"/>
    <s v="No"/>
    <x v="0"/>
    <x v="1"/>
    <s v="No"/>
    <s v="No"/>
    <x v="1"/>
    <s v="No"/>
    <s v="No"/>
    <x v="2"/>
    <x v="0"/>
    <x v="0"/>
    <n v="51.45"/>
    <n v="1758.9"/>
    <x v="1"/>
    <x v="1"/>
    <x v="55"/>
    <n v="4935"/>
    <x v="20"/>
  </r>
  <r>
    <s v="1813-JYWTO"/>
    <n v="1"/>
    <s v="United States"/>
    <s v="California"/>
    <s v="Shandon"/>
    <n v="93461"/>
    <s v="35.634488, -120.293534"/>
    <n v="35.634487999999997"/>
    <n v="-120.29353399999999"/>
    <s v="Female"/>
    <x v="0"/>
    <s v="Yes"/>
    <s v="No"/>
    <n v="72"/>
    <s v="Yes"/>
    <s v="Yes"/>
    <x v="1"/>
    <x v="0"/>
    <s v="No"/>
    <s v="No"/>
    <x v="0"/>
    <s v="No"/>
    <s v="No"/>
    <x v="1"/>
    <x v="1"/>
    <x v="2"/>
    <n v="80.45"/>
    <n v="5737.6"/>
    <x v="1"/>
    <x v="1"/>
    <x v="53"/>
    <n v="4202"/>
    <x v="20"/>
  </r>
  <r>
    <s v="6719-OXYBR"/>
    <n v="1"/>
    <s v="United States"/>
    <s v="California"/>
    <s v="California City"/>
    <n v="93505"/>
    <s v="35.151491, -117.927597"/>
    <n v="35.151491"/>
    <n v="-117.92759700000001"/>
    <s v="Male"/>
    <x v="0"/>
    <s v="No"/>
    <s v="No"/>
    <n v="15"/>
    <s v="Yes"/>
    <s v="No"/>
    <x v="1"/>
    <x v="1"/>
    <s v="No"/>
    <s v="Yes"/>
    <x v="0"/>
    <s v="Yes"/>
    <s v="No"/>
    <x v="0"/>
    <x v="1"/>
    <x v="1"/>
    <n v="85.3"/>
    <n v="1219.8499999999999"/>
    <x v="1"/>
    <x v="1"/>
    <x v="39"/>
    <n v="5559"/>
    <x v="20"/>
  </r>
  <r>
    <s v="3312-ZWLGF"/>
    <n v="1"/>
    <s v="United States"/>
    <s v="California"/>
    <s v="Acton"/>
    <n v="93510"/>
    <s v="34.501452, -118.207862"/>
    <n v="34.501452"/>
    <n v="-118.20786200000001"/>
    <s v="Male"/>
    <x v="1"/>
    <s v="Yes"/>
    <s v="No"/>
    <n v="29"/>
    <s v="Yes"/>
    <s v="Yes"/>
    <x v="1"/>
    <x v="1"/>
    <s v="No"/>
    <s v="No"/>
    <x v="1"/>
    <s v="No"/>
    <s v="No"/>
    <x v="0"/>
    <x v="0"/>
    <x v="1"/>
    <n v="79.3"/>
    <n v="2414.5500000000002"/>
    <x v="1"/>
    <x v="1"/>
    <x v="45"/>
    <n v="3172"/>
    <x v="20"/>
  </r>
  <r>
    <s v="6476-YHMGA"/>
    <n v="1"/>
    <s v="United States"/>
    <s v="California"/>
    <s v="Benton"/>
    <n v="93512"/>
    <s v="37.653947, -118.231443"/>
    <n v="37.653947000000002"/>
    <n v="-118.231443"/>
    <s v="Female"/>
    <x v="0"/>
    <s v="Yes"/>
    <s v="Yes"/>
    <n v="15"/>
    <s v="Yes"/>
    <s v="No"/>
    <x v="0"/>
    <x v="1"/>
    <s v="Yes"/>
    <s v="Yes"/>
    <x v="1"/>
    <s v="Yes"/>
    <s v="Yes"/>
    <x v="0"/>
    <x v="1"/>
    <x v="2"/>
    <n v="76.5"/>
    <n v="1155.5999999999999"/>
    <x v="1"/>
    <x v="1"/>
    <x v="21"/>
    <n v="3851"/>
    <x v="20"/>
  </r>
  <r>
    <s v="0795-XCCTE"/>
    <n v="1"/>
    <s v="United States"/>
    <s v="California"/>
    <s v="Bishop"/>
    <n v="93514"/>
    <s v="37.04584, -118.397236"/>
    <n v="37.045839999999998"/>
    <n v="-118.39723600000001"/>
    <s v="Male"/>
    <x v="1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5.4"/>
    <n v="1809.35"/>
    <x v="1"/>
    <x v="1"/>
    <x v="39"/>
    <n v="6141"/>
    <x v="20"/>
  </r>
  <r>
    <s v="0168-XZKBB"/>
    <n v="1"/>
    <s v="United States"/>
    <s v="California"/>
    <s v="Boron"/>
    <n v="93516"/>
    <s v="34.95703, -117.73045"/>
    <n v="34.957030000000003"/>
    <n v="-117.73045"/>
    <s v="Female"/>
    <x v="0"/>
    <s v="Yes"/>
    <s v="No"/>
    <n v="19"/>
    <s v="Yes"/>
    <s v="Yes"/>
    <x v="1"/>
    <x v="1"/>
    <s v="No"/>
    <s v="No"/>
    <x v="0"/>
    <s v="Yes"/>
    <s v="No"/>
    <x v="0"/>
    <x v="0"/>
    <x v="1"/>
    <n v="86.85"/>
    <n v="1564.4"/>
    <x v="1"/>
    <x v="1"/>
    <x v="51"/>
    <n v="5072"/>
    <x v="20"/>
  </r>
  <r>
    <s v="3785-NRHYR"/>
    <n v="1"/>
    <s v="United States"/>
    <s v="California"/>
    <s v="Bridgeport"/>
    <n v="93517"/>
    <s v="38.184583, -119.286558"/>
    <n v="38.184583000000003"/>
    <n v="-119.28655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19.649999999999999"/>
    <x v="1"/>
    <x v="1"/>
    <x v="82"/>
    <n v="3192"/>
    <x v="20"/>
  </r>
  <r>
    <s v="4537-DKTAL"/>
    <n v="1"/>
    <s v="United States"/>
    <s v="California"/>
    <s v="Darwin"/>
    <n v="93522"/>
    <s v="36.319181, -117.593053"/>
    <n v="36.319181"/>
    <n v="-117.593053"/>
    <s v="Female"/>
    <x v="0"/>
    <s v="No"/>
    <s v="No"/>
    <n v="2"/>
    <s v="Yes"/>
    <s v="No"/>
    <x v="0"/>
    <x v="1"/>
    <s v="No"/>
    <s v="No"/>
    <x v="0"/>
    <s v="No"/>
    <s v="No"/>
    <x v="0"/>
    <x v="1"/>
    <x v="1"/>
    <n v="45.55"/>
    <n v="84.4"/>
    <x v="1"/>
    <x v="1"/>
    <x v="12"/>
    <n v="4372"/>
    <x v="20"/>
  </r>
  <r>
    <s v="7072-MBHEV"/>
    <n v="1"/>
    <s v="United States"/>
    <s v="California"/>
    <s v="Edwards"/>
    <n v="93523"/>
    <s v="34.966777, -117.961179"/>
    <n v="34.966777"/>
    <n v="-117.961179"/>
    <s v="Female"/>
    <x v="1"/>
    <s v="Yes"/>
    <s v="Yes"/>
    <n v="11"/>
    <s v="Yes"/>
    <s v="Yes"/>
    <x v="1"/>
    <x v="1"/>
    <s v="No"/>
    <s v="Yes"/>
    <x v="0"/>
    <s v="No"/>
    <s v="No"/>
    <x v="0"/>
    <x v="0"/>
    <x v="3"/>
    <n v="78.099999999999994"/>
    <n v="864.85"/>
    <x v="1"/>
    <x v="1"/>
    <x v="80"/>
    <n v="2333"/>
    <x v="20"/>
  </r>
  <r>
    <s v="5602-BVFMK"/>
    <n v="1"/>
    <s v="United States"/>
    <s v="California"/>
    <s v="Independence"/>
    <n v="93526"/>
    <s v="36.869584, -118.189241"/>
    <n v="36.869584000000003"/>
    <n v="-118.189241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x v="1"/>
    <x v="0"/>
    <n v="19.3"/>
    <n v="228.75"/>
    <x v="1"/>
    <x v="1"/>
    <x v="7"/>
    <n v="2868"/>
    <x v="20"/>
  </r>
  <r>
    <s v="6297-NOOPG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70"/>
    <s v="Yes"/>
    <s v="Yes"/>
    <x v="1"/>
    <x v="1"/>
    <s v="Yes"/>
    <s v="Yes"/>
    <x v="1"/>
    <s v="Yes"/>
    <s v="Yes"/>
    <x v="1"/>
    <x v="0"/>
    <x v="1"/>
    <n v="110.5"/>
    <n v="7752.05"/>
    <x v="1"/>
    <x v="1"/>
    <x v="51"/>
    <n v="5979"/>
    <x v="20"/>
  </r>
  <r>
    <s v="8204-TIFGJ"/>
    <n v="1"/>
    <s v="United States"/>
    <s v="California"/>
    <s v="June Lake"/>
    <n v="93529"/>
    <s v="37.730269, -119.055813"/>
    <n v="37.730269"/>
    <n v="-119.055813"/>
    <s v="Fe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x v="0"/>
    <x v="2"/>
    <n v="20.3"/>
    <n v="470.6"/>
    <x v="1"/>
    <x v="1"/>
    <x v="38"/>
    <n v="3630"/>
    <x v="20"/>
  </r>
  <r>
    <s v="8050-DVOJX"/>
    <n v="1"/>
    <s v="United States"/>
    <s v="California"/>
    <s v="Keeler"/>
    <n v="93530"/>
    <s v="36.560498, -117.962461"/>
    <n v="36.560498000000003"/>
    <n v="-117.962461"/>
    <s v="Male"/>
    <x v="1"/>
    <s v="No"/>
    <s v="No"/>
    <n v="49"/>
    <s v="Yes"/>
    <s v="Yes"/>
    <x v="0"/>
    <x v="0"/>
    <s v="Yes"/>
    <s v="Yes"/>
    <x v="1"/>
    <s v="No"/>
    <s v="Yes"/>
    <x v="1"/>
    <x v="1"/>
    <x v="3"/>
    <n v="81.349999999999994"/>
    <n v="4060.9"/>
    <x v="1"/>
    <x v="1"/>
    <x v="15"/>
    <n v="4537"/>
    <x v="20"/>
  </r>
  <r>
    <s v="8903-XEBGX"/>
    <n v="1"/>
    <s v="United States"/>
    <s v="California"/>
    <s v="Lancaster"/>
    <n v="93534"/>
    <s v="34.727529, -118.153098"/>
    <n v="34.727528999999997"/>
    <n v="-118.153098"/>
    <s v="Male"/>
    <x v="0"/>
    <s v="No"/>
    <s v="Yes"/>
    <n v="2"/>
    <s v="Yes"/>
    <s v="No"/>
    <x v="0"/>
    <x v="1"/>
    <s v="No"/>
    <s v="No"/>
    <x v="0"/>
    <s v="No"/>
    <s v="Yes"/>
    <x v="0"/>
    <x v="0"/>
    <x v="1"/>
    <n v="55.3"/>
    <n v="108.65"/>
    <x v="1"/>
    <x v="1"/>
    <x v="1"/>
    <n v="4594"/>
    <x v="20"/>
  </r>
  <r>
    <s v="8169-SAEJD"/>
    <n v="1"/>
    <s v="United States"/>
    <s v="California"/>
    <s v="Lancaster"/>
    <n v="93535"/>
    <s v="34.712708, -117.889656"/>
    <n v="34.712707999999999"/>
    <n v="-117.889656"/>
    <s v="Male"/>
    <x v="1"/>
    <s v="Yes"/>
    <s v="No"/>
    <n v="69"/>
    <s v="No"/>
    <s v="No phone service"/>
    <x v="0"/>
    <x v="0"/>
    <s v="Yes"/>
    <s v="No"/>
    <x v="0"/>
    <s v="Yes"/>
    <s v="Yes"/>
    <x v="1"/>
    <x v="1"/>
    <x v="3"/>
    <n v="56.55"/>
    <n v="3952.65"/>
    <x v="1"/>
    <x v="1"/>
    <x v="64"/>
    <n v="4162"/>
    <x v="20"/>
  </r>
  <r>
    <s v="1089-XZWHH"/>
    <n v="1"/>
    <s v="United States"/>
    <s v="California"/>
    <s v="Lee Vining"/>
    <n v="93541"/>
    <s v="37.890145, -119.184087"/>
    <n v="37.890144999999997"/>
    <n v="-119.18408700000001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x v="0"/>
    <x v="0"/>
    <n v="19.7"/>
    <n v="494.05"/>
    <x v="1"/>
    <x v="1"/>
    <x v="82"/>
    <n v="3594"/>
    <x v="20"/>
  </r>
  <r>
    <s v="2325-WINES"/>
    <n v="1"/>
    <s v="United States"/>
    <s v="California"/>
    <s v="Littlerock"/>
    <n v="93543"/>
    <s v="34.505273, -117.955054"/>
    <n v="34.505273000000003"/>
    <n v="-117.955054"/>
    <s v="Female"/>
    <x v="0"/>
    <s v="No"/>
    <s v="No"/>
    <n v="32"/>
    <s v="Yes"/>
    <s v="Yes"/>
    <x v="1"/>
    <x v="1"/>
    <s v="Yes"/>
    <s v="Yes"/>
    <x v="0"/>
    <s v="Yes"/>
    <s v="Yes"/>
    <x v="2"/>
    <x v="0"/>
    <x v="3"/>
    <n v="104.05"/>
    <n v="3416.85"/>
    <x v="1"/>
    <x v="1"/>
    <x v="67"/>
    <n v="2335"/>
    <x v="20"/>
  </r>
  <r>
    <s v="6064-ZATLR"/>
    <n v="1"/>
    <s v="United States"/>
    <s v="California"/>
    <s v="Llano"/>
    <n v="93544"/>
    <s v="34.500091, -117.765862"/>
    <n v="34.500090999999998"/>
    <n v="-117.765862"/>
    <s v="Female"/>
    <x v="0"/>
    <s v="No"/>
    <s v="No"/>
    <n v="27"/>
    <s v="Yes"/>
    <s v="No"/>
    <x v="0"/>
    <x v="0"/>
    <s v="Yes"/>
    <s v="No"/>
    <x v="0"/>
    <s v="No"/>
    <s v="No"/>
    <x v="1"/>
    <x v="1"/>
    <x v="2"/>
    <n v="52.85"/>
    <n v="1498.65"/>
    <x v="1"/>
    <x v="1"/>
    <x v="70"/>
    <n v="2842"/>
    <x v="20"/>
  </r>
  <r>
    <s v="7824-PANSQ"/>
    <n v="1"/>
    <s v="United States"/>
    <s v="California"/>
    <s v="Mammoth Lakes"/>
    <n v="93546"/>
    <s v="37.550074, -118.837167"/>
    <n v="37.550074000000002"/>
    <n v="-118.83716699999999"/>
    <s v="Male"/>
    <x v="0"/>
    <s v="No"/>
    <s v="No"/>
    <n v="58"/>
    <s v="Yes"/>
    <s v="Yes"/>
    <x v="1"/>
    <x v="1"/>
    <s v="No"/>
    <s v="No"/>
    <x v="1"/>
    <s v="No"/>
    <s v="No"/>
    <x v="0"/>
    <x v="1"/>
    <x v="2"/>
    <n v="80.650000000000006"/>
    <n v="4807.3500000000004"/>
    <x v="1"/>
    <x v="1"/>
    <x v="57"/>
    <n v="6043"/>
    <x v="20"/>
  </r>
  <r>
    <s v="9648-BCHKM"/>
    <n v="1"/>
    <s v="United States"/>
    <s v="California"/>
    <s v="Palmdale"/>
    <n v="93550"/>
    <s v="34.536232, -118.082935"/>
    <n v="34.536231999999998"/>
    <n v="-118.08293500000001"/>
    <s v="Female"/>
    <x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1"/>
    <x v="0"/>
    <x v="3"/>
    <n v="24.65"/>
    <n v="471.35"/>
    <x v="1"/>
    <x v="1"/>
    <x v="4"/>
    <n v="5231"/>
    <x v="20"/>
  </r>
  <r>
    <s v="2888-ADFAO"/>
    <n v="1"/>
    <s v="United States"/>
    <s v="California"/>
    <s v="Palmdale"/>
    <n v="93551"/>
    <s v="34.613476, -118.256358"/>
    <n v="34.613475999999999"/>
    <n v="-118.25635800000001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x v="0"/>
    <x v="2"/>
    <n v="21.3"/>
    <n v="1041.8"/>
    <x v="1"/>
    <x v="1"/>
    <x v="59"/>
    <n v="2861"/>
    <x v="20"/>
  </r>
  <r>
    <s v="8707-HOEDG"/>
    <n v="1"/>
    <s v="United States"/>
    <s v="California"/>
    <s v="Palmdale"/>
    <n v="93552"/>
    <s v="34.557711, -118.029441"/>
    <n v="34.557710999999998"/>
    <n v="-118.02944100000001"/>
    <s v="Female"/>
    <x v="0"/>
    <s v="Yes"/>
    <s v="Yes"/>
    <n v="70"/>
    <s v="Yes"/>
    <s v="Yes"/>
    <x v="1"/>
    <x v="1"/>
    <s v="Yes"/>
    <s v="Yes"/>
    <x v="1"/>
    <s v="Yes"/>
    <s v="Yes"/>
    <x v="1"/>
    <x v="0"/>
    <x v="1"/>
    <n v="110.2"/>
    <n v="7689.8"/>
    <x v="1"/>
    <x v="1"/>
    <x v="44"/>
    <n v="4098"/>
    <x v="20"/>
  </r>
  <r>
    <s v="4072-IPYLT"/>
    <n v="1"/>
    <s v="United States"/>
    <s v="California"/>
    <s v="Randsburg"/>
    <n v="93554"/>
    <s v="35.405722, -117.773354"/>
    <n v="35.405721999999997"/>
    <n v="-117.773354"/>
    <s v="Female"/>
    <x v="0"/>
    <s v="Yes"/>
    <s v="Yes"/>
    <n v="36"/>
    <s v="Yes"/>
    <s v="No"/>
    <x v="0"/>
    <x v="0"/>
    <s v="No"/>
    <s v="No"/>
    <x v="0"/>
    <s v="No"/>
    <s v="No"/>
    <x v="0"/>
    <x v="1"/>
    <x v="3"/>
    <n v="51.05"/>
    <n v="1815"/>
    <x v="1"/>
    <x v="1"/>
    <x v="62"/>
    <n v="2161"/>
    <x v="20"/>
  </r>
  <r>
    <s v="7167-PCEYD"/>
    <n v="1"/>
    <s v="United States"/>
    <s v="California"/>
    <s v="Ridgecrest"/>
    <n v="93555"/>
    <s v="35.603913, -117.67828"/>
    <n v="35.603912999999999"/>
    <n v="-117.67828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x v="0"/>
    <x v="0"/>
    <n v="19.8"/>
    <n v="1311.3"/>
    <x v="1"/>
    <x v="1"/>
    <x v="20"/>
    <n v="4260"/>
    <x v="20"/>
  </r>
  <r>
    <s v="4936-YPJNK"/>
    <n v="1"/>
    <s v="United States"/>
    <s v="California"/>
    <s v="Rosamond"/>
    <n v="93560"/>
    <s v="34.903052, -118.411251"/>
    <n v="34.903052000000002"/>
    <n v="-118.41125099999999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x v="0"/>
    <x v="0"/>
    <n v="19.899999999999999"/>
    <n v="199.45"/>
    <x v="1"/>
    <x v="1"/>
    <x v="11"/>
    <n v="5811"/>
    <x v="20"/>
  </r>
  <r>
    <s v="1580-BMCMR"/>
    <n v="1"/>
    <s v="United States"/>
    <s v="California"/>
    <s v="Tehachapi"/>
    <n v="93561"/>
    <s v="35.073777, -118.652112"/>
    <n v="35.073777"/>
    <n v="-118.652112"/>
    <s v="Male"/>
    <x v="1"/>
    <s v="No"/>
    <s v="No"/>
    <n v="19"/>
    <s v="Yes"/>
    <s v="No"/>
    <x v="1"/>
    <x v="0"/>
    <s v="No"/>
    <s v="No"/>
    <x v="0"/>
    <s v="No"/>
    <s v="Yes"/>
    <x v="0"/>
    <x v="0"/>
    <x v="1"/>
    <n v="87.3"/>
    <n v="1637.3"/>
    <x v="1"/>
    <x v="1"/>
    <x v="12"/>
    <n v="4447"/>
    <x v="20"/>
  </r>
  <r>
    <s v="4817-KEQSP"/>
    <n v="1"/>
    <s v="United States"/>
    <s v="California"/>
    <s v="Trona"/>
    <n v="93562"/>
    <s v="35.74837, -117.384948"/>
    <n v="35.748370000000001"/>
    <n v="-117.38494799999999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2"/>
    <n v="19.850000000000001"/>
    <n v="1326.35"/>
    <x v="1"/>
    <x v="1"/>
    <x v="61"/>
    <n v="6342"/>
    <x v="20"/>
  </r>
  <r>
    <s v="6408-WHTEF"/>
    <n v="1"/>
    <s v="United States"/>
    <s v="California"/>
    <s v="Valyermo"/>
    <n v="93563"/>
    <s v="34.39583, -117.734568"/>
    <n v="34.395829999999997"/>
    <n v="-117.734568"/>
    <s v="Male"/>
    <x v="0"/>
    <s v="Yes"/>
    <s v="Yes"/>
    <n v="72"/>
    <s v="Yes"/>
    <s v="Yes"/>
    <x v="0"/>
    <x v="0"/>
    <s v="Yes"/>
    <s v="Yes"/>
    <x v="1"/>
    <s v="Yes"/>
    <s v="Yes"/>
    <x v="1"/>
    <x v="0"/>
    <x v="0"/>
    <n v="89.4"/>
    <n v="6376.55"/>
    <x v="1"/>
    <x v="1"/>
    <x v="54"/>
    <n v="6044"/>
    <x v="20"/>
  </r>
  <r>
    <s v="9251-AWQGT"/>
    <n v="1"/>
    <s v="United States"/>
    <s v="California"/>
    <s v="Palmdale"/>
    <n v="93591"/>
    <s v="34.598221, -117.79593"/>
    <n v="34.598221000000002"/>
    <n v="-117.79593"/>
    <s v="Female"/>
    <x v="0"/>
    <s v="Yes"/>
    <s v="Yes"/>
    <n v="48"/>
    <s v="Yes"/>
    <s v="No"/>
    <x v="2"/>
    <x v="2"/>
    <s v="No internet service"/>
    <s v="No internet service"/>
    <x v="2"/>
    <s v="No internet service"/>
    <s v="No internet service"/>
    <x v="1"/>
    <x v="1"/>
    <x v="0"/>
    <n v="20"/>
    <n v="935.9"/>
    <x v="1"/>
    <x v="1"/>
    <x v="80"/>
    <n v="2608"/>
    <x v="20"/>
  </r>
  <r>
    <s v="8749-CLJXC"/>
    <n v="1"/>
    <s v="United States"/>
    <s v="California"/>
    <s v="Ahwahnee"/>
    <n v="93601"/>
    <s v="37.375816, -119.739935"/>
    <n v="37.375816"/>
    <n v="-119.73993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0.05"/>
    <x v="1"/>
    <x v="1"/>
    <x v="35"/>
    <n v="2067"/>
    <x v="20"/>
  </r>
  <r>
    <s v="7989-VCQOH"/>
    <n v="1"/>
    <s v="United States"/>
    <s v="California"/>
    <s v="Auberry"/>
    <n v="93602"/>
    <s v="36.991762, -119.242874"/>
    <n v="36.991762000000001"/>
    <n v="-119.242874"/>
    <s v="Male"/>
    <x v="0"/>
    <s v="Yes"/>
    <s v="Yes"/>
    <n v="18"/>
    <s v="Yes"/>
    <s v="No"/>
    <x v="0"/>
    <x v="0"/>
    <s v="No"/>
    <s v="Yes"/>
    <x v="1"/>
    <s v="Yes"/>
    <s v="Yes"/>
    <x v="0"/>
    <x v="1"/>
    <x v="1"/>
    <n v="83.25"/>
    <n v="1611.15"/>
    <x v="1"/>
    <x v="1"/>
    <x v="38"/>
    <n v="2065"/>
    <x v="20"/>
  </r>
  <r>
    <s v="4199-QHJNM"/>
    <n v="1"/>
    <s v="United States"/>
    <s v="California"/>
    <s v="Bass Lake"/>
    <n v="93604"/>
    <s v="37.458367, -119.345011"/>
    <n v="37.458367000000003"/>
    <n v="-119.345011"/>
    <s v="Male"/>
    <x v="1"/>
    <s v="Yes"/>
    <s v="No"/>
    <n v="67"/>
    <s v="Yes"/>
    <s v="Yes"/>
    <x v="1"/>
    <x v="1"/>
    <s v="Yes"/>
    <s v="No"/>
    <x v="1"/>
    <s v="Yes"/>
    <s v="Yes"/>
    <x v="1"/>
    <x v="1"/>
    <x v="2"/>
    <n v="102.9"/>
    <n v="6989.7"/>
    <x v="1"/>
    <x v="1"/>
    <x v="54"/>
    <n v="5869"/>
    <x v="20"/>
  </r>
  <r>
    <s v="8882-TLVRW"/>
    <n v="1"/>
    <s v="United States"/>
    <s v="California"/>
    <s v="Big Creek"/>
    <n v="93605"/>
    <s v="37.17277, -119.2997"/>
    <n v="37.17277"/>
    <n v="-119.2997"/>
    <s v="Male"/>
    <x v="0"/>
    <s v="Yes"/>
    <s v="Yes"/>
    <n v="69"/>
    <s v="No"/>
    <s v="No phone service"/>
    <x v="0"/>
    <x v="0"/>
    <s v="No"/>
    <s v="Yes"/>
    <x v="1"/>
    <s v="No"/>
    <s v="No"/>
    <x v="1"/>
    <x v="1"/>
    <x v="0"/>
    <n v="39.1"/>
    <n v="2779.5"/>
    <x v="1"/>
    <x v="1"/>
    <x v="44"/>
    <n v="5987"/>
    <x v="20"/>
  </r>
  <r>
    <s v="5135-GRQJV"/>
    <n v="1"/>
    <s v="United States"/>
    <s v="California"/>
    <s v="Cantua Creek"/>
    <n v="93608"/>
    <s v="36.488056, -120.407691"/>
    <n v="36.488056"/>
    <n v="-120.407691"/>
    <s v="Male"/>
    <x v="1"/>
    <s v="Yes"/>
    <s v="No"/>
    <n v="72"/>
    <s v="Yes"/>
    <s v="Yes"/>
    <x v="1"/>
    <x v="0"/>
    <s v="Yes"/>
    <s v="Yes"/>
    <x v="1"/>
    <s v="Yes"/>
    <s v="Yes"/>
    <x v="1"/>
    <x v="0"/>
    <x v="0"/>
    <n v="114.5"/>
    <n v="8331.9500000000007"/>
    <x v="1"/>
    <x v="1"/>
    <x v="71"/>
    <n v="6051"/>
    <x v="20"/>
  </r>
  <r>
    <s v="2384-OVPSA"/>
    <n v="1"/>
    <s v="United States"/>
    <s v="California"/>
    <s v="Caruthers"/>
    <n v="93609"/>
    <s v="36.5276, -119.865999"/>
    <n v="36.5276"/>
    <n v="-119.865999"/>
    <s v="Female"/>
    <x v="1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x v="1"/>
    <x v="0"/>
    <n v="20.2"/>
    <n v="735.9"/>
    <x v="1"/>
    <x v="1"/>
    <x v="29"/>
    <n v="4947"/>
    <x v="20"/>
  </r>
  <r>
    <s v="1371-WEPDS"/>
    <n v="1"/>
    <s v="United States"/>
    <s v="California"/>
    <s v="Chowchilla"/>
    <n v="93610"/>
    <s v="37.100948, -120.270136"/>
    <n v="37.100948000000002"/>
    <n v="-120.27013599999999"/>
    <s v="Male"/>
    <x v="1"/>
    <s v="Yes"/>
    <s v="No"/>
    <n v="40"/>
    <s v="Yes"/>
    <s v="No"/>
    <x v="0"/>
    <x v="1"/>
    <s v="No"/>
    <s v="No"/>
    <x v="0"/>
    <s v="No"/>
    <s v="Yes"/>
    <x v="2"/>
    <x v="1"/>
    <x v="1"/>
    <n v="55.8"/>
    <n v="2283.3000000000002"/>
    <x v="1"/>
    <x v="1"/>
    <x v="4"/>
    <n v="3587"/>
    <x v="20"/>
  </r>
  <r>
    <s v="3580-GICBM"/>
    <n v="1"/>
    <s v="United States"/>
    <s v="California"/>
    <s v="Clovis"/>
    <n v="93611"/>
    <s v="36.917652, -119.593757"/>
    <n v="36.917651999999997"/>
    <n v="-119.593757"/>
    <s v="Female"/>
    <x v="0"/>
    <s v="Yes"/>
    <s v="Yes"/>
    <n v="61"/>
    <s v="Yes"/>
    <s v="Yes"/>
    <x v="2"/>
    <x v="2"/>
    <s v="No internet service"/>
    <s v="No internet service"/>
    <x v="2"/>
    <s v="No internet service"/>
    <s v="No internet service"/>
    <x v="1"/>
    <x v="0"/>
    <x v="0"/>
    <n v="24.2"/>
    <n v="1445.2"/>
    <x v="1"/>
    <x v="1"/>
    <x v="39"/>
    <n v="6201"/>
    <x v="20"/>
  </r>
  <r>
    <s v="9730-DRTMJ"/>
    <n v="1"/>
    <s v="United States"/>
    <s v="California"/>
    <s v="Coarsegold"/>
    <n v="93614"/>
    <s v="37.212191, -119.749323"/>
    <n v="37.212190999999997"/>
    <n v="-119.749323"/>
    <s v="Male"/>
    <x v="0"/>
    <s v="Yes"/>
    <s v="No"/>
    <n v="32"/>
    <s v="Yes"/>
    <s v="Yes"/>
    <x v="0"/>
    <x v="0"/>
    <s v="No"/>
    <s v="No"/>
    <x v="1"/>
    <s v="Yes"/>
    <s v="No"/>
    <x v="2"/>
    <x v="0"/>
    <x v="3"/>
    <n v="72.8"/>
    <n v="2333.0500000000002"/>
    <x v="1"/>
    <x v="1"/>
    <x v="4"/>
    <n v="3278"/>
    <x v="20"/>
  </r>
  <r>
    <s v="4686-UXDML"/>
    <n v="1"/>
    <s v="United States"/>
    <s v="California"/>
    <s v="Cutler"/>
    <n v="93615"/>
    <s v="36.497895, -119.285484"/>
    <n v="36.497895"/>
    <n v="-119.285484"/>
    <s v="Female"/>
    <x v="0"/>
    <s v="No"/>
    <s v="No"/>
    <n v="21"/>
    <s v="Yes"/>
    <s v="Yes"/>
    <x v="1"/>
    <x v="1"/>
    <s v="Yes"/>
    <s v="No"/>
    <x v="0"/>
    <s v="Yes"/>
    <s v="Yes"/>
    <x v="0"/>
    <x v="0"/>
    <x v="3"/>
    <n v="99.85"/>
    <n v="1992.55"/>
    <x v="1"/>
    <x v="1"/>
    <x v="9"/>
    <n v="2113"/>
    <x v="20"/>
  </r>
  <r>
    <s v="3349-ANQNH"/>
    <n v="1"/>
    <s v="United States"/>
    <s v="California"/>
    <s v="Del Rey"/>
    <n v="93616"/>
    <s v="36.657462, -119.595293"/>
    <n v="36.657462000000002"/>
    <n v="-119.595293"/>
    <s v="Female"/>
    <x v="1"/>
    <s v="No"/>
    <s v="No"/>
    <n v="59"/>
    <s v="Yes"/>
    <s v="Yes"/>
    <x v="1"/>
    <x v="1"/>
    <s v="No"/>
    <s v="Yes"/>
    <x v="0"/>
    <s v="Yes"/>
    <s v="Yes"/>
    <x v="2"/>
    <x v="0"/>
    <x v="1"/>
    <n v="99.5"/>
    <n v="5890"/>
    <x v="1"/>
    <x v="1"/>
    <x v="80"/>
    <n v="5513"/>
    <x v="20"/>
  </r>
  <r>
    <s v="0932-YIXYU"/>
    <n v="1"/>
    <s v="United States"/>
    <s v="California"/>
    <s v="Dos Palos"/>
    <n v="93620"/>
    <s v="37.045728, -120.630682"/>
    <n v="37.045727999999997"/>
    <n v="-120.63068199999999"/>
    <s v="Fe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x v="1"/>
    <x v="3"/>
    <n v="20.25"/>
    <n v="1029.8"/>
    <x v="1"/>
    <x v="1"/>
    <x v="51"/>
    <n v="5134"/>
    <x v="20"/>
  </r>
  <r>
    <s v="7480-SPLEF"/>
    <n v="1"/>
    <s v="United States"/>
    <s v="California"/>
    <s v="Dunlap"/>
    <n v="93621"/>
    <s v="36.789213, -119.140338"/>
    <n v="36.789212999999997"/>
    <n v="-119.140338"/>
    <s v="Male"/>
    <x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1"/>
    <x v="0"/>
    <x v="2"/>
    <n v="26"/>
    <n v="1796.55"/>
    <x v="1"/>
    <x v="1"/>
    <x v="49"/>
    <n v="4933"/>
    <x v="20"/>
  </r>
  <r>
    <s v="7636-XUHWW"/>
    <n v="1"/>
    <s v="United States"/>
    <s v="California"/>
    <s v="Firebaugh"/>
    <n v="93622"/>
    <s v="36.785618, -120.625382"/>
    <n v="36.785617999999999"/>
    <n v="-120.625382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3"/>
    <n v="19.899999999999999"/>
    <n v="33.700000000000003"/>
    <x v="1"/>
    <x v="1"/>
    <x v="40"/>
    <n v="5824"/>
    <x v="20"/>
  </r>
  <r>
    <s v="1431-CYWMH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x v="1"/>
    <x v="2"/>
    <n v="19.05"/>
    <n v="454.05"/>
    <x v="1"/>
    <x v="1"/>
    <x v="59"/>
    <n v="4312"/>
    <x v="20"/>
  </r>
  <r>
    <s v="5937-EORGB"/>
    <n v="1"/>
    <s v="United States"/>
    <s v="California"/>
    <s v="Five Points"/>
    <n v="93624"/>
    <s v="36.397745, -120.119911"/>
    <n v="36.397745"/>
    <n v="-120.119911"/>
    <s v="Male"/>
    <x v="1"/>
    <s v="Yes"/>
    <s v="No"/>
    <n v="15"/>
    <s v="Yes"/>
    <s v="Yes"/>
    <x v="1"/>
    <x v="0"/>
    <s v="No"/>
    <s v="Yes"/>
    <x v="0"/>
    <s v="Yes"/>
    <s v="No"/>
    <x v="0"/>
    <x v="0"/>
    <x v="1"/>
    <n v="96.5"/>
    <n v="1392.25"/>
    <x v="1"/>
    <x v="1"/>
    <x v="37"/>
    <n v="2394"/>
    <x v="20"/>
  </r>
  <r>
    <s v="6349-JDHQP"/>
    <n v="1"/>
    <s v="United States"/>
    <s v="California"/>
    <s v="Fowler"/>
    <n v="93625"/>
    <s v="36.625792, -119.672483"/>
    <n v="36.625791999999997"/>
    <n v="-119.672483"/>
    <s v="Fe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3"/>
    <n v="19.850000000000001"/>
    <n v="1049.5999999999999"/>
    <x v="1"/>
    <x v="1"/>
    <x v="77"/>
    <n v="6338"/>
    <x v="20"/>
  </r>
  <r>
    <s v="5539-HIVAK"/>
    <n v="1"/>
    <s v="United States"/>
    <s v="California"/>
    <s v="Friant"/>
    <n v="93626"/>
    <s v="37.027663, -119.69056"/>
    <n v="37.027662999999997"/>
    <n v="-119.69056"/>
    <s v="Female"/>
    <x v="1"/>
    <s v="Yes"/>
    <s v="No"/>
    <n v="28"/>
    <s v="Yes"/>
    <s v="Yes"/>
    <x v="2"/>
    <x v="2"/>
    <s v="No internet service"/>
    <s v="No internet service"/>
    <x v="2"/>
    <s v="No internet service"/>
    <s v="No internet service"/>
    <x v="0"/>
    <x v="1"/>
    <x v="0"/>
    <n v="25.7"/>
    <n v="734.6"/>
    <x v="1"/>
    <x v="1"/>
    <x v="24"/>
    <n v="3136"/>
    <x v="20"/>
  </r>
  <r>
    <s v="5847-MXBEO"/>
    <n v="1"/>
    <s v="United States"/>
    <s v="California"/>
    <s v="Helm"/>
    <n v="93627"/>
    <s v="36.520537, -120.118055"/>
    <n v="36.520536999999997"/>
    <n v="-120.118055"/>
    <s v="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x v="1"/>
    <x v="0"/>
    <n v="20.3"/>
    <n v="475.1"/>
    <x v="1"/>
    <x v="1"/>
    <x v="80"/>
    <n v="4510"/>
    <x v="20"/>
  </r>
  <r>
    <s v="4583-PARNH"/>
    <n v="1"/>
    <s v="United States"/>
    <s v="California"/>
    <s v="Kerman"/>
    <n v="93630"/>
    <s v="36.727418, -120.123526"/>
    <n v="36.727418"/>
    <n v="-120.123526"/>
    <s v="Male"/>
    <x v="1"/>
    <s v="Yes"/>
    <s v="No"/>
    <n v="16"/>
    <s v="Yes"/>
    <s v="No"/>
    <x v="1"/>
    <x v="1"/>
    <s v="No"/>
    <s v="Yes"/>
    <x v="1"/>
    <s v="No"/>
    <s v="Yes"/>
    <x v="0"/>
    <x v="0"/>
    <x v="1"/>
    <n v="91.55"/>
    <n v="1540.05"/>
    <x v="1"/>
    <x v="1"/>
    <x v="74"/>
    <n v="4045"/>
    <x v="20"/>
  </r>
  <r>
    <s v="1116-FRYVH"/>
    <n v="1"/>
    <s v="United States"/>
    <s v="California"/>
    <s v="Kingsburg"/>
    <n v="93631"/>
    <s v="36.478239, -119.52137"/>
    <n v="36.478239000000002"/>
    <n v="-119.52137"/>
    <s v="Female"/>
    <x v="0"/>
    <s v="Yes"/>
    <s v="Yes"/>
    <n v="48"/>
    <s v="No"/>
    <s v="No phone service"/>
    <x v="0"/>
    <x v="0"/>
    <s v="Yes"/>
    <s v="No"/>
    <x v="1"/>
    <s v="No"/>
    <s v="No"/>
    <x v="1"/>
    <x v="1"/>
    <x v="0"/>
    <n v="39.4"/>
    <n v="1978.65"/>
    <x v="1"/>
    <x v="1"/>
    <x v="60"/>
    <n v="5701"/>
    <x v="20"/>
  </r>
  <r>
    <s v="1421-HCERK"/>
    <n v="1"/>
    <s v="United States"/>
    <s v="California"/>
    <s v="Lakeshore"/>
    <n v="93634"/>
    <s v="37.290606, -119.216328"/>
    <n v="37.290605999999997"/>
    <n v="-119.216328"/>
    <s v="Male"/>
    <x v="1"/>
    <s v="Yes"/>
    <s v="No"/>
    <n v="30"/>
    <s v="Yes"/>
    <s v="Yes"/>
    <x v="1"/>
    <x v="0"/>
    <s v="Yes"/>
    <s v="Yes"/>
    <x v="1"/>
    <s v="Yes"/>
    <s v="No"/>
    <x v="0"/>
    <x v="0"/>
    <x v="2"/>
    <n v="105.7"/>
    <n v="3181.8"/>
    <x v="1"/>
    <x v="1"/>
    <x v="61"/>
    <n v="2455"/>
    <x v="20"/>
  </r>
  <r>
    <s v="9633-XQABV"/>
    <n v="1"/>
    <s v="United States"/>
    <s v="California"/>
    <s v="Los Banos"/>
    <n v="93635"/>
    <s v="36.995162, -120.955099"/>
    <n v="36.995162000000001"/>
    <n v="-120.955099"/>
    <s v="Female"/>
    <x v="0"/>
    <s v="No"/>
    <s v="No"/>
    <n v="3"/>
    <s v="Yes"/>
    <s v="No"/>
    <x v="1"/>
    <x v="1"/>
    <s v="No"/>
    <s v="No"/>
    <x v="0"/>
    <s v="No"/>
    <s v="No"/>
    <x v="0"/>
    <x v="0"/>
    <x v="1"/>
    <n v="70.25"/>
    <n v="229.7"/>
    <x v="1"/>
    <x v="1"/>
    <x v="74"/>
    <n v="2156"/>
    <x v="20"/>
  </r>
  <r>
    <s v="0716-BQNDX"/>
    <n v="1"/>
    <s v="United States"/>
    <s v="California"/>
    <s v="Madera"/>
    <n v="93637"/>
    <s v="36.902954, -120.194274"/>
    <n v="36.902954000000001"/>
    <n v="-120.19427399999999"/>
    <s v="Male"/>
    <x v="1"/>
    <s v="No"/>
    <s v="No"/>
    <n v="57"/>
    <s v="Yes"/>
    <s v="Yes"/>
    <x v="1"/>
    <x v="0"/>
    <s v="No"/>
    <s v="No"/>
    <x v="1"/>
    <s v="No"/>
    <s v="Yes"/>
    <x v="1"/>
    <x v="1"/>
    <x v="1"/>
    <n v="93.75"/>
    <n v="5625.55"/>
    <x v="1"/>
    <x v="1"/>
    <x v="20"/>
    <n v="4276"/>
    <x v="20"/>
  </r>
  <r>
    <s v="1183-CANVH"/>
    <n v="1"/>
    <s v="United States"/>
    <s v="California"/>
    <s v="Mendota"/>
    <n v="93640"/>
    <s v="36.687292, -120.437354"/>
    <n v="36.687291999999999"/>
    <n v="-120.437354"/>
    <s v="Female"/>
    <x v="0"/>
    <s v="Yes"/>
    <s v="No"/>
    <n v="23"/>
    <s v="Yes"/>
    <s v="No"/>
    <x v="0"/>
    <x v="1"/>
    <s v="No"/>
    <s v="No"/>
    <x v="1"/>
    <s v="Yes"/>
    <s v="No"/>
    <x v="2"/>
    <x v="1"/>
    <x v="2"/>
    <n v="60"/>
    <n v="1347.15"/>
    <x v="1"/>
    <x v="1"/>
    <x v="61"/>
    <n v="3835"/>
    <x v="20"/>
  </r>
  <r>
    <s v="1972-XMUWV"/>
    <n v="1"/>
    <s v="United States"/>
    <s v="California"/>
    <s v="Miramonte"/>
    <n v="93641"/>
    <s v="36.696759, -119.024051"/>
    <n v="36.696759"/>
    <n v="-119.024051"/>
    <s v="Female"/>
    <x v="0"/>
    <s v="Yes"/>
    <s v="No"/>
    <n v="65"/>
    <s v="Yes"/>
    <s v="No"/>
    <x v="0"/>
    <x v="1"/>
    <s v="No"/>
    <s v="No"/>
    <x v="1"/>
    <s v="Yes"/>
    <s v="No"/>
    <x v="1"/>
    <x v="0"/>
    <x v="3"/>
    <n v="59.8"/>
    <n v="3808.2"/>
    <x v="1"/>
    <x v="1"/>
    <x v="65"/>
    <n v="6034"/>
    <x v="20"/>
  </r>
  <r>
    <s v="8679-LZBMD"/>
    <n v="1"/>
    <s v="United States"/>
    <s v="California"/>
    <s v="North Fork"/>
    <n v="93643"/>
    <s v="37.244307, -119.470256"/>
    <n v="37.244306999999999"/>
    <n v="-119.47025600000001"/>
    <s v="Male"/>
    <x v="0"/>
    <s v="Yes"/>
    <s v="No"/>
    <n v="44"/>
    <s v="Yes"/>
    <s v="No"/>
    <x v="1"/>
    <x v="1"/>
    <s v="No"/>
    <s v="No"/>
    <x v="0"/>
    <s v="Yes"/>
    <s v="Yes"/>
    <x v="2"/>
    <x v="0"/>
    <x v="2"/>
    <n v="90.65"/>
    <n v="3974.15"/>
    <x v="1"/>
    <x v="1"/>
    <x v="60"/>
    <n v="3786"/>
    <x v="20"/>
  </r>
  <r>
    <s v="3407-JMJQQ"/>
    <n v="1"/>
    <s v="United States"/>
    <s v="California"/>
    <s v="Oakhurst"/>
    <n v="93644"/>
    <s v="37.648647, -119.231447"/>
    <n v="37.648646999999997"/>
    <n v="-119.231447"/>
    <s v="Female"/>
    <x v="0"/>
    <s v="Yes"/>
    <s v="Yes"/>
    <n v="71"/>
    <s v="Yes"/>
    <s v="Yes"/>
    <x v="1"/>
    <x v="0"/>
    <s v="Yes"/>
    <s v="Yes"/>
    <x v="0"/>
    <s v="Yes"/>
    <s v="Yes"/>
    <x v="1"/>
    <x v="0"/>
    <x v="2"/>
    <n v="109"/>
    <n v="7661.8"/>
    <x v="1"/>
    <x v="1"/>
    <x v="42"/>
    <n v="4204"/>
    <x v="20"/>
  </r>
  <r>
    <s v="6252-DFGTK"/>
    <n v="1"/>
    <s v="United States"/>
    <s v="California"/>
    <s v="O Neals"/>
    <n v="93645"/>
    <s v="37.140104, -119.657092"/>
    <n v="37.140104000000001"/>
    <n v="-119.65709200000001"/>
    <s v="Female"/>
    <x v="0"/>
    <s v="Yes"/>
    <s v="No"/>
    <n v="37"/>
    <s v="Yes"/>
    <s v="Yes"/>
    <x v="0"/>
    <x v="0"/>
    <s v="No"/>
    <s v="Yes"/>
    <x v="1"/>
    <s v="No"/>
    <s v="No"/>
    <x v="2"/>
    <x v="1"/>
    <x v="3"/>
    <n v="68.099999999999994"/>
    <n v="2479.25"/>
    <x v="1"/>
    <x v="1"/>
    <x v="67"/>
    <n v="2873"/>
    <x v="20"/>
  </r>
  <r>
    <s v="1539-LNKHM"/>
    <n v="1"/>
    <s v="United States"/>
    <s v="California"/>
    <s v="Orange Cove"/>
    <n v="93646"/>
    <s v="36.633498, -119.298895"/>
    <n v="36.633498000000003"/>
    <n v="-119.298895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266.60000000000002"/>
    <x v="1"/>
    <x v="1"/>
    <x v="67"/>
    <n v="4497"/>
    <x v="20"/>
  </r>
  <r>
    <s v="8645-KOMJQ"/>
    <n v="1"/>
    <s v="United States"/>
    <s v="California"/>
    <s v="Orosi"/>
    <n v="93647"/>
    <s v="36.600185, -119.175655"/>
    <n v="36.600185000000003"/>
    <n v="-119.17565500000001"/>
    <s v="Male"/>
    <x v="0"/>
    <s v="Yes"/>
    <s v="Yes"/>
    <n v="69"/>
    <s v="Yes"/>
    <s v="Yes"/>
    <x v="0"/>
    <x v="1"/>
    <s v="Yes"/>
    <s v="Yes"/>
    <x v="1"/>
    <s v="Yes"/>
    <s v="Yes"/>
    <x v="1"/>
    <x v="0"/>
    <x v="2"/>
    <n v="81.95"/>
    <n v="5601.4"/>
    <x v="1"/>
    <x v="1"/>
    <x v="55"/>
    <n v="6182"/>
    <x v="20"/>
  </r>
  <r>
    <s v="0289-IVARM"/>
    <n v="1"/>
    <s v="United States"/>
    <s v="California"/>
    <s v="Parlier"/>
    <n v="93648"/>
    <s v="36.622237, -119.521126"/>
    <n v="36.622236999999998"/>
    <n v="-119.521126"/>
    <s v="Female"/>
    <x v="0"/>
    <s v="No"/>
    <s v="No"/>
    <n v="35"/>
    <s v="Yes"/>
    <s v="No"/>
    <x v="0"/>
    <x v="0"/>
    <s v="Yes"/>
    <s v="Yes"/>
    <x v="0"/>
    <s v="No"/>
    <s v="No"/>
    <x v="0"/>
    <x v="1"/>
    <x v="1"/>
    <n v="60.55"/>
    <n v="1982.6"/>
    <x v="1"/>
    <x v="1"/>
    <x v="78"/>
    <n v="3463"/>
    <x v="20"/>
  </r>
  <r>
    <s v="9761-XUJWD"/>
    <n v="1"/>
    <s v="United States"/>
    <s v="California"/>
    <s v="Fresno"/>
    <n v="93650"/>
    <s v="36.841655, -119.797113"/>
    <n v="36.841655000000003"/>
    <n v="-119.797113"/>
    <s v="Male"/>
    <x v="0"/>
    <s v="No"/>
    <s v="No"/>
    <n v="5"/>
    <s v="Yes"/>
    <s v="No"/>
    <x v="0"/>
    <x v="1"/>
    <s v="Yes"/>
    <s v="No"/>
    <x v="1"/>
    <s v="No"/>
    <s v="Yes"/>
    <x v="0"/>
    <x v="0"/>
    <x v="2"/>
    <n v="65.599999999999994"/>
    <n v="339.9"/>
    <x v="1"/>
    <x v="1"/>
    <x v="11"/>
    <n v="5636"/>
    <x v="20"/>
  </r>
  <r>
    <s v="4057-FKCZK"/>
    <n v="1"/>
    <s v="United States"/>
    <s v="California"/>
    <s v="Prather"/>
    <n v="93651"/>
    <s v="37.007238, -119.505661"/>
    <n v="37.007238000000001"/>
    <n v="-119.505661"/>
    <s v="Male"/>
    <x v="0"/>
    <s v="Yes"/>
    <s v="Yes"/>
    <n v="58"/>
    <s v="Yes"/>
    <s v="Yes"/>
    <x v="1"/>
    <x v="1"/>
    <s v="No"/>
    <s v="No"/>
    <x v="0"/>
    <s v="Yes"/>
    <s v="No"/>
    <x v="1"/>
    <x v="1"/>
    <x v="2"/>
    <n v="82.5"/>
    <n v="4828.05"/>
    <x v="1"/>
    <x v="1"/>
    <x v="50"/>
    <n v="4348"/>
    <x v="20"/>
  </r>
  <r>
    <s v="4291-TPNFG"/>
    <n v="1"/>
    <s v="United States"/>
    <s v="California"/>
    <s v="Raisin City"/>
    <n v="93652"/>
    <s v="36.594542, -119.905245"/>
    <n v="36.594541999999997"/>
    <n v="-119.90524499999999"/>
    <s v="Male"/>
    <x v="0"/>
    <s v="Yes"/>
    <s v="No"/>
    <n v="72"/>
    <s v="Yes"/>
    <s v="Yes"/>
    <x v="0"/>
    <x v="0"/>
    <s v="Yes"/>
    <s v="Yes"/>
    <x v="1"/>
    <s v="No"/>
    <s v="Yes"/>
    <x v="1"/>
    <x v="0"/>
    <x v="2"/>
    <n v="82.3"/>
    <n v="5980.55"/>
    <x v="1"/>
    <x v="1"/>
    <x v="21"/>
    <n v="5219"/>
    <x v="20"/>
  </r>
  <r>
    <s v="6087-YPWHO"/>
    <n v="1"/>
    <s v="United States"/>
    <s v="California"/>
    <s v="Raymond"/>
    <n v="93653"/>
    <s v="37.252057, -119.95783"/>
    <n v="37.252057000000001"/>
    <n v="-119.95783"/>
    <s v="Male"/>
    <x v="0"/>
    <s v="Yes"/>
    <s v="No"/>
    <n v="72"/>
    <s v="Yes"/>
    <s v="Yes"/>
    <x v="0"/>
    <x v="0"/>
    <s v="Yes"/>
    <s v="Yes"/>
    <x v="1"/>
    <s v="No"/>
    <s v="No"/>
    <x v="1"/>
    <x v="1"/>
    <x v="0"/>
    <n v="68.150000000000006"/>
    <n v="4808.7"/>
    <x v="1"/>
    <x v="1"/>
    <x v="78"/>
    <n v="4613"/>
    <x v="20"/>
  </r>
  <r>
    <s v="3090-QFUVD"/>
    <n v="1"/>
    <s v="United States"/>
    <s v="California"/>
    <s v="Reedley"/>
    <n v="93654"/>
    <s v="36.636638, -119.421842"/>
    <n v="36.636637999999998"/>
    <n v="-119.42184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20.3"/>
    <n v="20.3"/>
    <x v="1"/>
    <x v="1"/>
    <x v="82"/>
    <n v="2507"/>
    <x v="20"/>
  </r>
  <r>
    <s v="1722-LDZJS"/>
    <n v="1"/>
    <s v="United States"/>
    <s v="California"/>
    <s v="Sanger"/>
    <n v="93657"/>
    <s v="36.819628, -119.440414"/>
    <n v="36.819628000000002"/>
    <n v="-119.440414"/>
    <s v="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x v="1"/>
    <x v="3"/>
    <n v="20.2"/>
    <n v="1068.1500000000001"/>
    <x v="1"/>
    <x v="1"/>
    <x v="49"/>
    <n v="6050"/>
    <x v="20"/>
  </r>
  <r>
    <s v="1818-ESQMW"/>
    <n v="1"/>
    <s v="United States"/>
    <s v="California"/>
    <s v="San Joaquin"/>
    <n v="93660"/>
    <s v="36.600193, -120.153393"/>
    <n v="36.600192999999997"/>
    <n v="-120.15339299999999"/>
    <s v="Female"/>
    <x v="0"/>
    <s v="No"/>
    <s v="No"/>
    <n v="27"/>
    <s v="Yes"/>
    <s v="No"/>
    <x v="1"/>
    <x v="1"/>
    <s v="No"/>
    <s v="Yes"/>
    <x v="1"/>
    <s v="No"/>
    <s v="Yes"/>
    <x v="0"/>
    <x v="0"/>
    <x v="1"/>
    <n v="89.2"/>
    <n v="2383.6"/>
    <x v="1"/>
    <x v="1"/>
    <x v="61"/>
    <n v="4384"/>
    <x v="20"/>
  </r>
  <r>
    <s v="7401-RUBNK"/>
    <n v="1"/>
    <s v="United States"/>
    <s v="California"/>
    <s v="South Dos Palos"/>
    <n v="93665"/>
    <s v="36.959731, -120.653519"/>
    <n v="36.959730999999998"/>
    <n v="-120.653519"/>
    <s v="Female"/>
    <x v="0"/>
    <s v="Yes"/>
    <s v="No"/>
    <n v="18"/>
    <s v="Yes"/>
    <s v="No"/>
    <x v="1"/>
    <x v="0"/>
    <s v="No"/>
    <s v="No"/>
    <x v="0"/>
    <s v="No"/>
    <s v="No"/>
    <x v="0"/>
    <x v="1"/>
    <x v="1"/>
    <n v="74.8"/>
    <n v="1438.05"/>
    <x v="1"/>
    <x v="1"/>
    <x v="41"/>
    <n v="4809"/>
    <x v="20"/>
  </r>
  <r>
    <s v="0506-YLVKJ"/>
    <n v="1"/>
    <s v="United States"/>
    <s v="California"/>
    <s v="Sultana"/>
    <n v="93666"/>
    <s v="36.545353, -119.338535"/>
    <n v="36.545352999999999"/>
    <n v="-119.33853499999999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0"/>
    <x v="0"/>
    <n v="20.2"/>
    <n v="917.45"/>
    <x v="1"/>
    <x v="1"/>
    <x v="42"/>
    <n v="3136"/>
    <x v="20"/>
  </r>
  <r>
    <s v="8661-BOYNW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72"/>
    <s v="Yes"/>
    <s v="Yes"/>
    <x v="0"/>
    <x v="0"/>
    <s v="No"/>
    <s v="Yes"/>
    <x v="1"/>
    <s v="Yes"/>
    <s v="Yes"/>
    <x v="1"/>
    <x v="0"/>
    <x v="3"/>
    <n v="84.4"/>
    <n v="6096.45"/>
    <x v="1"/>
    <x v="1"/>
    <x v="81"/>
    <n v="5046"/>
    <x v="20"/>
  </r>
  <r>
    <s v="4815-GBTCD"/>
    <n v="1"/>
    <s v="United States"/>
    <s v="California"/>
    <s v="Wishon"/>
    <n v="93669"/>
    <s v="37.287758, -119.548156"/>
    <n v="37.287757999999997"/>
    <n v="-119.54815600000001"/>
    <s v="Female"/>
    <x v="0"/>
    <s v="Yes"/>
    <s v="No"/>
    <n v="4"/>
    <s v="No"/>
    <s v="No phone service"/>
    <x v="0"/>
    <x v="1"/>
    <s v="No"/>
    <s v="No"/>
    <x v="0"/>
    <s v="No"/>
    <s v="No"/>
    <x v="0"/>
    <x v="0"/>
    <x v="1"/>
    <n v="25.15"/>
    <n v="99.95"/>
    <x v="1"/>
    <x v="1"/>
    <x v="82"/>
    <n v="3891"/>
    <x v="20"/>
  </r>
  <r>
    <s v="2805-AUFQN"/>
    <n v="1"/>
    <s v="United States"/>
    <s v="California"/>
    <s v="Traver"/>
    <n v="93673"/>
    <s v="36.456091, -119.486225"/>
    <n v="36.456091000000001"/>
    <n v="-119.486225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x v="1"/>
    <x v="3"/>
    <n v="19.8"/>
    <n v="475.2"/>
    <x v="1"/>
    <x v="1"/>
    <x v="58"/>
    <n v="3875"/>
    <x v="20"/>
  </r>
  <r>
    <s v="0980-PVMRC"/>
    <n v="1"/>
    <s v="United States"/>
    <s v="California"/>
    <s v="Squaw Valley"/>
    <n v="93675"/>
    <s v="36.719141, -119.202677"/>
    <n v="36.719141"/>
    <n v="-119.20267699999999"/>
    <s v="Female"/>
    <x v="0"/>
    <s v="Yes"/>
    <s v="Yes"/>
    <n v="40"/>
    <s v="No"/>
    <s v="No phone service"/>
    <x v="0"/>
    <x v="1"/>
    <s v="Yes"/>
    <s v="No"/>
    <x v="0"/>
    <s v="Yes"/>
    <s v="Yes"/>
    <x v="0"/>
    <x v="0"/>
    <x v="1"/>
    <n v="50.85"/>
    <n v="2036.55"/>
    <x v="1"/>
    <x v="1"/>
    <x v="42"/>
    <n v="2819"/>
    <x v="20"/>
  </r>
  <r>
    <s v="7233-DRTRF"/>
    <n v="1"/>
    <s v="United States"/>
    <s v="California"/>
    <s v="Fresno"/>
    <n v="93701"/>
    <s v="36.749403, -119.787574"/>
    <n v="36.749403000000001"/>
    <n v="-119.78757400000001"/>
    <s v="Male"/>
    <x v="0"/>
    <s v="Yes"/>
    <s v="No"/>
    <n v="63"/>
    <s v="Yes"/>
    <s v="Yes"/>
    <x v="1"/>
    <x v="1"/>
    <s v="Yes"/>
    <s v="Yes"/>
    <x v="0"/>
    <s v="Yes"/>
    <s v="Yes"/>
    <x v="0"/>
    <x v="0"/>
    <x v="1"/>
    <n v="102.4"/>
    <n v="6444.05"/>
    <x v="1"/>
    <x v="1"/>
    <x v="38"/>
    <n v="5096"/>
    <x v="20"/>
  </r>
  <r>
    <s v="3873-NFTGI"/>
    <n v="1"/>
    <s v="United States"/>
    <s v="California"/>
    <s v="Fresno"/>
    <n v="93703"/>
    <s v="36.768774, -119.762633"/>
    <n v="36.768774000000001"/>
    <n v="-119.76263299999999"/>
    <s v="Male"/>
    <x v="0"/>
    <s v="No"/>
    <s v="No"/>
    <n v="14"/>
    <s v="Yes"/>
    <s v="Yes"/>
    <x v="0"/>
    <x v="1"/>
    <s v="Yes"/>
    <s v="No"/>
    <x v="0"/>
    <s v="No"/>
    <s v="No"/>
    <x v="0"/>
    <x v="0"/>
    <x v="3"/>
    <n v="55.5"/>
    <n v="767.55"/>
    <x v="1"/>
    <x v="1"/>
    <x v="31"/>
    <n v="3520"/>
    <x v="20"/>
  </r>
  <r>
    <s v="1162-ECVII"/>
    <n v="1"/>
    <s v="United States"/>
    <s v="California"/>
    <s v="Fresno"/>
    <n v="93704"/>
    <s v="36.799648, -119.801247"/>
    <n v="36.799647999999998"/>
    <n v="-119.801247"/>
    <s v="Male"/>
    <x v="1"/>
    <s v="Yes"/>
    <s v="No"/>
    <n v="72"/>
    <s v="Yes"/>
    <s v="Yes"/>
    <x v="1"/>
    <x v="1"/>
    <s v="Yes"/>
    <s v="Yes"/>
    <x v="1"/>
    <s v="Yes"/>
    <s v="Yes"/>
    <x v="1"/>
    <x v="0"/>
    <x v="2"/>
    <n v="109.75"/>
    <n v="7932.5"/>
    <x v="1"/>
    <x v="1"/>
    <x v="44"/>
    <n v="4265"/>
    <x v="20"/>
  </r>
  <r>
    <s v="7048-GXDAY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39"/>
    <s v="Yes"/>
    <s v="Yes"/>
    <x v="1"/>
    <x v="0"/>
    <s v="Yes"/>
    <s v="No"/>
    <x v="0"/>
    <s v="Yes"/>
    <s v="Yes"/>
    <x v="0"/>
    <x v="0"/>
    <x v="1"/>
    <n v="106.4"/>
    <n v="4040.65"/>
    <x v="1"/>
    <x v="1"/>
    <x v="10"/>
    <n v="4111"/>
    <x v="20"/>
  </r>
  <r>
    <s v="8571-ZCMCX"/>
    <n v="1"/>
    <s v="United States"/>
    <s v="California"/>
    <s v="Fresno"/>
    <n v="93706"/>
    <s v="36.654614, -119.903674"/>
    <n v="36.654614000000002"/>
    <n v="-119.903674"/>
    <s v="Female"/>
    <x v="0"/>
    <s v="Yes"/>
    <s v="Yes"/>
    <n v="47"/>
    <s v="No"/>
    <s v="No phone service"/>
    <x v="0"/>
    <x v="0"/>
    <s v="Yes"/>
    <s v="Yes"/>
    <x v="0"/>
    <s v="Yes"/>
    <s v="Yes"/>
    <x v="1"/>
    <x v="0"/>
    <x v="3"/>
    <n v="60"/>
    <n v="2768.65"/>
    <x v="1"/>
    <x v="1"/>
    <x v="76"/>
    <n v="3248"/>
    <x v="20"/>
  </r>
  <r>
    <s v="1169-WCVAK"/>
    <n v="1"/>
    <s v="United States"/>
    <s v="California"/>
    <s v="Fresno"/>
    <n v="93710"/>
    <s v="36.822715, -119.761826"/>
    <n v="36.822715000000002"/>
    <n v="-119.761826"/>
    <s v="Male"/>
    <x v="0"/>
    <s v="Yes"/>
    <s v="No"/>
    <n v="19"/>
    <s v="Yes"/>
    <s v="Yes"/>
    <x v="1"/>
    <x v="0"/>
    <s v="Yes"/>
    <s v="No"/>
    <x v="1"/>
    <s v="No"/>
    <s v="No"/>
    <x v="0"/>
    <x v="0"/>
    <x v="3"/>
    <n v="88.8"/>
    <n v="1672.35"/>
    <x v="1"/>
    <x v="1"/>
    <x v="69"/>
    <n v="4600"/>
    <x v="20"/>
  </r>
  <r>
    <s v="7129-CAKJW"/>
    <n v="1"/>
    <s v="United States"/>
    <s v="California"/>
    <s v="Fresno"/>
    <n v="93721"/>
    <s v="36.732694, -119.783786"/>
    <n v="36.732694000000002"/>
    <n v="-119.78378600000001"/>
    <s v="Female"/>
    <x v="0"/>
    <s v="No"/>
    <s v="No"/>
    <n v="17"/>
    <s v="Yes"/>
    <s v="Yes"/>
    <x v="1"/>
    <x v="1"/>
    <s v="No"/>
    <s v="Yes"/>
    <x v="0"/>
    <s v="No"/>
    <s v="No"/>
    <x v="0"/>
    <x v="1"/>
    <x v="2"/>
    <n v="80.05"/>
    <n v="1345.65"/>
    <x v="1"/>
    <x v="1"/>
    <x v="36"/>
    <n v="3443"/>
    <x v="20"/>
  </r>
  <r>
    <s v="8695-ARGXZ"/>
    <n v="1"/>
    <s v="United States"/>
    <s v="California"/>
    <s v="Fresno"/>
    <n v="93722"/>
    <s v="36.78979, -119.929894"/>
    <n v="36.789790000000004"/>
    <n v="-119.929894"/>
    <s v="Male"/>
    <x v="1"/>
    <s v="Yes"/>
    <s v="No"/>
    <n v="34"/>
    <s v="Yes"/>
    <s v="Yes"/>
    <x v="1"/>
    <x v="1"/>
    <s v="No"/>
    <s v="No"/>
    <x v="0"/>
    <s v="No"/>
    <s v="No"/>
    <x v="0"/>
    <x v="0"/>
    <x v="1"/>
    <n v="75.55"/>
    <n v="2425.4"/>
    <x v="1"/>
    <x v="1"/>
    <x v="49"/>
    <n v="5381"/>
    <x v="20"/>
  </r>
  <r>
    <s v="3570-YUEKJ"/>
    <n v="1"/>
    <s v="United States"/>
    <s v="California"/>
    <s v="Fresno"/>
    <n v="93725"/>
    <s v="36.623632, -119.741322"/>
    <n v="36.623632000000001"/>
    <n v="-119.741322"/>
    <s v="Female"/>
    <x v="0"/>
    <s v="No"/>
    <s v="No"/>
    <n v="42"/>
    <s v="Yes"/>
    <s v="No"/>
    <x v="0"/>
    <x v="1"/>
    <s v="Yes"/>
    <s v="No"/>
    <x v="0"/>
    <s v="No"/>
    <s v="No"/>
    <x v="0"/>
    <x v="0"/>
    <x v="1"/>
    <n v="49.55"/>
    <n v="2077.9499999999998"/>
    <x v="1"/>
    <x v="1"/>
    <x v="38"/>
    <n v="3637"/>
    <x v="20"/>
  </r>
  <r>
    <s v="1555-HAPSU"/>
    <n v="1"/>
    <s v="United States"/>
    <s v="California"/>
    <s v="Fresno"/>
    <n v="93727"/>
    <s v="36.751489, -119.68072"/>
    <n v="36.751488999999999"/>
    <n v="-119.68071999999999"/>
    <s v="Fe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x v="1"/>
    <x v="3"/>
    <n v="23.9"/>
    <n v="1663.5"/>
    <x v="1"/>
    <x v="1"/>
    <x v="55"/>
    <n v="5471"/>
    <x v="20"/>
  </r>
  <r>
    <s v="1697-NVVGY"/>
    <n v="1"/>
    <s v="United States"/>
    <s v="California"/>
    <s v="Fresno"/>
    <n v="93728"/>
    <s v="36.757345, -119.818274"/>
    <n v="36.757345000000001"/>
    <n v="-119.818274"/>
    <s v="Male"/>
    <x v="1"/>
    <s v="Yes"/>
    <s v="No"/>
    <n v="19"/>
    <s v="Yes"/>
    <s v="No"/>
    <x v="0"/>
    <x v="0"/>
    <s v="No"/>
    <s v="Yes"/>
    <x v="0"/>
    <s v="Yes"/>
    <s v="No"/>
    <x v="0"/>
    <x v="1"/>
    <x v="2"/>
    <n v="66.400000000000006"/>
    <n v="1286.05"/>
    <x v="1"/>
    <x v="1"/>
    <x v="49"/>
    <n v="4533"/>
    <x v="20"/>
  </r>
  <r>
    <s v="8464-EETCQ"/>
    <n v="1"/>
    <s v="United States"/>
    <s v="California"/>
    <s v="Salinas"/>
    <n v="93905"/>
    <s v="36.667794, -121.601306"/>
    <n v="36.667794000000001"/>
    <n v="-121.60130599999999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x v="1"/>
    <x v="3"/>
    <n v="18.8"/>
    <n v="1094.3499999999999"/>
    <x v="1"/>
    <x v="1"/>
    <x v="40"/>
    <n v="6466"/>
    <x v="20"/>
  </r>
  <r>
    <s v="2419-FSORS"/>
    <n v="1"/>
    <s v="United States"/>
    <s v="California"/>
    <s v="Salinas"/>
    <n v="93906"/>
    <s v="36.722898, -121.633648"/>
    <n v="36.722898000000001"/>
    <n v="-121.63364799999999"/>
    <s v="Male"/>
    <x v="0"/>
    <s v="Yes"/>
    <s v="No"/>
    <n v="72"/>
    <s v="Yes"/>
    <s v="Yes"/>
    <x v="1"/>
    <x v="1"/>
    <s v="Yes"/>
    <s v="Yes"/>
    <x v="1"/>
    <s v="Yes"/>
    <s v="Yes"/>
    <x v="1"/>
    <x v="0"/>
    <x v="1"/>
    <n v="108.4"/>
    <n v="7719.5"/>
    <x v="1"/>
    <x v="1"/>
    <x v="57"/>
    <n v="4394"/>
    <x v="20"/>
  </r>
  <r>
    <s v="8132-YPVBX"/>
    <n v="1"/>
    <s v="United States"/>
    <s v="California"/>
    <s v="Salinas"/>
    <n v="93907"/>
    <s v="36.77462, -121.664714"/>
    <n v="36.774619999999999"/>
    <n v="-121.664714"/>
    <s v="Female"/>
    <x v="0"/>
    <s v="No"/>
    <s v="No"/>
    <n v="6"/>
    <s v="Yes"/>
    <s v="No"/>
    <x v="1"/>
    <x v="1"/>
    <s v="Yes"/>
    <s v="No"/>
    <x v="0"/>
    <s v="No"/>
    <s v="Yes"/>
    <x v="0"/>
    <x v="0"/>
    <x v="0"/>
    <n v="85.95"/>
    <n v="514.6"/>
    <x v="1"/>
    <x v="1"/>
    <x v="24"/>
    <n v="3291"/>
    <x v="20"/>
  </r>
  <r>
    <s v="6754-LZUKA"/>
    <n v="1"/>
    <s v="United States"/>
    <s v="California"/>
    <s v="Big Sur"/>
    <n v="93920"/>
    <s v="36.092975, -121.549826"/>
    <n v="36.092975000000003"/>
    <n v="-121.549826"/>
    <s v="Male"/>
    <x v="0"/>
    <s v="Yes"/>
    <s v="No"/>
    <n v="61"/>
    <s v="Yes"/>
    <s v="Yes"/>
    <x v="0"/>
    <x v="1"/>
    <s v="Yes"/>
    <s v="Yes"/>
    <x v="0"/>
    <s v="Yes"/>
    <s v="Yes"/>
    <x v="1"/>
    <x v="1"/>
    <x v="2"/>
    <n v="80.900000000000006"/>
    <n v="4932.5"/>
    <x v="1"/>
    <x v="1"/>
    <x v="51"/>
    <n v="4161"/>
    <x v="20"/>
  </r>
  <r>
    <s v="8099-MZPUJ"/>
    <n v="1"/>
    <s v="United States"/>
    <s v="California"/>
    <s v="Carmel"/>
    <n v="93923"/>
    <s v="36.460611, -121.852507"/>
    <n v="36.460611"/>
    <n v="-121.852507"/>
    <s v="Male"/>
    <x v="0"/>
    <s v="Yes"/>
    <s v="Yes"/>
    <n v="48"/>
    <s v="Yes"/>
    <s v="Yes"/>
    <x v="1"/>
    <x v="0"/>
    <s v="Yes"/>
    <s v="Yes"/>
    <x v="1"/>
    <s v="Yes"/>
    <s v="Yes"/>
    <x v="1"/>
    <x v="1"/>
    <x v="3"/>
    <n v="111.8"/>
    <n v="5443.65"/>
    <x v="1"/>
    <x v="1"/>
    <x v="43"/>
    <n v="3922"/>
    <x v="20"/>
  </r>
  <r>
    <s v="0787-LHDYT"/>
    <n v="1"/>
    <s v="United States"/>
    <s v="California"/>
    <s v="Carmel Valley"/>
    <n v="93924"/>
    <s v="36.414611, -121.6386"/>
    <n v="36.414611000000001"/>
    <n v="-121.6386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x v="0"/>
    <x v="3"/>
    <n v="20.6"/>
    <n v="330.25"/>
    <x v="1"/>
    <x v="1"/>
    <x v="51"/>
    <n v="5667"/>
    <x v="20"/>
  </r>
  <r>
    <s v="0374-IOEGQ"/>
    <n v="1"/>
    <s v="United States"/>
    <s v="California"/>
    <s v="Gonzales"/>
    <n v="93926"/>
    <s v="36.52588, -121.396719"/>
    <n v="36.525880000000001"/>
    <n v="-121.396719"/>
    <s v="Female"/>
    <x v="0"/>
    <s v="No"/>
    <s v="No"/>
    <n v="3"/>
    <s v="Yes"/>
    <s v="No"/>
    <x v="0"/>
    <x v="1"/>
    <s v="No"/>
    <s v="No"/>
    <x v="0"/>
    <s v="No"/>
    <s v="No"/>
    <x v="0"/>
    <x v="1"/>
    <x v="1"/>
    <n v="44.6"/>
    <n v="122.7"/>
    <x v="1"/>
    <x v="1"/>
    <x v="9"/>
    <n v="3122"/>
    <x v="20"/>
  </r>
  <r>
    <s v="3197-NNYNB"/>
    <n v="1"/>
    <s v="United States"/>
    <s v="California"/>
    <s v="Jolon"/>
    <n v="93928"/>
    <s v="35.930782, -121.189757"/>
    <n v="35.930782000000001"/>
    <n v="-121.189757"/>
    <s v="Male"/>
    <x v="0"/>
    <s v="No"/>
    <s v="No"/>
    <n v="65"/>
    <s v="Yes"/>
    <s v="Yes"/>
    <x v="1"/>
    <x v="1"/>
    <s v="Yes"/>
    <s v="Yes"/>
    <x v="0"/>
    <s v="Yes"/>
    <s v="Yes"/>
    <x v="1"/>
    <x v="1"/>
    <x v="3"/>
    <n v="105.1"/>
    <n v="6631.85"/>
    <x v="1"/>
    <x v="1"/>
    <x v="64"/>
    <n v="5649"/>
    <x v="20"/>
  </r>
  <r>
    <s v="3396-DKDEL"/>
    <n v="1"/>
    <s v="United States"/>
    <s v="California"/>
    <s v="King City"/>
    <n v="93930"/>
    <s v="36.220761, -120.980777"/>
    <n v="36.220761000000003"/>
    <n v="-120.980777"/>
    <s v="Female"/>
    <x v="0"/>
    <s v="Yes"/>
    <s v="Yes"/>
    <n v="70"/>
    <s v="Yes"/>
    <s v="Yes"/>
    <x v="1"/>
    <x v="0"/>
    <s v="Yes"/>
    <s v="Yes"/>
    <x v="1"/>
    <s v="Yes"/>
    <s v="Yes"/>
    <x v="1"/>
    <x v="0"/>
    <x v="3"/>
    <n v="115.15"/>
    <n v="8250"/>
    <x v="1"/>
    <x v="1"/>
    <x v="24"/>
    <n v="4388"/>
    <x v="20"/>
  </r>
  <r>
    <s v="1752-OZXFY"/>
    <n v="1"/>
    <s v="United States"/>
    <s v="California"/>
    <s v="Lockwood"/>
    <n v="93932"/>
    <s v="35.989792, -121.055933"/>
    <n v="35.989792000000001"/>
    <n v="-121.055933"/>
    <s v="Male"/>
    <x v="0"/>
    <s v="Yes"/>
    <s v="No"/>
    <n v="60"/>
    <s v="Yes"/>
    <s v="No"/>
    <x v="0"/>
    <x v="0"/>
    <s v="No"/>
    <s v="No"/>
    <x v="0"/>
    <s v="Yes"/>
    <s v="No"/>
    <x v="2"/>
    <x v="0"/>
    <x v="0"/>
    <n v="59.8"/>
    <n v="3561.15"/>
    <x v="1"/>
    <x v="1"/>
    <x v="69"/>
    <n v="5488"/>
    <x v="20"/>
  </r>
  <r>
    <s v="9066-QRSDU"/>
    <n v="1"/>
    <s v="United States"/>
    <s v="California"/>
    <s v="Marina"/>
    <n v="93933"/>
    <s v="36.689582, -121.758398"/>
    <n v="36.689582000000001"/>
    <n v="-121.758398"/>
    <s v="Female"/>
    <x v="0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x v="0"/>
    <x v="1"/>
    <n v="26.3"/>
    <n v="1763.55"/>
    <x v="1"/>
    <x v="1"/>
    <x v="50"/>
    <n v="5418"/>
    <x v="20"/>
  </r>
  <r>
    <s v="9112-WSNPU"/>
    <n v="1"/>
    <s v="United States"/>
    <s v="California"/>
    <s v="Monterey"/>
    <n v="93940"/>
    <s v="36.362741, -121.869685"/>
    <n v="36.362741"/>
    <n v="-121.869685"/>
    <s v="Female"/>
    <x v="1"/>
    <s v="No"/>
    <s v="No"/>
    <n v="35"/>
    <s v="Yes"/>
    <s v="No"/>
    <x v="1"/>
    <x v="1"/>
    <s v="No"/>
    <s v="No"/>
    <x v="0"/>
    <s v="No"/>
    <s v="No"/>
    <x v="0"/>
    <x v="1"/>
    <x v="1"/>
    <n v="70.55"/>
    <n v="2419"/>
    <x v="1"/>
    <x v="1"/>
    <x v="84"/>
    <n v="5873"/>
    <x v="20"/>
  </r>
  <r>
    <s v="9867-NNXLC"/>
    <n v="1"/>
    <s v="United States"/>
    <s v="California"/>
    <s v="Pacific Grove"/>
    <n v="93950"/>
    <s v="36.618337, -121.926417"/>
    <n v="36.618336999999997"/>
    <n v="-121.926417"/>
    <s v="Fe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0"/>
    <x v="0"/>
    <x v="0"/>
    <n v="20.05"/>
    <n v="470.2"/>
    <x v="1"/>
    <x v="1"/>
    <x v="81"/>
    <n v="5555"/>
    <x v="20"/>
  </r>
  <r>
    <s v="5321-NTRKC"/>
    <n v="1"/>
    <s v="United States"/>
    <s v="California"/>
    <s v="Pebble Beach"/>
    <n v="93953"/>
    <s v="36.587497, -121.944815"/>
    <n v="36.587496999999999"/>
    <n v="-121.94481500000001"/>
    <s v="Male"/>
    <x v="0"/>
    <s v="Yes"/>
    <s v="Yes"/>
    <n v="66"/>
    <s v="Yes"/>
    <s v="Yes"/>
    <x v="0"/>
    <x v="1"/>
    <s v="Yes"/>
    <s v="Yes"/>
    <x v="0"/>
    <s v="Yes"/>
    <s v="Yes"/>
    <x v="1"/>
    <x v="1"/>
    <x v="2"/>
    <n v="79.849999999999994"/>
    <n v="5234.95"/>
    <x v="1"/>
    <x v="1"/>
    <x v="62"/>
    <n v="6236"/>
    <x v="20"/>
  </r>
  <r>
    <s v="3161-GETRM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34"/>
    <s v="Yes"/>
    <s v="Yes"/>
    <x v="1"/>
    <x v="1"/>
    <s v="No"/>
    <s v="Yes"/>
    <x v="0"/>
    <s v="No"/>
    <s v="Yes"/>
    <x v="0"/>
    <x v="0"/>
    <x v="3"/>
    <n v="90.05"/>
    <n v="3097"/>
    <x v="1"/>
    <x v="1"/>
    <x v="55"/>
    <n v="4648"/>
    <x v="20"/>
  </r>
  <r>
    <s v="0402-OAMEN"/>
    <n v="1"/>
    <s v="United States"/>
    <s v="California"/>
    <s v="Spreckels"/>
    <n v="93962"/>
    <s v="36.624641, -121.647195"/>
    <n v="36.624640999999997"/>
    <n v="-121.647195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4.45"/>
    <n v="1709.1"/>
    <x v="1"/>
    <x v="1"/>
    <x v="51"/>
    <n v="5335"/>
    <x v="20"/>
  </r>
  <r>
    <s v="6933-VLYFX"/>
    <n v="1"/>
    <s v="United States"/>
    <s v="California"/>
    <s v="Belmont"/>
    <n v="94002"/>
    <s v="37.509366, -122.306132"/>
    <n v="37.509366"/>
    <n v="-122.30613200000001"/>
    <s v="Male"/>
    <x v="0"/>
    <s v="Yes"/>
    <s v="Yes"/>
    <n v="31"/>
    <s v="No"/>
    <s v="No phone service"/>
    <x v="0"/>
    <x v="0"/>
    <s v="No"/>
    <s v="Yes"/>
    <x v="1"/>
    <s v="Yes"/>
    <s v="Yes"/>
    <x v="2"/>
    <x v="1"/>
    <x v="1"/>
    <n v="59.95"/>
    <n v="1848.8"/>
    <x v="1"/>
    <x v="1"/>
    <x v="65"/>
    <n v="4337"/>
    <x v="20"/>
  </r>
  <r>
    <s v="6754-WKSHP"/>
    <n v="1"/>
    <s v="United States"/>
    <s v="California"/>
    <s v="Brisbane"/>
    <n v="94005"/>
    <s v="37.684694, -122.40712"/>
    <n v="37.684694"/>
    <n v="-122.40712000000001"/>
    <s v="Male"/>
    <x v="0"/>
    <s v="No"/>
    <s v="Yes"/>
    <n v="30"/>
    <s v="Yes"/>
    <s v="Yes"/>
    <x v="2"/>
    <x v="2"/>
    <s v="No internet service"/>
    <s v="No internet service"/>
    <x v="2"/>
    <s v="No internet service"/>
    <s v="No internet service"/>
    <x v="2"/>
    <x v="1"/>
    <x v="2"/>
    <n v="25.35"/>
    <n v="723.3"/>
    <x v="1"/>
    <x v="1"/>
    <x v="71"/>
    <n v="5915"/>
    <x v="20"/>
  </r>
  <r>
    <s v="4976-LNFVV"/>
    <n v="1"/>
    <s v="United States"/>
    <s v="California"/>
    <s v="Daly City"/>
    <n v="94015"/>
    <s v="37.680844, -122.48131"/>
    <n v="37.680844"/>
    <n v="-122.48130999999999"/>
    <s v="Male"/>
    <x v="1"/>
    <s v="Yes"/>
    <s v="No"/>
    <n v="19"/>
    <s v="No"/>
    <s v="No phone service"/>
    <x v="0"/>
    <x v="1"/>
    <s v="Yes"/>
    <s v="Yes"/>
    <x v="0"/>
    <s v="No"/>
    <s v="No"/>
    <x v="0"/>
    <x v="0"/>
    <x v="3"/>
    <n v="34.299999999999997"/>
    <n v="577.15"/>
    <x v="1"/>
    <x v="1"/>
    <x v="58"/>
    <n v="4615"/>
    <x v="20"/>
  </r>
  <r>
    <s v="5055-MGMGF"/>
    <n v="1"/>
    <s v="United States"/>
    <s v="California"/>
    <s v="Half Moon Bay"/>
    <n v="94019"/>
    <s v="37.45567, -122.407992"/>
    <n v="37.455669999999998"/>
    <n v="-122.40799199999999"/>
    <s v="Female"/>
    <x v="0"/>
    <s v="Yes"/>
    <s v="No"/>
    <n v="65"/>
    <s v="Yes"/>
    <s v="Yes"/>
    <x v="1"/>
    <x v="0"/>
    <s v="No"/>
    <s v="Yes"/>
    <x v="0"/>
    <s v="Yes"/>
    <s v="Yes"/>
    <x v="0"/>
    <x v="0"/>
    <x v="1"/>
    <n v="105.05"/>
    <n v="6914.95"/>
    <x v="1"/>
    <x v="1"/>
    <x v="44"/>
    <n v="5313"/>
    <x v="20"/>
  </r>
  <r>
    <s v="4641-FROLU"/>
    <n v="1"/>
    <s v="United States"/>
    <s v="California"/>
    <s v="La Honda"/>
    <n v="94020"/>
    <s v="37.285677, -122.224165"/>
    <n v="37.285677"/>
    <n v="-122.224165"/>
    <s v="Female"/>
    <x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x v="1"/>
    <x v="0"/>
    <n v="19.3"/>
    <n v="602.9"/>
    <x v="1"/>
    <x v="1"/>
    <x v="59"/>
    <n v="4453"/>
    <x v="20"/>
  </r>
  <r>
    <s v="2862-JVEOY"/>
    <n v="1"/>
    <s v="United States"/>
    <s v="California"/>
    <s v="Loma Mar"/>
    <n v="94021"/>
    <s v="37.266388, -122.26308"/>
    <n v="37.266387999999999"/>
    <n v="-122.26308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x v="1"/>
    <x v="0"/>
    <n v="19.149999999999999"/>
    <n v="124.4"/>
    <x v="1"/>
    <x v="1"/>
    <x v="48"/>
    <n v="5322"/>
    <x v="20"/>
  </r>
  <r>
    <s v="2969-QWUBZ"/>
    <n v="1"/>
    <s v="United States"/>
    <s v="California"/>
    <s v="Los Altos"/>
    <n v="94022"/>
    <s v="37.349546, -122.134356"/>
    <n v="37.349545999999997"/>
    <n v="-122.134356"/>
    <s v="Female"/>
    <x v="0"/>
    <s v="No"/>
    <s v="No"/>
    <n v="2"/>
    <s v="No"/>
    <s v="No phone service"/>
    <x v="0"/>
    <x v="1"/>
    <s v="Yes"/>
    <s v="No"/>
    <x v="0"/>
    <s v="Yes"/>
    <s v="Yes"/>
    <x v="0"/>
    <x v="1"/>
    <x v="1"/>
    <n v="51.4"/>
    <n v="96.8"/>
    <x v="1"/>
    <x v="1"/>
    <x v="40"/>
    <n v="2580"/>
    <x v="20"/>
  </r>
  <r>
    <s v="9822-BIIGN"/>
    <n v="1"/>
    <s v="United States"/>
    <s v="California"/>
    <s v="Los Altos"/>
    <n v="94024"/>
    <s v="37.352911, -122.093002"/>
    <n v="37.352910999999999"/>
    <n v="-122.093002"/>
    <s v="Male"/>
    <x v="0"/>
    <s v="Yes"/>
    <s v="Yes"/>
    <n v="53"/>
    <s v="Yes"/>
    <s v="Yes"/>
    <x v="0"/>
    <x v="0"/>
    <s v="No"/>
    <s v="No"/>
    <x v="1"/>
    <s v="No"/>
    <s v="Yes"/>
    <x v="0"/>
    <x v="1"/>
    <x v="1"/>
    <n v="71.849999999999994"/>
    <n v="3827.9"/>
    <x v="1"/>
    <x v="1"/>
    <x v="54"/>
    <n v="4903"/>
    <x v="20"/>
  </r>
  <r>
    <s v="2077-MPJQO"/>
    <n v="1"/>
    <s v="United States"/>
    <s v="California"/>
    <s v="Menlo Park"/>
    <n v="94025"/>
    <s v="37.449551, -122.183762"/>
    <n v="37.449551"/>
    <n v="-122.183762"/>
    <s v="Male"/>
    <x v="1"/>
    <s v="Yes"/>
    <s v="No"/>
    <n v="7"/>
    <s v="Yes"/>
    <s v="Yes"/>
    <x v="1"/>
    <x v="1"/>
    <s v="No"/>
    <s v="No"/>
    <x v="0"/>
    <s v="No"/>
    <s v="No"/>
    <x v="0"/>
    <x v="0"/>
    <x v="1"/>
    <n v="75.400000000000006"/>
    <n v="533.04999999999995"/>
    <x v="1"/>
    <x v="1"/>
    <x v="48"/>
    <n v="3533"/>
    <x v="20"/>
  </r>
  <r>
    <s v="1534-OULXE"/>
    <n v="1"/>
    <s v="United States"/>
    <s v="California"/>
    <s v="Atherton"/>
    <n v="94027"/>
    <s v="37.454924, -122.203168"/>
    <n v="37.454923999999998"/>
    <n v="-122.20316800000001"/>
    <s v="Female"/>
    <x v="0"/>
    <s v="Yes"/>
    <s v="Yes"/>
    <n v="61"/>
    <s v="Yes"/>
    <s v="No"/>
    <x v="0"/>
    <x v="0"/>
    <s v="No"/>
    <s v="No"/>
    <x v="0"/>
    <s v="No"/>
    <s v="No"/>
    <x v="2"/>
    <x v="0"/>
    <x v="2"/>
    <n v="49.7"/>
    <n v="2961.4"/>
    <x v="1"/>
    <x v="1"/>
    <x v="74"/>
    <n v="4577"/>
    <x v="20"/>
  </r>
  <r>
    <s v="2971-SGAFL"/>
    <n v="1"/>
    <s v="United States"/>
    <s v="California"/>
    <s v="Millbrae"/>
    <n v="94030"/>
    <s v="37.601248, -122.403099"/>
    <n v="37.601247999999998"/>
    <n v="-122.403099"/>
    <s v="Female"/>
    <x v="0"/>
    <s v="No"/>
    <s v="No"/>
    <n v="13"/>
    <s v="Yes"/>
    <s v="Yes"/>
    <x v="0"/>
    <x v="0"/>
    <s v="No"/>
    <s v="Yes"/>
    <x v="0"/>
    <s v="Yes"/>
    <s v="Yes"/>
    <x v="0"/>
    <x v="0"/>
    <x v="1"/>
    <n v="78.75"/>
    <n v="995.35"/>
    <x v="1"/>
    <x v="1"/>
    <x v="35"/>
    <n v="5631"/>
    <x v="20"/>
  </r>
  <r>
    <s v="1480-IVEVR"/>
    <n v="1"/>
    <s v="United States"/>
    <s v="California"/>
    <s v="Montara"/>
    <n v="94037"/>
    <s v="37.540582, -122.509594"/>
    <n v="37.540582000000001"/>
    <n v="-122.50959400000001"/>
    <s v="Male"/>
    <x v="1"/>
    <s v="Yes"/>
    <s v="No"/>
    <n v="35"/>
    <s v="Yes"/>
    <s v="Yes"/>
    <x v="1"/>
    <x v="1"/>
    <s v="No"/>
    <s v="Yes"/>
    <x v="0"/>
    <s v="No"/>
    <s v="No"/>
    <x v="2"/>
    <x v="0"/>
    <x v="2"/>
    <n v="81.599999999999994"/>
    <n v="2815.25"/>
    <x v="1"/>
    <x v="1"/>
    <x v="67"/>
    <n v="2300"/>
    <x v="20"/>
  </r>
  <r>
    <s v="2905-KFQUV"/>
    <n v="1"/>
    <s v="United States"/>
    <s v="California"/>
    <s v="Moss Beach"/>
    <n v="94038"/>
    <s v="37.515556, -122.502311"/>
    <n v="37.515555999999997"/>
    <n v="-122.50231100000001"/>
    <s v="Female"/>
    <x v="0"/>
    <s v="Yes"/>
    <s v="No"/>
    <n v="2"/>
    <s v="Yes"/>
    <s v="No"/>
    <x v="1"/>
    <x v="1"/>
    <s v="No"/>
    <s v="No"/>
    <x v="0"/>
    <s v="No"/>
    <s v="No"/>
    <x v="0"/>
    <x v="0"/>
    <x v="3"/>
    <n v="70.400000000000006"/>
    <n v="154.80000000000001"/>
    <x v="1"/>
    <x v="1"/>
    <x v="41"/>
    <n v="5748"/>
    <x v="20"/>
  </r>
  <r>
    <s v="3370-HXOPH"/>
    <n v="1"/>
    <s v="United States"/>
    <s v="California"/>
    <s v="Mountain View"/>
    <n v="94041"/>
    <s v="37.388349, -122.075299"/>
    <n v="37.388348999999998"/>
    <n v="-122.075299"/>
    <s v="Female"/>
    <x v="0"/>
    <s v="No"/>
    <s v="No"/>
    <n v="3"/>
    <s v="Yes"/>
    <s v="Yes"/>
    <x v="1"/>
    <x v="1"/>
    <s v="No"/>
    <s v="No"/>
    <x v="0"/>
    <s v="No"/>
    <s v="No"/>
    <x v="0"/>
    <x v="1"/>
    <x v="1"/>
    <n v="76.099999999999994"/>
    <n v="257.60000000000002"/>
    <x v="1"/>
    <x v="1"/>
    <x v="50"/>
    <n v="2650"/>
    <x v="20"/>
  </r>
  <r>
    <s v="9391-YZEJW"/>
    <n v="1"/>
    <s v="United States"/>
    <s v="California"/>
    <s v="Mountain View"/>
    <n v="94043"/>
    <s v="37.419725, -122.062947"/>
    <n v="37.419725"/>
    <n v="-122.06294699999999"/>
    <s v="Female"/>
    <x v="0"/>
    <s v="No"/>
    <s v="No"/>
    <n v="62"/>
    <s v="Yes"/>
    <s v="Yes"/>
    <x v="1"/>
    <x v="1"/>
    <s v="No"/>
    <s v="No"/>
    <x v="0"/>
    <s v="Yes"/>
    <s v="Yes"/>
    <x v="2"/>
    <x v="0"/>
    <x v="2"/>
    <n v="94"/>
    <n v="5757.2"/>
    <x v="1"/>
    <x v="1"/>
    <x v="50"/>
    <n v="4778"/>
    <x v="20"/>
  </r>
  <r>
    <s v="9958-MEKUC"/>
    <n v="1"/>
    <s v="United States"/>
    <s v="California"/>
    <s v="Pacifica"/>
    <n v="94044"/>
    <s v="37.573633, -122.455167"/>
    <n v="37.573633000000001"/>
    <n v="-122.455167"/>
    <s v="Male"/>
    <x v="0"/>
    <s v="Yes"/>
    <s v="Yes"/>
    <n v="72"/>
    <s v="Yes"/>
    <s v="Yes"/>
    <x v="1"/>
    <x v="0"/>
    <s v="Yes"/>
    <s v="Yes"/>
    <x v="1"/>
    <s v="No"/>
    <s v="Yes"/>
    <x v="1"/>
    <x v="1"/>
    <x v="3"/>
    <n v="103.95"/>
    <n v="7517.7"/>
    <x v="1"/>
    <x v="1"/>
    <x v="60"/>
    <n v="4495"/>
    <x v="20"/>
  </r>
  <r>
    <s v="0281-CNTZX"/>
    <n v="1"/>
    <s v="United States"/>
    <s v="California"/>
    <s v="Pescadero"/>
    <n v="94060"/>
    <s v="37.22565, -122.297533"/>
    <n v="37.225650000000002"/>
    <n v="-122.297533"/>
    <s v="Male"/>
    <x v="0"/>
    <s v="Yes"/>
    <s v="No"/>
    <n v="63"/>
    <s v="Yes"/>
    <s v="No"/>
    <x v="2"/>
    <x v="2"/>
    <s v="No internet service"/>
    <s v="No internet service"/>
    <x v="2"/>
    <s v="No internet service"/>
    <s v="No internet service"/>
    <x v="1"/>
    <x v="0"/>
    <x v="2"/>
    <n v="19.95"/>
    <n v="1234.8"/>
    <x v="1"/>
    <x v="1"/>
    <x v="9"/>
    <n v="5151"/>
    <x v="20"/>
  </r>
  <r>
    <s v="4118-CEVPF"/>
    <n v="1"/>
    <s v="United States"/>
    <s v="California"/>
    <s v="Redwood City"/>
    <n v="94062"/>
    <s v="37.410567, -122.297152"/>
    <n v="37.410567"/>
    <n v="-122.297152"/>
    <s v="Female"/>
    <x v="1"/>
    <s v="No"/>
    <s v="No"/>
    <n v="35"/>
    <s v="Yes"/>
    <s v="Yes"/>
    <x v="1"/>
    <x v="0"/>
    <s v="Yes"/>
    <s v="Yes"/>
    <x v="1"/>
    <s v="Yes"/>
    <s v="Yes"/>
    <x v="2"/>
    <x v="0"/>
    <x v="2"/>
    <n v="110.8"/>
    <n v="3836.3"/>
    <x v="1"/>
    <x v="1"/>
    <x v="42"/>
    <n v="2125"/>
    <x v="20"/>
  </r>
  <r>
    <s v="9114-VEPUF"/>
    <n v="1"/>
    <s v="United States"/>
    <s v="California"/>
    <s v="Redwood City"/>
    <n v="94065"/>
    <s v="37.527497, -122.230941"/>
    <n v="37.527496999999997"/>
    <n v="-122.230941"/>
    <s v="Male"/>
    <x v="0"/>
    <s v="Yes"/>
    <s v="No"/>
    <n v="62"/>
    <s v="Yes"/>
    <s v="Yes"/>
    <x v="1"/>
    <x v="0"/>
    <s v="Yes"/>
    <s v="No"/>
    <x v="0"/>
    <s v="No"/>
    <s v="Yes"/>
    <x v="2"/>
    <x v="1"/>
    <x v="1"/>
    <n v="96.1"/>
    <n v="6001.45"/>
    <x v="1"/>
    <x v="1"/>
    <x v="37"/>
    <n v="6139"/>
    <x v="20"/>
  </r>
  <r>
    <s v="7876-BEUTG"/>
    <n v="1"/>
    <s v="United States"/>
    <s v="California"/>
    <s v="San Bruno"/>
    <n v="94066"/>
    <s v="37.624436, -122.430661"/>
    <n v="37.624436000000003"/>
    <n v="-122.430661"/>
    <s v="Female"/>
    <x v="0"/>
    <s v="No"/>
    <s v="No"/>
    <n v="15"/>
    <s v="Yes"/>
    <s v="Yes"/>
    <x v="0"/>
    <x v="1"/>
    <s v="No"/>
    <s v="No"/>
    <x v="0"/>
    <s v="No"/>
    <s v="No"/>
    <x v="0"/>
    <x v="0"/>
    <x v="0"/>
    <n v="48.8"/>
    <n v="720.1"/>
    <x v="1"/>
    <x v="1"/>
    <x v="43"/>
    <n v="2577"/>
    <x v="20"/>
  </r>
  <r>
    <s v="2338-BQEZT"/>
    <n v="1"/>
    <s v="United States"/>
    <s v="California"/>
    <s v="San Carlos"/>
    <n v="94070"/>
    <s v="37.497915, -122.267361"/>
    <n v="37.497914999999999"/>
    <n v="-122.26736099999999"/>
    <s v="Female"/>
    <x v="0"/>
    <s v="No"/>
    <s v="No"/>
    <n v="55"/>
    <s v="Yes"/>
    <s v="No"/>
    <x v="0"/>
    <x v="0"/>
    <s v="No"/>
    <s v="No"/>
    <x v="0"/>
    <s v="No"/>
    <s v="No"/>
    <x v="0"/>
    <x v="0"/>
    <x v="3"/>
    <n v="50.55"/>
    <n v="2832.75"/>
    <x v="1"/>
    <x v="1"/>
    <x v="81"/>
    <n v="6250"/>
    <x v="20"/>
  </r>
  <r>
    <s v="9873-MNDKV"/>
    <n v="1"/>
    <s v="United States"/>
    <s v="California"/>
    <s v="San Gregorio"/>
    <n v="94074"/>
    <s v="37.331762, -122.341444"/>
    <n v="37.331761999999998"/>
    <n v="-122.341444"/>
    <s v="Female"/>
    <x v="0"/>
    <s v="No"/>
    <s v="No"/>
    <n v="11"/>
    <s v="Yes"/>
    <s v="No"/>
    <x v="0"/>
    <x v="1"/>
    <s v="No"/>
    <s v="No"/>
    <x v="0"/>
    <s v="No"/>
    <s v="No"/>
    <x v="0"/>
    <x v="0"/>
    <x v="0"/>
    <n v="44.65"/>
    <n v="472.25"/>
    <x v="1"/>
    <x v="1"/>
    <x v="51"/>
    <n v="4492"/>
    <x v="20"/>
  </r>
  <r>
    <s v="8241-JUIQO"/>
    <n v="1"/>
    <s v="United States"/>
    <s v="California"/>
    <s v="Sunnyvale"/>
    <n v="94086"/>
    <s v="37.378541, -122.020456"/>
    <n v="37.378540999999998"/>
    <n v="-122.020456"/>
    <s v="Female"/>
    <x v="0"/>
    <s v="No"/>
    <s v="No"/>
    <n v="61"/>
    <s v="Yes"/>
    <s v="No"/>
    <x v="2"/>
    <x v="2"/>
    <s v="No internet service"/>
    <s v="No internet service"/>
    <x v="2"/>
    <s v="No internet service"/>
    <s v="No internet service"/>
    <x v="2"/>
    <x v="1"/>
    <x v="2"/>
    <n v="19.45"/>
    <n v="1336.35"/>
    <x v="1"/>
    <x v="1"/>
    <x v="60"/>
    <n v="4559"/>
    <x v="20"/>
  </r>
  <r>
    <s v="2194-IIQOF"/>
    <n v="1"/>
    <s v="United States"/>
    <s v="California"/>
    <s v="Sunnyvale"/>
    <n v="94087"/>
    <s v="37.3511, -122.037311"/>
    <n v="37.351100000000002"/>
    <n v="-122.037311"/>
    <s v="Female"/>
    <x v="0"/>
    <s v="Yes"/>
    <s v="No"/>
    <n v="71"/>
    <s v="Yes"/>
    <s v="Yes"/>
    <x v="0"/>
    <x v="0"/>
    <s v="Yes"/>
    <s v="Yes"/>
    <x v="1"/>
    <s v="Yes"/>
    <s v="Yes"/>
    <x v="1"/>
    <x v="1"/>
    <x v="3"/>
    <n v="89.3"/>
    <n v="6388.65"/>
    <x v="1"/>
    <x v="1"/>
    <x v="59"/>
    <n v="4658"/>
    <x v="20"/>
  </r>
  <r>
    <s v="9631-RXVJM"/>
    <n v="1"/>
    <s v="United States"/>
    <s v="California"/>
    <s v="San Francisco"/>
    <n v="94102"/>
    <s v="37.7795, -122.419233"/>
    <n v="37.779499999999999"/>
    <n v="-122.41923300000001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x v="1"/>
    <x v="0"/>
    <n v="19.25"/>
    <n v="677.9"/>
    <x v="1"/>
    <x v="1"/>
    <x v="7"/>
    <n v="2682"/>
    <x v="20"/>
  </r>
  <r>
    <s v="9584-EXCDZ"/>
    <n v="1"/>
    <s v="United States"/>
    <s v="California"/>
    <s v="San Francisco"/>
    <n v="94103"/>
    <s v="37.773147, -122.411287"/>
    <n v="37.773147000000002"/>
    <n v="-122.411287"/>
    <s v="Female"/>
    <x v="0"/>
    <s v="No"/>
    <s v="No"/>
    <n v="17"/>
    <s v="Yes"/>
    <s v="No"/>
    <x v="1"/>
    <x v="1"/>
    <s v="No"/>
    <s v="No"/>
    <x v="0"/>
    <s v="No"/>
    <s v="No"/>
    <x v="0"/>
    <x v="1"/>
    <x v="2"/>
    <n v="70.5"/>
    <n v="1165.5999999999999"/>
    <x v="1"/>
    <x v="1"/>
    <x v="44"/>
    <n v="3650"/>
    <x v="20"/>
  </r>
  <r>
    <s v="5093-FEGLU"/>
    <n v="1"/>
    <s v="United States"/>
    <s v="California"/>
    <s v="San Francisco"/>
    <n v="94105"/>
    <s v="37.789168, -122.395009"/>
    <n v="37.789167999999997"/>
    <n v="-122.395009"/>
    <s v="Female"/>
    <x v="0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x v="1"/>
    <x v="2"/>
    <n v="19.649999999999999"/>
    <n v="921.55"/>
    <x v="1"/>
    <x v="1"/>
    <x v="64"/>
    <n v="4159"/>
    <x v="20"/>
  </r>
  <r>
    <s v="2621-UDNLU"/>
    <n v="1"/>
    <s v="United States"/>
    <s v="California"/>
    <s v="San Francisco"/>
    <n v="94107"/>
    <s v="37.768881, -122.395521"/>
    <n v="37.768881"/>
    <n v="-122.395521"/>
    <s v="Fe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20.85"/>
    <n v="72"/>
    <x v="1"/>
    <x v="1"/>
    <x v="62"/>
    <n v="5867"/>
    <x v="20"/>
  </r>
  <r>
    <s v="7526-IVLYU"/>
    <n v="1"/>
    <s v="United States"/>
    <s v="California"/>
    <s v="San Francisco"/>
    <n v="94108"/>
    <s v="37.791998, -122.408653"/>
    <n v="37.791998"/>
    <n v="-122.408653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19.649999999999999"/>
    <n v="68.349999999999994"/>
    <x v="1"/>
    <x v="1"/>
    <x v="63"/>
    <n v="4852"/>
    <x v="20"/>
  </r>
  <r>
    <s v="2428-HYUNX"/>
    <n v="1"/>
    <s v="United States"/>
    <s v="California"/>
    <s v="San Francisco"/>
    <n v="94109"/>
    <s v="37.794487, -122.42227"/>
    <n v="37.794486999999997"/>
    <n v="-122.42227"/>
    <s v="Male"/>
    <x v="1"/>
    <s v="Yes"/>
    <s v="No"/>
    <n v="44"/>
    <s v="Yes"/>
    <s v="No"/>
    <x v="2"/>
    <x v="2"/>
    <s v="No internet service"/>
    <s v="No internet service"/>
    <x v="2"/>
    <s v="No internet service"/>
    <s v="No internet service"/>
    <x v="1"/>
    <x v="0"/>
    <x v="3"/>
    <n v="19.350000000000001"/>
    <n v="847.25"/>
    <x v="1"/>
    <x v="1"/>
    <x v="75"/>
    <n v="4975"/>
    <x v="20"/>
  </r>
  <r>
    <s v="9214-EKVXR"/>
    <n v="1"/>
    <s v="United States"/>
    <s v="California"/>
    <s v="San Francisco"/>
    <n v="94110"/>
    <s v="37.750021, -122.415201"/>
    <n v="37.750020999999997"/>
    <n v="-122.415201"/>
    <s v="Female"/>
    <x v="0"/>
    <s v="No"/>
    <s v="No"/>
    <n v="1"/>
    <s v="Yes"/>
    <s v="No"/>
    <x v="0"/>
    <x v="1"/>
    <s v="No"/>
    <s v="No"/>
    <x v="0"/>
    <s v="No"/>
    <s v="No"/>
    <x v="0"/>
    <x v="0"/>
    <x v="0"/>
    <n v="44"/>
    <n v="44"/>
    <x v="1"/>
    <x v="1"/>
    <x v="20"/>
    <n v="4138"/>
    <x v="20"/>
  </r>
  <r>
    <s v="3410-MHHUM"/>
    <n v="1"/>
    <s v="United States"/>
    <s v="California"/>
    <s v="San Francisco"/>
    <n v="94111"/>
    <s v="37.801776, -122.402293"/>
    <n v="37.801775999999997"/>
    <n v="-122.402293"/>
    <s v="Female"/>
    <x v="0"/>
    <s v="Yes"/>
    <s v="Yes"/>
    <n v="44"/>
    <s v="Yes"/>
    <s v="Yes"/>
    <x v="1"/>
    <x v="1"/>
    <s v="Yes"/>
    <s v="Yes"/>
    <x v="0"/>
    <s v="No"/>
    <s v="Yes"/>
    <x v="2"/>
    <x v="1"/>
    <x v="1"/>
    <n v="94.4"/>
    <n v="4295.3500000000004"/>
    <x v="1"/>
    <x v="1"/>
    <x v="25"/>
    <n v="5019"/>
    <x v="20"/>
  </r>
  <r>
    <s v="2122-YWVYA"/>
    <n v="1"/>
    <s v="United States"/>
    <s v="California"/>
    <s v="San Francisco"/>
    <n v="94116"/>
    <s v="37.74441, -122.486764"/>
    <n v="37.744410000000002"/>
    <n v="-122.48676399999999"/>
    <s v="Female"/>
    <x v="0"/>
    <s v="No"/>
    <s v="No"/>
    <n v="18"/>
    <s v="Yes"/>
    <s v="No"/>
    <x v="1"/>
    <x v="0"/>
    <s v="No"/>
    <s v="No"/>
    <x v="0"/>
    <s v="No"/>
    <s v="No"/>
    <x v="0"/>
    <x v="0"/>
    <x v="1"/>
    <n v="75.400000000000006"/>
    <n v="1380.4"/>
    <x v="1"/>
    <x v="1"/>
    <x v="44"/>
    <n v="4792"/>
    <x v="20"/>
  </r>
  <r>
    <s v="2296-DKZFP"/>
    <n v="1"/>
    <s v="United States"/>
    <s v="California"/>
    <s v="San Francisco"/>
    <n v="94118"/>
    <s v="37.781304, -122.461522"/>
    <n v="37.781303999999999"/>
    <n v="-122.461522"/>
    <s v="Female"/>
    <x v="0"/>
    <s v="Yes"/>
    <s v="No"/>
    <n v="65"/>
    <s v="Yes"/>
    <s v="No"/>
    <x v="0"/>
    <x v="0"/>
    <s v="Yes"/>
    <s v="Yes"/>
    <x v="0"/>
    <s v="No"/>
    <s v="Yes"/>
    <x v="1"/>
    <x v="1"/>
    <x v="2"/>
    <n v="71"/>
    <n v="4386.2"/>
    <x v="1"/>
    <x v="1"/>
    <x v="72"/>
    <n v="6308"/>
    <x v="20"/>
  </r>
  <r>
    <s v="8909-BOLNL"/>
    <n v="1"/>
    <s v="United States"/>
    <s v="California"/>
    <s v="San Francisco"/>
    <n v="94123"/>
    <s v="37.800254, -122.436975"/>
    <n v="37.800254000000002"/>
    <n v="-122.436975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x v="1"/>
    <x v="0"/>
    <n v="21.2"/>
    <n v="52.05"/>
    <x v="1"/>
    <x v="1"/>
    <x v="56"/>
    <n v="2088"/>
    <x v="20"/>
  </r>
  <r>
    <s v="6603-YRDCJ"/>
    <n v="1"/>
    <s v="United States"/>
    <s v="California"/>
    <s v="San Francisco"/>
    <n v="94124"/>
    <s v="37.731505, -122.384532"/>
    <n v="37.731504999999999"/>
    <n v="-122.38453199999999"/>
    <s v="Male"/>
    <x v="0"/>
    <s v="Yes"/>
    <s v="No"/>
    <n v="33"/>
    <s v="Yes"/>
    <s v="No"/>
    <x v="0"/>
    <x v="0"/>
    <s v="Yes"/>
    <s v="No"/>
    <x v="1"/>
    <s v="No"/>
    <s v="No"/>
    <x v="1"/>
    <x v="0"/>
    <x v="0"/>
    <n v="61.05"/>
    <n v="2018.4"/>
    <x v="1"/>
    <x v="1"/>
    <x v="45"/>
    <n v="3215"/>
    <x v="20"/>
  </r>
  <r>
    <s v="3229-USWAR"/>
    <n v="1"/>
    <s v="United States"/>
    <s v="California"/>
    <s v="San Francisco"/>
    <n v="94129"/>
    <s v="37.797526, -122.464531"/>
    <n v="37.797525999999998"/>
    <n v="-122.46453099999999"/>
    <s v="Female"/>
    <x v="0"/>
    <s v="No"/>
    <s v="No"/>
    <n v="34"/>
    <s v="Yes"/>
    <s v="No"/>
    <x v="0"/>
    <x v="0"/>
    <s v="No"/>
    <s v="Yes"/>
    <x v="1"/>
    <s v="Yes"/>
    <s v="Yes"/>
    <x v="2"/>
    <x v="0"/>
    <x v="2"/>
    <n v="79.95"/>
    <n v="2727.3"/>
    <x v="1"/>
    <x v="1"/>
    <x v="60"/>
    <n v="3570"/>
    <x v="20"/>
  </r>
  <r>
    <s v="2138-VFAPZ"/>
    <n v="1"/>
    <s v="United States"/>
    <s v="California"/>
    <s v="San Francisco"/>
    <n v="94130"/>
    <s v="37.820894, -122.369725"/>
    <n v="37.820894000000003"/>
    <n v="-122.369725"/>
    <s v="Fe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x v="0"/>
    <x v="0"/>
    <n v="19.7"/>
    <n v="263.64999999999998"/>
    <x v="1"/>
    <x v="1"/>
    <x v="31"/>
    <n v="2966"/>
    <x v="20"/>
  </r>
  <r>
    <s v="6131-JLWZM"/>
    <n v="1"/>
    <s v="United States"/>
    <s v="California"/>
    <s v="San Francisco"/>
    <n v="94131"/>
    <s v="37.746699, -122.442833"/>
    <n v="37.746699"/>
    <n v="-122.44283299999999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x v="0"/>
    <x v="0"/>
    <n v="20.3"/>
    <n v="275.39999999999998"/>
    <x v="1"/>
    <x v="1"/>
    <x v="84"/>
    <n v="5332"/>
    <x v="20"/>
  </r>
  <r>
    <s v="0269-XFESX"/>
    <n v="1"/>
    <s v="United States"/>
    <s v="California"/>
    <s v="San Francisco"/>
    <n v="94133"/>
    <s v="37.802071, -122.411004"/>
    <n v="37.802070999999998"/>
    <n v="-122.41100400000001"/>
    <s v="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x v="1"/>
    <x v="0"/>
    <n v="24.35"/>
    <n v="538.5"/>
    <x v="1"/>
    <x v="1"/>
    <x v="59"/>
    <n v="4031"/>
    <x v="20"/>
  </r>
  <r>
    <s v="1709-EJDOX"/>
    <n v="1"/>
    <s v="United States"/>
    <s v="California"/>
    <s v="San Francisco"/>
    <n v="94134"/>
    <s v="37.721052, -122.413573"/>
    <n v="37.721052"/>
    <n v="-122.413573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948.9"/>
    <x v="1"/>
    <x v="1"/>
    <x v="78"/>
    <n v="3843"/>
    <x v="20"/>
  </r>
  <r>
    <s v="4316-XCSLJ"/>
    <n v="1"/>
    <s v="United States"/>
    <s v="California"/>
    <s v="Palo Alto"/>
    <n v="94301"/>
    <s v="37.444314, -122.149996"/>
    <n v="37.444313999999999"/>
    <n v="-122.149996"/>
    <s v="Male"/>
    <x v="0"/>
    <s v="No"/>
    <s v="Yes"/>
    <n v="17"/>
    <s v="Yes"/>
    <s v="No"/>
    <x v="0"/>
    <x v="0"/>
    <s v="No"/>
    <s v="No"/>
    <x v="0"/>
    <s v="No"/>
    <s v="No"/>
    <x v="0"/>
    <x v="0"/>
    <x v="0"/>
    <n v="50.3"/>
    <n v="846.8"/>
    <x v="1"/>
    <x v="1"/>
    <x v="57"/>
    <n v="3202"/>
    <x v="20"/>
  </r>
  <r>
    <s v="9693-XMUOB"/>
    <n v="1"/>
    <s v="United States"/>
    <s v="California"/>
    <s v="Palo Alto"/>
    <n v="94304"/>
    <s v="37.386978, -122.177746"/>
    <n v="37.386977999999999"/>
    <n v="-122.177746"/>
    <s v="Male"/>
    <x v="1"/>
    <s v="Yes"/>
    <s v="No"/>
    <n v="59"/>
    <s v="No"/>
    <s v="No phone service"/>
    <x v="0"/>
    <x v="1"/>
    <s v="Yes"/>
    <s v="No"/>
    <x v="0"/>
    <s v="Yes"/>
    <s v="Yes"/>
    <x v="0"/>
    <x v="0"/>
    <x v="1"/>
    <n v="50.25"/>
    <n v="2997.45"/>
    <x v="1"/>
    <x v="1"/>
    <x v="36"/>
    <n v="5546"/>
    <x v="20"/>
  </r>
  <r>
    <s v="0383-CLDDA"/>
    <n v="1"/>
    <s v="United States"/>
    <s v="California"/>
    <s v="Stanford"/>
    <n v="94305"/>
    <s v="37.424342, -122.165641"/>
    <n v="37.424342000000003"/>
    <n v="-122.16564099999999"/>
    <s v="Female"/>
    <x v="0"/>
    <s v="No"/>
    <s v="No"/>
    <n v="69"/>
    <s v="Yes"/>
    <s v="Yes"/>
    <x v="0"/>
    <x v="0"/>
    <s v="No"/>
    <s v="Yes"/>
    <x v="1"/>
    <s v="Yes"/>
    <s v="Yes"/>
    <x v="1"/>
    <x v="0"/>
    <x v="3"/>
    <n v="85.35"/>
    <n v="5897.4"/>
    <x v="1"/>
    <x v="1"/>
    <x v="65"/>
    <n v="6499"/>
    <x v="20"/>
  </r>
  <r>
    <s v="2709-UQGNP"/>
    <n v="1"/>
    <s v="United States"/>
    <s v="California"/>
    <s v="San Mateo"/>
    <n v="94401"/>
    <s v="37.590421, -122.306467"/>
    <n v="37.590420999999999"/>
    <n v="-122.306467"/>
    <s v="Male"/>
    <x v="0"/>
    <s v="No"/>
    <s v="No"/>
    <n v="10"/>
    <s v="Yes"/>
    <s v="No"/>
    <x v="0"/>
    <x v="0"/>
    <s v="No"/>
    <s v="No"/>
    <x v="0"/>
    <s v="No"/>
    <s v="No"/>
    <x v="0"/>
    <x v="0"/>
    <x v="0"/>
    <n v="51.65"/>
    <n v="524.5"/>
    <x v="1"/>
    <x v="1"/>
    <x v="84"/>
    <n v="4292"/>
    <x v="20"/>
  </r>
  <r>
    <s v="3549-ZTMNH"/>
    <n v="1"/>
    <s v="United States"/>
    <s v="California"/>
    <s v="San Mateo"/>
    <n v="94402"/>
    <s v="37.556634, -122.317723"/>
    <n v="37.556634000000003"/>
    <n v="-122.317723"/>
    <s v="Male"/>
    <x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x v="0"/>
    <x v="2"/>
    <n v="24"/>
    <n v="269.64999999999998"/>
    <x v="1"/>
    <x v="1"/>
    <x v="15"/>
    <n v="3705"/>
    <x v="20"/>
  </r>
  <r>
    <s v="8033-ATFAS"/>
    <n v="1"/>
    <s v="United States"/>
    <s v="California"/>
    <s v="San Mateo"/>
    <n v="94404"/>
    <s v="37.556094, -122.272437"/>
    <n v="37.556094000000002"/>
    <n v="-122.272437"/>
    <s v="Female"/>
    <x v="0"/>
    <s v="Yes"/>
    <s v="Yes"/>
    <n v="39"/>
    <s v="Yes"/>
    <s v="No"/>
    <x v="0"/>
    <x v="1"/>
    <s v="No"/>
    <s v="Yes"/>
    <x v="0"/>
    <s v="Yes"/>
    <s v="No"/>
    <x v="0"/>
    <x v="0"/>
    <x v="0"/>
    <n v="59.85"/>
    <n v="2341.5"/>
    <x v="1"/>
    <x v="1"/>
    <x v="71"/>
    <n v="3900"/>
    <x v="20"/>
  </r>
  <r>
    <s v="1635-NZATJ"/>
    <n v="1"/>
    <s v="United States"/>
    <s v="California"/>
    <s v="Alameda"/>
    <n v="94501"/>
    <s v="37.774633, -122.274434"/>
    <n v="37.774633000000001"/>
    <n v="-122.274434"/>
    <s v="Male"/>
    <x v="1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3"/>
    <n v="25.45"/>
    <n v="1789.65"/>
    <x v="1"/>
    <x v="1"/>
    <x v="60"/>
    <n v="5341"/>
    <x v="20"/>
  </r>
  <r>
    <s v="0562-HKHML"/>
    <n v="1"/>
    <s v="United States"/>
    <s v="California"/>
    <s v="Alameda"/>
    <n v="94502"/>
    <s v="37.724817, -122.224363"/>
    <n v="37.724817000000002"/>
    <n v="-122.224363"/>
    <s v="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x v="1"/>
    <x v="3"/>
    <n v="23.9"/>
    <n v="1626.4"/>
    <x v="1"/>
    <x v="1"/>
    <x v="29"/>
    <n v="5574"/>
    <x v="20"/>
  </r>
  <r>
    <s v="8277-RVRSV"/>
    <n v="1"/>
    <s v="United States"/>
    <s v="California"/>
    <s v="Danville"/>
    <n v="94506"/>
    <s v="37.791481, -121.903253"/>
    <n v="37.791480999999997"/>
    <n v="-121.90325300000001"/>
    <s v="Female"/>
    <x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2"/>
    <x v="1"/>
    <x v="3"/>
    <n v="24.15"/>
    <n v="800.3"/>
    <x v="1"/>
    <x v="1"/>
    <x v="25"/>
    <n v="4501"/>
    <x v="20"/>
  </r>
  <r>
    <s v="9943-VSZUV"/>
    <n v="1"/>
    <s v="United States"/>
    <s v="California"/>
    <s v="Alamo"/>
    <n v="94507"/>
    <s v="37.855717, -121.994813"/>
    <n v="37.855716999999999"/>
    <n v="-121.99481299999999"/>
    <s v="Male"/>
    <x v="1"/>
    <s v="No"/>
    <s v="No"/>
    <n v="67"/>
    <s v="Yes"/>
    <s v="Yes"/>
    <x v="1"/>
    <x v="1"/>
    <s v="No"/>
    <s v="No"/>
    <x v="0"/>
    <s v="No"/>
    <s v="No"/>
    <x v="0"/>
    <x v="0"/>
    <x v="0"/>
    <n v="75.7"/>
    <n v="5060.8500000000004"/>
    <x v="1"/>
    <x v="1"/>
    <x v="59"/>
    <n v="5823"/>
    <x v="20"/>
  </r>
  <r>
    <s v="7054-ENNGU"/>
    <n v="1"/>
    <s v="United States"/>
    <s v="California"/>
    <s v="Benicia"/>
    <n v="94510"/>
    <s v="38.113533, -122.11926"/>
    <n v="38.113532999999997"/>
    <n v="-122.11926"/>
    <s v="Female"/>
    <x v="0"/>
    <s v="Yes"/>
    <s v="No"/>
    <n v="9"/>
    <s v="Yes"/>
    <s v="No"/>
    <x v="0"/>
    <x v="1"/>
    <s v="Yes"/>
    <s v="No"/>
    <x v="0"/>
    <s v="No"/>
    <s v="No"/>
    <x v="0"/>
    <x v="1"/>
    <x v="0"/>
    <n v="50.85"/>
    <n v="466.6"/>
    <x v="1"/>
    <x v="1"/>
    <x v="60"/>
    <n v="4623"/>
    <x v="20"/>
  </r>
  <r>
    <s v="1455-HFBXA"/>
    <n v="1"/>
    <s v="United States"/>
    <s v="California"/>
    <s v="Bethel Island"/>
    <n v="94511"/>
    <s v="38.050558, -121.646924"/>
    <n v="38.050558000000002"/>
    <n v="-121.646924"/>
    <s v="Male"/>
    <x v="0"/>
    <s v="Yes"/>
    <s v="No"/>
    <n v="52"/>
    <s v="Yes"/>
    <s v="Yes"/>
    <x v="1"/>
    <x v="0"/>
    <s v="No"/>
    <s v="Yes"/>
    <x v="1"/>
    <s v="No"/>
    <s v="No"/>
    <x v="1"/>
    <x v="0"/>
    <x v="3"/>
    <n v="91.6"/>
    <n v="4627.8"/>
    <x v="1"/>
    <x v="1"/>
    <x v="53"/>
    <n v="6069"/>
    <x v="20"/>
  </r>
  <r>
    <s v="9402-CXWPL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70"/>
    <s v="Yes"/>
    <s v="Yes"/>
    <x v="1"/>
    <x v="1"/>
    <s v="Yes"/>
    <s v="No"/>
    <x v="0"/>
    <s v="Yes"/>
    <s v="Yes"/>
    <x v="2"/>
    <x v="1"/>
    <x v="1"/>
    <n v="98.9"/>
    <n v="6838.6"/>
    <x v="1"/>
    <x v="1"/>
    <x v="58"/>
    <n v="5980"/>
    <x v="20"/>
  </r>
  <r>
    <s v="1628-BIZYP"/>
    <n v="1"/>
    <s v="United States"/>
    <s v="California"/>
    <s v="Brentwood"/>
    <n v="94513"/>
    <s v="37.908242, -121.682472"/>
    <n v="37.908242000000001"/>
    <n v="-121.682472"/>
    <s v="Male"/>
    <x v="0"/>
    <s v="No"/>
    <s v="No"/>
    <n v="1"/>
    <s v="Yes"/>
    <s v="No"/>
    <x v="1"/>
    <x v="1"/>
    <s v="Yes"/>
    <s v="No"/>
    <x v="0"/>
    <s v="No"/>
    <s v="Yes"/>
    <x v="0"/>
    <x v="0"/>
    <x v="1"/>
    <n v="85"/>
    <n v="85"/>
    <x v="1"/>
    <x v="1"/>
    <x v="74"/>
    <n v="5754"/>
    <x v="20"/>
  </r>
  <r>
    <s v="0082-LDZUE"/>
    <n v="1"/>
    <s v="United States"/>
    <s v="California"/>
    <s v="Calistoga"/>
    <n v="94515"/>
    <s v="38.629618, -122.593216"/>
    <n v="38.629618000000001"/>
    <n v="-122.593216"/>
    <s v="Male"/>
    <x v="0"/>
    <s v="No"/>
    <s v="No"/>
    <n v="1"/>
    <s v="Yes"/>
    <s v="No"/>
    <x v="0"/>
    <x v="1"/>
    <s v="No"/>
    <s v="No"/>
    <x v="0"/>
    <s v="No"/>
    <s v="No"/>
    <x v="0"/>
    <x v="0"/>
    <x v="0"/>
    <n v="44.3"/>
    <n v="44.3"/>
    <x v="1"/>
    <x v="1"/>
    <x v="43"/>
    <n v="4427"/>
    <x v="20"/>
  </r>
  <r>
    <s v="5343-SGUBI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52"/>
    <s v="Yes"/>
    <s v="Yes"/>
    <x v="1"/>
    <x v="1"/>
    <s v="Yes"/>
    <s v="No"/>
    <x v="0"/>
    <s v="No"/>
    <s v="No"/>
    <x v="2"/>
    <x v="0"/>
    <x v="0"/>
    <n v="80.2"/>
    <n v="4297.6000000000004"/>
    <x v="1"/>
    <x v="1"/>
    <x v="39"/>
    <n v="5597"/>
    <x v="20"/>
  </r>
  <r>
    <s v="0856-NAOES"/>
    <n v="1"/>
    <s v="United States"/>
    <s v="California"/>
    <s v="Concord"/>
    <n v="94519"/>
    <s v="37.990118, -122.012188"/>
    <n v="37.990118000000002"/>
    <n v="-122.01218799999999"/>
    <s v="Male"/>
    <x v="0"/>
    <s v="No"/>
    <s v="No"/>
    <n v="6"/>
    <s v="Yes"/>
    <s v="No"/>
    <x v="0"/>
    <x v="1"/>
    <s v="No"/>
    <s v="Yes"/>
    <x v="0"/>
    <s v="Yes"/>
    <s v="No"/>
    <x v="0"/>
    <x v="1"/>
    <x v="0"/>
    <n v="60.9"/>
    <n v="414.1"/>
    <x v="1"/>
    <x v="1"/>
    <x v="24"/>
    <n v="2191"/>
    <x v="20"/>
  </r>
  <r>
    <s v="1976-AZZPJ"/>
    <n v="1"/>
    <s v="United States"/>
    <s v="California"/>
    <s v="Concord"/>
    <n v="94520"/>
    <s v="38.013825, -122.039144"/>
    <n v="38.013824999999997"/>
    <n v="-122.03914399999999"/>
    <s v="Male"/>
    <x v="0"/>
    <s v="Yes"/>
    <s v="No"/>
    <n v="7"/>
    <s v="No"/>
    <s v="No phone service"/>
    <x v="0"/>
    <x v="0"/>
    <s v="Yes"/>
    <s v="No"/>
    <x v="0"/>
    <s v="No"/>
    <s v="No"/>
    <x v="0"/>
    <x v="1"/>
    <x v="0"/>
    <n v="34.200000000000003"/>
    <n v="256.60000000000002"/>
    <x v="1"/>
    <x v="1"/>
    <x v="72"/>
    <n v="5100"/>
    <x v="20"/>
  </r>
  <r>
    <s v="6156-UZDLF"/>
    <n v="1"/>
    <s v="United States"/>
    <s v="California"/>
    <s v="Pleasant Hill"/>
    <n v="94523"/>
    <s v="37.95338, -122.076886"/>
    <n v="37.953380000000003"/>
    <n v="-122.076886"/>
    <s v="Female"/>
    <x v="0"/>
    <s v="No"/>
    <s v="No"/>
    <n v="26"/>
    <s v="Yes"/>
    <s v="No"/>
    <x v="1"/>
    <x v="0"/>
    <s v="No"/>
    <s v="Yes"/>
    <x v="1"/>
    <s v="No"/>
    <s v="No"/>
    <x v="2"/>
    <x v="0"/>
    <x v="3"/>
    <n v="87.15"/>
    <n v="2274.1"/>
    <x v="1"/>
    <x v="1"/>
    <x v="7"/>
    <n v="5689"/>
    <x v="20"/>
  </r>
  <r>
    <s v="3099-OONVS"/>
    <n v="1"/>
    <s v="United States"/>
    <s v="California"/>
    <s v="Crockett"/>
    <n v="94525"/>
    <s v="38.049292, -122.228415"/>
    <n v="38.049292000000001"/>
    <n v="-122.228415"/>
    <s v="Male"/>
    <x v="0"/>
    <s v="Yes"/>
    <s v="Yes"/>
    <n v="25"/>
    <s v="Yes"/>
    <s v="No"/>
    <x v="0"/>
    <x v="0"/>
    <s v="No"/>
    <s v="No"/>
    <x v="1"/>
    <s v="No"/>
    <s v="No"/>
    <x v="0"/>
    <x v="1"/>
    <x v="1"/>
    <n v="54.3"/>
    <n v="1296.8"/>
    <x v="1"/>
    <x v="1"/>
    <x v="69"/>
    <n v="3971"/>
    <x v="20"/>
  </r>
  <r>
    <s v="9500-WBGRP"/>
    <n v="1"/>
    <s v="United States"/>
    <s v="California"/>
    <s v="Danville"/>
    <n v="94526"/>
    <s v="37.815459, -121.977203"/>
    <n v="37.815458999999997"/>
    <n v="-121.977203"/>
    <s v="Male"/>
    <x v="0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x v="0"/>
    <x v="0"/>
    <n v="19.100000000000001"/>
    <n v="1268.8499999999999"/>
    <x v="1"/>
    <x v="1"/>
    <x v="82"/>
    <n v="4535"/>
    <x v="20"/>
  </r>
  <r>
    <s v="5183-KLYEM"/>
    <n v="1"/>
    <s v="United States"/>
    <s v="California"/>
    <s v="El Cerrito"/>
    <n v="94530"/>
    <s v="37.924838, -122.289145"/>
    <n v="37.924838000000001"/>
    <n v="-122.289145"/>
    <s v="Female"/>
    <x v="0"/>
    <s v="No"/>
    <s v="No"/>
    <n v="72"/>
    <s v="Yes"/>
    <s v="Yes"/>
    <x v="1"/>
    <x v="0"/>
    <s v="Yes"/>
    <s v="Yes"/>
    <x v="1"/>
    <s v="Yes"/>
    <s v="Yes"/>
    <x v="1"/>
    <x v="0"/>
    <x v="3"/>
    <n v="112.75"/>
    <n v="8192.6"/>
    <x v="1"/>
    <x v="1"/>
    <x v="67"/>
    <n v="4927"/>
    <x v="20"/>
  </r>
  <r>
    <s v="5144-PQCDZ"/>
    <n v="1"/>
    <s v="United States"/>
    <s v="California"/>
    <s v="Fairfield"/>
    <n v="94533"/>
    <s v="38.287136, -122.02711"/>
    <n v="38.287135999999997"/>
    <n v="-122.0271099999999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0"/>
    <x v="0"/>
    <n v="19.95"/>
    <n v="59.25"/>
    <x v="1"/>
    <x v="1"/>
    <x v="51"/>
    <n v="3172"/>
    <x v="20"/>
  </r>
  <r>
    <s v="8514-VZHEB"/>
    <n v="1"/>
    <s v="United States"/>
    <s v="California"/>
    <s v="Travis Afb"/>
    <n v="94535"/>
    <s v="38.265899, -121.939461"/>
    <n v="38.265898999999997"/>
    <n v="-121.93946099999999"/>
    <s v="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x v="1"/>
    <x v="0"/>
    <n v="19.5"/>
    <n v="1147.8499999999999"/>
    <x v="1"/>
    <x v="1"/>
    <x v="80"/>
    <n v="5293"/>
    <x v="20"/>
  </r>
  <r>
    <s v="6625-IUTTT"/>
    <n v="1"/>
    <s v="United States"/>
    <s v="California"/>
    <s v="Fremont"/>
    <n v="94536"/>
    <s v="37.572273, -121.964583"/>
    <n v="37.572273000000003"/>
    <n v="-121.964583"/>
    <s v="Male"/>
    <x v="0"/>
    <s v="No"/>
    <s v="No"/>
    <n v="67"/>
    <s v="Yes"/>
    <s v="No"/>
    <x v="0"/>
    <x v="0"/>
    <s v="No"/>
    <s v="Yes"/>
    <x v="0"/>
    <s v="No"/>
    <s v="Yes"/>
    <x v="1"/>
    <x v="1"/>
    <x v="2"/>
    <n v="65.55"/>
    <n v="4361.55"/>
    <x v="1"/>
    <x v="1"/>
    <x v="61"/>
    <n v="6035"/>
    <x v="20"/>
  </r>
  <r>
    <s v="9355-NPPFS"/>
    <n v="1"/>
    <s v="United States"/>
    <s v="California"/>
    <s v="Fremont"/>
    <n v="94538"/>
    <s v="37.505768, -121.962472"/>
    <n v="37.505768000000003"/>
    <n v="-121.96247200000001"/>
    <s v="Female"/>
    <x v="1"/>
    <s v="No"/>
    <s v="No"/>
    <n v="26"/>
    <s v="Yes"/>
    <s v="No"/>
    <x v="1"/>
    <x v="1"/>
    <s v="No"/>
    <s v="No"/>
    <x v="0"/>
    <s v="No"/>
    <s v="Yes"/>
    <x v="0"/>
    <x v="0"/>
    <x v="1"/>
    <n v="78.8"/>
    <n v="2006.1"/>
    <x v="1"/>
    <x v="1"/>
    <x v="65"/>
    <n v="4509"/>
    <x v="20"/>
  </r>
  <r>
    <s v="0068-FIGTF"/>
    <n v="1"/>
    <s v="United States"/>
    <s v="California"/>
    <s v="Fremont"/>
    <n v="94539"/>
    <s v="37.516791, -121.899117"/>
    <n v="37.516790999999998"/>
    <n v="-121.899117"/>
    <s v="Female"/>
    <x v="0"/>
    <s v="No"/>
    <s v="No"/>
    <n v="27"/>
    <s v="Yes"/>
    <s v="No"/>
    <x v="0"/>
    <x v="1"/>
    <s v="Yes"/>
    <s v="Yes"/>
    <x v="1"/>
    <s v="Yes"/>
    <s v="Yes"/>
    <x v="2"/>
    <x v="1"/>
    <x v="0"/>
    <n v="78.2"/>
    <n v="2078.9499999999998"/>
    <x v="1"/>
    <x v="1"/>
    <x v="61"/>
    <n v="2297"/>
    <x v="20"/>
  </r>
  <r>
    <s v="5965-GGPRW"/>
    <n v="1"/>
    <s v="United States"/>
    <s v="California"/>
    <s v="Hayward"/>
    <n v="94541"/>
    <s v="37.674002, -122.076796"/>
    <n v="37.674002000000002"/>
    <n v="-122.076796"/>
    <s v="Male"/>
    <x v="0"/>
    <s v="Yes"/>
    <s v="Yes"/>
    <n v="72"/>
    <s v="Yes"/>
    <s v="Yes"/>
    <x v="1"/>
    <x v="0"/>
    <s v="No"/>
    <s v="Yes"/>
    <x v="0"/>
    <s v="Yes"/>
    <s v="Yes"/>
    <x v="1"/>
    <x v="1"/>
    <x v="2"/>
    <n v="105.25"/>
    <n v="7609.75"/>
    <x v="1"/>
    <x v="1"/>
    <x v="4"/>
    <n v="4427"/>
    <x v="20"/>
  </r>
  <r>
    <s v="8035-PWSEV"/>
    <n v="1"/>
    <s v="United States"/>
    <s v="California"/>
    <s v="Hayward"/>
    <n v="94542"/>
    <s v="37.656695, -122.048361"/>
    <n v="37.656694999999999"/>
    <n v="-122.048361"/>
    <s v="Female"/>
    <x v="0"/>
    <s v="No"/>
    <s v="No"/>
    <n v="6"/>
    <s v="Yes"/>
    <s v="No"/>
    <x v="1"/>
    <x v="1"/>
    <s v="No"/>
    <s v="Yes"/>
    <x v="1"/>
    <s v="No"/>
    <s v="Yes"/>
    <x v="0"/>
    <x v="0"/>
    <x v="1"/>
    <n v="89.25"/>
    <n v="487.05"/>
    <x v="1"/>
    <x v="1"/>
    <x v="21"/>
    <n v="4430"/>
    <x v="20"/>
  </r>
  <r>
    <s v="2236-HILPA"/>
    <n v="1"/>
    <s v="United States"/>
    <s v="California"/>
    <s v="Hayward"/>
    <n v="94544"/>
    <s v="37.639215, -122.037554"/>
    <n v="37.639215"/>
    <n v="-122.037554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x v="1"/>
    <x v="3"/>
    <n v="20.65"/>
    <n v="1218.45"/>
    <x v="1"/>
    <x v="1"/>
    <x v="47"/>
    <n v="6403"/>
    <x v="20"/>
  </r>
  <r>
    <s v="1840-BIUOG"/>
    <n v="1"/>
    <s v="United States"/>
    <s v="California"/>
    <s v="Hayward"/>
    <n v="94545"/>
    <s v="37.62984, -122.120843"/>
    <n v="37.629840000000002"/>
    <n v="-122.12084299999999"/>
    <s v="Male"/>
    <x v="0"/>
    <s v="No"/>
    <s v="No"/>
    <n v="20"/>
    <s v="Yes"/>
    <s v="Yes"/>
    <x v="0"/>
    <x v="1"/>
    <s v="Yes"/>
    <s v="No"/>
    <x v="1"/>
    <s v="Yes"/>
    <s v="No"/>
    <x v="2"/>
    <x v="0"/>
    <x v="1"/>
    <n v="68.7"/>
    <n v="1416.2"/>
    <x v="1"/>
    <x v="1"/>
    <x v="25"/>
    <n v="2989"/>
    <x v="20"/>
  </r>
  <r>
    <s v="1356-MKYSK"/>
    <n v="1"/>
    <s v="United States"/>
    <s v="California"/>
    <s v="Castro Valley"/>
    <n v="94546"/>
    <s v="37.708327, -122.083473"/>
    <n v="37.708326999999997"/>
    <n v="-122.083473"/>
    <s v="Male"/>
    <x v="0"/>
    <s v="No"/>
    <s v="No"/>
    <n v="6"/>
    <s v="Yes"/>
    <s v="No"/>
    <x v="0"/>
    <x v="0"/>
    <s v="No"/>
    <s v="Yes"/>
    <x v="1"/>
    <s v="Yes"/>
    <s v="Yes"/>
    <x v="0"/>
    <x v="1"/>
    <x v="3"/>
    <n v="78.650000000000006"/>
    <n v="483.3"/>
    <x v="1"/>
    <x v="1"/>
    <x v="31"/>
    <n v="2724"/>
    <x v="20"/>
  </r>
  <r>
    <s v="6080-LNESI"/>
    <n v="1"/>
    <s v="United States"/>
    <s v="California"/>
    <s v="Hercules"/>
    <n v="94547"/>
    <s v="37.991259, -122.214945"/>
    <n v="37.991258999999999"/>
    <n v="-122.214945"/>
    <s v="Male"/>
    <x v="0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x v="1"/>
    <x v="0"/>
    <n v="24.75"/>
    <n v="1234.5999999999999"/>
    <x v="1"/>
    <x v="1"/>
    <x v="74"/>
    <n v="5080"/>
    <x v="20"/>
  </r>
  <r>
    <s v="1830-IPXVJ"/>
    <n v="1"/>
    <s v="United States"/>
    <s v="California"/>
    <s v="Lafayette"/>
    <n v="94549"/>
    <s v="37.907777, -122.127161"/>
    <n v="37.907777000000003"/>
    <n v="-122.127161"/>
    <s v="Female"/>
    <x v="0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x v="1"/>
    <x v="3"/>
    <n v="19.75"/>
    <n v="1311.6"/>
    <x v="1"/>
    <x v="1"/>
    <x v="49"/>
    <n v="6108"/>
    <x v="20"/>
  </r>
  <r>
    <s v="5828-DWPIL"/>
    <n v="1"/>
    <s v="United States"/>
    <s v="California"/>
    <s v="Livermore"/>
    <n v="94550"/>
    <s v="37.571748, -121.659562"/>
    <n v="37.571747999999999"/>
    <n v="-121.65956199999999"/>
    <s v="Male"/>
    <x v="1"/>
    <s v="Yes"/>
    <s v="No"/>
    <n v="62"/>
    <s v="Yes"/>
    <s v="Yes"/>
    <x v="1"/>
    <x v="0"/>
    <s v="Yes"/>
    <s v="Yes"/>
    <x v="0"/>
    <s v="No"/>
    <s v="No"/>
    <x v="0"/>
    <x v="0"/>
    <x v="1"/>
    <n v="89.1"/>
    <n v="5618.3"/>
    <x v="1"/>
    <x v="1"/>
    <x v="50"/>
    <n v="4415"/>
    <x v="20"/>
  </r>
  <r>
    <s v="8398-TBIYD"/>
    <n v="1"/>
    <s v="United States"/>
    <s v="California"/>
    <s v="Castro Valley"/>
    <n v="94552"/>
    <s v="37.722727, -122.02157"/>
    <n v="37.722726999999999"/>
    <n v="-122.02157"/>
    <s v="Female"/>
    <x v="0"/>
    <s v="No"/>
    <s v="No"/>
    <n v="72"/>
    <s v="Yes"/>
    <s v="Yes"/>
    <x v="1"/>
    <x v="0"/>
    <s v="No"/>
    <s v="No"/>
    <x v="1"/>
    <s v="No"/>
    <s v="No"/>
    <x v="1"/>
    <x v="0"/>
    <x v="2"/>
    <n v="84.7"/>
    <n v="6185.15"/>
    <x v="1"/>
    <x v="1"/>
    <x v="4"/>
    <n v="4520"/>
    <x v="20"/>
  </r>
  <r>
    <s v="2931-FSOHN"/>
    <n v="1"/>
    <s v="United States"/>
    <s v="California"/>
    <s v="Napa"/>
    <n v="94559"/>
    <s v="38.232389, -122.324944"/>
    <n v="38.232388999999998"/>
    <n v="-122.324944"/>
    <s v="Male"/>
    <x v="1"/>
    <s v="No"/>
    <s v="No"/>
    <n v="13"/>
    <s v="Yes"/>
    <s v="No"/>
    <x v="0"/>
    <x v="1"/>
    <s v="Yes"/>
    <s v="No"/>
    <x v="0"/>
    <s v="Yes"/>
    <s v="No"/>
    <x v="0"/>
    <x v="0"/>
    <x v="1"/>
    <n v="59.9"/>
    <n v="788.35"/>
    <x v="1"/>
    <x v="1"/>
    <x v="40"/>
    <n v="5254"/>
    <x v="20"/>
  </r>
  <r>
    <s v="9418-RUKPH"/>
    <n v="1"/>
    <s v="United States"/>
    <s v="California"/>
    <s v="Newark"/>
    <n v="94560"/>
    <s v="37.504133, -122.032347"/>
    <n v="37.504133000000003"/>
    <n v="-122.032347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x v="0"/>
    <x v="0"/>
    <n v="19.95"/>
    <n v="756.4"/>
    <x v="1"/>
    <x v="1"/>
    <x v="20"/>
    <n v="3614"/>
    <x v="20"/>
  </r>
  <r>
    <s v="9971-ZWPBF"/>
    <n v="1"/>
    <s v="United States"/>
    <s v="California"/>
    <s v="Orinda"/>
    <n v="94563"/>
    <s v="37.873916, -122.20522"/>
    <n v="37.873916000000001"/>
    <n v="-122.20522"/>
    <s v="Male"/>
    <x v="1"/>
    <s v="Yes"/>
    <s v="Yes"/>
    <n v="34"/>
    <s v="Yes"/>
    <s v="Yes"/>
    <x v="1"/>
    <x v="1"/>
    <s v="Yes"/>
    <s v="Yes"/>
    <x v="1"/>
    <s v="Yes"/>
    <s v="Yes"/>
    <x v="0"/>
    <x v="0"/>
    <x v="1"/>
    <n v="108.9"/>
    <n v="3625.2"/>
    <x v="1"/>
    <x v="1"/>
    <x v="68"/>
    <n v="5151"/>
    <x v="20"/>
  </r>
  <r>
    <s v="4712-AUQZO"/>
    <n v="1"/>
    <s v="United States"/>
    <s v="California"/>
    <s v="Pinole"/>
    <n v="94564"/>
    <s v="37.996462, -122.293716"/>
    <n v="37.996462000000001"/>
    <n v="-122.293716"/>
    <s v="Male"/>
    <x v="0"/>
    <s v="No"/>
    <s v="No"/>
    <n v="18"/>
    <s v="No"/>
    <s v="No phone service"/>
    <x v="0"/>
    <x v="0"/>
    <s v="No"/>
    <s v="Yes"/>
    <x v="0"/>
    <s v="No"/>
    <s v="No"/>
    <x v="0"/>
    <x v="1"/>
    <x v="0"/>
    <n v="33.6"/>
    <n v="550.35"/>
    <x v="1"/>
    <x v="1"/>
    <x v="45"/>
    <n v="5388"/>
    <x v="20"/>
  </r>
  <r>
    <s v="9711-FJTBX"/>
    <n v="1"/>
    <s v="United States"/>
    <s v="California"/>
    <s v="Pittsburg"/>
    <n v="94565"/>
    <s v="38.006047, -121.916834"/>
    <n v="38.006047000000002"/>
    <n v="-121.91683399999999"/>
    <s v="Male"/>
    <x v="0"/>
    <s v="Yes"/>
    <s v="Yes"/>
    <n v="56"/>
    <s v="Yes"/>
    <s v="No"/>
    <x v="1"/>
    <x v="1"/>
    <s v="Yes"/>
    <s v="Yes"/>
    <x v="1"/>
    <s v="No"/>
    <s v="No"/>
    <x v="2"/>
    <x v="0"/>
    <x v="0"/>
    <n v="85.85"/>
    <n v="4793.8"/>
    <x v="1"/>
    <x v="1"/>
    <x v="64"/>
    <n v="5058"/>
    <x v="20"/>
  </r>
  <r>
    <s v="2908-ZTPNF"/>
    <n v="1"/>
    <s v="United States"/>
    <s v="California"/>
    <s v="Pleasanton"/>
    <n v="94566"/>
    <s v="37.633361, -121.862395"/>
    <n v="37.633361000000001"/>
    <n v="-121.86239500000001"/>
    <s v="Female"/>
    <x v="0"/>
    <s v="No"/>
    <s v="No"/>
    <n v="36"/>
    <s v="No"/>
    <s v="No phone service"/>
    <x v="0"/>
    <x v="1"/>
    <s v="Yes"/>
    <s v="No"/>
    <x v="1"/>
    <s v="No"/>
    <s v="No"/>
    <x v="0"/>
    <x v="0"/>
    <x v="2"/>
    <n v="34.85"/>
    <n v="1267.2"/>
    <x v="1"/>
    <x v="1"/>
    <x v="80"/>
    <n v="4452"/>
    <x v="20"/>
  </r>
  <r>
    <s v="8421-WZOOW"/>
    <n v="1"/>
    <s v="United States"/>
    <s v="California"/>
    <s v="Rio Vista"/>
    <n v="94571"/>
    <s v="38.148862, -121.737696"/>
    <n v="38.148862000000001"/>
    <n v="-121.737696"/>
    <s v="Female"/>
    <x v="1"/>
    <s v="Yes"/>
    <s v="Yes"/>
    <n v="57"/>
    <s v="Yes"/>
    <s v="No"/>
    <x v="1"/>
    <x v="1"/>
    <s v="Yes"/>
    <s v="Yes"/>
    <x v="1"/>
    <s v="Yes"/>
    <s v="No"/>
    <x v="0"/>
    <x v="0"/>
    <x v="3"/>
    <n v="95.3"/>
    <n v="5567.45"/>
    <x v="1"/>
    <x v="1"/>
    <x v="70"/>
    <n v="4912"/>
    <x v="20"/>
  </r>
  <r>
    <s v="1414-YADCW"/>
    <n v="1"/>
    <s v="United States"/>
    <s v="California"/>
    <s v="Deer Park"/>
    <n v="94576"/>
    <s v="38.554383, -122.474773"/>
    <n v="38.554383000000001"/>
    <n v="-122.474773"/>
    <s v="Male"/>
    <x v="0"/>
    <s v="Yes"/>
    <s v="No"/>
    <n v="70"/>
    <s v="Yes"/>
    <s v="No"/>
    <x v="1"/>
    <x v="0"/>
    <s v="Yes"/>
    <s v="No"/>
    <x v="1"/>
    <s v="No"/>
    <s v="No"/>
    <x v="1"/>
    <x v="1"/>
    <x v="2"/>
    <n v="84.6"/>
    <n v="5706.2"/>
    <x v="1"/>
    <x v="1"/>
    <x v="41"/>
    <n v="5679"/>
    <x v="20"/>
  </r>
  <r>
    <s v="8756-RDDLT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68"/>
    <s v="No"/>
    <s v="No phone service"/>
    <x v="0"/>
    <x v="1"/>
    <s v="Yes"/>
    <s v="No"/>
    <x v="1"/>
    <s v="No"/>
    <s v="Yes"/>
    <x v="0"/>
    <x v="1"/>
    <x v="1"/>
    <n v="44.95"/>
    <n v="3085.35"/>
    <x v="1"/>
    <x v="1"/>
    <x v="69"/>
    <n v="5750"/>
    <x v="20"/>
  </r>
  <r>
    <s v="2862-PFNIK"/>
    <n v="1"/>
    <s v="United States"/>
    <s v="California"/>
    <s v="San Leandro"/>
    <n v="94578"/>
    <s v="37.704384, -122.126703"/>
    <n v="37.704383999999997"/>
    <n v="-122.12670300000001"/>
    <s v="Male"/>
    <x v="0"/>
    <s v="No"/>
    <s v="Yes"/>
    <n v="1"/>
    <s v="No"/>
    <s v="No phone service"/>
    <x v="0"/>
    <x v="1"/>
    <s v="No"/>
    <s v="No"/>
    <x v="0"/>
    <s v="No"/>
    <s v="No"/>
    <x v="0"/>
    <x v="0"/>
    <x v="1"/>
    <n v="24.7"/>
    <n v="24.7"/>
    <x v="1"/>
    <x v="1"/>
    <x v="56"/>
    <n v="3518"/>
    <x v="20"/>
  </r>
  <r>
    <s v="5816-QVHRX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37"/>
    <s v="Yes"/>
    <s v="Yes"/>
    <x v="1"/>
    <x v="1"/>
    <s v="No"/>
    <s v="No"/>
    <x v="1"/>
    <s v="Yes"/>
    <s v="Yes"/>
    <x v="0"/>
    <x v="1"/>
    <x v="3"/>
    <n v="100.3"/>
    <n v="3541.4"/>
    <x v="1"/>
    <x v="1"/>
    <x v="81"/>
    <n v="4040"/>
    <x v="20"/>
  </r>
  <r>
    <s v="4430-YHXGG"/>
    <n v="1"/>
    <s v="United States"/>
    <s v="California"/>
    <s v="San Lorenzo"/>
    <n v="94580"/>
    <s v="37.676249, -122.132415"/>
    <n v="37.676248999999999"/>
    <n v="-122.13241499999999"/>
    <s v="Female"/>
    <x v="0"/>
    <s v="No"/>
    <s v="Yes"/>
    <n v="4"/>
    <s v="Yes"/>
    <s v="Yes"/>
    <x v="2"/>
    <x v="2"/>
    <s v="No internet service"/>
    <s v="No internet service"/>
    <x v="2"/>
    <s v="No internet service"/>
    <s v="No internet service"/>
    <x v="0"/>
    <x v="0"/>
    <x v="0"/>
    <n v="25.45"/>
    <n v="84.2"/>
    <x v="1"/>
    <x v="1"/>
    <x v="7"/>
    <n v="2616"/>
    <x v="20"/>
  </r>
  <r>
    <s v="6888-SBYAI"/>
    <n v="1"/>
    <s v="United States"/>
    <s v="California"/>
    <s v="San Ramon"/>
    <n v="94583"/>
    <s v="37.766556, -121.976784"/>
    <n v="37.766556000000001"/>
    <n v="-121.97678399999999"/>
    <s v="Male"/>
    <x v="0"/>
    <s v="No"/>
    <s v="No"/>
    <n v="1"/>
    <s v="Yes"/>
    <s v="No"/>
    <x v="0"/>
    <x v="0"/>
    <s v="No"/>
    <s v="No"/>
    <x v="0"/>
    <s v="No"/>
    <s v="No"/>
    <x v="0"/>
    <x v="0"/>
    <x v="0"/>
    <n v="50.7"/>
    <n v="50.7"/>
    <x v="1"/>
    <x v="1"/>
    <x v="59"/>
    <n v="3007"/>
    <x v="20"/>
  </r>
  <r>
    <s v="7395-XWZOY"/>
    <n v="1"/>
    <s v="United States"/>
    <s v="California"/>
    <s v="Suisun City"/>
    <n v="94585"/>
    <s v="38.197907, -122.017258"/>
    <n v="38.197907000000001"/>
    <n v="-122.017258"/>
    <s v="Male"/>
    <x v="0"/>
    <s v="No"/>
    <s v="No"/>
    <n v="20"/>
    <s v="No"/>
    <s v="No phone service"/>
    <x v="0"/>
    <x v="0"/>
    <s v="Yes"/>
    <s v="Yes"/>
    <x v="1"/>
    <s v="Yes"/>
    <s v="No"/>
    <x v="0"/>
    <x v="0"/>
    <x v="3"/>
    <n v="55"/>
    <n v="1165.55"/>
    <x v="1"/>
    <x v="1"/>
    <x v="31"/>
    <n v="4481"/>
    <x v="20"/>
  </r>
  <r>
    <s v="7169-YWAMK"/>
    <n v="1"/>
    <s v="United States"/>
    <s v="California"/>
    <s v="Sunol"/>
    <n v="94586"/>
    <s v="37.587494, -121.862856"/>
    <n v="37.587494"/>
    <n v="-121.86285599999999"/>
    <s v="Male"/>
    <x v="0"/>
    <s v="Yes"/>
    <s v="Yes"/>
    <n v="72"/>
    <s v="Yes"/>
    <s v="No"/>
    <x v="0"/>
    <x v="0"/>
    <s v="Yes"/>
    <s v="No"/>
    <x v="1"/>
    <s v="Yes"/>
    <s v="No"/>
    <x v="1"/>
    <x v="1"/>
    <x v="2"/>
    <n v="68.400000000000006"/>
    <n v="4855.3500000000004"/>
    <x v="1"/>
    <x v="1"/>
    <x v="35"/>
    <n v="5504"/>
    <x v="20"/>
  </r>
  <r>
    <s v="6859-RKMZJ"/>
    <n v="1"/>
    <s v="United States"/>
    <s v="California"/>
    <s v="Vallejo"/>
    <n v="94589"/>
    <s v="38.161321, -122.271588"/>
    <n v="38.161321000000001"/>
    <n v="-122.27158799999999"/>
    <s v="Male"/>
    <x v="0"/>
    <s v="Yes"/>
    <s v="No"/>
    <n v="11"/>
    <s v="Yes"/>
    <s v="No"/>
    <x v="0"/>
    <x v="1"/>
    <s v="No"/>
    <s v="No"/>
    <x v="0"/>
    <s v="Yes"/>
    <s v="No"/>
    <x v="0"/>
    <x v="0"/>
    <x v="2"/>
    <n v="55.05"/>
    <n v="608.15"/>
    <x v="1"/>
    <x v="1"/>
    <x v="45"/>
    <n v="2762"/>
    <x v="20"/>
  </r>
  <r>
    <s v="2729-VNVAP"/>
    <n v="1"/>
    <s v="United States"/>
    <s v="California"/>
    <s v="Vallejo"/>
    <n v="94590"/>
    <s v="38.104705, -122.247387"/>
    <n v="38.104705000000003"/>
    <n v="-122.247387"/>
    <s v="Fe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x v="1"/>
    <x v="3"/>
    <n v="19.8"/>
    <n v="641.35"/>
    <x v="1"/>
    <x v="1"/>
    <x v="75"/>
    <n v="2635"/>
    <x v="20"/>
  </r>
  <r>
    <s v="2957-JIRMN"/>
    <n v="1"/>
    <s v="United States"/>
    <s v="California"/>
    <s v="Vallejo"/>
    <n v="94591"/>
    <s v="38.105733, -122.186338"/>
    <n v="38.105733000000001"/>
    <n v="-122.18633800000001"/>
    <s v="Female"/>
    <x v="1"/>
    <s v="No"/>
    <s v="No"/>
    <n v="62"/>
    <s v="Yes"/>
    <s v="Yes"/>
    <x v="1"/>
    <x v="1"/>
    <s v="No"/>
    <s v="No"/>
    <x v="0"/>
    <s v="Yes"/>
    <s v="No"/>
    <x v="2"/>
    <x v="1"/>
    <x v="1"/>
    <n v="84.45"/>
    <n v="4959.1499999999996"/>
    <x v="1"/>
    <x v="1"/>
    <x v="67"/>
    <n v="4166"/>
    <x v="20"/>
  </r>
  <r>
    <s v="2049-BAFNW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1"/>
    <s v="No"/>
    <s v="No phone service"/>
    <x v="0"/>
    <x v="1"/>
    <s v="No"/>
    <s v="Yes"/>
    <x v="1"/>
    <s v="No"/>
    <s v="No"/>
    <x v="0"/>
    <x v="1"/>
    <x v="0"/>
    <n v="35.9"/>
    <n v="35.9"/>
    <x v="1"/>
    <x v="1"/>
    <x v="63"/>
    <n v="3929"/>
    <x v="20"/>
  </r>
  <r>
    <s v="3842-QTGDL"/>
    <n v="1"/>
    <s v="United States"/>
    <s v="California"/>
    <s v="Walnut Creek"/>
    <n v="94595"/>
    <s v="37.862128, -122.075197"/>
    <n v="37.862127999999998"/>
    <n v="-122.075197"/>
    <s v="Male"/>
    <x v="0"/>
    <s v="Yes"/>
    <s v="No"/>
    <n v="16"/>
    <s v="Yes"/>
    <s v="No"/>
    <x v="1"/>
    <x v="0"/>
    <s v="Yes"/>
    <s v="No"/>
    <x v="0"/>
    <s v="No"/>
    <s v="No"/>
    <x v="0"/>
    <x v="1"/>
    <x v="2"/>
    <n v="80.75"/>
    <n v="1321.3"/>
    <x v="1"/>
    <x v="1"/>
    <x v="63"/>
    <n v="2942"/>
    <x v="20"/>
  </r>
  <r>
    <s v="7163-OCEQI"/>
    <n v="1"/>
    <s v="United States"/>
    <s v="California"/>
    <s v="Walnut Creek"/>
    <n v="94596"/>
    <s v="37.900662, -122.052782"/>
    <n v="37.900661999999997"/>
    <n v="-122.05278199999999"/>
    <s v="Male"/>
    <x v="0"/>
    <s v="Yes"/>
    <s v="Yes"/>
    <n v="22"/>
    <s v="Yes"/>
    <s v="Yes"/>
    <x v="0"/>
    <x v="1"/>
    <s v="No"/>
    <s v="Yes"/>
    <x v="1"/>
    <s v="Yes"/>
    <s v="Yes"/>
    <x v="2"/>
    <x v="0"/>
    <x v="0"/>
    <n v="78.650000000000006"/>
    <n v="1663.75"/>
    <x v="1"/>
    <x v="1"/>
    <x v="1"/>
    <n v="3571"/>
    <x v="20"/>
  </r>
  <r>
    <s v="9782-LGXMC"/>
    <n v="1"/>
    <s v="United States"/>
    <s v="California"/>
    <s v="Walnut Creek"/>
    <n v="94598"/>
    <s v="37.916648, -122.008483"/>
    <n v="37.916648000000002"/>
    <n v="-122.008483"/>
    <s v="Female"/>
    <x v="0"/>
    <s v="Yes"/>
    <s v="Yes"/>
    <n v="49"/>
    <s v="Yes"/>
    <s v="No"/>
    <x v="0"/>
    <x v="0"/>
    <s v="No"/>
    <s v="Yes"/>
    <x v="1"/>
    <s v="No"/>
    <s v="No"/>
    <x v="0"/>
    <x v="1"/>
    <x v="2"/>
    <n v="61.75"/>
    <n v="3024.15"/>
    <x v="1"/>
    <x v="1"/>
    <x v="41"/>
    <n v="5511"/>
    <x v="20"/>
  </r>
  <r>
    <s v="5975-BAICR"/>
    <n v="1"/>
    <s v="United States"/>
    <s v="California"/>
    <s v="Yountville"/>
    <n v="94599"/>
    <s v="38.421458, -122.365048"/>
    <n v="38.421458000000001"/>
    <n v="-122.365048"/>
    <s v="Male"/>
    <x v="0"/>
    <s v="Yes"/>
    <s v="Yes"/>
    <n v="36"/>
    <s v="Yes"/>
    <s v="No"/>
    <x v="0"/>
    <x v="0"/>
    <s v="No"/>
    <s v="Yes"/>
    <x v="0"/>
    <s v="No"/>
    <s v="Yes"/>
    <x v="2"/>
    <x v="0"/>
    <x v="3"/>
    <n v="63.7"/>
    <n v="2188.5"/>
    <x v="1"/>
    <x v="1"/>
    <x v="82"/>
    <n v="2504"/>
    <x v="20"/>
  </r>
  <r>
    <s v="4673-KKSLS"/>
    <n v="1"/>
    <s v="United States"/>
    <s v="California"/>
    <s v="Oakland"/>
    <n v="94605"/>
    <s v="37.758019, -122.138678"/>
    <n v="37.758018999999997"/>
    <n v="-122.138678"/>
    <s v="Female"/>
    <x v="0"/>
    <s v="No"/>
    <s v="No"/>
    <n v="31"/>
    <s v="Yes"/>
    <s v="No"/>
    <x v="1"/>
    <x v="0"/>
    <s v="No"/>
    <s v="Yes"/>
    <x v="1"/>
    <s v="No"/>
    <s v="No"/>
    <x v="0"/>
    <x v="1"/>
    <x v="1"/>
    <n v="87.6"/>
    <n v="2724.25"/>
    <x v="1"/>
    <x v="1"/>
    <x v="76"/>
    <n v="5094"/>
    <x v="20"/>
  </r>
  <r>
    <s v="4853-OITSN"/>
    <n v="1"/>
    <s v="United States"/>
    <s v="California"/>
    <s v="Oakland"/>
    <n v="94606"/>
    <s v="37.792489, -122.244314"/>
    <n v="37.792489000000003"/>
    <n v="-122.244314"/>
    <s v="Male"/>
    <x v="0"/>
    <s v="Yes"/>
    <s v="No"/>
    <n v="5"/>
    <s v="Yes"/>
    <s v="Yes"/>
    <x v="1"/>
    <x v="0"/>
    <s v="No"/>
    <s v="No"/>
    <x v="0"/>
    <s v="No"/>
    <s v="Yes"/>
    <x v="0"/>
    <x v="0"/>
    <x v="1"/>
    <n v="89.15"/>
    <n v="413.25"/>
    <x v="1"/>
    <x v="1"/>
    <x v="36"/>
    <n v="2576"/>
    <x v="20"/>
  </r>
  <r>
    <s v="9800-OUIGR"/>
    <n v="1"/>
    <s v="United States"/>
    <s v="California"/>
    <s v="Oakland"/>
    <n v="94607"/>
    <s v="37.80707, -122.297401"/>
    <n v="37.807070000000003"/>
    <n v="-122.29740099999999"/>
    <s v="Male"/>
    <x v="0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x v="1"/>
    <x v="3"/>
    <n v="20"/>
    <n v="1374.2"/>
    <x v="1"/>
    <x v="1"/>
    <x v="9"/>
    <n v="5011"/>
    <x v="20"/>
  </r>
  <r>
    <s v="2324-EFHVG"/>
    <n v="1"/>
    <s v="United States"/>
    <s v="California"/>
    <s v="Oakland"/>
    <n v="94609"/>
    <s v="37.834341, -122.26437"/>
    <n v="37.834341000000002"/>
    <n v="-122.26437"/>
    <s v="Male"/>
    <x v="0"/>
    <s v="No"/>
    <s v="No"/>
    <n v="64"/>
    <s v="Yes"/>
    <s v="Yes"/>
    <x v="1"/>
    <x v="1"/>
    <s v="Yes"/>
    <s v="Yes"/>
    <x v="0"/>
    <s v="Yes"/>
    <s v="Yes"/>
    <x v="1"/>
    <x v="0"/>
    <x v="2"/>
    <n v="104.4"/>
    <n v="6692.65"/>
    <x v="1"/>
    <x v="1"/>
    <x v="46"/>
    <n v="5617"/>
    <x v="20"/>
  </r>
  <r>
    <s v="7094-MSZAO"/>
    <n v="1"/>
    <s v="United States"/>
    <s v="California"/>
    <s v="Oakland"/>
    <n v="94610"/>
    <s v="37.808731, -122.238708"/>
    <n v="37.808731000000002"/>
    <n v="-122.238708"/>
    <s v="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x v="0"/>
    <x v="3"/>
    <n v="20.05"/>
    <n v="218.5"/>
    <x v="1"/>
    <x v="1"/>
    <x v="70"/>
    <n v="2049"/>
    <x v="20"/>
  </r>
  <r>
    <s v="6907-CQGPN"/>
    <n v="1"/>
    <s v="United States"/>
    <s v="California"/>
    <s v="Oakland"/>
    <n v="94612"/>
    <s v="37.809014, -122.269739"/>
    <n v="37.809013999999998"/>
    <n v="-122.269739"/>
    <s v="Male"/>
    <x v="0"/>
    <s v="No"/>
    <s v="No"/>
    <n v="29"/>
    <s v="No"/>
    <s v="No phone service"/>
    <x v="0"/>
    <x v="1"/>
    <s v="Yes"/>
    <s v="No"/>
    <x v="1"/>
    <s v="No"/>
    <s v="No"/>
    <x v="0"/>
    <x v="1"/>
    <x v="1"/>
    <n v="34.299999999999997"/>
    <n v="1004.75"/>
    <x v="1"/>
    <x v="1"/>
    <x v="11"/>
    <n v="2555"/>
    <x v="20"/>
  </r>
  <r>
    <s v="0780-XNZFN"/>
    <n v="1"/>
    <s v="United States"/>
    <s v="California"/>
    <s v="Oakland"/>
    <n v="94618"/>
    <s v="37.84551, -122.235181"/>
    <n v="37.845509999999997"/>
    <n v="-122.235181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x v="1"/>
    <x v="2"/>
    <n v="20.65"/>
    <n v="1125.5999999999999"/>
    <x v="1"/>
    <x v="1"/>
    <x v="52"/>
    <n v="4193"/>
    <x v="20"/>
  </r>
  <r>
    <s v="0239-OXEXL"/>
    <n v="1"/>
    <s v="United States"/>
    <s v="California"/>
    <s v="Oakland"/>
    <n v="94619"/>
    <s v="37.787186, -122.14633"/>
    <n v="37.787185999999998"/>
    <n v="-122.14633000000001"/>
    <s v="Female"/>
    <x v="0"/>
    <s v="No"/>
    <s v="No"/>
    <n v="46"/>
    <s v="Yes"/>
    <s v="Yes"/>
    <x v="1"/>
    <x v="0"/>
    <s v="Yes"/>
    <s v="No"/>
    <x v="0"/>
    <s v="No"/>
    <s v="No"/>
    <x v="0"/>
    <x v="1"/>
    <x v="0"/>
    <n v="84.25"/>
    <n v="3847.6"/>
    <x v="1"/>
    <x v="1"/>
    <x v="52"/>
    <n v="3509"/>
    <x v="20"/>
  </r>
  <r>
    <s v="2675-IJRGJ"/>
    <n v="1"/>
    <s v="United States"/>
    <s v="California"/>
    <s v="Oakland"/>
    <n v="94621"/>
    <s v="37.750553, -122.197175"/>
    <n v="37.750552999999996"/>
    <n v="-122.197175"/>
    <s v="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x v="1"/>
    <x v="2"/>
    <n v="19.649999999999999"/>
    <n v="978"/>
    <x v="1"/>
    <x v="1"/>
    <x v="31"/>
    <n v="5878"/>
    <x v="20"/>
  </r>
  <r>
    <s v="7049-GKVZY"/>
    <n v="1"/>
    <s v="United States"/>
    <s v="California"/>
    <s v="Berkeley"/>
    <n v="94702"/>
    <s v="37.866009, -122.286228"/>
    <n v="37.866008999999998"/>
    <n v="-122.28622799999999"/>
    <s v="Female"/>
    <x v="0"/>
    <s v="No"/>
    <s v="No"/>
    <n v="17"/>
    <s v="Yes"/>
    <s v="No"/>
    <x v="0"/>
    <x v="0"/>
    <s v="Yes"/>
    <s v="No"/>
    <x v="1"/>
    <s v="Yes"/>
    <s v="Yes"/>
    <x v="2"/>
    <x v="1"/>
    <x v="3"/>
    <n v="79.849999999999994"/>
    <n v="1387.35"/>
    <x v="1"/>
    <x v="1"/>
    <x v="75"/>
    <n v="5574"/>
    <x v="20"/>
  </r>
  <r>
    <s v="8577-QSOCG"/>
    <n v="1"/>
    <s v="United States"/>
    <s v="California"/>
    <s v="Berkeley"/>
    <n v="94703"/>
    <s v="37.863843, -122.275684"/>
    <n v="37.863843000000003"/>
    <n v="-122.275684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x v="0"/>
    <x v="0"/>
    <n v="20.2"/>
    <n v="746.05"/>
    <x v="1"/>
    <x v="1"/>
    <x v="69"/>
    <n v="2631"/>
    <x v="20"/>
  </r>
  <r>
    <s v="3721-CNZHX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x v="1"/>
    <x v="0"/>
    <n v="19.8"/>
    <n v="304.60000000000002"/>
    <x v="1"/>
    <x v="1"/>
    <x v="64"/>
    <n v="5753"/>
    <x v="20"/>
  </r>
  <r>
    <s v="0212-ISBBF"/>
    <n v="1"/>
    <s v="United States"/>
    <s v="California"/>
    <s v="Berkeley"/>
    <n v="94705"/>
    <s v="37.858898, -122.240512"/>
    <n v="37.858898000000003"/>
    <n v="-122.240512"/>
    <s v="Female"/>
    <x v="0"/>
    <s v="No"/>
    <s v="No"/>
    <n v="22"/>
    <s v="No"/>
    <s v="No phone service"/>
    <x v="0"/>
    <x v="1"/>
    <s v="Yes"/>
    <s v="No"/>
    <x v="0"/>
    <s v="Yes"/>
    <s v="Yes"/>
    <x v="0"/>
    <x v="0"/>
    <x v="1"/>
    <n v="50.35"/>
    <n v="1098.8499999999999"/>
    <x v="1"/>
    <x v="1"/>
    <x v="25"/>
    <n v="2875"/>
    <x v="20"/>
  </r>
  <r>
    <s v="3585-YNADK"/>
    <n v="1"/>
    <s v="United States"/>
    <s v="California"/>
    <s v="Berkeley"/>
    <n v="94707"/>
    <s v="37.897753, -122.279391"/>
    <n v="37.897753000000002"/>
    <n v="-122.279391"/>
    <s v="Female"/>
    <x v="0"/>
    <s v="Yes"/>
    <s v="No"/>
    <n v="57"/>
    <s v="Yes"/>
    <s v="Yes"/>
    <x v="0"/>
    <x v="1"/>
    <s v="Yes"/>
    <s v="Yes"/>
    <x v="1"/>
    <s v="Yes"/>
    <s v="No"/>
    <x v="2"/>
    <x v="1"/>
    <x v="2"/>
    <n v="74.599999999999994"/>
    <n v="4368.95"/>
    <x v="1"/>
    <x v="1"/>
    <x v="21"/>
    <n v="4546"/>
    <x v="20"/>
  </r>
  <r>
    <s v="5271-DBYSJ"/>
    <n v="1"/>
    <s v="United States"/>
    <s v="California"/>
    <s v="Berkeley"/>
    <n v="94708"/>
    <s v="37.897743, -122.263124"/>
    <n v="37.897742999999998"/>
    <n v="-122.263124"/>
    <s v="Male"/>
    <x v="1"/>
    <s v="No"/>
    <s v="No"/>
    <n v="11"/>
    <s v="Yes"/>
    <s v="No"/>
    <x v="1"/>
    <x v="1"/>
    <s v="No"/>
    <s v="No"/>
    <x v="0"/>
    <s v="No"/>
    <s v="Yes"/>
    <x v="0"/>
    <x v="0"/>
    <x v="3"/>
    <n v="79.150000000000006"/>
    <n v="827.7"/>
    <x v="1"/>
    <x v="1"/>
    <x v="58"/>
    <n v="3355"/>
    <x v="20"/>
  </r>
  <r>
    <s v="1099-GODLO"/>
    <n v="1"/>
    <s v="United States"/>
    <s v="California"/>
    <s v="Berkeley"/>
    <n v="94709"/>
    <s v="37.878554, -122.26609"/>
    <n v="37.878554000000001"/>
    <n v="-122.26609000000001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x v="1"/>
    <x v="0"/>
    <n v="20.350000000000001"/>
    <n v="20.350000000000001"/>
    <x v="1"/>
    <x v="1"/>
    <x v="46"/>
    <n v="4836"/>
    <x v="20"/>
  </r>
  <r>
    <s v="6828-HMKWP"/>
    <n v="1"/>
    <s v="United States"/>
    <s v="California"/>
    <s v="Berkeley"/>
    <n v="94710"/>
    <s v="37.872902, -122.303708"/>
    <n v="37.872902000000003"/>
    <n v="-122.303708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x v="1"/>
    <x v="2"/>
    <n v="21.05"/>
    <n v="262.05"/>
    <x v="1"/>
    <x v="1"/>
    <x v="50"/>
    <n v="4843"/>
    <x v="20"/>
  </r>
  <r>
    <s v="1472-TNCWL"/>
    <n v="1"/>
    <s v="United States"/>
    <s v="California"/>
    <s v="El Sobrante"/>
    <n v="94803"/>
    <s v="37.963995, -122.288296"/>
    <n v="37.963994999999997"/>
    <n v="-122.288296"/>
    <s v="Male"/>
    <x v="0"/>
    <s v="No"/>
    <s v="Yes"/>
    <n v="36"/>
    <s v="Yes"/>
    <s v="No"/>
    <x v="1"/>
    <x v="1"/>
    <s v="Yes"/>
    <s v="No"/>
    <x v="0"/>
    <s v="Yes"/>
    <s v="Yes"/>
    <x v="0"/>
    <x v="0"/>
    <x v="1"/>
    <n v="94.7"/>
    <n v="3512.5"/>
    <x v="1"/>
    <x v="1"/>
    <x v="21"/>
    <n v="4671"/>
    <x v="20"/>
  </r>
  <r>
    <s v="2080-GKCWQ"/>
    <n v="1"/>
    <s v="United States"/>
    <s v="California"/>
    <s v="San Pablo"/>
    <n v="94806"/>
    <s v="37.980269, -122.342635"/>
    <n v="37.980269"/>
    <n v="-122.342635"/>
    <s v="Male"/>
    <x v="0"/>
    <s v="No"/>
    <s v="No"/>
    <n v="2"/>
    <s v="Yes"/>
    <s v="No"/>
    <x v="1"/>
    <x v="1"/>
    <s v="Yes"/>
    <s v="No"/>
    <x v="0"/>
    <s v="No"/>
    <s v="No"/>
    <x v="0"/>
    <x v="1"/>
    <x v="1"/>
    <n v="74.95"/>
    <n v="151.75"/>
    <x v="1"/>
    <x v="1"/>
    <x v="21"/>
    <n v="3969"/>
    <x v="20"/>
  </r>
  <r>
    <s v="2193-SFWQW"/>
    <n v="1"/>
    <s v="United States"/>
    <s v="California"/>
    <s v="San Rafael"/>
    <n v="94903"/>
    <s v="38.018065, -122.546024"/>
    <n v="38.018065"/>
    <n v="-122.546024"/>
    <s v="Male"/>
    <x v="0"/>
    <s v="Yes"/>
    <s v="Yes"/>
    <n v="72"/>
    <s v="Yes"/>
    <s v="No"/>
    <x v="1"/>
    <x v="0"/>
    <s v="Yes"/>
    <s v="Yes"/>
    <x v="1"/>
    <s v="Yes"/>
    <s v="Yes"/>
    <x v="1"/>
    <x v="1"/>
    <x v="2"/>
    <n v="111.95"/>
    <n v="8033.1"/>
    <x v="1"/>
    <x v="1"/>
    <x v="50"/>
    <n v="4004"/>
    <x v="20"/>
  </r>
  <r>
    <s v="5656-JAMLX"/>
    <n v="1"/>
    <s v="United States"/>
    <s v="California"/>
    <s v="Greenbrae"/>
    <n v="94904"/>
    <s v="37.946617, -122.563571"/>
    <n v="37.946617000000003"/>
    <n v="-122.563571"/>
    <s v="Male"/>
    <x v="0"/>
    <s v="No"/>
    <s v="No"/>
    <n v="62"/>
    <s v="Yes"/>
    <s v="No"/>
    <x v="2"/>
    <x v="2"/>
    <s v="No internet service"/>
    <s v="No internet service"/>
    <x v="2"/>
    <s v="No internet service"/>
    <s v="No internet service"/>
    <x v="1"/>
    <x v="1"/>
    <x v="2"/>
    <n v="19.850000000000001"/>
    <n v="1253.6500000000001"/>
    <x v="1"/>
    <x v="1"/>
    <x v="84"/>
    <n v="4278"/>
    <x v="20"/>
  </r>
  <r>
    <s v="3462-BJQQA"/>
    <n v="1"/>
    <s v="United States"/>
    <s v="California"/>
    <s v="Belvedere Tiburon"/>
    <n v="94920"/>
    <s v="37.885629, -122.46858"/>
    <n v="37.885629000000002"/>
    <n v="-122.46858"/>
    <s v="Female"/>
    <x v="0"/>
    <s v="No"/>
    <s v="No"/>
    <n v="6"/>
    <s v="Yes"/>
    <s v="Yes"/>
    <x v="1"/>
    <x v="1"/>
    <s v="Yes"/>
    <s v="No"/>
    <x v="0"/>
    <s v="Yes"/>
    <s v="No"/>
    <x v="0"/>
    <x v="0"/>
    <x v="1"/>
    <n v="89.75"/>
    <n v="552.65"/>
    <x v="1"/>
    <x v="1"/>
    <x v="69"/>
    <n v="2370"/>
    <x v="20"/>
  </r>
  <r>
    <s v="0442-TDYUO"/>
    <n v="1"/>
    <s v="United States"/>
    <s v="California"/>
    <s v="Bodega"/>
    <n v="94922"/>
    <s v="38.343282, -122.9755"/>
    <n v="38.343282000000002"/>
    <n v="-122.9755"/>
    <s v="Male"/>
    <x v="0"/>
    <s v="Yes"/>
    <s v="No"/>
    <n v="48"/>
    <s v="Yes"/>
    <s v="No"/>
    <x v="2"/>
    <x v="2"/>
    <s v="No internet service"/>
    <s v="No internet service"/>
    <x v="2"/>
    <s v="No internet service"/>
    <s v="No internet service"/>
    <x v="1"/>
    <x v="0"/>
    <x v="0"/>
    <n v="20.05"/>
    <n v="1036"/>
    <x v="1"/>
    <x v="1"/>
    <x v="64"/>
    <n v="2964"/>
    <x v="20"/>
  </r>
  <r>
    <s v="6733-LRIZX"/>
    <n v="1"/>
    <s v="United States"/>
    <s v="California"/>
    <s v="Bodega Bay"/>
    <n v="94923"/>
    <s v="38.377165, -123.037957"/>
    <n v="38.377164999999998"/>
    <n v="-123.03795700000001"/>
    <s v="Male"/>
    <x v="0"/>
    <s v="No"/>
    <s v="No"/>
    <n v="35"/>
    <s v="Yes"/>
    <s v="Yes"/>
    <x v="1"/>
    <x v="0"/>
    <s v="No"/>
    <s v="Yes"/>
    <x v="1"/>
    <s v="Yes"/>
    <s v="Yes"/>
    <x v="1"/>
    <x v="0"/>
    <x v="1"/>
    <n v="108.95"/>
    <n v="4025.5"/>
    <x v="1"/>
    <x v="1"/>
    <x v="72"/>
    <n v="5903"/>
    <x v="20"/>
  </r>
  <r>
    <s v="9503-XJUME"/>
    <n v="1"/>
    <s v="United States"/>
    <s v="California"/>
    <s v="Bolinas"/>
    <n v="94924"/>
    <s v="37.943087, -122.72379"/>
    <n v="37.943086999999998"/>
    <n v="-122.72378999999999"/>
    <s v="Male"/>
    <x v="0"/>
    <s v="No"/>
    <s v="Yes"/>
    <n v="52"/>
    <s v="Yes"/>
    <s v="No"/>
    <x v="2"/>
    <x v="2"/>
    <s v="No internet service"/>
    <s v="No internet service"/>
    <x v="2"/>
    <s v="No internet service"/>
    <s v="No internet service"/>
    <x v="2"/>
    <x v="1"/>
    <x v="3"/>
    <n v="19.649999999999999"/>
    <n v="928.4"/>
    <x v="1"/>
    <x v="1"/>
    <x v="78"/>
    <n v="4279"/>
    <x v="20"/>
  </r>
  <r>
    <s v="4367-NHWMM"/>
    <n v="1"/>
    <s v="United States"/>
    <s v="California"/>
    <s v="Corte Madera"/>
    <n v="94925"/>
    <s v="37.924014, -122.511694"/>
    <n v="37.924014"/>
    <n v="-122.51169400000001"/>
    <s v="Female"/>
    <x v="0"/>
    <s v="No"/>
    <s v="No"/>
    <n v="1"/>
    <s v="No"/>
    <s v="No phone service"/>
    <x v="0"/>
    <x v="1"/>
    <s v="No"/>
    <s v="No"/>
    <x v="0"/>
    <s v="No"/>
    <s v="No"/>
    <x v="0"/>
    <x v="0"/>
    <x v="0"/>
    <n v="24.9"/>
    <n v="24.9"/>
    <x v="1"/>
    <x v="1"/>
    <x v="37"/>
    <n v="5318"/>
    <x v="20"/>
  </r>
  <r>
    <s v="3779-OSWCF"/>
    <n v="1"/>
    <s v="United States"/>
    <s v="California"/>
    <s v="Dillon Beach"/>
    <n v="94929"/>
    <s v="38.24458, -122.956268"/>
    <n v="38.244579999999999"/>
    <n v="-122.95626799999999"/>
    <s v="Female"/>
    <x v="0"/>
    <s v="Yes"/>
    <s v="No"/>
    <n v="71"/>
    <s v="Yes"/>
    <s v="Yes"/>
    <x v="0"/>
    <x v="0"/>
    <s v="Yes"/>
    <s v="Yes"/>
    <x v="1"/>
    <s v="Yes"/>
    <s v="Yes"/>
    <x v="1"/>
    <x v="1"/>
    <x v="3"/>
    <n v="93.2"/>
    <n v="6506.15"/>
    <x v="1"/>
    <x v="1"/>
    <x v="15"/>
    <n v="4493"/>
    <x v="20"/>
  </r>
  <r>
    <s v="6736-DHUQI"/>
    <n v="1"/>
    <s v="United States"/>
    <s v="California"/>
    <s v="Fairfax"/>
    <n v="94930"/>
    <s v="37.971751, -122.611873"/>
    <n v="37.971750999999998"/>
    <n v="-122.611873"/>
    <s v="Female"/>
    <x v="0"/>
    <s v="Yes"/>
    <s v="Yes"/>
    <n v="67"/>
    <s v="Yes"/>
    <s v="No"/>
    <x v="1"/>
    <x v="0"/>
    <s v="Yes"/>
    <s v="Yes"/>
    <x v="0"/>
    <s v="No"/>
    <s v="No"/>
    <x v="2"/>
    <x v="1"/>
    <x v="2"/>
    <n v="84.8"/>
    <n v="5598.3"/>
    <x v="1"/>
    <x v="1"/>
    <x v="10"/>
    <n v="6072"/>
    <x v="20"/>
  </r>
  <r>
    <s v="3915-ODIYG"/>
    <n v="1"/>
    <s v="United States"/>
    <s v="California"/>
    <s v="Cotati"/>
    <n v="94931"/>
    <s v="38.326215, -122.718742"/>
    <n v="38.326214999999998"/>
    <n v="-122.71874200000001"/>
    <s v="Male"/>
    <x v="1"/>
    <s v="No"/>
    <s v="No"/>
    <n v="60"/>
    <s v="Yes"/>
    <s v="Yes"/>
    <x v="0"/>
    <x v="0"/>
    <s v="Yes"/>
    <s v="No"/>
    <x v="0"/>
    <s v="No"/>
    <s v="Yes"/>
    <x v="2"/>
    <x v="0"/>
    <x v="1"/>
    <n v="71.75"/>
    <n v="4374.55"/>
    <x v="1"/>
    <x v="1"/>
    <x v="29"/>
    <n v="4964"/>
    <x v="20"/>
  </r>
  <r>
    <s v="1360-RCYRT"/>
    <n v="1"/>
    <s v="United States"/>
    <s v="California"/>
    <s v="Forest Knolls"/>
    <n v="94933"/>
    <s v="38.010092, -122.689442"/>
    <n v="38.010092"/>
    <n v="-122.689442"/>
    <s v="Male"/>
    <x v="0"/>
    <s v="Yes"/>
    <s v="Yes"/>
    <n v="23"/>
    <s v="No"/>
    <s v="No phone service"/>
    <x v="0"/>
    <x v="1"/>
    <s v="No"/>
    <s v="No"/>
    <x v="1"/>
    <s v="No"/>
    <s v="No"/>
    <x v="0"/>
    <x v="0"/>
    <x v="2"/>
    <n v="30.35"/>
    <n v="678.75"/>
    <x v="1"/>
    <x v="1"/>
    <x v="53"/>
    <n v="4960"/>
    <x v="20"/>
  </r>
  <r>
    <s v="2724-FJDYW"/>
    <n v="1"/>
    <s v="United States"/>
    <s v="California"/>
    <s v="Inverness"/>
    <n v="94937"/>
    <s v="38.099323, -122.945723"/>
    <n v="38.099322999999998"/>
    <n v="-122.945723"/>
    <s v="Male"/>
    <x v="0"/>
    <s v="No"/>
    <s v="Yes"/>
    <n v="39"/>
    <s v="No"/>
    <s v="No phone service"/>
    <x v="0"/>
    <x v="1"/>
    <s v="No"/>
    <s v="Yes"/>
    <x v="1"/>
    <s v="Yes"/>
    <s v="Yes"/>
    <x v="2"/>
    <x v="1"/>
    <x v="2"/>
    <n v="54.85"/>
    <n v="2191.6999999999998"/>
    <x v="1"/>
    <x v="1"/>
    <x v="34"/>
    <n v="3884"/>
    <x v="20"/>
  </r>
  <r>
    <s v="4451-RWASJ"/>
    <n v="1"/>
    <s v="United States"/>
    <s v="California"/>
    <s v="Lagunitas"/>
    <n v="94938"/>
    <s v="38.021772, -122.691744"/>
    <n v="38.021771999999999"/>
    <n v="-122.691744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x v="0"/>
    <x v="0"/>
    <n v="19.5"/>
    <n v="239.75"/>
    <x v="1"/>
    <x v="1"/>
    <x v="55"/>
    <n v="5471"/>
    <x v="20"/>
  </r>
  <r>
    <s v="3460-TJBWI"/>
    <n v="1"/>
    <s v="United States"/>
    <s v="California"/>
    <s v="Marshall"/>
    <n v="94940"/>
    <s v="38.129308, -122.834815"/>
    <n v="38.129308000000002"/>
    <n v="-122.83481500000001"/>
    <s v="Male"/>
    <x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1"/>
    <x v="1"/>
    <x v="0"/>
    <n v="24.2"/>
    <n v="609.04999999999995"/>
    <x v="1"/>
    <x v="1"/>
    <x v="74"/>
    <n v="5865"/>
    <x v="20"/>
  </r>
  <r>
    <s v="5917-HBSDW"/>
    <n v="1"/>
    <s v="United States"/>
    <s v="California"/>
    <s v="Mill Valley"/>
    <n v="94941"/>
    <s v="37.901371, -122.572024"/>
    <n v="37.901370999999997"/>
    <n v="-122.572024"/>
    <s v="Female"/>
    <x v="0"/>
    <s v="Yes"/>
    <s v="Yes"/>
    <n v="37"/>
    <s v="Yes"/>
    <s v="No"/>
    <x v="2"/>
    <x v="2"/>
    <s v="No internet service"/>
    <s v="No internet service"/>
    <x v="2"/>
    <s v="No internet service"/>
    <s v="No internet service"/>
    <x v="0"/>
    <x v="1"/>
    <x v="1"/>
    <n v="19.350000000000001"/>
    <n v="683.75"/>
    <x v="1"/>
    <x v="1"/>
    <x v="82"/>
    <n v="2360"/>
    <x v="20"/>
  </r>
  <r>
    <s v="5671-UUNXD"/>
    <n v="1"/>
    <s v="United States"/>
    <s v="California"/>
    <s v="Nicasio"/>
    <n v="94946"/>
    <s v="38.065359, -122.665566"/>
    <n v="38.065359000000001"/>
    <n v="-122.665566"/>
    <s v="Female"/>
    <x v="1"/>
    <s v="Yes"/>
    <s v="No"/>
    <n v="50"/>
    <s v="Yes"/>
    <s v="Yes"/>
    <x v="1"/>
    <x v="1"/>
    <s v="No"/>
    <s v="No"/>
    <x v="1"/>
    <s v="Yes"/>
    <s v="Yes"/>
    <x v="2"/>
    <x v="0"/>
    <x v="1"/>
    <n v="100.65"/>
    <n v="5189.75"/>
    <x v="1"/>
    <x v="1"/>
    <x v="47"/>
    <n v="5791"/>
    <x v="20"/>
  </r>
  <r>
    <s v="0956-ACVZC"/>
    <n v="1"/>
    <s v="United States"/>
    <s v="California"/>
    <s v="Novato"/>
    <n v="94947"/>
    <s v="38.112166, -122.634384"/>
    <n v="38.112166000000002"/>
    <n v="-122.634384"/>
    <s v="Female"/>
    <x v="0"/>
    <s v="No"/>
    <s v="No"/>
    <n v="54"/>
    <s v="Yes"/>
    <s v="No"/>
    <x v="1"/>
    <x v="1"/>
    <s v="No"/>
    <s v="Yes"/>
    <x v="0"/>
    <s v="Yes"/>
    <s v="Yes"/>
    <x v="2"/>
    <x v="0"/>
    <x v="3"/>
    <n v="94.1"/>
    <n v="5060.8999999999996"/>
    <x v="1"/>
    <x v="1"/>
    <x v="12"/>
    <n v="4084"/>
    <x v="20"/>
  </r>
  <r>
    <s v="2325-NBPZG"/>
    <n v="1"/>
    <s v="United States"/>
    <s v="California"/>
    <s v="Novato"/>
    <n v="94949"/>
    <s v="38.067204, -122.524004"/>
    <n v="38.067203999999997"/>
    <n v="-122.52400400000001"/>
    <s v="Female"/>
    <x v="0"/>
    <s v="No"/>
    <s v="No"/>
    <n v="3"/>
    <s v="Yes"/>
    <s v="No"/>
    <x v="1"/>
    <x v="0"/>
    <s v="No"/>
    <s v="No"/>
    <x v="0"/>
    <s v="No"/>
    <s v="No"/>
    <x v="0"/>
    <x v="0"/>
    <x v="1"/>
    <n v="74.55"/>
    <n v="233.65"/>
    <x v="1"/>
    <x v="1"/>
    <x v="40"/>
    <n v="5125"/>
    <x v="20"/>
  </r>
  <r>
    <s v="4482-FTFFX"/>
    <n v="1"/>
    <s v="United States"/>
    <s v="California"/>
    <s v="Penngrove"/>
    <n v="94951"/>
    <s v="38.325599, -122.642352"/>
    <n v="38.325598999999997"/>
    <n v="-122.642352"/>
    <s v="Male"/>
    <x v="0"/>
    <s v="No"/>
    <s v="No"/>
    <n v="5"/>
    <s v="Yes"/>
    <s v="No"/>
    <x v="0"/>
    <x v="1"/>
    <s v="No"/>
    <s v="Yes"/>
    <x v="1"/>
    <s v="No"/>
    <s v="No"/>
    <x v="0"/>
    <x v="1"/>
    <x v="1"/>
    <n v="56.15"/>
    <n v="291.45"/>
    <x v="1"/>
    <x v="1"/>
    <x v="4"/>
    <n v="5232"/>
    <x v="20"/>
  </r>
  <r>
    <s v="8859-DZTGQ"/>
    <n v="1"/>
    <s v="United States"/>
    <s v="California"/>
    <s v="Petaluma"/>
    <n v="94952"/>
    <s v="38.237018, -122.77872"/>
    <n v="38.237017999999999"/>
    <n v="-122.77872000000001"/>
    <s v="Male"/>
    <x v="0"/>
    <s v="No"/>
    <s v="No"/>
    <n v="33"/>
    <s v="Yes"/>
    <s v="No"/>
    <x v="2"/>
    <x v="2"/>
    <s v="No internet service"/>
    <s v="No internet service"/>
    <x v="2"/>
    <s v="No internet service"/>
    <s v="No internet service"/>
    <x v="1"/>
    <x v="1"/>
    <x v="0"/>
    <n v="20.350000000000001"/>
    <n v="689.75"/>
    <x v="1"/>
    <x v="1"/>
    <x v="29"/>
    <n v="2507"/>
    <x v="20"/>
  </r>
  <r>
    <s v="0440-MOGPM"/>
    <n v="1"/>
    <s v="United States"/>
    <s v="California"/>
    <s v="Petaluma"/>
    <n v="94954"/>
    <s v="38.235021, -122.557332"/>
    <n v="38.235021000000003"/>
    <n v="-122.557332"/>
    <s v="Female"/>
    <x v="0"/>
    <s v="No"/>
    <s v="No"/>
    <n v="41"/>
    <s v="Yes"/>
    <s v="Yes"/>
    <x v="0"/>
    <x v="1"/>
    <s v="Yes"/>
    <s v="Yes"/>
    <x v="0"/>
    <s v="Yes"/>
    <s v="Yes"/>
    <x v="2"/>
    <x v="0"/>
    <x v="1"/>
    <n v="80.55"/>
    <n v="3263.9"/>
    <x v="1"/>
    <x v="1"/>
    <x v="56"/>
    <n v="4176"/>
    <x v="20"/>
  </r>
  <r>
    <s v="0020-JDNXP"/>
    <n v="1"/>
    <s v="United States"/>
    <s v="California"/>
    <s v="Point Reyes Station"/>
    <n v="94956"/>
    <s v="38.060264, -122.830646"/>
    <n v="38.060263999999997"/>
    <n v="-122.830646"/>
    <s v="Female"/>
    <x v="0"/>
    <s v="Yes"/>
    <s v="Yes"/>
    <n v="34"/>
    <s v="No"/>
    <s v="No phone service"/>
    <x v="0"/>
    <x v="0"/>
    <s v="No"/>
    <s v="Yes"/>
    <x v="1"/>
    <s v="Yes"/>
    <s v="Yes"/>
    <x v="2"/>
    <x v="1"/>
    <x v="0"/>
    <n v="61.25"/>
    <n v="1993.2"/>
    <x v="1"/>
    <x v="1"/>
    <x v="65"/>
    <n v="3607"/>
    <x v="20"/>
  </r>
  <r>
    <s v="3752-CQSJI"/>
    <n v="1"/>
    <s v="United States"/>
    <s v="California"/>
    <s v="San Anselmo"/>
    <n v="94960"/>
    <s v="37.99272, -122.575026"/>
    <n v="37.992719999999998"/>
    <n v="-122.57502599999999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x v="0"/>
    <x v="0"/>
    <n v="20.45"/>
    <n v="254.5"/>
    <x v="1"/>
    <x v="1"/>
    <x v="50"/>
    <n v="5417"/>
    <x v="20"/>
  </r>
  <r>
    <s v="5025-GOOKI"/>
    <n v="1"/>
    <s v="United States"/>
    <s v="California"/>
    <s v="San Geronimo"/>
    <n v="94963"/>
    <s v="38.00474, -122.663717"/>
    <n v="38.004739999999998"/>
    <n v="-122.66371700000001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x v="0"/>
    <x v="3"/>
    <n v="18.899999999999999"/>
    <n v="347.65"/>
    <x v="1"/>
    <x v="1"/>
    <x v="39"/>
    <n v="4277"/>
    <x v="20"/>
  </r>
  <r>
    <s v="4698-KVLLG"/>
    <n v="1"/>
    <s v="United States"/>
    <s v="California"/>
    <s v="San Quentin"/>
    <n v="94964"/>
    <s v="37.942551, -122.491642"/>
    <n v="37.942551000000002"/>
    <n v="-122.491642"/>
    <s v="Female"/>
    <x v="1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x v="1"/>
    <x v="3"/>
    <n v="19.600000000000001"/>
    <n v="967.9"/>
    <x v="1"/>
    <x v="1"/>
    <x v="31"/>
    <n v="4224"/>
    <x v="20"/>
  </r>
  <r>
    <s v="2887-JPYLU"/>
    <n v="1"/>
    <s v="United States"/>
    <s v="California"/>
    <s v="Stinson Beach"/>
    <n v="94970"/>
    <s v="37.921137, -122.657562"/>
    <n v="37.921137000000002"/>
    <n v="-122.657562"/>
    <s v="Female"/>
    <x v="0"/>
    <s v="No"/>
    <s v="Yes"/>
    <n v="41"/>
    <s v="Yes"/>
    <s v="No"/>
    <x v="0"/>
    <x v="1"/>
    <s v="No"/>
    <s v="No"/>
    <x v="0"/>
    <s v="No"/>
    <s v="No"/>
    <x v="0"/>
    <x v="1"/>
    <x v="2"/>
    <n v="45.2"/>
    <n v="1841.9"/>
    <x v="1"/>
    <x v="1"/>
    <x v="75"/>
    <n v="4418"/>
    <x v="20"/>
  </r>
  <r>
    <s v="4770-QAZXN"/>
    <n v="1"/>
    <s v="United States"/>
    <s v="California"/>
    <s v="Tomales"/>
    <n v="94971"/>
    <s v="38.240769, -122.901041"/>
    <n v="38.240769"/>
    <n v="-122.90104100000001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x v="1"/>
    <x v="3"/>
    <n v="19.45"/>
    <n v="232.1"/>
    <x v="1"/>
    <x v="1"/>
    <x v="61"/>
    <n v="2783"/>
    <x v="20"/>
  </r>
  <r>
    <s v="4896-CPRPF"/>
    <n v="1"/>
    <s v="United States"/>
    <s v="California"/>
    <s v="Valley Ford"/>
    <n v="94972"/>
    <s v="38.339996, -122.935056"/>
    <n v="38.339995999999999"/>
    <n v="-122.935056"/>
    <s v="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1"/>
    <x v="1"/>
    <x v="2"/>
    <n v="25.45"/>
    <n v="809.25"/>
    <x v="1"/>
    <x v="1"/>
    <x v="77"/>
    <n v="4873"/>
    <x v="20"/>
  </r>
  <r>
    <s v="9714-EDSUC"/>
    <n v="1"/>
    <s v="United States"/>
    <s v="California"/>
    <s v="Alviso"/>
    <n v="95002"/>
    <s v="37.449537, -121.994813"/>
    <n v="37.449536999999999"/>
    <n v="-121.99481299999999"/>
    <s v="Male"/>
    <x v="0"/>
    <s v="No"/>
    <s v="No"/>
    <n v="4"/>
    <s v="Yes"/>
    <s v="No"/>
    <x v="1"/>
    <x v="0"/>
    <s v="Yes"/>
    <s v="No"/>
    <x v="1"/>
    <s v="No"/>
    <s v="Yes"/>
    <x v="0"/>
    <x v="0"/>
    <x v="0"/>
    <n v="94.9"/>
    <n v="360.55"/>
    <x v="1"/>
    <x v="1"/>
    <x v="49"/>
    <n v="3094"/>
    <x v="20"/>
  </r>
  <r>
    <s v="0282-NVSJS"/>
    <n v="1"/>
    <s v="United States"/>
    <s v="California"/>
    <s v="Aromas"/>
    <n v="95004"/>
    <s v="36.878364, -121.629781"/>
    <n v="36.878363999999998"/>
    <n v="-121.62978099999999"/>
    <s v="Female"/>
    <x v="1"/>
    <s v="Yes"/>
    <s v="Yes"/>
    <n v="12"/>
    <s v="No"/>
    <s v="No phone service"/>
    <x v="0"/>
    <x v="1"/>
    <s v="No"/>
    <s v="No"/>
    <x v="1"/>
    <s v="No"/>
    <s v="No"/>
    <x v="0"/>
    <x v="0"/>
    <x v="0"/>
    <n v="29.3"/>
    <n v="355.9"/>
    <x v="1"/>
    <x v="1"/>
    <x v="20"/>
    <n v="3353"/>
    <x v="20"/>
  </r>
  <r>
    <s v="7353-YOWFP"/>
    <n v="1"/>
    <s v="United States"/>
    <s v="California"/>
    <s v="Brookdale"/>
    <n v="95007"/>
    <s v="37.106902, -122.100006"/>
    <n v="37.106901999999998"/>
    <n v="-122.10000599999999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x v="1"/>
    <x v="0"/>
    <n v="20.25"/>
    <n v="129.15"/>
    <x v="1"/>
    <x v="1"/>
    <x v="61"/>
    <n v="4208"/>
    <x v="20"/>
  </r>
  <r>
    <s v="8008-ESFLK"/>
    <n v="1"/>
    <s v="United States"/>
    <s v="California"/>
    <s v="Capitola"/>
    <n v="95010"/>
    <s v="36.977025, -121.952864"/>
    <n v="36.977024999999998"/>
    <n v="-121.95286400000001"/>
    <s v="Female"/>
    <x v="0"/>
    <s v="Yes"/>
    <s v="No"/>
    <n v="53"/>
    <s v="Yes"/>
    <s v="No"/>
    <x v="1"/>
    <x v="0"/>
    <s v="Yes"/>
    <s v="Yes"/>
    <x v="1"/>
    <s v="Yes"/>
    <s v="Yes"/>
    <x v="2"/>
    <x v="1"/>
    <x v="1"/>
    <n v="110.5"/>
    <n v="5835.5"/>
    <x v="1"/>
    <x v="1"/>
    <x v="55"/>
    <n v="4135"/>
    <x v="20"/>
  </r>
  <r>
    <s v="7537-CBQUZ"/>
    <n v="1"/>
    <s v="United States"/>
    <s v="California"/>
    <s v="Castroville"/>
    <n v="95012"/>
    <s v="36.784481, -121.759054"/>
    <n v="36.784481"/>
    <n v="-121.75905400000001"/>
    <s v="Male"/>
    <x v="1"/>
    <s v="No"/>
    <s v="No"/>
    <n v="63"/>
    <s v="Yes"/>
    <s v="Yes"/>
    <x v="1"/>
    <x v="0"/>
    <s v="Yes"/>
    <s v="Yes"/>
    <x v="0"/>
    <s v="Yes"/>
    <s v="Yes"/>
    <x v="0"/>
    <x v="0"/>
    <x v="2"/>
    <n v="109.4"/>
    <n v="7031.45"/>
    <x v="1"/>
    <x v="1"/>
    <x v="68"/>
    <n v="5961"/>
    <x v="20"/>
  </r>
  <r>
    <s v="3363-EWLGO"/>
    <n v="1"/>
    <s v="United States"/>
    <s v="California"/>
    <s v="Freedom"/>
    <n v="95019"/>
    <s v="36.936228, -121.785559"/>
    <n v="36.936228"/>
    <n v="-121.78555900000001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109.6"/>
    <x v="1"/>
    <x v="1"/>
    <x v="1"/>
    <n v="5252"/>
    <x v="20"/>
  </r>
  <r>
    <s v="4750-UKWJK"/>
    <n v="1"/>
    <s v="United States"/>
    <s v="California"/>
    <s v="Gilroy"/>
    <n v="95020"/>
    <s v="37.03889, -121.528955"/>
    <n v="37.038890000000002"/>
    <n v="-121.528955"/>
    <s v="Female"/>
    <x v="1"/>
    <s v="Yes"/>
    <s v="No"/>
    <n v="37"/>
    <s v="Yes"/>
    <s v="No"/>
    <x v="2"/>
    <x v="2"/>
    <s v="No internet service"/>
    <s v="No internet service"/>
    <x v="2"/>
    <s v="No internet service"/>
    <s v="No internet service"/>
    <x v="2"/>
    <x v="1"/>
    <x v="0"/>
    <n v="19.600000000000001"/>
    <n v="727.8"/>
    <x v="1"/>
    <x v="1"/>
    <x v="7"/>
    <n v="5730"/>
    <x v="20"/>
  </r>
  <r>
    <s v="1689-YQBYY"/>
    <n v="1"/>
    <s v="United States"/>
    <s v="California"/>
    <s v="Los Gatos"/>
    <n v="95030"/>
    <s v="37.222842, -121.988727"/>
    <n v="37.222842"/>
    <n v="-121.988727"/>
    <s v="Female"/>
    <x v="0"/>
    <s v="No"/>
    <s v="Yes"/>
    <n v="12"/>
    <s v="Yes"/>
    <s v="Yes"/>
    <x v="1"/>
    <x v="1"/>
    <s v="No"/>
    <s v="No"/>
    <x v="0"/>
    <s v="No"/>
    <s v="No"/>
    <x v="0"/>
    <x v="0"/>
    <x v="1"/>
    <n v="76.599999999999994"/>
    <n v="893"/>
    <x v="1"/>
    <x v="1"/>
    <x v="37"/>
    <n v="3280"/>
    <x v="20"/>
  </r>
  <r>
    <s v="4487-ZYJZK"/>
    <n v="1"/>
    <s v="United States"/>
    <s v="California"/>
    <s v="Los Gatos"/>
    <n v="95032"/>
    <s v="37.233034, -121.947427"/>
    <n v="37.233034000000004"/>
    <n v="-121.947427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x v="1"/>
    <x v="3"/>
    <n v="19.600000000000001"/>
    <n v="763.1"/>
    <x v="1"/>
    <x v="1"/>
    <x v="44"/>
    <n v="4623"/>
    <x v="20"/>
  </r>
  <r>
    <s v="2959-FENLU"/>
    <n v="1"/>
    <s v="United States"/>
    <s v="California"/>
    <s v="Los Gatos"/>
    <n v="95033"/>
    <s v="37.160194, -121.945611"/>
    <n v="37.160193999999997"/>
    <n v="-121.945611"/>
    <s v="Female"/>
    <x v="0"/>
    <s v="No"/>
    <s v="No"/>
    <n v="9"/>
    <s v="Yes"/>
    <s v="No"/>
    <x v="1"/>
    <x v="1"/>
    <s v="No"/>
    <s v="Yes"/>
    <x v="0"/>
    <s v="No"/>
    <s v="Yes"/>
    <x v="0"/>
    <x v="0"/>
    <x v="3"/>
    <n v="85.3"/>
    <n v="781.4"/>
    <x v="1"/>
    <x v="1"/>
    <x v="64"/>
    <n v="5850"/>
    <x v="20"/>
  </r>
  <r>
    <s v="0708-LGSMF"/>
    <n v="1"/>
    <s v="United States"/>
    <s v="California"/>
    <s v="Milpitas"/>
    <n v="95035"/>
    <s v="37.441931, -121.878502"/>
    <n v="37.441930999999997"/>
    <n v="-121.878502"/>
    <s v="Male"/>
    <x v="0"/>
    <s v="Yes"/>
    <s v="No"/>
    <n v="13"/>
    <s v="Yes"/>
    <s v="Yes"/>
    <x v="0"/>
    <x v="0"/>
    <s v="No"/>
    <s v="No"/>
    <x v="0"/>
    <s v="No"/>
    <s v="Yes"/>
    <x v="0"/>
    <x v="0"/>
    <x v="1"/>
    <n v="65.849999999999994"/>
    <n v="902.25"/>
    <x v="1"/>
    <x v="1"/>
    <x v="81"/>
    <n v="2731"/>
    <x v="20"/>
  </r>
  <r>
    <s v="7634-HLQJR"/>
    <n v="1"/>
    <s v="United States"/>
    <s v="California"/>
    <s v="Moss Landing"/>
    <n v="95039"/>
    <s v="36.863303, -121.781632"/>
    <n v="36.863303000000002"/>
    <n v="-121.781632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x v="1"/>
    <x v="3"/>
    <n v="20.05"/>
    <n v="1016.7"/>
    <x v="1"/>
    <x v="1"/>
    <x v="42"/>
    <n v="3260"/>
    <x v="20"/>
  </r>
  <r>
    <s v="0487-RPVUM"/>
    <n v="1"/>
    <s v="United States"/>
    <s v="California"/>
    <s v="Mount Hermon"/>
    <n v="95041"/>
    <s v="37.051166, -122.056194"/>
    <n v="37.051166000000002"/>
    <n v="-122.056194"/>
    <s v="Male"/>
    <x v="0"/>
    <s v="Yes"/>
    <s v="No"/>
    <n v="61"/>
    <s v="Yes"/>
    <s v="Yes"/>
    <x v="1"/>
    <x v="0"/>
    <s v="No"/>
    <s v="Yes"/>
    <x v="1"/>
    <s v="Yes"/>
    <s v="No"/>
    <x v="0"/>
    <x v="1"/>
    <x v="2"/>
    <n v="99.4"/>
    <n v="5943.65"/>
    <x v="1"/>
    <x v="1"/>
    <x v="81"/>
    <n v="5404"/>
    <x v="20"/>
  </r>
  <r>
    <s v="4079-ULGFR"/>
    <n v="1"/>
    <s v="United States"/>
    <s v="California"/>
    <s v="Paicines"/>
    <n v="95043"/>
    <s v="36.525703, -120.952122"/>
    <n v="36.525703"/>
    <n v="-120.952122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275.7"/>
    <x v="1"/>
    <x v="1"/>
    <x v="20"/>
    <n v="3705"/>
    <x v="20"/>
  </r>
  <r>
    <s v="2516-XSJKX"/>
    <n v="1"/>
    <s v="United States"/>
    <s v="California"/>
    <s v="San Juan Bautista"/>
    <n v="95045"/>
    <s v="36.810568, -121.503022"/>
    <n v="36.810568000000004"/>
    <n v="-121.503022"/>
    <s v="Female"/>
    <x v="0"/>
    <s v="Yes"/>
    <s v="Yes"/>
    <n v="41"/>
    <s v="Yes"/>
    <s v="No"/>
    <x v="0"/>
    <x v="0"/>
    <s v="Yes"/>
    <s v="No"/>
    <x v="1"/>
    <s v="Yes"/>
    <s v="Yes"/>
    <x v="1"/>
    <x v="1"/>
    <x v="1"/>
    <n v="78.45"/>
    <n v="3126.45"/>
    <x v="1"/>
    <x v="1"/>
    <x v="36"/>
    <n v="5468"/>
    <x v="20"/>
  </r>
  <r>
    <s v="0057-QBUQH"/>
    <n v="1"/>
    <s v="United States"/>
    <s v="California"/>
    <s v="San Martin"/>
    <n v="95046"/>
    <s v="37.084697, -121.606417"/>
    <n v="37.084696999999998"/>
    <n v="-121.60641699999999"/>
    <s v="Female"/>
    <x v="0"/>
    <s v="No"/>
    <s v="Yes"/>
    <n v="43"/>
    <s v="Yes"/>
    <s v="Yes"/>
    <x v="2"/>
    <x v="2"/>
    <s v="No internet service"/>
    <s v="No internet service"/>
    <x v="2"/>
    <s v="No internet service"/>
    <s v="No internet service"/>
    <x v="1"/>
    <x v="0"/>
    <x v="1"/>
    <n v="25.1"/>
    <n v="1070.1500000000001"/>
    <x v="1"/>
    <x v="1"/>
    <x v="55"/>
    <n v="4797"/>
    <x v="20"/>
  </r>
  <r>
    <s v="6599-SFQVE"/>
    <n v="1"/>
    <s v="United States"/>
    <s v="California"/>
    <s v="Santa Clara"/>
    <n v="95051"/>
    <s v="37.348129, -121.98469"/>
    <n v="37.348129"/>
    <n v="-121.98469"/>
    <s v="Female"/>
    <x v="0"/>
    <s v="No"/>
    <s v="No"/>
    <n v="6"/>
    <s v="Yes"/>
    <s v="No"/>
    <x v="0"/>
    <x v="1"/>
    <s v="No"/>
    <s v="No"/>
    <x v="0"/>
    <s v="No"/>
    <s v="Yes"/>
    <x v="0"/>
    <x v="0"/>
    <x v="1"/>
    <n v="55"/>
    <n v="340.4"/>
    <x v="1"/>
    <x v="1"/>
    <x v="45"/>
    <n v="2629"/>
    <x v="20"/>
  </r>
  <r>
    <s v="8331-ZXFOE"/>
    <n v="1"/>
    <s v="United States"/>
    <s v="California"/>
    <s v="Santa Clara"/>
    <n v="95054"/>
    <s v="37.393554, -121.965114"/>
    <n v="37.393554000000002"/>
    <n v="-121.965114"/>
    <s v="Female"/>
    <x v="0"/>
    <s v="No"/>
    <s v="No"/>
    <n v="58"/>
    <s v="Yes"/>
    <s v="Yes"/>
    <x v="0"/>
    <x v="0"/>
    <s v="Yes"/>
    <s v="Yes"/>
    <x v="1"/>
    <s v="No"/>
    <s v="No"/>
    <x v="2"/>
    <x v="0"/>
    <x v="3"/>
    <n v="71.099999999999994"/>
    <n v="4299.2"/>
    <x v="1"/>
    <x v="1"/>
    <x v="75"/>
    <n v="5395"/>
    <x v="20"/>
  </r>
  <r>
    <s v="4003-FUSHP"/>
    <n v="1"/>
    <s v="United States"/>
    <s v="California"/>
    <s v="Santa Cruz"/>
    <n v="95060"/>
    <s v="36.993451, -122.098858"/>
    <n v="36.993451"/>
    <n v="-122.09885800000001"/>
    <s v="Male"/>
    <x v="0"/>
    <s v="No"/>
    <s v="No"/>
    <n v="19"/>
    <s v="Yes"/>
    <s v="No"/>
    <x v="0"/>
    <x v="1"/>
    <s v="No"/>
    <s v="No"/>
    <x v="1"/>
    <s v="Yes"/>
    <s v="No"/>
    <x v="0"/>
    <x v="0"/>
    <x v="3"/>
    <n v="61.55"/>
    <n v="1093.2"/>
    <x v="1"/>
    <x v="1"/>
    <x v="67"/>
    <n v="5831"/>
    <x v="20"/>
  </r>
  <r>
    <s v="0356-ERHVT"/>
    <n v="1"/>
    <s v="United States"/>
    <s v="California"/>
    <s v="Santa Cruz"/>
    <n v="95062"/>
    <s v="36.974575, -121.991149"/>
    <n v="36.974575000000002"/>
    <n v="-121.99114899999999"/>
    <s v="Male"/>
    <x v="0"/>
    <s v="Yes"/>
    <s v="No"/>
    <n v="11"/>
    <s v="Yes"/>
    <s v="No"/>
    <x v="0"/>
    <x v="1"/>
    <s v="No"/>
    <s v="No"/>
    <x v="0"/>
    <s v="No"/>
    <s v="No"/>
    <x v="0"/>
    <x v="0"/>
    <x v="2"/>
    <n v="45.9"/>
    <n v="521.9"/>
    <x v="1"/>
    <x v="1"/>
    <x v="48"/>
    <n v="3880"/>
    <x v="20"/>
  </r>
  <r>
    <s v="7325-ENZFI"/>
    <n v="1"/>
    <s v="United States"/>
    <s v="California"/>
    <s v="Santa Cruz"/>
    <n v="95064"/>
    <s v="37.007882, -122.065975"/>
    <n v="37.007882000000002"/>
    <n v="-122.06597499999999"/>
    <s v="Female"/>
    <x v="0"/>
    <s v="No"/>
    <s v="No"/>
    <n v="39"/>
    <s v="No"/>
    <s v="No phone service"/>
    <x v="0"/>
    <x v="0"/>
    <s v="Yes"/>
    <s v="No"/>
    <x v="1"/>
    <s v="No"/>
    <s v="No"/>
    <x v="2"/>
    <x v="0"/>
    <x v="2"/>
    <n v="40.299999999999997"/>
    <n v="1630.4"/>
    <x v="1"/>
    <x v="1"/>
    <x v="7"/>
    <n v="3424"/>
    <x v="20"/>
  </r>
  <r>
    <s v="4884-ZTHVF"/>
    <n v="1"/>
    <s v="United States"/>
    <s v="California"/>
    <s v="Santa Cruz"/>
    <n v="95065"/>
    <s v="37.031404, -121.981865"/>
    <n v="37.031404000000002"/>
    <n v="-121.981865"/>
    <s v="Female"/>
    <x v="1"/>
    <s v="No"/>
    <s v="No"/>
    <n v="8"/>
    <s v="Yes"/>
    <s v="No"/>
    <x v="1"/>
    <x v="1"/>
    <s v="Yes"/>
    <s v="No"/>
    <x v="0"/>
    <s v="Yes"/>
    <s v="No"/>
    <x v="0"/>
    <x v="0"/>
    <x v="1"/>
    <n v="87.1"/>
    <n v="713.6"/>
    <x v="1"/>
    <x v="1"/>
    <x v="11"/>
    <n v="3950"/>
    <x v="20"/>
  </r>
  <r>
    <s v="3920-HIHMQ"/>
    <n v="1"/>
    <s v="United States"/>
    <s v="California"/>
    <s v="Scotts Valley"/>
    <n v="95066"/>
    <s v="37.070177, -122.010077"/>
    <n v="37.070177000000001"/>
    <n v="-122.010077"/>
    <s v="Female"/>
    <x v="0"/>
    <s v="No"/>
    <s v="Yes"/>
    <n v="26"/>
    <s v="Yes"/>
    <s v="Yes"/>
    <x v="0"/>
    <x v="1"/>
    <s v="No"/>
    <s v="No"/>
    <x v="0"/>
    <s v="No"/>
    <s v="No"/>
    <x v="0"/>
    <x v="0"/>
    <x v="0"/>
    <n v="49.5"/>
    <n v="1265.6500000000001"/>
    <x v="1"/>
    <x v="1"/>
    <x v="46"/>
    <n v="4196"/>
    <x v="20"/>
  </r>
  <r>
    <s v="3055-OYMSE"/>
    <n v="1"/>
    <s v="United States"/>
    <s v="California"/>
    <s v="Saratoga"/>
    <n v="95070"/>
    <s v="37.257772, -122.051824"/>
    <n v="37.257772000000003"/>
    <n v="-122.051824"/>
    <s v="Female"/>
    <x v="1"/>
    <s v="No"/>
    <s v="No"/>
    <n v="53"/>
    <s v="Yes"/>
    <s v="No"/>
    <x v="1"/>
    <x v="1"/>
    <s v="Yes"/>
    <s v="No"/>
    <x v="0"/>
    <s v="No"/>
    <s v="No"/>
    <x v="0"/>
    <x v="0"/>
    <x v="3"/>
    <n v="73.8"/>
    <n v="4003.85"/>
    <x v="1"/>
    <x v="1"/>
    <x v="84"/>
    <n v="6469"/>
    <x v="20"/>
  </r>
  <r>
    <s v="0613-WUXUM"/>
    <n v="1"/>
    <s v="United States"/>
    <s v="California"/>
    <s v="Soquel"/>
    <n v="95073"/>
    <s v="37.023669, -121.946461"/>
    <n v="37.023668999999998"/>
    <n v="-121.946461"/>
    <s v="Fe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x v="0"/>
    <x v="0"/>
    <n v="19.2"/>
    <n v="1401.4"/>
    <x v="1"/>
    <x v="1"/>
    <x v="44"/>
    <n v="5261"/>
    <x v="20"/>
  </r>
  <r>
    <s v="4458-KVRBJ"/>
    <n v="1"/>
    <s v="United States"/>
    <s v="California"/>
    <s v="San Jose"/>
    <n v="95110"/>
    <s v="37.34667, -121.910019"/>
    <n v="37.346670000000003"/>
    <n v="-121.91001900000001"/>
    <s v="Male"/>
    <x v="0"/>
    <s v="No"/>
    <s v="No"/>
    <n v="59"/>
    <s v="Yes"/>
    <s v="Yes"/>
    <x v="2"/>
    <x v="2"/>
    <s v="No internet service"/>
    <s v="No internet service"/>
    <x v="2"/>
    <s v="No internet service"/>
    <s v="No internet service"/>
    <x v="1"/>
    <x v="1"/>
    <x v="0"/>
    <n v="25"/>
    <n v="1510.5"/>
    <x v="1"/>
    <x v="1"/>
    <x v="15"/>
    <n v="5537"/>
    <x v="20"/>
  </r>
  <r>
    <s v="1397-XKKWR"/>
    <n v="1"/>
    <s v="United States"/>
    <s v="California"/>
    <s v="San Jose"/>
    <n v="95112"/>
    <s v="37.343827, -121.883119"/>
    <n v="37.343826999999997"/>
    <n v="-121.88311899999999"/>
    <s v="Male"/>
    <x v="0"/>
    <s v="No"/>
    <s v="No"/>
    <n v="7"/>
    <s v="No"/>
    <s v="No phone service"/>
    <x v="0"/>
    <x v="0"/>
    <s v="No"/>
    <s v="Yes"/>
    <x v="0"/>
    <s v="No"/>
    <s v="No"/>
    <x v="2"/>
    <x v="1"/>
    <x v="0"/>
    <n v="35.299999999999997"/>
    <n v="264.8"/>
    <x v="1"/>
    <x v="1"/>
    <x v="41"/>
    <n v="3463"/>
    <x v="20"/>
  </r>
  <r>
    <s v="8097-OMULG"/>
    <n v="1"/>
    <s v="United States"/>
    <s v="California"/>
    <s v="San Jose"/>
    <n v="95116"/>
    <s v="37.350284, -121.852855"/>
    <n v="37.350284000000002"/>
    <n v="-121.85285500000001"/>
    <s v="Male"/>
    <x v="0"/>
    <s v="Yes"/>
    <s v="Yes"/>
    <n v="59"/>
    <s v="Yes"/>
    <s v="No"/>
    <x v="0"/>
    <x v="1"/>
    <s v="Yes"/>
    <s v="Yes"/>
    <x v="1"/>
    <s v="Yes"/>
    <s v="Yes"/>
    <x v="2"/>
    <x v="1"/>
    <x v="3"/>
    <n v="76.75"/>
    <n v="4541.8999999999996"/>
    <x v="1"/>
    <x v="1"/>
    <x v="68"/>
    <n v="5918"/>
    <x v="20"/>
  </r>
  <r>
    <s v="6013-BHCAW"/>
    <n v="1"/>
    <s v="United States"/>
    <s v="California"/>
    <s v="San Jose"/>
    <n v="95117"/>
    <s v="37.311088, -121.961786"/>
    <n v="37.311087999999998"/>
    <n v="-121.961786"/>
    <s v="Male"/>
    <x v="0"/>
    <s v="Yes"/>
    <s v="Yes"/>
    <n v="61"/>
    <s v="Yes"/>
    <s v="Yes"/>
    <x v="0"/>
    <x v="1"/>
    <s v="No"/>
    <s v="Yes"/>
    <x v="1"/>
    <s v="Yes"/>
    <s v="Yes"/>
    <x v="1"/>
    <x v="0"/>
    <x v="2"/>
    <n v="81"/>
    <n v="4976.1499999999996"/>
    <x v="1"/>
    <x v="1"/>
    <x v="47"/>
    <n v="4151"/>
    <x v="20"/>
  </r>
  <r>
    <s v="0401-WDBXM"/>
    <n v="1"/>
    <s v="United States"/>
    <s v="California"/>
    <s v="San Jose"/>
    <n v="95118"/>
    <s v="37.255479, -121.889838"/>
    <n v="37.255479000000001"/>
    <n v="-121.889838"/>
    <s v="Male"/>
    <x v="0"/>
    <s v="Yes"/>
    <s v="Yes"/>
    <n v="72"/>
    <s v="Yes"/>
    <s v="Yes"/>
    <x v="1"/>
    <x v="0"/>
    <s v="No"/>
    <s v="Yes"/>
    <x v="0"/>
    <s v="Yes"/>
    <s v="Yes"/>
    <x v="1"/>
    <x v="0"/>
    <x v="2"/>
    <n v="105.55"/>
    <n v="7542.25"/>
    <x v="1"/>
    <x v="1"/>
    <x v="53"/>
    <n v="4331"/>
    <x v="20"/>
  </r>
  <r>
    <s v="3387-PLKUI"/>
    <n v="1"/>
    <s v="United States"/>
    <s v="California"/>
    <s v="San Jose"/>
    <n v="95119"/>
    <s v="37.233226, -121.78809"/>
    <n v="37.233226000000002"/>
    <n v="-121.78809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x v="1"/>
    <x v="0"/>
    <n v="18.8"/>
    <n v="251.25"/>
    <x v="1"/>
    <x v="1"/>
    <x v="29"/>
    <n v="2333"/>
    <x v="20"/>
  </r>
  <r>
    <s v="6096-EGVTU"/>
    <n v="1"/>
    <s v="United States"/>
    <s v="California"/>
    <s v="San Jose"/>
    <n v="95120"/>
    <s v="37.186141, -121.843554"/>
    <n v="37.186140999999999"/>
    <n v="-121.843554"/>
    <s v="Female"/>
    <x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x v="1"/>
    <x v="0"/>
    <n v="24.9"/>
    <n v="1595.5"/>
    <x v="1"/>
    <x v="1"/>
    <x v="53"/>
    <n v="5038"/>
    <x v="20"/>
  </r>
  <r>
    <s v="5081-NWSUP"/>
    <n v="1"/>
    <s v="United States"/>
    <s v="California"/>
    <s v="San Jose"/>
    <n v="95122"/>
    <s v="37.32886, -121.834567"/>
    <n v="37.328859999999999"/>
    <n v="-121.83456700000001"/>
    <s v="Female"/>
    <x v="0"/>
    <s v="No"/>
    <s v="No"/>
    <n v="10"/>
    <s v="Yes"/>
    <s v="No"/>
    <x v="0"/>
    <x v="1"/>
    <s v="Yes"/>
    <s v="No"/>
    <x v="1"/>
    <s v="No"/>
    <s v="Yes"/>
    <x v="2"/>
    <x v="1"/>
    <x v="0"/>
    <n v="64.900000000000006"/>
    <n v="685.55"/>
    <x v="1"/>
    <x v="1"/>
    <x v="53"/>
    <n v="4883"/>
    <x v="20"/>
  </r>
  <r>
    <s v="2580-ATZSQ"/>
    <n v="1"/>
    <s v="United States"/>
    <s v="California"/>
    <s v="San Jose"/>
    <n v="95123"/>
    <s v="37.238758, -121.828375"/>
    <n v="37.238757999999997"/>
    <n v="-121.82837499999999"/>
    <s v="Female"/>
    <x v="0"/>
    <s v="Yes"/>
    <s v="Yes"/>
    <n v="65"/>
    <s v="Yes"/>
    <s v="No"/>
    <x v="0"/>
    <x v="0"/>
    <s v="Yes"/>
    <s v="Yes"/>
    <x v="0"/>
    <s v="No"/>
    <s v="No"/>
    <x v="2"/>
    <x v="1"/>
    <x v="2"/>
    <n v="61.35"/>
    <n v="3874.1"/>
    <x v="1"/>
    <x v="1"/>
    <x v="77"/>
    <n v="6354"/>
    <x v="20"/>
  </r>
  <r>
    <s v="8085-MSNLK"/>
    <n v="1"/>
    <s v="United States"/>
    <s v="California"/>
    <s v="San Jose"/>
    <n v="95124"/>
    <s v="37.257063, -121.923037"/>
    <n v="37.257063000000002"/>
    <n v="-121.92303699999999"/>
    <s v="Female"/>
    <x v="0"/>
    <s v="Yes"/>
    <s v="No"/>
    <n v="62"/>
    <s v="Yes"/>
    <s v="Yes"/>
    <x v="1"/>
    <x v="0"/>
    <s v="Yes"/>
    <s v="Yes"/>
    <x v="1"/>
    <s v="Yes"/>
    <s v="Yes"/>
    <x v="1"/>
    <x v="1"/>
    <x v="0"/>
    <n v="113.95"/>
    <n v="6891.4"/>
    <x v="1"/>
    <x v="1"/>
    <x v="29"/>
    <n v="6193"/>
    <x v="20"/>
  </r>
  <r>
    <s v="9691-HKOVS"/>
    <n v="1"/>
    <s v="United States"/>
    <s v="California"/>
    <s v="San Jose"/>
    <n v="95125"/>
    <s v="37.294926, -121.894763"/>
    <n v="37.294925999999997"/>
    <n v="-121.894763"/>
    <s v="Female"/>
    <x v="0"/>
    <s v="Yes"/>
    <s v="No"/>
    <n v="55"/>
    <s v="Yes"/>
    <s v="Yes"/>
    <x v="0"/>
    <x v="0"/>
    <s v="Yes"/>
    <s v="Yes"/>
    <x v="1"/>
    <s v="Yes"/>
    <s v="Yes"/>
    <x v="2"/>
    <x v="0"/>
    <x v="1"/>
    <n v="90.15"/>
    <n v="4916.95"/>
    <x v="1"/>
    <x v="1"/>
    <x v="7"/>
    <n v="4712"/>
    <x v="20"/>
  </r>
  <r>
    <s v="9881-VCZEP"/>
    <n v="1"/>
    <s v="United States"/>
    <s v="California"/>
    <s v="San Jose"/>
    <n v="95126"/>
    <s v="37.327069, -121.916819"/>
    <n v="37.327069000000002"/>
    <n v="-121.916819"/>
    <s v="Female"/>
    <x v="0"/>
    <s v="Yes"/>
    <s v="No"/>
    <n v="25"/>
    <s v="Yes"/>
    <s v="Yes"/>
    <x v="0"/>
    <x v="1"/>
    <s v="Yes"/>
    <s v="No"/>
    <x v="0"/>
    <s v="No"/>
    <s v="No"/>
    <x v="0"/>
    <x v="1"/>
    <x v="1"/>
    <n v="54.1"/>
    <n v="1373"/>
    <x v="1"/>
    <x v="1"/>
    <x v="51"/>
    <n v="5701"/>
    <x v="20"/>
  </r>
  <r>
    <s v="8757-TFHHJ"/>
    <n v="1"/>
    <s v="United States"/>
    <s v="California"/>
    <s v="San Jose"/>
    <n v="95128"/>
    <s v="37.316146, -121.936285"/>
    <n v="37.316146000000003"/>
    <n v="-121.936285"/>
    <s v="Male"/>
    <x v="0"/>
    <s v="No"/>
    <s v="No"/>
    <n v="1"/>
    <s v="Yes"/>
    <s v="No"/>
    <x v="0"/>
    <x v="0"/>
    <s v="No"/>
    <s v="No"/>
    <x v="0"/>
    <s v="No"/>
    <s v="No"/>
    <x v="0"/>
    <x v="0"/>
    <x v="3"/>
    <n v="49.8"/>
    <n v="49.8"/>
    <x v="1"/>
    <x v="1"/>
    <x v="68"/>
    <n v="2978"/>
    <x v="20"/>
  </r>
  <r>
    <s v="1468-DEFNC"/>
    <n v="1"/>
    <s v="United States"/>
    <s v="California"/>
    <s v="San Jose"/>
    <n v="95130"/>
    <s v="37.277592, -121.986477"/>
    <n v="37.277591999999999"/>
    <n v="-121.98647699999999"/>
    <s v="Male"/>
    <x v="1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x v="0"/>
    <x v="2"/>
    <n v="24.4"/>
    <n v="1548.65"/>
    <x v="1"/>
    <x v="1"/>
    <x v="31"/>
    <n v="4772"/>
    <x v="20"/>
  </r>
  <r>
    <s v="5119-KEPFY"/>
    <n v="1"/>
    <s v="United States"/>
    <s v="California"/>
    <s v="San Jose"/>
    <n v="95131"/>
    <s v="37.387027, -121.897775"/>
    <n v="37.387027000000003"/>
    <n v="-121.897775"/>
    <s v="Male"/>
    <x v="0"/>
    <s v="Yes"/>
    <s v="No"/>
    <n v="36"/>
    <s v="Yes"/>
    <s v="Yes"/>
    <x v="1"/>
    <x v="1"/>
    <s v="No"/>
    <s v="No"/>
    <x v="0"/>
    <s v="Yes"/>
    <s v="Yes"/>
    <x v="0"/>
    <x v="0"/>
    <x v="2"/>
    <n v="95"/>
    <n v="3440.25"/>
    <x v="1"/>
    <x v="1"/>
    <x v="51"/>
    <n v="3057"/>
    <x v="20"/>
  </r>
  <r>
    <s v="0916-KNFAJ"/>
    <n v="1"/>
    <s v="United States"/>
    <s v="California"/>
    <s v="San Jose"/>
    <n v="95133"/>
    <s v="37.371862, -121.860349"/>
    <n v="37.371862"/>
    <n v="-121.860349"/>
    <s v="Male"/>
    <x v="0"/>
    <s v="Yes"/>
    <s v="No"/>
    <n v="61"/>
    <s v="Yes"/>
    <s v="Yes"/>
    <x v="0"/>
    <x v="0"/>
    <s v="No"/>
    <s v="Yes"/>
    <x v="0"/>
    <s v="No"/>
    <s v="Yes"/>
    <x v="1"/>
    <x v="0"/>
    <x v="0"/>
    <n v="69.900000000000006"/>
    <n v="4226.7"/>
    <x v="1"/>
    <x v="1"/>
    <x v="21"/>
    <n v="5117"/>
    <x v="20"/>
  </r>
  <r>
    <s v="8319-QBEHW"/>
    <n v="1"/>
    <s v="United States"/>
    <s v="California"/>
    <s v="San Jose"/>
    <n v="95134"/>
    <s v="37.42765, -121.945416"/>
    <n v="37.42765"/>
    <n v="-121.94541599999999"/>
    <s v="Male"/>
    <x v="0"/>
    <s v="No"/>
    <s v="Yes"/>
    <n v="26"/>
    <s v="No"/>
    <s v="No phone service"/>
    <x v="0"/>
    <x v="1"/>
    <s v="Yes"/>
    <s v="No"/>
    <x v="0"/>
    <s v="Yes"/>
    <s v="No"/>
    <x v="2"/>
    <x v="0"/>
    <x v="2"/>
    <n v="39.950000000000003"/>
    <n v="1023.75"/>
    <x v="1"/>
    <x v="1"/>
    <x v="9"/>
    <n v="2715"/>
    <x v="20"/>
  </r>
  <r>
    <s v="9625-QNLUX"/>
    <n v="1"/>
    <s v="United States"/>
    <s v="California"/>
    <s v="San Jose"/>
    <n v="95138"/>
    <s v="37.246064, -121.749494"/>
    <n v="37.246063999999997"/>
    <n v="-121.749494"/>
    <s v="Male"/>
    <x v="0"/>
    <s v="Yes"/>
    <s v="Yes"/>
    <n v="68"/>
    <s v="Yes"/>
    <s v="No"/>
    <x v="1"/>
    <x v="0"/>
    <s v="Yes"/>
    <s v="Yes"/>
    <x v="0"/>
    <s v="Yes"/>
    <s v="Yes"/>
    <x v="1"/>
    <x v="0"/>
    <x v="3"/>
    <n v="103.25"/>
    <n v="7074.4"/>
    <x v="1"/>
    <x v="1"/>
    <x v="49"/>
    <n v="4751"/>
    <x v="20"/>
  </r>
  <r>
    <s v="4024-CSNBY"/>
    <n v="1"/>
    <s v="United States"/>
    <s v="California"/>
    <s v="Mount Hamilton"/>
    <n v="95140"/>
    <s v="37.382909, -121.634151"/>
    <n v="37.382908999999998"/>
    <n v="-121.634151"/>
    <s v="Female"/>
    <x v="0"/>
    <s v="Yes"/>
    <s v="No"/>
    <n v="72"/>
    <s v="Yes"/>
    <s v="Yes"/>
    <x v="1"/>
    <x v="0"/>
    <s v="Yes"/>
    <s v="Yes"/>
    <x v="1"/>
    <s v="No"/>
    <s v="No"/>
    <x v="1"/>
    <x v="0"/>
    <x v="2"/>
    <n v="94.25"/>
    <n v="6849.75"/>
    <x v="1"/>
    <x v="1"/>
    <x v="39"/>
    <n v="6295"/>
    <x v="20"/>
  </r>
  <r>
    <s v="7110-BDTWG"/>
    <n v="1"/>
    <s v="United States"/>
    <s v="California"/>
    <s v="San Jose"/>
    <n v="95148"/>
    <s v="37.339533, -121.777179"/>
    <n v="37.339533000000003"/>
    <n v="-121.777179"/>
    <s v="Female"/>
    <x v="0"/>
    <s v="Yes"/>
    <s v="No"/>
    <n v="71"/>
    <s v="No"/>
    <s v="No phone service"/>
    <x v="0"/>
    <x v="1"/>
    <s v="No"/>
    <s v="Yes"/>
    <x v="1"/>
    <s v="No"/>
    <s v="Yes"/>
    <x v="1"/>
    <x v="0"/>
    <x v="1"/>
    <n v="47.05"/>
    <n v="3263.6"/>
    <x v="1"/>
    <x v="1"/>
    <x v="21"/>
    <n v="6302"/>
    <x v="20"/>
  </r>
  <r>
    <s v="7493-GVFIO"/>
    <n v="1"/>
    <s v="United States"/>
    <s v="California"/>
    <s v="Stockton"/>
    <n v="95202"/>
    <s v="37.959706, -121.287669"/>
    <n v="37.959705999999997"/>
    <n v="-121.28766899999999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x v="1"/>
    <x v="3"/>
    <n v="20.55"/>
    <n v="1252.8499999999999"/>
    <x v="1"/>
    <x v="1"/>
    <x v="76"/>
    <n v="4565"/>
    <x v="20"/>
  </r>
  <r>
    <s v="0690-SRQID"/>
    <n v="1"/>
    <s v="United States"/>
    <s v="California"/>
    <s v="Stockton"/>
    <n v="95203"/>
    <s v="37.954089, -121.329761"/>
    <n v="37.954089000000003"/>
    <n v="-121.32976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0"/>
    <x v="0"/>
    <n v="19.649999999999999"/>
    <n v="67.55"/>
    <x v="1"/>
    <x v="1"/>
    <x v="34"/>
    <n v="4925"/>
    <x v="20"/>
  </r>
  <r>
    <s v="9605-WGJVW"/>
    <n v="1"/>
    <s v="United States"/>
    <s v="California"/>
    <s v="Stockton"/>
    <n v="95204"/>
    <s v="37.974498, -121.319568"/>
    <n v="37.974497999999997"/>
    <n v="-121.319568"/>
    <s v="Female"/>
    <x v="1"/>
    <s v="No"/>
    <s v="No"/>
    <n v="1"/>
    <s v="Yes"/>
    <s v="No"/>
    <x v="1"/>
    <x v="1"/>
    <s v="No"/>
    <s v="No"/>
    <x v="0"/>
    <s v="No"/>
    <s v="No"/>
    <x v="0"/>
    <x v="0"/>
    <x v="1"/>
    <n v="70.2"/>
    <n v="70.2"/>
    <x v="1"/>
    <x v="1"/>
    <x v="71"/>
    <n v="2422"/>
    <x v="20"/>
  </r>
  <r>
    <s v="9114-DPSIA"/>
    <n v="1"/>
    <s v="United States"/>
    <s v="California"/>
    <s v="Stockton"/>
    <n v="95205"/>
    <s v="37.965695, -121.260051"/>
    <n v="37.965694999999997"/>
    <n v="-121.260051"/>
    <s v="Male"/>
    <x v="0"/>
    <s v="Yes"/>
    <s v="Yes"/>
    <n v="72"/>
    <s v="Yes"/>
    <s v="Yes"/>
    <x v="0"/>
    <x v="0"/>
    <s v="Yes"/>
    <s v="Yes"/>
    <x v="1"/>
    <s v="No"/>
    <s v="Yes"/>
    <x v="1"/>
    <x v="1"/>
    <x v="3"/>
    <n v="81"/>
    <n v="5750"/>
    <x v="1"/>
    <x v="1"/>
    <x v="7"/>
    <n v="4237"/>
    <x v="20"/>
  </r>
  <r>
    <s v="4700-UBQMV"/>
    <n v="1"/>
    <s v="United States"/>
    <s v="California"/>
    <s v="Stockton"/>
    <n v="95206"/>
    <s v="37.902422, -121.440029"/>
    <n v="37.902422000000001"/>
    <n v="-121.440029"/>
    <s v="Male"/>
    <x v="0"/>
    <s v="Yes"/>
    <s v="Yes"/>
    <n v="21"/>
    <s v="Yes"/>
    <s v="Yes"/>
    <x v="0"/>
    <x v="0"/>
    <s v="No"/>
    <s v="No"/>
    <x v="0"/>
    <s v="Yes"/>
    <s v="Yes"/>
    <x v="2"/>
    <x v="0"/>
    <x v="2"/>
    <n v="75.900000000000006"/>
    <n v="1549.75"/>
    <x v="1"/>
    <x v="1"/>
    <x v="71"/>
    <n v="3503"/>
    <x v="20"/>
  </r>
  <r>
    <s v="7711-GQBZC"/>
    <n v="1"/>
    <s v="United States"/>
    <s v="California"/>
    <s v="Stockton"/>
    <n v="95207"/>
    <s v="38.002125, -121.324979"/>
    <n v="38.002124999999999"/>
    <n v="-121.324979"/>
    <s v="Fe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x v="1"/>
    <x v="2"/>
    <n v="24.7"/>
    <n v="1810.55"/>
    <x v="1"/>
    <x v="1"/>
    <x v="84"/>
    <n v="5187"/>
    <x v="20"/>
  </r>
  <r>
    <s v="4627-MIHJH"/>
    <n v="1"/>
    <s v="United States"/>
    <s v="California"/>
    <s v="Stockton"/>
    <n v="95210"/>
    <s v="38.033219, -121.297433"/>
    <n v="38.033219000000003"/>
    <n v="-121.297433"/>
    <s v="Female"/>
    <x v="1"/>
    <s v="No"/>
    <s v="No"/>
    <n v="69"/>
    <s v="Yes"/>
    <s v="Yes"/>
    <x v="1"/>
    <x v="0"/>
    <s v="No"/>
    <s v="Yes"/>
    <x v="1"/>
    <s v="Yes"/>
    <s v="Yes"/>
    <x v="1"/>
    <x v="1"/>
    <x v="3"/>
    <n v="110.25"/>
    <n v="7467.55"/>
    <x v="1"/>
    <x v="1"/>
    <x v="15"/>
    <n v="4948"/>
    <x v="20"/>
  </r>
  <r>
    <s v="9795-NREXC"/>
    <n v="1"/>
    <s v="United States"/>
    <s v="California"/>
    <s v="Stockton"/>
    <n v="95212"/>
    <s v="38.049457, -121.21653"/>
    <n v="38.049456999999997"/>
    <n v="-121.21653000000001"/>
    <s v="Female"/>
    <x v="0"/>
    <s v="Yes"/>
    <s v="No"/>
    <n v="64"/>
    <s v="Yes"/>
    <s v="Yes"/>
    <x v="0"/>
    <x v="0"/>
    <s v="No"/>
    <s v="Yes"/>
    <x v="1"/>
    <s v="Yes"/>
    <s v="Yes"/>
    <x v="1"/>
    <x v="0"/>
    <x v="3"/>
    <n v="85"/>
    <n v="5484.4"/>
    <x v="1"/>
    <x v="1"/>
    <x v="62"/>
    <n v="5472"/>
    <x v="20"/>
  </r>
  <r>
    <s v="8573-CGOCC"/>
    <n v="1"/>
    <s v="United States"/>
    <s v="California"/>
    <s v="Stockton"/>
    <n v="95215"/>
    <s v="37.946282, -121.139499"/>
    <n v="37.946281999999997"/>
    <n v="-121.139499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x v="1"/>
    <x v="3"/>
    <n v="19.75"/>
    <n v="294.89999999999998"/>
    <x v="1"/>
    <x v="1"/>
    <x v="63"/>
    <n v="5433"/>
    <x v="20"/>
  </r>
  <r>
    <s v="7356-AYNJP"/>
    <n v="1"/>
    <s v="United States"/>
    <s v="California"/>
    <s v="Stockton"/>
    <n v="95219"/>
    <s v="38.029729, -121.387999"/>
    <n v="38.029729000000003"/>
    <n v="-121.38799899999999"/>
    <s v="Female"/>
    <x v="0"/>
    <s v="No"/>
    <s v="No"/>
    <n v="4"/>
    <s v="Yes"/>
    <s v="Yes"/>
    <x v="2"/>
    <x v="2"/>
    <s v="No internet service"/>
    <s v="No internet service"/>
    <x v="2"/>
    <s v="No internet service"/>
    <s v="No internet service"/>
    <x v="2"/>
    <x v="1"/>
    <x v="1"/>
    <n v="23.9"/>
    <n v="97.5"/>
    <x v="1"/>
    <x v="1"/>
    <x v="43"/>
    <n v="5685"/>
    <x v="20"/>
  </r>
  <r>
    <s v="6286-SUUWT"/>
    <n v="1"/>
    <s v="United States"/>
    <s v="California"/>
    <s v="Arnold"/>
    <n v="95223"/>
    <s v="38.32153, -120.236358"/>
    <n v="38.321530000000003"/>
    <n v="-120.23635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19.95"/>
    <x v="1"/>
    <x v="1"/>
    <x v="45"/>
    <n v="5916"/>
    <x v="20"/>
  </r>
  <r>
    <s v="4819-HJPIW"/>
    <n v="1"/>
    <s v="United States"/>
    <s v="California"/>
    <s v="Avery"/>
    <n v="95224"/>
    <s v="38.208336, -120.339938"/>
    <n v="38.208336000000003"/>
    <n v="-120.339938"/>
    <s v="Male"/>
    <x v="0"/>
    <s v="No"/>
    <s v="No"/>
    <n v="18"/>
    <s v="No"/>
    <s v="No phone service"/>
    <x v="0"/>
    <x v="1"/>
    <s v="No"/>
    <s v="No"/>
    <x v="0"/>
    <s v="No"/>
    <s v="No"/>
    <x v="0"/>
    <x v="1"/>
    <x v="0"/>
    <n v="25.15"/>
    <n v="476.8"/>
    <x v="1"/>
    <x v="1"/>
    <x v="82"/>
    <n v="2675"/>
    <x v="20"/>
  </r>
  <r>
    <s v="8654-DHAOW"/>
    <n v="1"/>
    <s v="United States"/>
    <s v="California"/>
    <s v="Burson"/>
    <n v="95225"/>
    <s v="38.183918, -120.898817"/>
    <n v="38.183917999999998"/>
    <n v="-120.89881699999999"/>
    <s v="Female"/>
    <x v="0"/>
    <s v="No"/>
    <s v="No"/>
    <n v="2"/>
    <s v="Yes"/>
    <s v="Yes"/>
    <x v="0"/>
    <x v="1"/>
    <s v="Yes"/>
    <s v="No"/>
    <x v="0"/>
    <s v="No"/>
    <s v="No"/>
    <x v="0"/>
    <x v="1"/>
    <x v="0"/>
    <n v="54.15"/>
    <n v="101.65"/>
    <x v="1"/>
    <x v="1"/>
    <x v="36"/>
    <n v="3527"/>
    <x v="20"/>
  </r>
  <r>
    <s v="5438-QMDDL"/>
    <n v="1"/>
    <s v="United States"/>
    <s v="California"/>
    <s v="Campo Seco"/>
    <n v="95226"/>
    <s v="38.233879, -120.861666"/>
    <n v="38.233879000000002"/>
    <n v="-120.861666"/>
    <s v="Female"/>
    <x v="0"/>
    <s v="Yes"/>
    <s v="No"/>
    <n v="19"/>
    <s v="Yes"/>
    <s v="No"/>
    <x v="0"/>
    <x v="1"/>
    <s v="Yes"/>
    <s v="No"/>
    <x v="0"/>
    <s v="No"/>
    <s v="Yes"/>
    <x v="0"/>
    <x v="0"/>
    <x v="0"/>
    <n v="59.8"/>
    <n v="1130.8499999999999"/>
    <x v="1"/>
    <x v="1"/>
    <x v="72"/>
    <n v="3652"/>
    <x v="20"/>
  </r>
  <r>
    <s v="9812-GHVRI"/>
    <n v="1"/>
    <s v="United States"/>
    <s v="California"/>
    <s v="Clements"/>
    <n v="95227"/>
    <s v="38.227285, -121.02789"/>
    <n v="38.227285000000002"/>
    <n v="-121.02789"/>
    <s v="Female"/>
    <x v="0"/>
    <s v="No"/>
    <s v="No"/>
    <n v="40"/>
    <s v="Yes"/>
    <s v="Yes"/>
    <x v="1"/>
    <x v="1"/>
    <s v="No"/>
    <s v="No"/>
    <x v="0"/>
    <s v="No"/>
    <s v="Yes"/>
    <x v="0"/>
    <x v="1"/>
    <x v="2"/>
    <n v="83.85"/>
    <n v="3532.25"/>
    <x v="1"/>
    <x v="1"/>
    <x v="82"/>
    <n v="4294"/>
    <x v="20"/>
  </r>
  <r>
    <s v="5553-AOINX"/>
    <n v="1"/>
    <s v="United States"/>
    <s v="California"/>
    <s v="Copperopolis"/>
    <n v="95228"/>
    <s v="37.943954, -120.67108"/>
    <n v="37.943953999999998"/>
    <n v="-120.67108"/>
    <s v="Female"/>
    <x v="1"/>
    <s v="Yes"/>
    <s v="Yes"/>
    <n v="66"/>
    <s v="Yes"/>
    <s v="Yes"/>
    <x v="1"/>
    <x v="1"/>
    <s v="Yes"/>
    <s v="Yes"/>
    <x v="0"/>
    <s v="Yes"/>
    <s v="Yes"/>
    <x v="2"/>
    <x v="0"/>
    <x v="1"/>
    <n v="104.9"/>
    <n v="6891.45"/>
    <x v="1"/>
    <x v="1"/>
    <x v="76"/>
    <n v="4892"/>
    <x v="20"/>
  </r>
  <r>
    <s v="1228-ZLNBX"/>
    <n v="1"/>
    <s v="United States"/>
    <s v="California"/>
    <s v="Farmington"/>
    <n v="95230"/>
    <s v="37.956963, -120.863055"/>
    <n v="37.956963000000002"/>
    <n v="-120.863055"/>
    <s v="Male"/>
    <x v="0"/>
    <s v="No"/>
    <s v="No"/>
    <n v="21"/>
    <s v="Yes"/>
    <s v="Yes"/>
    <x v="1"/>
    <x v="1"/>
    <s v="No"/>
    <s v="No"/>
    <x v="0"/>
    <s v="No"/>
    <s v="No"/>
    <x v="0"/>
    <x v="1"/>
    <x v="0"/>
    <n v="75.3"/>
    <n v="1570.7"/>
    <x v="1"/>
    <x v="1"/>
    <x v="80"/>
    <n v="2847"/>
    <x v="20"/>
  </r>
  <r>
    <s v="4226-KKDON"/>
    <n v="1"/>
    <s v="United States"/>
    <s v="California"/>
    <s v="French Camp"/>
    <n v="95231"/>
    <s v="37.873283, -121.292034"/>
    <n v="37.873283000000001"/>
    <n v="-121.292034"/>
    <s v="Male"/>
    <x v="0"/>
    <s v="No"/>
    <s v="No"/>
    <n v="8"/>
    <s v="Yes"/>
    <s v="No"/>
    <x v="0"/>
    <x v="1"/>
    <s v="Yes"/>
    <s v="No"/>
    <x v="1"/>
    <s v="Yes"/>
    <s v="No"/>
    <x v="0"/>
    <x v="0"/>
    <x v="1"/>
    <n v="66.650000000000006"/>
    <n v="520.95000000000005"/>
    <x v="1"/>
    <x v="1"/>
    <x v="67"/>
    <n v="3804"/>
    <x v="20"/>
  </r>
  <r>
    <s v="3831-YCPUO"/>
    <n v="1"/>
    <s v="United States"/>
    <s v="California"/>
    <s v="Glencoe"/>
    <n v="95232"/>
    <s v="38.358464, -120.579304"/>
    <n v="38.358463999999998"/>
    <n v="-120.57930399999999"/>
    <s v="Female"/>
    <x v="0"/>
    <s v="Yes"/>
    <s v="Yes"/>
    <n v="72"/>
    <s v="Yes"/>
    <s v="No"/>
    <x v="1"/>
    <x v="0"/>
    <s v="Yes"/>
    <s v="Yes"/>
    <x v="1"/>
    <s v="Yes"/>
    <s v="Yes"/>
    <x v="1"/>
    <x v="0"/>
    <x v="3"/>
    <n v="109.5"/>
    <n v="7854.9"/>
    <x v="1"/>
    <x v="1"/>
    <x v="63"/>
    <n v="6419"/>
    <x v="20"/>
  </r>
  <r>
    <s v="7445-WMRBW"/>
    <n v="1"/>
    <s v="United States"/>
    <s v="California"/>
    <s v="Hathaway Pines"/>
    <n v="95233"/>
    <s v="38.184914, -120.364085"/>
    <n v="38.184913999999999"/>
    <n v="-120.364085"/>
    <s v="Female"/>
    <x v="0"/>
    <s v="No"/>
    <s v="No"/>
    <n v="48"/>
    <s v="Yes"/>
    <s v="Yes"/>
    <x v="0"/>
    <x v="1"/>
    <s v="Yes"/>
    <s v="Yes"/>
    <x v="1"/>
    <s v="Yes"/>
    <s v="No"/>
    <x v="2"/>
    <x v="0"/>
    <x v="2"/>
    <n v="73.849999999999994"/>
    <n v="3581.4"/>
    <x v="1"/>
    <x v="1"/>
    <x v="56"/>
    <n v="4740"/>
    <x v="20"/>
  </r>
  <r>
    <s v="3308-DGHKL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x v="0"/>
    <x v="2"/>
    <n v="19.3"/>
    <n v="1447.9"/>
    <x v="1"/>
    <x v="1"/>
    <x v="69"/>
    <n v="5028"/>
    <x v="20"/>
  </r>
  <r>
    <s v="9924-JPRMC"/>
    <n v="1"/>
    <s v="United States"/>
    <s v="California"/>
    <s v="Lockeford"/>
    <n v="95237"/>
    <s v="38.166791, -121.14207"/>
    <n v="38.166791000000003"/>
    <n v="-121.14207"/>
    <s v="Male"/>
    <x v="0"/>
    <s v="No"/>
    <s v="No"/>
    <n v="72"/>
    <s v="Yes"/>
    <s v="Yes"/>
    <x v="1"/>
    <x v="0"/>
    <s v="Yes"/>
    <s v="Yes"/>
    <x v="1"/>
    <s v="Yes"/>
    <s v="Yes"/>
    <x v="1"/>
    <x v="0"/>
    <x v="1"/>
    <n v="118.2"/>
    <n v="8547.15"/>
    <x v="1"/>
    <x v="1"/>
    <x v="63"/>
    <n v="4886"/>
    <x v="20"/>
  </r>
  <r>
    <s v="0080-EMYVY"/>
    <n v="1"/>
    <s v="United States"/>
    <s v="California"/>
    <s v="Lodi"/>
    <n v="95240"/>
    <s v="38.123544, -121.159078"/>
    <n v="38.123544000000003"/>
    <n v="-121.15907799999999"/>
    <s v="Female"/>
    <x v="0"/>
    <s v="No"/>
    <s v="No"/>
    <n v="14"/>
    <s v="Yes"/>
    <s v="No"/>
    <x v="0"/>
    <x v="1"/>
    <s v="Yes"/>
    <s v="No"/>
    <x v="0"/>
    <s v="No"/>
    <s v="No"/>
    <x v="2"/>
    <x v="1"/>
    <x v="3"/>
    <n v="51.45"/>
    <n v="727.85"/>
    <x v="1"/>
    <x v="1"/>
    <x v="43"/>
    <n v="4298"/>
    <x v="20"/>
  </r>
  <r>
    <s v="6218-KNUBD"/>
    <n v="1"/>
    <s v="United States"/>
    <s v="California"/>
    <s v="Lodi"/>
    <n v="95242"/>
    <s v="38.128087, -121.4078"/>
    <n v="38.128087000000001"/>
    <n v="-121.40779999999999"/>
    <s v="Male"/>
    <x v="0"/>
    <s v="No"/>
    <s v="No"/>
    <n v="6"/>
    <s v="Yes"/>
    <s v="No"/>
    <x v="0"/>
    <x v="1"/>
    <s v="Yes"/>
    <s v="No"/>
    <x v="0"/>
    <s v="Yes"/>
    <s v="No"/>
    <x v="0"/>
    <x v="1"/>
    <x v="1"/>
    <n v="59.45"/>
    <n v="357.6"/>
    <x v="1"/>
    <x v="1"/>
    <x v="61"/>
    <n v="2393"/>
    <x v="20"/>
  </r>
  <r>
    <s v="7337-CINUD"/>
    <n v="1"/>
    <s v="United States"/>
    <s v="California"/>
    <s v="Mokelumne Hill"/>
    <n v="95245"/>
    <s v="38.304194, -120.592431"/>
    <n v="38.304194000000003"/>
    <n v="-120.592431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x v="1"/>
    <x v="2"/>
    <n v="19.5"/>
    <n v="159.35"/>
    <x v="1"/>
    <x v="1"/>
    <x v="42"/>
    <n v="5206"/>
    <x v="20"/>
  </r>
  <r>
    <s v="7609-NRNCA"/>
    <n v="1"/>
    <s v="United States"/>
    <s v="California"/>
    <s v="Mountain Ranch"/>
    <n v="95246"/>
    <s v="38.264262, -120.515133"/>
    <n v="38.264262000000002"/>
    <n v="-120.51513300000001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x v="1"/>
    <x v="0"/>
    <n v="19.55"/>
    <n v="280.85000000000002"/>
    <x v="1"/>
    <x v="1"/>
    <x v="75"/>
    <n v="4947"/>
    <x v="20"/>
  </r>
  <r>
    <s v="0623-EJQEG"/>
    <n v="1"/>
    <s v="United States"/>
    <s v="California"/>
    <s v="Murphys"/>
    <n v="95247"/>
    <s v="38.147852, -120.440124"/>
    <n v="38.147852"/>
    <n v="-120.440124"/>
    <s v="Male"/>
    <x v="0"/>
    <s v="No"/>
    <s v="No"/>
    <n v="65"/>
    <s v="Yes"/>
    <s v="Yes"/>
    <x v="1"/>
    <x v="0"/>
    <s v="No"/>
    <s v="No"/>
    <x v="1"/>
    <s v="No"/>
    <s v="Yes"/>
    <x v="2"/>
    <x v="1"/>
    <x v="1"/>
    <n v="93.55"/>
    <n v="6069.25"/>
    <x v="1"/>
    <x v="1"/>
    <x v="21"/>
    <n v="5774"/>
    <x v="20"/>
  </r>
  <r>
    <s v="7153-CHRBV"/>
    <n v="1"/>
    <s v="United States"/>
    <s v="California"/>
    <s v="San Andreas"/>
    <n v="95249"/>
    <s v="38.196497, -120.61689"/>
    <n v="38.196497000000001"/>
    <n v="-120.61689"/>
    <s v="Female"/>
    <x v="0"/>
    <s v="Yes"/>
    <s v="Yes"/>
    <n v="57"/>
    <s v="Yes"/>
    <s v="No"/>
    <x v="0"/>
    <x v="0"/>
    <s v="No"/>
    <s v="Yes"/>
    <x v="1"/>
    <s v="No"/>
    <s v="No"/>
    <x v="2"/>
    <x v="0"/>
    <x v="0"/>
    <n v="59.3"/>
    <n v="3274.35"/>
    <x v="1"/>
    <x v="1"/>
    <x v="46"/>
    <n v="6287"/>
    <x v="20"/>
  </r>
  <r>
    <s v="6198-PNNSZ"/>
    <n v="1"/>
    <s v="United States"/>
    <s v="California"/>
    <s v="Valley Springs"/>
    <n v="95252"/>
    <s v="38.156971, -120.849231"/>
    <n v="38.156970999999999"/>
    <n v="-120.849231"/>
    <s v="Female"/>
    <x v="0"/>
    <s v="Yes"/>
    <s v="No"/>
    <n v="56"/>
    <s v="Yes"/>
    <s v="Yes"/>
    <x v="1"/>
    <x v="0"/>
    <s v="Yes"/>
    <s v="Yes"/>
    <x v="0"/>
    <s v="Yes"/>
    <s v="Yes"/>
    <x v="2"/>
    <x v="1"/>
    <x v="2"/>
    <n v="109.8"/>
    <n v="6109.65"/>
    <x v="1"/>
    <x v="1"/>
    <x v="7"/>
    <n v="5648"/>
    <x v="20"/>
  </r>
  <r>
    <s v="3317-VLGQT"/>
    <n v="1"/>
    <s v="United States"/>
    <s v="California"/>
    <s v="Wallace"/>
    <n v="95254"/>
    <s v="38.192608, -120.957842"/>
    <n v="38.192608"/>
    <n v="-120.957842"/>
    <s v="Female"/>
    <x v="0"/>
    <s v="Yes"/>
    <s v="No"/>
    <n v="14"/>
    <s v="Yes"/>
    <s v="No"/>
    <x v="1"/>
    <x v="1"/>
    <s v="No"/>
    <s v="No"/>
    <x v="0"/>
    <s v="No"/>
    <s v="Yes"/>
    <x v="0"/>
    <x v="0"/>
    <x v="1"/>
    <n v="78.099999999999994"/>
    <n v="1122.4000000000001"/>
    <x v="1"/>
    <x v="1"/>
    <x v="31"/>
    <n v="3157"/>
    <x v="20"/>
  </r>
  <r>
    <s v="4132-POCZS"/>
    <n v="1"/>
    <s v="United States"/>
    <s v="California"/>
    <s v="West Point"/>
    <n v="95255"/>
    <s v="38.41935, -120.469545"/>
    <n v="38.419350000000001"/>
    <n v="-120.469545"/>
    <s v="Male"/>
    <x v="0"/>
    <s v="Yes"/>
    <s v="No"/>
    <n v="52"/>
    <s v="No"/>
    <s v="No phone service"/>
    <x v="0"/>
    <x v="0"/>
    <s v="No"/>
    <s v="No"/>
    <x v="0"/>
    <s v="No"/>
    <s v="Yes"/>
    <x v="0"/>
    <x v="0"/>
    <x v="1"/>
    <n v="39.9"/>
    <n v="2020.9"/>
    <x v="1"/>
    <x v="1"/>
    <x v="61"/>
    <n v="6371"/>
    <x v="20"/>
  </r>
  <r>
    <s v="5614-DNZCE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58"/>
    <s v="Yes"/>
    <s v="No"/>
    <x v="0"/>
    <x v="0"/>
    <s v="Yes"/>
    <s v="Yes"/>
    <x v="1"/>
    <s v="No"/>
    <s v="No"/>
    <x v="1"/>
    <x v="0"/>
    <x v="3"/>
    <n v="64.900000000000006"/>
    <n v="3795.45"/>
    <x v="1"/>
    <x v="1"/>
    <x v="43"/>
    <n v="5040"/>
    <x v="20"/>
  </r>
  <r>
    <s v="3896-RCYYE"/>
    <n v="1"/>
    <s v="United States"/>
    <s v="California"/>
    <s v="Atwater"/>
    <n v="95301"/>
    <s v="37.321233, -120.656354"/>
    <n v="37.321232999999999"/>
    <n v="-120.65635399999999"/>
    <s v="Female"/>
    <x v="0"/>
    <s v="No"/>
    <s v="No"/>
    <n v="67"/>
    <s v="No"/>
    <s v="No phone service"/>
    <x v="0"/>
    <x v="1"/>
    <s v="No"/>
    <s v="Yes"/>
    <x v="1"/>
    <s v="Yes"/>
    <s v="Yes"/>
    <x v="0"/>
    <x v="0"/>
    <x v="3"/>
    <n v="53.4"/>
    <n v="3579.15"/>
    <x v="1"/>
    <x v="1"/>
    <x v="65"/>
    <n v="5990"/>
    <x v="20"/>
  </r>
  <r>
    <s v="9638-JIQYA"/>
    <n v="1"/>
    <s v="United States"/>
    <s v="California"/>
    <s v="Ballico"/>
    <n v="95303"/>
    <s v="37.4695, -120.672724"/>
    <n v="37.469499999999996"/>
    <n v="-120.672724"/>
    <s v="Male"/>
    <x v="0"/>
    <s v="No"/>
    <s v="No"/>
    <n v="2"/>
    <s v="No"/>
    <s v="No phone service"/>
    <x v="0"/>
    <x v="1"/>
    <s v="No"/>
    <s v="No"/>
    <x v="0"/>
    <s v="No"/>
    <s v="No"/>
    <x v="0"/>
    <x v="0"/>
    <x v="3"/>
    <n v="24.9"/>
    <n v="49.7"/>
    <x v="1"/>
    <x v="1"/>
    <x v="48"/>
    <n v="4033"/>
    <x v="20"/>
  </r>
  <r>
    <s v="3258-SANFR"/>
    <n v="1"/>
    <s v="United States"/>
    <s v="California"/>
    <s v="Big Oak Flat"/>
    <n v="95305"/>
    <s v="37.818589, -120.256995"/>
    <n v="37.818589000000003"/>
    <n v="-120.256995"/>
    <s v="Male"/>
    <x v="1"/>
    <s v="No"/>
    <s v="No"/>
    <n v="6"/>
    <s v="Yes"/>
    <s v="No"/>
    <x v="0"/>
    <x v="1"/>
    <s v="No"/>
    <s v="No"/>
    <x v="0"/>
    <s v="No"/>
    <s v="No"/>
    <x v="0"/>
    <x v="1"/>
    <x v="3"/>
    <n v="44.7"/>
    <n v="276.5"/>
    <x v="1"/>
    <x v="1"/>
    <x v="59"/>
    <n v="4270"/>
    <x v="20"/>
  </r>
  <r>
    <s v="3726-TBHQT"/>
    <n v="1"/>
    <s v="United States"/>
    <s v="California"/>
    <s v="Catheys Valley"/>
    <n v="95306"/>
    <s v="37.394411, -120.127262"/>
    <n v="37.394410999999998"/>
    <n v="-120.127262"/>
    <s v="Male"/>
    <x v="0"/>
    <s v="Yes"/>
    <s v="Yes"/>
    <n v="71"/>
    <s v="Yes"/>
    <s v="Yes"/>
    <x v="1"/>
    <x v="0"/>
    <s v="Yes"/>
    <s v="Yes"/>
    <x v="1"/>
    <s v="Yes"/>
    <s v="Yes"/>
    <x v="1"/>
    <x v="0"/>
    <x v="2"/>
    <n v="114"/>
    <n v="8175.9"/>
    <x v="1"/>
    <x v="1"/>
    <x v="70"/>
    <n v="5600"/>
    <x v="20"/>
  </r>
  <r>
    <s v="3190-ITQXP"/>
    <n v="1"/>
    <s v="United States"/>
    <s v="California"/>
    <s v="Ceres"/>
    <n v="95307"/>
    <s v="37.553469, -120.952825"/>
    <n v="37.553469"/>
    <n v="-120.952825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1"/>
    <x v="2"/>
    <n v="20.25"/>
    <n v="890.35"/>
    <x v="1"/>
    <x v="1"/>
    <x v="40"/>
    <n v="3879"/>
    <x v="20"/>
  </r>
  <r>
    <s v="4833-QTJNO"/>
    <n v="1"/>
    <s v="United States"/>
    <s v="California"/>
    <s v="Coulterville"/>
    <n v="95311"/>
    <s v="37.722127, -120.110174"/>
    <n v="37.722127"/>
    <n v="-120.110174"/>
    <s v="Male"/>
    <x v="1"/>
    <s v="Yes"/>
    <s v="No"/>
    <n v="67"/>
    <s v="Yes"/>
    <s v="Yes"/>
    <x v="1"/>
    <x v="0"/>
    <s v="Yes"/>
    <s v="No"/>
    <x v="0"/>
    <s v="No"/>
    <s v="No"/>
    <x v="0"/>
    <x v="1"/>
    <x v="2"/>
    <n v="83.85"/>
    <n v="5588.8"/>
    <x v="1"/>
    <x v="1"/>
    <x v="52"/>
    <n v="5261"/>
    <x v="20"/>
  </r>
  <r>
    <s v="3039-MJSLN"/>
    <n v="1"/>
    <s v="United States"/>
    <s v="California"/>
    <s v="Cressey"/>
    <n v="95312"/>
    <s v="37.420273, -120.66527"/>
    <n v="37.420273000000002"/>
    <n v="-120.66527000000001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x v="1"/>
    <x v="2"/>
    <n v="20.2"/>
    <n v="50.6"/>
    <x v="1"/>
    <x v="1"/>
    <x v="74"/>
    <n v="3594"/>
    <x v="20"/>
  </r>
  <r>
    <s v="0178-CIIKR"/>
    <n v="1"/>
    <s v="United States"/>
    <s v="California"/>
    <s v="Crows Landing"/>
    <n v="95313"/>
    <s v="37.435664, -121.049056"/>
    <n v="37.435664000000003"/>
    <n v="-121.04905599999999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19.95"/>
    <n v="58"/>
    <x v="1"/>
    <x v="1"/>
    <x v="9"/>
    <n v="5949"/>
    <x v="20"/>
  </r>
  <r>
    <s v="5774-QPLTF"/>
    <n v="1"/>
    <s v="United States"/>
    <s v="California"/>
    <s v="El Nido"/>
    <n v="95317"/>
    <s v="37.127386, -120.506422"/>
    <n v="37.127386000000001"/>
    <n v="-120.506422"/>
    <s v="Male"/>
    <x v="0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x v="0"/>
    <x v="0"/>
    <n v="20.350000000000001"/>
    <n v="938.95"/>
    <x v="1"/>
    <x v="1"/>
    <x v="29"/>
    <n v="6391"/>
    <x v="20"/>
  </r>
  <r>
    <s v="2322-VCZHZ"/>
    <n v="1"/>
    <s v="United States"/>
    <s v="California"/>
    <s v="El Portal"/>
    <n v="95318"/>
    <s v="37.654551, -119.822984"/>
    <n v="37.654550999999998"/>
    <n v="-119.82298400000001"/>
    <s v="Male"/>
    <x v="1"/>
    <s v="Yes"/>
    <s v="No"/>
    <n v="23"/>
    <s v="Yes"/>
    <s v="No"/>
    <x v="1"/>
    <x v="0"/>
    <s v="Yes"/>
    <s v="No"/>
    <x v="0"/>
    <s v="No"/>
    <s v="Yes"/>
    <x v="0"/>
    <x v="0"/>
    <x v="1"/>
    <n v="90"/>
    <n v="2024.1"/>
    <x v="1"/>
    <x v="1"/>
    <x v="80"/>
    <n v="4999"/>
    <x v="20"/>
  </r>
  <r>
    <s v="5010-IPEAQ"/>
    <n v="1"/>
    <s v="United States"/>
    <s v="California"/>
    <s v="Escalon"/>
    <n v="95320"/>
    <s v="37.818543, -121.006907"/>
    <n v="37.818542999999998"/>
    <n v="-121.006907"/>
    <s v="Female"/>
    <x v="0"/>
    <s v="Yes"/>
    <s v="Yes"/>
    <n v="67"/>
    <s v="No"/>
    <s v="No phone service"/>
    <x v="0"/>
    <x v="0"/>
    <s v="Yes"/>
    <s v="Yes"/>
    <x v="1"/>
    <s v="Yes"/>
    <s v="No"/>
    <x v="1"/>
    <x v="1"/>
    <x v="3"/>
    <n v="54.2"/>
    <n v="3623.95"/>
    <x v="1"/>
    <x v="1"/>
    <x v="40"/>
    <n v="5261"/>
    <x v="20"/>
  </r>
  <r>
    <s v="6383-ZTSIW"/>
    <n v="1"/>
    <s v="United States"/>
    <s v="California"/>
    <s v="Gustine"/>
    <n v="95322"/>
    <s v="37.147198, -121.120161"/>
    <n v="37.147198000000003"/>
    <n v="-121.120161"/>
    <s v="Female"/>
    <x v="1"/>
    <s v="Yes"/>
    <s v="No"/>
    <n v="39"/>
    <s v="Yes"/>
    <s v="No"/>
    <x v="1"/>
    <x v="0"/>
    <s v="Yes"/>
    <s v="No"/>
    <x v="0"/>
    <s v="Yes"/>
    <s v="Yes"/>
    <x v="2"/>
    <x v="1"/>
    <x v="0"/>
    <n v="99.1"/>
    <n v="3877.95"/>
    <x v="1"/>
    <x v="1"/>
    <x v="49"/>
    <n v="4599"/>
    <x v="20"/>
  </r>
  <r>
    <s v="8990-YOZLV"/>
    <n v="1"/>
    <s v="United States"/>
    <s v="California"/>
    <s v="Hickman"/>
    <n v="95323"/>
    <s v="37.605926, -120.69955"/>
    <n v="37.605925999999997"/>
    <n v="-120.69955"/>
    <s v="Female"/>
    <x v="0"/>
    <s v="No"/>
    <s v="No"/>
    <n v="69"/>
    <s v="Yes"/>
    <s v="Yes"/>
    <x v="0"/>
    <x v="0"/>
    <s v="Yes"/>
    <s v="No"/>
    <x v="1"/>
    <s v="No"/>
    <s v="No"/>
    <x v="1"/>
    <x v="0"/>
    <x v="0"/>
    <n v="66.900000000000006"/>
    <n v="4577.8999999999996"/>
    <x v="1"/>
    <x v="1"/>
    <x v="31"/>
    <n v="5059"/>
    <x v="20"/>
  </r>
  <r>
    <s v="3069-SSVSN"/>
    <n v="1"/>
    <s v="United States"/>
    <s v="California"/>
    <s v="Hilmar"/>
    <n v="95324"/>
    <s v="37.394536, -120.890747"/>
    <n v="37.394536000000002"/>
    <n v="-120.890747"/>
    <s v="Female"/>
    <x v="0"/>
    <s v="No"/>
    <s v="No"/>
    <n v="1"/>
    <s v="No"/>
    <s v="No phone service"/>
    <x v="0"/>
    <x v="1"/>
    <s v="No"/>
    <s v="No"/>
    <x v="0"/>
    <s v="No"/>
    <s v="No"/>
    <x v="2"/>
    <x v="1"/>
    <x v="0"/>
    <n v="25.85"/>
    <n v="25.85"/>
    <x v="1"/>
    <x v="1"/>
    <x v="63"/>
    <n v="4467"/>
    <x v="20"/>
  </r>
  <r>
    <s v="5222-IMUKT"/>
    <n v="1"/>
    <s v="United States"/>
    <s v="California"/>
    <s v="Hornitos"/>
    <n v="95325"/>
    <s v="37.479926, -120.230424"/>
    <n v="37.479925999999999"/>
    <n v="-120.230424"/>
    <s v="Male"/>
    <x v="0"/>
    <s v="No"/>
    <s v="No"/>
    <n v="32"/>
    <s v="Yes"/>
    <s v="No"/>
    <x v="1"/>
    <x v="1"/>
    <s v="No"/>
    <s v="No"/>
    <x v="0"/>
    <s v="Yes"/>
    <s v="Yes"/>
    <x v="0"/>
    <x v="1"/>
    <x v="1"/>
    <n v="91.05"/>
    <n v="2871.5"/>
    <x v="1"/>
    <x v="1"/>
    <x v="24"/>
    <n v="2716"/>
    <x v="20"/>
  </r>
  <r>
    <s v="6685-XSHHU"/>
    <n v="1"/>
    <s v="United States"/>
    <s v="California"/>
    <s v="Keyes"/>
    <n v="95328"/>
    <s v="37.555631, -120.911653"/>
    <n v="37.555630999999998"/>
    <n v="-120.911653"/>
    <s v="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x v="0"/>
    <x v="2"/>
    <n v="20.95"/>
    <n v="1270.55"/>
    <x v="1"/>
    <x v="1"/>
    <x v="39"/>
    <n v="4425"/>
    <x v="20"/>
  </r>
  <r>
    <s v="8901-UPRHR"/>
    <n v="1"/>
    <s v="United States"/>
    <s v="California"/>
    <s v="La Grange"/>
    <n v="95329"/>
    <s v="37.666587, -120.411517"/>
    <n v="37.666587"/>
    <n v="-120.411517"/>
    <s v="Female"/>
    <x v="0"/>
    <s v="Yes"/>
    <s v="Yes"/>
    <n v="72"/>
    <s v="Yes"/>
    <s v="Yes"/>
    <x v="1"/>
    <x v="1"/>
    <s v="Yes"/>
    <s v="Yes"/>
    <x v="1"/>
    <s v="Yes"/>
    <s v="Yes"/>
    <x v="1"/>
    <x v="0"/>
    <x v="2"/>
    <n v="109.2"/>
    <n v="7711.45"/>
    <x v="1"/>
    <x v="1"/>
    <x v="31"/>
    <n v="6130"/>
    <x v="20"/>
  </r>
  <r>
    <s v="0118-JPNOY"/>
    <n v="1"/>
    <s v="United States"/>
    <s v="California"/>
    <s v="Le Grand"/>
    <n v="95333"/>
    <s v="37.249377, -120.249581"/>
    <n v="37.249377000000003"/>
    <n v="-120.24958100000001"/>
    <s v="Female"/>
    <x v="1"/>
    <s v="No"/>
    <s v="No"/>
    <n v="26"/>
    <s v="Yes"/>
    <s v="No"/>
    <x v="1"/>
    <x v="0"/>
    <s v="No"/>
    <s v="No"/>
    <x v="0"/>
    <s v="Yes"/>
    <s v="No"/>
    <x v="0"/>
    <x v="0"/>
    <x v="3"/>
    <n v="85.8"/>
    <n v="2193.65"/>
    <x v="1"/>
    <x v="1"/>
    <x v="74"/>
    <n v="5700"/>
    <x v="20"/>
  </r>
  <r>
    <s v="3845-FXCYS"/>
    <n v="1"/>
    <s v="United States"/>
    <s v="California"/>
    <s v="Long Barn"/>
    <n v="95335"/>
    <s v="38.109125, -120.078597"/>
    <n v="38.109124999999999"/>
    <n v="-120.078597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1"/>
    <n v="19.649999999999999"/>
    <n v="31.2"/>
    <x v="1"/>
    <x v="1"/>
    <x v="60"/>
    <n v="4841"/>
    <x v="20"/>
  </r>
  <r>
    <s v="5857-XRECV"/>
    <n v="1"/>
    <s v="United States"/>
    <s v="California"/>
    <s v="Manteca"/>
    <n v="95336"/>
    <s v="37.830267, -121.201018"/>
    <n v="37.830266999999999"/>
    <n v="-121.201018"/>
    <s v="Fe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2"/>
    <x v="1"/>
    <x v="2"/>
    <n v="20.5"/>
    <n v="38.25"/>
    <x v="1"/>
    <x v="1"/>
    <x v="71"/>
    <n v="4486"/>
    <x v="20"/>
  </r>
  <r>
    <s v="0725-CXOTM"/>
    <n v="1"/>
    <s v="United States"/>
    <s v="California"/>
    <s v="Manteca"/>
    <n v="95337"/>
    <s v="37.750822, -121.238423"/>
    <n v="37.750821999999999"/>
    <n v="-121.238423"/>
    <s v="Female"/>
    <x v="0"/>
    <s v="No"/>
    <s v="No"/>
    <n v="36"/>
    <s v="Yes"/>
    <s v="Yes"/>
    <x v="0"/>
    <x v="0"/>
    <s v="No"/>
    <s v="Yes"/>
    <x v="1"/>
    <s v="Yes"/>
    <s v="Yes"/>
    <x v="2"/>
    <x v="0"/>
    <x v="3"/>
    <n v="89.65"/>
    <n v="3348.1"/>
    <x v="1"/>
    <x v="1"/>
    <x v="31"/>
    <n v="4844"/>
    <x v="20"/>
  </r>
  <r>
    <s v="4343-EJVQB"/>
    <n v="1"/>
    <s v="United States"/>
    <s v="California"/>
    <s v="Mariposa"/>
    <n v="95338"/>
    <s v="37.526791, -119.99437"/>
    <n v="37.526791000000003"/>
    <n v="-119.99437"/>
    <s v="Male"/>
    <x v="0"/>
    <s v="No"/>
    <s v="No"/>
    <n v="7"/>
    <s v="Yes"/>
    <s v="No"/>
    <x v="1"/>
    <x v="0"/>
    <s v="No"/>
    <s v="No"/>
    <x v="0"/>
    <s v="No"/>
    <s v="No"/>
    <x v="0"/>
    <x v="1"/>
    <x v="0"/>
    <n v="74.349999999999994"/>
    <n v="533.6"/>
    <x v="1"/>
    <x v="1"/>
    <x v="39"/>
    <n v="2463"/>
    <x v="20"/>
  </r>
  <r>
    <s v="9000-PLFUZ"/>
    <n v="1"/>
    <s v="United States"/>
    <s v="California"/>
    <s v="Merced"/>
    <n v="95340"/>
    <s v="37.255637, -120.493537"/>
    <n v="37.255637"/>
    <n v="-120.493537"/>
    <s v="Female"/>
    <x v="1"/>
    <s v="Yes"/>
    <s v="No"/>
    <n v="60"/>
    <s v="No"/>
    <s v="No phone service"/>
    <x v="0"/>
    <x v="1"/>
    <s v="Yes"/>
    <s v="No"/>
    <x v="0"/>
    <s v="Yes"/>
    <s v="Yes"/>
    <x v="1"/>
    <x v="0"/>
    <x v="3"/>
    <n v="49.45"/>
    <n v="2907.55"/>
    <x v="1"/>
    <x v="1"/>
    <x v="37"/>
    <n v="4277"/>
    <x v="20"/>
  </r>
  <r>
    <s v="3427-GGZZI"/>
    <n v="1"/>
    <s v="United States"/>
    <s v="California"/>
    <s v="Midpines"/>
    <n v="95345"/>
    <s v="37.581496, -119.972762"/>
    <n v="37.581496000000001"/>
    <n v="-119.972762"/>
    <s v="Female"/>
    <x v="0"/>
    <s v="Yes"/>
    <s v="No"/>
    <n v="19"/>
    <s v="Yes"/>
    <s v="Yes"/>
    <x v="1"/>
    <x v="1"/>
    <s v="Yes"/>
    <s v="No"/>
    <x v="0"/>
    <s v="No"/>
    <s v="Yes"/>
    <x v="0"/>
    <x v="0"/>
    <x v="1"/>
    <n v="89.1"/>
    <n v="1620.8"/>
    <x v="1"/>
    <x v="1"/>
    <x v="10"/>
    <n v="3624"/>
    <x v="20"/>
  </r>
  <r>
    <s v="7779-ORAEL"/>
    <n v="1"/>
    <s v="United States"/>
    <s v="California"/>
    <s v="Mi Wuk Village"/>
    <n v="95346"/>
    <s v="38.121601, -120.133915"/>
    <n v="38.121600999999998"/>
    <n v="-120.133915"/>
    <s v="Male"/>
    <x v="1"/>
    <s v="Yes"/>
    <s v="No"/>
    <n v="45"/>
    <s v="Yes"/>
    <s v="Yes"/>
    <x v="0"/>
    <x v="0"/>
    <s v="No"/>
    <s v="Yes"/>
    <x v="1"/>
    <s v="No"/>
    <s v="Yes"/>
    <x v="1"/>
    <x v="1"/>
    <x v="3"/>
    <n v="75.150000000000006"/>
    <n v="3480.35"/>
    <x v="1"/>
    <x v="1"/>
    <x v="54"/>
    <n v="5837"/>
    <x v="20"/>
  </r>
  <r>
    <s v="0644-OQMDK"/>
    <n v="1"/>
    <s v="United States"/>
    <s v="California"/>
    <s v="Merced"/>
    <n v="95348"/>
    <s v="37.40122, -120.514191"/>
    <n v="37.401220000000002"/>
    <n v="-120.514191"/>
    <s v="Male"/>
    <x v="1"/>
    <s v="No"/>
    <s v="No"/>
    <n v="4"/>
    <s v="Yes"/>
    <s v="No"/>
    <x v="1"/>
    <x v="1"/>
    <s v="No"/>
    <s v="No"/>
    <x v="0"/>
    <s v="No"/>
    <s v="No"/>
    <x v="0"/>
    <x v="0"/>
    <x v="1"/>
    <n v="70.650000000000006"/>
    <n v="293.85000000000002"/>
    <x v="1"/>
    <x v="1"/>
    <x v="78"/>
    <n v="4510"/>
    <x v="20"/>
  </r>
  <r>
    <s v="3154-CFSZG"/>
    <n v="1"/>
    <s v="United States"/>
    <s v="California"/>
    <s v="Modesto"/>
    <n v="95351"/>
    <s v="37.621458, -121.012295"/>
    <n v="37.621457999999997"/>
    <n v="-121.01229499999999"/>
    <s v="Male"/>
    <x v="0"/>
    <s v="Yes"/>
    <s v="Yes"/>
    <n v="47"/>
    <s v="Yes"/>
    <s v="No"/>
    <x v="1"/>
    <x v="0"/>
    <s v="No"/>
    <s v="Yes"/>
    <x v="0"/>
    <s v="No"/>
    <s v="Yes"/>
    <x v="0"/>
    <x v="1"/>
    <x v="1"/>
    <n v="90.05"/>
    <n v="4137.2"/>
    <x v="1"/>
    <x v="1"/>
    <x v="4"/>
    <n v="3291"/>
    <x v="20"/>
  </r>
  <r>
    <s v="2220-IAHLS"/>
    <n v="1"/>
    <s v="United States"/>
    <s v="California"/>
    <s v="Modesto"/>
    <n v="95356"/>
    <s v="37.716186, -121.025836"/>
    <n v="37.716186"/>
    <n v="-121.025836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3"/>
    <n v="19.399999999999999"/>
    <n v="19.399999999999999"/>
    <x v="1"/>
    <x v="1"/>
    <x v="45"/>
    <n v="5566"/>
    <x v="20"/>
  </r>
  <r>
    <s v="1658-XUHBX"/>
    <n v="1"/>
    <s v="United States"/>
    <s v="California"/>
    <s v="Modesto"/>
    <n v="95357"/>
    <s v="37.670526, -120.877572"/>
    <n v="37.670526000000002"/>
    <n v="-120.877572"/>
    <s v="Female"/>
    <x v="1"/>
    <s v="Yes"/>
    <s v="Yes"/>
    <n v="59"/>
    <s v="Yes"/>
    <s v="Yes"/>
    <x v="1"/>
    <x v="1"/>
    <s v="No"/>
    <s v="Yes"/>
    <x v="0"/>
    <s v="No"/>
    <s v="Yes"/>
    <x v="0"/>
    <x v="0"/>
    <x v="3"/>
    <n v="88.75"/>
    <n v="5348.65"/>
    <x v="1"/>
    <x v="1"/>
    <x v="45"/>
    <n v="6492"/>
    <x v="20"/>
  </r>
  <r>
    <s v="2378-HTWFW"/>
    <n v="1"/>
    <s v="United States"/>
    <s v="California"/>
    <s v="Newman"/>
    <n v="95360"/>
    <s v="37.343846, -121.039391"/>
    <n v="37.343845999999999"/>
    <n v="-121.03939099999999"/>
    <s v="Male"/>
    <x v="1"/>
    <s v="No"/>
    <s v="No"/>
    <n v="35"/>
    <s v="Yes"/>
    <s v="Yes"/>
    <x v="1"/>
    <x v="0"/>
    <s v="No"/>
    <s v="No"/>
    <x v="0"/>
    <s v="No"/>
    <s v="Yes"/>
    <x v="0"/>
    <x v="1"/>
    <x v="3"/>
    <n v="91"/>
    <n v="3180.5"/>
    <x v="1"/>
    <x v="1"/>
    <x v="42"/>
    <n v="5527"/>
    <x v="20"/>
  </r>
  <r>
    <s v="4377-VDHYI"/>
    <n v="1"/>
    <s v="United States"/>
    <s v="California"/>
    <s v="Patterson"/>
    <n v="95363"/>
    <s v="37.410236, -121.320337"/>
    <n v="37.410235999999998"/>
    <n v="-121.32033699999999"/>
    <s v="Male"/>
    <x v="0"/>
    <s v="Yes"/>
    <s v="Yes"/>
    <n v="32"/>
    <s v="Yes"/>
    <s v="No"/>
    <x v="1"/>
    <x v="0"/>
    <s v="Yes"/>
    <s v="No"/>
    <x v="0"/>
    <s v="No"/>
    <s v="Yes"/>
    <x v="2"/>
    <x v="0"/>
    <x v="1"/>
    <n v="90.8"/>
    <n v="3023.85"/>
    <x v="1"/>
    <x v="1"/>
    <x v="24"/>
    <n v="2722"/>
    <x v="20"/>
  </r>
  <r>
    <s v="3719-TDVQB"/>
    <n v="1"/>
    <s v="United States"/>
    <s v="California"/>
    <s v="Ripon"/>
    <n v="95366"/>
    <s v="37.750778, -121.13238"/>
    <n v="37.750777999999997"/>
    <n v="-121.13238"/>
    <s v="Female"/>
    <x v="1"/>
    <s v="Yes"/>
    <s v="No"/>
    <n v="54"/>
    <s v="Yes"/>
    <s v="No"/>
    <x v="2"/>
    <x v="2"/>
    <s v="No internet service"/>
    <s v="No internet service"/>
    <x v="2"/>
    <s v="No internet service"/>
    <s v="No internet service"/>
    <x v="1"/>
    <x v="0"/>
    <x v="0"/>
    <n v="18.95"/>
    <n v="1031.0999999999999"/>
    <x v="1"/>
    <x v="1"/>
    <x v="64"/>
    <n v="5548"/>
    <x v="20"/>
  </r>
  <r>
    <s v="0201-MIBOL"/>
    <n v="1"/>
    <s v="United States"/>
    <s v="California"/>
    <s v="Salida"/>
    <n v="95368"/>
    <s v="37.713152, -121.08739"/>
    <n v="37.713152000000001"/>
    <n v="-121.08739"/>
    <s v="Female"/>
    <x v="1"/>
    <s v="No"/>
    <s v="No"/>
    <n v="66"/>
    <s v="Yes"/>
    <s v="Yes"/>
    <x v="1"/>
    <x v="0"/>
    <s v="No"/>
    <s v="No"/>
    <x v="0"/>
    <s v="Yes"/>
    <s v="Yes"/>
    <x v="1"/>
    <x v="0"/>
    <x v="2"/>
    <n v="102.4"/>
    <n v="6471.85"/>
    <x v="1"/>
    <x v="1"/>
    <x v="15"/>
    <n v="4861"/>
    <x v="20"/>
  </r>
  <r>
    <s v="4937-QPZPO"/>
    <n v="1"/>
    <s v="United States"/>
    <s v="California"/>
    <s v="Snelling"/>
    <n v="95369"/>
    <s v="37.521708, -120.426843"/>
    <n v="37.521707999999997"/>
    <n v="-120.42684300000001"/>
    <s v="Male"/>
    <x v="0"/>
    <s v="Yes"/>
    <s v="Yes"/>
    <n v="61"/>
    <s v="Yes"/>
    <s v="Yes"/>
    <x v="1"/>
    <x v="1"/>
    <s v="No"/>
    <s v="Yes"/>
    <x v="0"/>
    <s v="Yes"/>
    <s v="Yes"/>
    <x v="2"/>
    <x v="0"/>
    <x v="1"/>
    <n v="99.9"/>
    <n v="6241.35"/>
    <x v="1"/>
    <x v="1"/>
    <x v="82"/>
    <n v="5641"/>
    <x v="20"/>
  </r>
  <r>
    <s v="2925-VDZHY"/>
    <n v="1"/>
    <s v="United States"/>
    <s v="California"/>
    <s v="Sonora"/>
    <n v="95370"/>
    <s v="37.982716, -120.343732"/>
    <n v="37.982716000000003"/>
    <n v="-120.343732"/>
    <s v="Male"/>
    <x v="0"/>
    <s v="Yes"/>
    <s v="Yes"/>
    <n v="72"/>
    <s v="Yes"/>
    <s v="Yes"/>
    <x v="0"/>
    <x v="0"/>
    <s v="Yes"/>
    <s v="Yes"/>
    <x v="1"/>
    <s v="Yes"/>
    <s v="Yes"/>
    <x v="1"/>
    <x v="1"/>
    <x v="3"/>
    <n v="88.7"/>
    <n v="6501.35"/>
    <x v="1"/>
    <x v="1"/>
    <x v="74"/>
    <n v="4641"/>
    <x v="20"/>
  </r>
  <r>
    <s v="6981-TDRFT"/>
    <n v="1"/>
    <s v="United States"/>
    <s v="California"/>
    <s v="Soulsbyville"/>
    <n v="95372"/>
    <s v="37.990574, -120.261821"/>
    <n v="37.990574000000002"/>
    <n v="-120.261821"/>
    <s v="Male"/>
    <x v="0"/>
    <s v="Yes"/>
    <s v="Yes"/>
    <n v="44"/>
    <s v="No"/>
    <s v="No phone service"/>
    <x v="0"/>
    <x v="1"/>
    <s v="No"/>
    <s v="Yes"/>
    <x v="1"/>
    <s v="Yes"/>
    <s v="Yes"/>
    <x v="2"/>
    <x v="0"/>
    <x v="1"/>
    <n v="54.3"/>
    <n v="2317.1"/>
    <x v="1"/>
    <x v="1"/>
    <x v="41"/>
    <n v="3423"/>
    <x v="20"/>
  </r>
  <r>
    <s v="3413-CSSTH"/>
    <n v="1"/>
    <s v="United States"/>
    <s v="California"/>
    <s v="Stevinson"/>
    <n v="95374"/>
    <s v="37.316807, -120.855753"/>
    <n v="37.316806999999997"/>
    <n v="-120.85575300000001"/>
    <s v="Male"/>
    <x v="0"/>
    <s v="No"/>
    <s v="No"/>
    <n v="41"/>
    <s v="Yes"/>
    <s v="Yes"/>
    <x v="0"/>
    <x v="1"/>
    <s v="No"/>
    <s v="Yes"/>
    <x v="0"/>
    <s v="No"/>
    <s v="No"/>
    <x v="0"/>
    <x v="0"/>
    <x v="2"/>
    <n v="55.7"/>
    <n v="2237.5500000000002"/>
    <x v="1"/>
    <x v="1"/>
    <x v="60"/>
    <n v="5590"/>
    <x v="20"/>
  </r>
  <r>
    <s v="8033-VCZGH"/>
    <n v="1"/>
    <s v="United States"/>
    <s v="California"/>
    <s v="Tracy"/>
    <n v="95376"/>
    <s v="37.680968, -121.446049"/>
    <n v="37.680968"/>
    <n v="-121.446049"/>
    <s v="Male"/>
    <x v="0"/>
    <s v="Yes"/>
    <s v="No"/>
    <n v="50"/>
    <s v="Yes"/>
    <s v="Yes"/>
    <x v="1"/>
    <x v="0"/>
    <s v="No"/>
    <s v="Yes"/>
    <x v="0"/>
    <s v="Yes"/>
    <s v="Yes"/>
    <x v="2"/>
    <x v="0"/>
    <x v="1"/>
    <n v="103.95"/>
    <n v="5231.3"/>
    <x v="1"/>
    <x v="1"/>
    <x v="75"/>
    <n v="4363"/>
    <x v="20"/>
  </r>
  <r>
    <s v="0224-NIJLP"/>
    <n v="1"/>
    <s v="United States"/>
    <s v="California"/>
    <s v="Turlock"/>
    <n v="95380"/>
    <s v="37.474396, -120.875917"/>
    <n v="37.474395999999999"/>
    <n v="-120.875917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165.5"/>
    <x v="1"/>
    <x v="1"/>
    <x v="72"/>
    <n v="3899"/>
    <x v="20"/>
  </r>
  <r>
    <s v="7542-CYDDM"/>
    <n v="1"/>
    <s v="United States"/>
    <s v="California"/>
    <s v="Turlock"/>
    <n v="95382"/>
    <s v="37.529656, -120.854357"/>
    <n v="37.529656000000003"/>
    <n v="-120.85435699999999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358.5"/>
    <x v="1"/>
    <x v="1"/>
    <x v="49"/>
    <n v="4204"/>
    <x v="20"/>
  </r>
  <r>
    <s v="4718-WXBGI"/>
    <n v="1"/>
    <s v="United States"/>
    <s v="California"/>
    <s v="Twain Harte"/>
    <n v="95383"/>
    <s v="38.107441, -120.230625"/>
    <n v="38.107441000000001"/>
    <n v="-120.230625"/>
    <s v="Male"/>
    <x v="0"/>
    <s v="Yes"/>
    <s v="Yes"/>
    <n v="72"/>
    <s v="Yes"/>
    <s v="Yes"/>
    <x v="0"/>
    <x v="0"/>
    <s v="Yes"/>
    <s v="Yes"/>
    <x v="1"/>
    <s v="Yes"/>
    <s v="Yes"/>
    <x v="1"/>
    <x v="0"/>
    <x v="3"/>
    <n v="91.95"/>
    <n v="6614.9"/>
    <x v="1"/>
    <x v="1"/>
    <x v="59"/>
    <n v="4403"/>
    <x v="20"/>
  </r>
  <r>
    <s v="8495-PRWFH"/>
    <n v="1"/>
    <s v="United States"/>
    <s v="California"/>
    <s v="Waterford"/>
    <n v="95386"/>
    <s v="37.669516, -120.626964"/>
    <n v="37.669516000000002"/>
    <n v="-120.626964"/>
    <s v="Female"/>
    <x v="1"/>
    <s v="No"/>
    <s v="No"/>
    <n v="42"/>
    <s v="Yes"/>
    <s v="Yes"/>
    <x v="0"/>
    <x v="1"/>
    <s v="No"/>
    <s v="Yes"/>
    <x v="0"/>
    <s v="No"/>
    <s v="No"/>
    <x v="0"/>
    <x v="1"/>
    <x v="1"/>
    <n v="55.65"/>
    <n v="2421.75"/>
    <x v="1"/>
    <x v="1"/>
    <x v="24"/>
    <n v="5831"/>
    <x v="20"/>
  </r>
  <r>
    <s v="0439-IFYUN"/>
    <n v="1"/>
    <s v="United States"/>
    <s v="California"/>
    <s v="Westley"/>
    <n v="95387"/>
    <s v="37.546007, -121.28257"/>
    <n v="37.546007000000003"/>
    <n v="-121.28257000000001"/>
    <s v="Female"/>
    <x v="1"/>
    <s v="No"/>
    <s v="No"/>
    <n v="18"/>
    <s v="Yes"/>
    <s v="No"/>
    <x v="1"/>
    <x v="1"/>
    <s v="Yes"/>
    <s v="No"/>
    <x v="0"/>
    <s v="No"/>
    <s v="No"/>
    <x v="0"/>
    <x v="0"/>
    <x v="1"/>
    <n v="74.7"/>
    <n v="1294.5999999999999"/>
    <x v="1"/>
    <x v="1"/>
    <x v="53"/>
    <n v="3896"/>
    <x v="20"/>
  </r>
  <r>
    <s v="5716-LIBJC"/>
    <n v="1"/>
    <s v="United States"/>
    <s v="California"/>
    <s v="Winton"/>
    <n v="95388"/>
    <s v="37.421299, -120.599587"/>
    <n v="37.421298999999998"/>
    <n v="-120.599587"/>
    <s v="Female"/>
    <x v="0"/>
    <s v="No"/>
    <s v="Yes"/>
    <n v="13"/>
    <s v="Yes"/>
    <s v="Yes"/>
    <x v="1"/>
    <x v="1"/>
    <s v="Yes"/>
    <s v="Yes"/>
    <x v="0"/>
    <s v="Yes"/>
    <s v="Yes"/>
    <x v="2"/>
    <x v="0"/>
    <x v="3"/>
    <n v="104.15"/>
    <n v="1299.0999999999999"/>
    <x v="1"/>
    <x v="1"/>
    <x v="57"/>
    <n v="2810"/>
    <x v="20"/>
  </r>
  <r>
    <s v="2868-LLSKM"/>
    <n v="1"/>
    <s v="United States"/>
    <s v="California"/>
    <s v="Yosemite National Park"/>
    <n v="95389"/>
    <s v="37.704267, -119.607001"/>
    <n v="37.704267000000002"/>
    <n v="-119.607001"/>
    <s v="Female"/>
    <x v="0"/>
    <s v="Yes"/>
    <s v="Yes"/>
    <n v="68"/>
    <s v="Yes"/>
    <s v="Yes"/>
    <x v="1"/>
    <x v="1"/>
    <s v="Yes"/>
    <s v="No"/>
    <x v="1"/>
    <s v="No"/>
    <s v="No"/>
    <x v="2"/>
    <x v="0"/>
    <x v="2"/>
    <n v="83.65"/>
    <n v="5733.4"/>
    <x v="1"/>
    <x v="1"/>
    <x v="38"/>
    <n v="5958"/>
    <x v="20"/>
  </r>
  <r>
    <s v="2988-QRAJY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69"/>
    <s v="Yes"/>
    <s v="Yes"/>
    <x v="1"/>
    <x v="0"/>
    <s v="Yes"/>
    <s v="Yes"/>
    <x v="0"/>
    <s v="Yes"/>
    <s v="Yes"/>
    <x v="1"/>
    <x v="0"/>
    <x v="3"/>
    <n v="110.05"/>
    <n v="7430.75"/>
    <x v="1"/>
    <x v="1"/>
    <x v="59"/>
    <n v="5798"/>
    <x v="20"/>
  </r>
  <r>
    <s v="0071-NDAFP"/>
    <n v="1"/>
    <s v="United States"/>
    <s v="California"/>
    <s v="Santa Rosa"/>
    <n v="95405"/>
    <s v="38.439696, -122.668817"/>
    <n v="38.439695999999998"/>
    <n v="-122.668817"/>
    <s v="Male"/>
    <x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1"/>
    <x v="1"/>
    <x v="3"/>
    <n v="25.5"/>
    <n v="630.6"/>
    <x v="1"/>
    <x v="1"/>
    <x v="11"/>
    <n v="5230"/>
    <x v="20"/>
  </r>
  <r>
    <s v="7328-ZJAJO"/>
    <n v="1"/>
    <s v="United States"/>
    <s v="California"/>
    <s v="Santa Rosa"/>
    <n v="95409"/>
    <s v="38.468893, -122.580539"/>
    <n v="38.468893000000001"/>
    <n v="-122.580539"/>
    <s v="Fe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x v="1"/>
    <x v="3"/>
    <n v="19.5"/>
    <n v="1222.6500000000001"/>
    <x v="1"/>
    <x v="1"/>
    <x v="51"/>
    <n v="4579"/>
    <x v="20"/>
  </r>
  <r>
    <s v="6458-CYIDZ"/>
    <n v="1"/>
    <s v="United States"/>
    <s v="California"/>
    <s v="Albion"/>
    <n v="95410"/>
    <s v="39.225694, -123.717354"/>
    <n v="39.225693999999997"/>
    <n v="-123.717354"/>
    <s v="Female"/>
    <x v="1"/>
    <s v="No"/>
    <s v="No"/>
    <n v="5"/>
    <s v="Yes"/>
    <s v="No"/>
    <x v="1"/>
    <x v="0"/>
    <s v="Yes"/>
    <s v="No"/>
    <x v="0"/>
    <s v="No"/>
    <s v="No"/>
    <x v="0"/>
    <x v="1"/>
    <x v="1"/>
    <n v="80.7"/>
    <n v="374.8"/>
    <x v="1"/>
    <x v="1"/>
    <x v="39"/>
    <n v="3468"/>
    <x v="20"/>
  </r>
  <r>
    <s v="1090-PYKCI"/>
    <n v="1"/>
    <s v="United States"/>
    <s v="California"/>
    <s v="Boonville"/>
    <n v="95415"/>
    <s v="39.025867, -123.381544"/>
    <n v="39.025866999999998"/>
    <n v="-123.38154400000001"/>
    <s v="Female"/>
    <x v="0"/>
    <s v="Yes"/>
    <s v="Yes"/>
    <n v="69"/>
    <s v="Yes"/>
    <s v="Yes"/>
    <x v="1"/>
    <x v="0"/>
    <s v="Yes"/>
    <s v="Yes"/>
    <x v="1"/>
    <s v="Yes"/>
    <s v="No"/>
    <x v="2"/>
    <x v="0"/>
    <x v="3"/>
    <n v="105.1"/>
    <n v="7234.8"/>
    <x v="1"/>
    <x v="1"/>
    <x v="36"/>
    <n v="4686"/>
    <x v="20"/>
  </r>
  <r>
    <s v="3058-WQDRE"/>
    <n v="1"/>
    <s v="United States"/>
    <s v="California"/>
    <s v="Branscomb"/>
    <n v="95417"/>
    <s v="39.710591, -123.682799"/>
    <n v="39.710591000000001"/>
    <n v="-123.682799"/>
    <s v="Male"/>
    <x v="0"/>
    <s v="No"/>
    <s v="No"/>
    <n v="13"/>
    <s v="No"/>
    <s v="No phone service"/>
    <x v="0"/>
    <x v="1"/>
    <s v="No"/>
    <s v="No"/>
    <x v="0"/>
    <s v="No"/>
    <s v="No"/>
    <x v="0"/>
    <x v="0"/>
    <x v="2"/>
    <n v="25.15"/>
    <n v="331.85"/>
    <x v="1"/>
    <x v="1"/>
    <x v="44"/>
    <n v="4943"/>
    <x v="20"/>
  </r>
  <r>
    <s v="2279-AXJJK"/>
    <n v="1"/>
    <s v="United States"/>
    <s v="California"/>
    <s v="Cazadero"/>
    <n v="95421"/>
    <s v="38.578807, -123.19338"/>
    <n v="38.578806999999998"/>
    <n v="-123.19338"/>
    <s v="Male"/>
    <x v="0"/>
    <s v="Yes"/>
    <s v="No"/>
    <n v="52"/>
    <s v="Yes"/>
    <s v="Yes"/>
    <x v="1"/>
    <x v="1"/>
    <s v="Yes"/>
    <s v="No"/>
    <x v="1"/>
    <s v="No"/>
    <s v="Yes"/>
    <x v="0"/>
    <x v="0"/>
    <x v="3"/>
    <n v="95.65"/>
    <n v="5088.3999999999996"/>
    <x v="1"/>
    <x v="1"/>
    <x v="84"/>
    <n v="4465"/>
    <x v="20"/>
  </r>
  <r>
    <s v="0909-SELIE"/>
    <n v="1"/>
    <s v="United States"/>
    <s v="California"/>
    <s v="Clearlake Oaks"/>
    <n v="95423"/>
    <s v="39.07116, -122.598542"/>
    <n v="39.071159999999999"/>
    <n v="-122.59854199999999"/>
    <s v="Male"/>
    <x v="0"/>
    <s v="Yes"/>
    <s v="No"/>
    <n v="61"/>
    <s v="Yes"/>
    <s v="Yes"/>
    <x v="0"/>
    <x v="0"/>
    <s v="Yes"/>
    <s v="Yes"/>
    <x v="1"/>
    <s v="No"/>
    <s v="Yes"/>
    <x v="1"/>
    <x v="0"/>
    <x v="2"/>
    <n v="80.8"/>
    <n v="4860.8500000000004"/>
    <x v="1"/>
    <x v="1"/>
    <x v="34"/>
    <n v="4302"/>
    <x v="20"/>
  </r>
  <r>
    <s v="3417-TSCIC"/>
    <n v="1"/>
    <s v="United States"/>
    <s v="California"/>
    <s v="Cloverdale"/>
    <n v="95425"/>
    <s v="38.801936, -122.938935"/>
    <n v="38.801935999999998"/>
    <n v="-122.938935"/>
    <s v="Male"/>
    <x v="0"/>
    <s v="No"/>
    <s v="No"/>
    <n v="29"/>
    <s v="No"/>
    <s v="No phone service"/>
    <x v="0"/>
    <x v="1"/>
    <s v="No"/>
    <s v="No"/>
    <x v="0"/>
    <s v="No"/>
    <s v="No"/>
    <x v="2"/>
    <x v="0"/>
    <x v="0"/>
    <n v="24.85"/>
    <n v="788.05"/>
    <x v="1"/>
    <x v="1"/>
    <x v="52"/>
    <n v="4161"/>
    <x v="20"/>
  </r>
  <r>
    <s v="1042-HFUCW"/>
    <n v="1"/>
    <s v="United States"/>
    <s v="California"/>
    <s v="Cobb"/>
    <n v="95426"/>
    <s v="38.838088, -122.73203"/>
    <n v="38.838087999999999"/>
    <n v="-122.73202999999999"/>
    <s v="Female"/>
    <x v="0"/>
    <s v="No"/>
    <s v="Yes"/>
    <n v="25"/>
    <s v="Yes"/>
    <s v="No"/>
    <x v="0"/>
    <x v="1"/>
    <s v="Yes"/>
    <s v="No"/>
    <x v="1"/>
    <s v="No"/>
    <s v="No"/>
    <x v="2"/>
    <x v="0"/>
    <x v="3"/>
    <n v="54.75"/>
    <n v="1266.3499999999999"/>
    <x v="1"/>
    <x v="1"/>
    <x v="80"/>
    <n v="5136"/>
    <x v="20"/>
  </r>
  <r>
    <s v="6537-OTKMY"/>
    <n v="1"/>
    <s v="United States"/>
    <s v="California"/>
    <s v="Covelo"/>
    <n v="95428"/>
    <s v="39.83307, -123.178765"/>
    <n v="39.833069999999999"/>
    <n v="-123.178765"/>
    <s v="Male"/>
    <x v="0"/>
    <s v="No"/>
    <s v="No"/>
    <n v="15"/>
    <s v="No"/>
    <s v="No phone service"/>
    <x v="0"/>
    <x v="1"/>
    <s v="No"/>
    <s v="Yes"/>
    <x v="0"/>
    <s v="Yes"/>
    <s v="Yes"/>
    <x v="2"/>
    <x v="1"/>
    <x v="1"/>
    <n v="50.75"/>
    <n v="688.2"/>
    <x v="1"/>
    <x v="1"/>
    <x v="69"/>
    <n v="5091"/>
    <x v="20"/>
  </r>
  <r>
    <s v="8999-EXMNO"/>
    <n v="1"/>
    <s v="United States"/>
    <s v="California"/>
    <s v="Dos Rios"/>
    <n v="95429"/>
    <s v="39.756049, -123.358701"/>
    <n v="39.756048999999997"/>
    <n v="-123.358701"/>
    <s v="Fe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387.7"/>
    <x v="1"/>
    <x v="1"/>
    <x v="60"/>
    <n v="4246"/>
    <x v="20"/>
  </r>
  <r>
    <s v="6725-TPKJO"/>
    <n v="1"/>
    <s v="United States"/>
    <s v="California"/>
    <s v="Duncans Mills"/>
    <n v="95430"/>
    <s v="38.445603, -123.063756"/>
    <n v="38.445602999999998"/>
    <n v="-123.063756"/>
    <s v="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x v="1"/>
    <x v="0"/>
    <n v="20.05"/>
    <n v="845.25"/>
    <x v="1"/>
    <x v="1"/>
    <x v="48"/>
    <n v="2798"/>
    <x v="20"/>
  </r>
  <r>
    <s v="7162-WPHPM"/>
    <n v="1"/>
    <s v="United States"/>
    <s v="California"/>
    <s v="Elk"/>
    <n v="95432"/>
    <s v="39.108252, -123.645121"/>
    <n v="39.108252"/>
    <n v="-123.645121"/>
    <s v="Male"/>
    <x v="0"/>
    <s v="Yes"/>
    <s v="Yes"/>
    <n v="58"/>
    <s v="Yes"/>
    <s v="Yes"/>
    <x v="0"/>
    <x v="0"/>
    <s v="Yes"/>
    <s v="Yes"/>
    <x v="1"/>
    <s v="No"/>
    <s v="No"/>
    <x v="1"/>
    <x v="1"/>
    <x v="3"/>
    <n v="71.599999999999994"/>
    <n v="4230.25"/>
    <x v="1"/>
    <x v="1"/>
    <x v="52"/>
    <n v="4747"/>
    <x v="20"/>
  </r>
  <r>
    <s v="1599-MMYRQ"/>
    <n v="1"/>
    <s v="United States"/>
    <s v="California"/>
    <s v="Forestville"/>
    <n v="95436"/>
    <s v="38.499302, -122.92444"/>
    <n v="38.499302"/>
    <n v="-122.92444"/>
    <s v="Male"/>
    <x v="0"/>
    <s v="Yes"/>
    <s v="Yes"/>
    <n v="62"/>
    <s v="Yes"/>
    <s v="No"/>
    <x v="1"/>
    <x v="0"/>
    <s v="Yes"/>
    <s v="No"/>
    <x v="0"/>
    <s v="No"/>
    <s v="No"/>
    <x v="2"/>
    <x v="0"/>
    <x v="3"/>
    <n v="81.45"/>
    <n v="4983.05"/>
    <x v="1"/>
    <x v="1"/>
    <x v="10"/>
    <n v="5179"/>
    <x v="20"/>
  </r>
  <r>
    <s v="8821-KVZKQ"/>
    <n v="1"/>
    <s v="United States"/>
    <s v="California"/>
    <s v="Fort Bragg"/>
    <n v="95437"/>
    <s v="39.455555, -123.683979"/>
    <n v="39.455554999999997"/>
    <n v="-123.68397899999999"/>
    <s v="Female"/>
    <x v="0"/>
    <s v="Yes"/>
    <s v="Yes"/>
    <n v="70"/>
    <s v="No"/>
    <s v="No phone service"/>
    <x v="0"/>
    <x v="1"/>
    <s v="Yes"/>
    <s v="Yes"/>
    <x v="1"/>
    <s v="Yes"/>
    <s v="Yes"/>
    <x v="2"/>
    <x v="0"/>
    <x v="2"/>
    <n v="58.4"/>
    <n v="4113.1499999999996"/>
    <x v="1"/>
    <x v="1"/>
    <x v="38"/>
    <n v="4117"/>
    <x v="20"/>
  </r>
  <r>
    <s v="6434-TTGJP"/>
    <n v="1"/>
    <s v="United States"/>
    <s v="California"/>
    <s v="Geyserville"/>
    <n v="95441"/>
    <s v="38.731771, -123.064272"/>
    <n v="38.731771000000002"/>
    <n v="-123.064272"/>
    <s v="Male"/>
    <x v="0"/>
    <s v="Yes"/>
    <s v="Yes"/>
    <n v="10"/>
    <s v="No"/>
    <s v="No phone service"/>
    <x v="0"/>
    <x v="0"/>
    <s v="Yes"/>
    <s v="Yes"/>
    <x v="1"/>
    <s v="No"/>
    <s v="Yes"/>
    <x v="1"/>
    <x v="1"/>
    <x v="3"/>
    <n v="53.7"/>
    <n v="521"/>
    <x v="1"/>
    <x v="1"/>
    <x v="76"/>
    <n v="5671"/>
    <x v="20"/>
  </r>
  <r>
    <s v="0042-JVWOJ"/>
    <n v="1"/>
    <s v="United States"/>
    <s v="California"/>
    <s v="Glen Ellen"/>
    <n v="95442"/>
    <s v="38.368744, -122.522642"/>
    <n v="38.368744"/>
    <n v="-122.522642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x v="0"/>
    <x v="2"/>
    <n v="19.600000000000001"/>
    <n v="471.85"/>
    <x v="1"/>
    <x v="1"/>
    <x v="60"/>
    <n v="3722"/>
    <x v="20"/>
  </r>
  <r>
    <s v="0130-SXOUN"/>
    <n v="1"/>
    <s v="United States"/>
    <s v="California"/>
    <s v="Glenhaven"/>
    <n v="95443"/>
    <s v="39.045246, -122.743181"/>
    <n v="39.045245999999999"/>
    <n v="-122.74318100000001"/>
    <s v="Male"/>
    <x v="0"/>
    <s v="No"/>
    <s v="No"/>
    <n v="66"/>
    <s v="Yes"/>
    <s v="Yes"/>
    <x v="1"/>
    <x v="1"/>
    <s v="Yes"/>
    <s v="No"/>
    <x v="0"/>
    <s v="No"/>
    <s v="Yes"/>
    <x v="0"/>
    <x v="1"/>
    <x v="3"/>
    <n v="89.4"/>
    <n v="5976.9"/>
    <x v="1"/>
    <x v="1"/>
    <x v="52"/>
    <n v="4889"/>
    <x v="20"/>
  </r>
  <r>
    <s v="2330-PQGDQ"/>
    <n v="1"/>
    <s v="United States"/>
    <s v="California"/>
    <s v="Gualala"/>
    <n v="95445"/>
    <s v="38.848082, -123.50608"/>
    <n v="38.848081999999998"/>
    <n v="-123.50608"/>
    <s v="Male"/>
    <x v="0"/>
    <s v="Yes"/>
    <s v="Yes"/>
    <n v="51"/>
    <s v="Yes"/>
    <s v="Yes"/>
    <x v="1"/>
    <x v="1"/>
    <s v="Yes"/>
    <s v="No"/>
    <x v="1"/>
    <s v="No"/>
    <s v="No"/>
    <x v="2"/>
    <x v="1"/>
    <x v="2"/>
    <n v="84.2"/>
    <n v="4299.75"/>
    <x v="1"/>
    <x v="1"/>
    <x v="57"/>
    <n v="4952"/>
    <x v="20"/>
  </r>
  <r>
    <s v="1452-UZOSF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72"/>
    <s v="Yes"/>
    <s v="Yes"/>
    <x v="1"/>
    <x v="0"/>
    <s v="Yes"/>
    <s v="Yes"/>
    <x v="1"/>
    <s v="Yes"/>
    <s v="No"/>
    <x v="1"/>
    <x v="0"/>
    <x v="3"/>
    <n v="106.1"/>
    <n v="7548.6"/>
    <x v="1"/>
    <x v="1"/>
    <x v="45"/>
    <n v="4890"/>
    <x v="20"/>
  </r>
  <r>
    <s v="2097-YVPKN"/>
    <n v="1"/>
    <s v="United States"/>
    <s v="California"/>
    <s v="Healdsburg"/>
    <n v="95448"/>
    <s v="38.618347, -122.908422"/>
    <n v="38.618347"/>
    <n v="-122.908422"/>
    <s v="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x v="1"/>
    <x v="0"/>
    <n v="25.75"/>
    <n v="1654.75"/>
    <x v="1"/>
    <x v="1"/>
    <x v="25"/>
    <n v="5707"/>
    <x v="20"/>
  </r>
  <r>
    <s v="8597-CTXVJ"/>
    <n v="1"/>
    <s v="United States"/>
    <s v="California"/>
    <s v="Jenner"/>
    <n v="95450"/>
    <s v="38.505995, -123.187019"/>
    <n v="38.505994999999999"/>
    <n v="-123.18701900000001"/>
    <s v="Male"/>
    <x v="0"/>
    <s v="No"/>
    <s v="Yes"/>
    <n v="70"/>
    <s v="Yes"/>
    <s v="Yes"/>
    <x v="0"/>
    <x v="0"/>
    <s v="Yes"/>
    <s v="No"/>
    <x v="1"/>
    <s v="No"/>
    <s v="No"/>
    <x v="2"/>
    <x v="1"/>
    <x v="2"/>
    <n v="64.95"/>
    <n v="4551.5"/>
    <x v="1"/>
    <x v="1"/>
    <x v="11"/>
    <n v="5392"/>
    <x v="20"/>
  </r>
  <r>
    <s v="6631-HMANX"/>
    <n v="1"/>
    <s v="United States"/>
    <s v="California"/>
    <s v="Kelseyville"/>
    <n v="95451"/>
    <s v="38.93496, -122.792243"/>
    <n v="38.934959999999997"/>
    <n v="-122.792243"/>
    <s v="Male"/>
    <x v="0"/>
    <s v="Yes"/>
    <s v="No"/>
    <n v="72"/>
    <s v="Yes"/>
    <s v="Yes"/>
    <x v="0"/>
    <x v="1"/>
    <s v="Yes"/>
    <s v="Yes"/>
    <x v="1"/>
    <s v="Yes"/>
    <s v="Yes"/>
    <x v="1"/>
    <x v="0"/>
    <x v="3"/>
    <n v="85.45"/>
    <n v="6227.5"/>
    <x v="1"/>
    <x v="1"/>
    <x v="44"/>
    <n v="5641"/>
    <x v="20"/>
  </r>
  <r>
    <s v="9962-BFPDU"/>
    <n v="1"/>
    <s v="United States"/>
    <s v="California"/>
    <s v="Kenwood"/>
    <n v="95452"/>
    <s v="38.419525, -122.521585"/>
    <n v="38.419525"/>
    <n v="-122.521585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20.05"/>
    <x v="1"/>
    <x v="1"/>
    <x v="54"/>
    <n v="5811"/>
    <x v="20"/>
  </r>
  <r>
    <s v="6394-HHHZM"/>
    <n v="1"/>
    <s v="United States"/>
    <s v="California"/>
    <s v="Little River"/>
    <n v="95456"/>
    <s v="39.245911, -123.77214"/>
    <n v="39.245911"/>
    <n v="-123.77213999999999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20.7"/>
    <n v="57.5"/>
    <x v="1"/>
    <x v="1"/>
    <x v="70"/>
    <n v="2011"/>
    <x v="20"/>
  </r>
  <r>
    <s v="5995-LFTLE"/>
    <n v="1"/>
    <s v="United States"/>
    <s v="California"/>
    <s v="Lower Lake"/>
    <n v="95457"/>
    <s v="38.925545, -122.549083"/>
    <n v="38.925545"/>
    <n v="-122.549083"/>
    <s v="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x v="0"/>
    <x v="3"/>
    <n v="25.3"/>
    <n v="1474.35"/>
    <x v="1"/>
    <x v="1"/>
    <x v="59"/>
    <n v="4477"/>
    <x v="20"/>
  </r>
  <r>
    <s v="1932-UEDCX"/>
    <n v="1"/>
    <s v="United States"/>
    <s v="California"/>
    <s v="Manchester"/>
    <n v="95459"/>
    <s v="38.966713, -123.586412"/>
    <n v="38.966712999999999"/>
    <n v="-123.586412"/>
    <s v="Male"/>
    <x v="1"/>
    <s v="Yes"/>
    <s v="No"/>
    <n v="33"/>
    <s v="Yes"/>
    <s v="Yes"/>
    <x v="1"/>
    <x v="1"/>
    <s v="Yes"/>
    <s v="No"/>
    <x v="0"/>
    <s v="Yes"/>
    <s v="Yes"/>
    <x v="0"/>
    <x v="0"/>
    <x v="2"/>
    <n v="100.6"/>
    <n v="3270.25"/>
    <x v="1"/>
    <x v="1"/>
    <x v="63"/>
    <n v="3669"/>
    <x v="20"/>
  </r>
  <r>
    <s v="5188-HGMLP"/>
    <n v="1"/>
    <s v="United States"/>
    <s v="California"/>
    <s v="Middletown"/>
    <n v="95461"/>
    <s v="38.787446, -122.58675"/>
    <n v="38.787446000000003"/>
    <n v="-122.58674999999999"/>
    <s v="Male"/>
    <x v="1"/>
    <s v="Yes"/>
    <s v="No"/>
    <n v="54"/>
    <s v="Yes"/>
    <s v="Yes"/>
    <x v="1"/>
    <x v="1"/>
    <s v="No"/>
    <s v="No"/>
    <x v="0"/>
    <s v="No"/>
    <s v="No"/>
    <x v="0"/>
    <x v="1"/>
    <x v="2"/>
    <n v="74"/>
    <n v="3919.15"/>
    <x v="1"/>
    <x v="1"/>
    <x v="59"/>
    <n v="4991"/>
    <x v="20"/>
  </r>
  <r>
    <s v="0665-XHDJU"/>
    <n v="1"/>
    <s v="United States"/>
    <s v="California"/>
    <s v="Monte Rio"/>
    <n v="95462"/>
    <s v="38.471049, -123.015549"/>
    <n v="38.471049000000001"/>
    <n v="-123.01554899999999"/>
    <s v="Male"/>
    <x v="0"/>
    <s v="Yes"/>
    <s v="No"/>
    <n v="72"/>
    <s v="Yes"/>
    <s v="Yes"/>
    <x v="1"/>
    <x v="1"/>
    <s v="Yes"/>
    <s v="No"/>
    <x v="0"/>
    <s v="Yes"/>
    <s v="Yes"/>
    <x v="1"/>
    <x v="0"/>
    <x v="1"/>
    <n v="99.4"/>
    <n v="7285.7"/>
    <x v="1"/>
    <x v="1"/>
    <x v="39"/>
    <n v="6022"/>
    <x v="20"/>
  </r>
  <r>
    <s v="8265-HKSOW"/>
    <n v="1"/>
    <s v="United States"/>
    <s v="California"/>
    <s v="Occidental"/>
    <n v="95465"/>
    <s v="38.415003, -122.998726"/>
    <n v="38.415002999999999"/>
    <n v="-122.998726"/>
    <s v="Female"/>
    <x v="0"/>
    <s v="Yes"/>
    <s v="Yes"/>
    <n v="72"/>
    <s v="Yes"/>
    <s v="Yes"/>
    <x v="1"/>
    <x v="0"/>
    <s v="Yes"/>
    <s v="Yes"/>
    <x v="1"/>
    <s v="No"/>
    <s v="Yes"/>
    <x v="1"/>
    <x v="1"/>
    <x v="3"/>
    <n v="107.45"/>
    <n v="7658.3"/>
    <x v="1"/>
    <x v="1"/>
    <x v="43"/>
    <n v="4505"/>
    <x v="20"/>
  </r>
  <r>
    <s v="3544-FBCAS"/>
    <n v="1"/>
    <s v="United States"/>
    <s v="California"/>
    <s v="Philo"/>
    <n v="95466"/>
    <s v="39.094102, -123.500853"/>
    <n v="39.094101999999999"/>
    <n v="-123.50085300000001"/>
    <s v="Female"/>
    <x v="0"/>
    <s v="Yes"/>
    <s v="Yes"/>
    <n v="72"/>
    <s v="Yes"/>
    <s v="Yes"/>
    <x v="0"/>
    <x v="0"/>
    <s v="Yes"/>
    <s v="Yes"/>
    <x v="0"/>
    <s v="Yes"/>
    <s v="Yes"/>
    <x v="1"/>
    <x v="0"/>
    <x v="3"/>
    <n v="83.6"/>
    <n v="5959.3"/>
    <x v="1"/>
    <x v="1"/>
    <x v="1"/>
    <n v="4116"/>
    <x v="20"/>
  </r>
  <r>
    <s v="5331-RGMTT"/>
    <n v="1"/>
    <s v="United States"/>
    <s v="California"/>
    <s v="Point Arena"/>
    <n v="95468"/>
    <s v="38.911299, -123.609588"/>
    <n v="38.911299"/>
    <n v="-123.609588"/>
    <s v="Male"/>
    <x v="1"/>
    <s v="Yes"/>
    <s v="No"/>
    <n v="54"/>
    <s v="Yes"/>
    <s v="Yes"/>
    <x v="1"/>
    <x v="1"/>
    <s v="No"/>
    <s v="Yes"/>
    <x v="0"/>
    <s v="Yes"/>
    <s v="Yes"/>
    <x v="0"/>
    <x v="0"/>
    <x v="3"/>
    <n v="99.05"/>
    <n v="5295.7"/>
    <x v="1"/>
    <x v="1"/>
    <x v="78"/>
    <n v="4011"/>
    <x v="20"/>
  </r>
  <r>
    <s v="4759-PXTAN"/>
    <n v="1"/>
    <s v="United States"/>
    <s v="California"/>
    <s v="Potter Valley"/>
    <n v="95469"/>
    <s v="39.408634, -123.045516"/>
    <n v="39.408633999999999"/>
    <n v="-123.04551600000001"/>
    <s v="Female"/>
    <x v="0"/>
    <s v="Yes"/>
    <s v="No"/>
    <n v="59"/>
    <s v="Yes"/>
    <s v="Yes"/>
    <x v="0"/>
    <x v="1"/>
    <s v="Yes"/>
    <s v="No"/>
    <x v="1"/>
    <s v="Yes"/>
    <s v="Yes"/>
    <x v="2"/>
    <x v="0"/>
    <x v="1"/>
    <n v="80.099999999999994"/>
    <n v="4693.2"/>
    <x v="1"/>
    <x v="1"/>
    <x v="60"/>
    <n v="4093"/>
    <x v="20"/>
  </r>
  <r>
    <s v="7054-DMVAS"/>
    <n v="1"/>
    <s v="United States"/>
    <s v="California"/>
    <s v="Redwood Valley"/>
    <n v="95470"/>
    <s v="39.298065, -123.25211"/>
    <n v="39.298065000000001"/>
    <n v="-123.25211"/>
    <s v="Male"/>
    <x v="0"/>
    <s v="No"/>
    <s v="No"/>
    <n v="54"/>
    <s v="Yes"/>
    <s v="No"/>
    <x v="0"/>
    <x v="0"/>
    <s v="Yes"/>
    <s v="No"/>
    <x v="0"/>
    <s v="Yes"/>
    <s v="No"/>
    <x v="1"/>
    <x v="0"/>
    <x v="2"/>
    <n v="65.3"/>
    <n v="3512.9"/>
    <x v="1"/>
    <x v="1"/>
    <x v="37"/>
    <n v="4556"/>
    <x v="20"/>
  </r>
  <r>
    <s v="3428-MMGUB"/>
    <n v="1"/>
    <s v="United States"/>
    <s v="California"/>
    <s v="Rio Nido"/>
    <n v="95471"/>
    <s v="38.522328, -122.97932"/>
    <n v="38.522328000000002"/>
    <n v="-122.97932"/>
    <s v="Male"/>
    <x v="0"/>
    <s v="No"/>
    <s v="No"/>
    <n v="60"/>
    <s v="Yes"/>
    <s v="Yes"/>
    <x v="1"/>
    <x v="1"/>
    <s v="No"/>
    <s v="Yes"/>
    <x v="0"/>
    <s v="Yes"/>
    <s v="No"/>
    <x v="1"/>
    <x v="0"/>
    <x v="1"/>
    <n v="89.55"/>
    <n v="5231.2"/>
    <x v="1"/>
    <x v="1"/>
    <x v="9"/>
    <n v="5874"/>
    <x v="20"/>
  </r>
  <r>
    <s v="6549-BTYPG"/>
    <n v="1"/>
    <s v="United States"/>
    <s v="California"/>
    <s v="Sebastopol"/>
    <n v="95472"/>
    <s v="38.398815, -122.861923"/>
    <n v="38.398814999999999"/>
    <n v="-122.861923"/>
    <s v="Female"/>
    <x v="0"/>
    <s v="Yes"/>
    <s v="No"/>
    <n v="60"/>
    <s v="No"/>
    <s v="No phone service"/>
    <x v="0"/>
    <x v="1"/>
    <s v="Yes"/>
    <s v="Yes"/>
    <x v="1"/>
    <s v="Yes"/>
    <s v="Yes"/>
    <x v="1"/>
    <x v="1"/>
    <x v="3"/>
    <n v="60.8"/>
    <n v="3603.45"/>
    <x v="1"/>
    <x v="1"/>
    <x v="24"/>
    <n v="5784"/>
    <x v="20"/>
  </r>
  <r>
    <s v="7823-JSOAG"/>
    <n v="1"/>
    <s v="United States"/>
    <s v="California"/>
    <s v="Sonoma"/>
    <n v="95476"/>
    <s v="38.25485, -122.461799"/>
    <n v="38.254849999999998"/>
    <n v="-122.461799"/>
    <s v="Male"/>
    <x v="0"/>
    <s v="No"/>
    <s v="No"/>
    <n v="3"/>
    <s v="Yes"/>
    <s v="Yes"/>
    <x v="1"/>
    <x v="1"/>
    <s v="No"/>
    <s v="No"/>
    <x v="0"/>
    <s v="No"/>
    <s v="No"/>
    <x v="0"/>
    <x v="1"/>
    <x v="1"/>
    <n v="74.5"/>
    <n v="217.45"/>
    <x v="1"/>
    <x v="1"/>
    <x v="77"/>
    <n v="5203"/>
    <x v="20"/>
  </r>
  <r>
    <s v="3705-RHRFR"/>
    <n v="1"/>
    <s v="United States"/>
    <s v="California"/>
    <s v="Ukiah"/>
    <n v="95482"/>
    <s v="39.134075, -123.23422"/>
    <n v="39.134075000000003"/>
    <n v="-123.23421999999999"/>
    <s v="Female"/>
    <x v="0"/>
    <s v="Yes"/>
    <s v="No"/>
    <n v="69"/>
    <s v="Yes"/>
    <s v="Yes"/>
    <x v="1"/>
    <x v="0"/>
    <s v="No"/>
    <s v="No"/>
    <x v="0"/>
    <s v="Yes"/>
    <s v="Yes"/>
    <x v="1"/>
    <x v="1"/>
    <x v="2"/>
    <n v="99.15"/>
    <n v="6875.35"/>
    <x v="1"/>
    <x v="1"/>
    <x v="84"/>
    <n v="5031"/>
    <x v="20"/>
  </r>
  <r>
    <s v="9374-YOLBJ"/>
    <n v="1"/>
    <s v="United States"/>
    <s v="California"/>
    <s v="Upper Lake"/>
    <n v="95485"/>
    <s v="39.220368, -122.907693"/>
    <n v="39.220368000000001"/>
    <n v="-122.90769299999999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1"/>
    <n v="19.25"/>
    <n v="19.25"/>
    <x v="1"/>
    <x v="1"/>
    <x v="36"/>
    <n v="2053"/>
    <x v="20"/>
  </r>
  <r>
    <s v="9074-KGVOX"/>
    <n v="1"/>
    <s v="United States"/>
    <s v="California"/>
    <s v="Westport"/>
    <n v="95488"/>
    <s v="39.724433, -123.767578"/>
    <n v="39.724432999999998"/>
    <n v="-123.767578"/>
    <s v="Male"/>
    <x v="0"/>
    <s v="Yes"/>
    <s v="Yes"/>
    <n v="50"/>
    <s v="No"/>
    <s v="No phone service"/>
    <x v="0"/>
    <x v="0"/>
    <s v="No"/>
    <s v="No"/>
    <x v="0"/>
    <s v="Yes"/>
    <s v="No"/>
    <x v="0"/>
    <x v="0"/>
    <x v="3"/>
    <n v="39.450000000000003"/>
    <n v="2021.35"/>
    <x v="1"/>
    <x v="1"/>
    <x v="36"/>
    <n v="6018"/>
    <x v="20"/>
  </r>
  <r>
    <s v="6128-DAFVY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6"/>
    <s v="No"/>
    <s v="No phone service"/>
    <x v="0"/>
    <x v="1"/>
    <s v="No"/>
    <s v="No"/>
    <x v="0"/>
    <s v="Yes"/>
    <s v="Yes"/>
    <x v="0"/>
    <x v="0"/>
    <x v="3"/>
    <n v="44.85"/>
    <n v="2564.9499999999998"/>
    <x v="1"/>
    <x v="1"/>
    <x v="36"/>
    <n v="4021"/>
    <x v="20"/>
  </r>
  <r>
    <s v="9933-QRGTX"/>
    <n v="1"/>
    <s v="United States"/>
    <s v="California"/>
    <s v="Windsor"/>
    <n v="95492"/>
    <s v="38.527297, -122.810044"/>
    <n v="38.527296999999997"/>
    <n v="-122.810044"/>
    <s v="Female"/>
    <x v="0"/>
    <s v="Yes"/>
    <s v="No"/>
    <n v="60"/>
    <s v="Yes"/>
    <s v="No"/>
    <x v="1"/>
    <x v="0"/>
    <s v="No"/>
    <s v="No"/>
    <x v="1"/>
    <s v="Yes"/>
    <s v="Yes"/>
    <x v="1"/>
    <x v="0"/>
    <x v="1"/>
    <n v="97.2"/>
    <n v="5611.75"/>
    <x v="1"/>
    <x v="1"/>
    <x v="76"/>
    <n v="4905"/>
    <x v="20"/>
  </r>
  <r>
    <s v="4476-OSWTN"/>
    <n v="1"/>
    <s v="United States"/>
    <s v="California"/>
    <s v="Witter Springs"/>
    <n v="95493"/>
    <s v="39.222323, -122.985488"/>
    <n v="39.222323000000003"/>
    <n v="-122.985488"/>
    <s v="Male"/>
    <x v="1"/>
    <s v="Yes"/>
    <s v="No"/>
    <n v="69"/>
    <s v="Yes"/>
    <s v="Yes"/>
    <x v="1"/>
    <x v="0"/>
    <s v="No"/>
    <s v="Yes"/>
    <x v="1"/>
    <s v="Yes"/>
    <s v="Yes"/>
    <x v="2"/>
    <x v="0"/>
    <x v="0"/>
    <n v="110.55"/>
    <n v="7610.1"/>
    <x v="1"/>
    <x v="1"/>
    <x v="50"/>
    <n v="4887"/>
    <x v="20"/>
  </r>
  <r>
    <s v="5066-GFJMM"/>
    <n v="1"/>
    <s v="United States"/>
    <s v="California"/>
    <s v="Eureka"/>
    <n v="95501"/>
    <s v="40.796621, -124.15428"/>
    <n v="40.796621000000002"/>
    <n v="-124.15428"/>
    <s v="Fe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19.899999999999999"/>
    <n v="45.75"/>
    <x v="1"/>
    <x v="1"/>
    <x v="76"/>
    <n v="3716"/>
    <x v="20"/>
  </r>
  <r>
    <s v="2661-GKBTK"/>
    <n v="1"/>
    <s v="United States"/>
    <s v="California"/>
    <s v="Eureka"/>
    <n v="95503"/>
    <s v="40.737431, -124.108897"/>
    <n v="40.737431000000001"/>
    <n v="-124.108897"/>
    <s v="Male"/>
    <x v="0"/>
    <s v="Yes"/>
    <s v="Yes"/>
    <n v="60"/>
    <s v="Yes"/>
    <s v="No"/>
    <x v="0"/>
    <x v="1"/>
    <s v="Yes"/>
    <s v="No"/>
    <x v="1"/>
    <s v="Yes"/>
    <s v="Yes"/>
    <x v="1"/>
    <x v="1"/>
    <x v="2"/>
    <n v="76.95"/>
    <n v="4543.95"/>
    <x v="1"/>
    <x v="1"/>
    <x v="54"/>
    <n v="5053"/>
    <x v="20"/>
  </r>
  <r>
    <s v="0458-HEUZG"/>
    <n v="1"/>
    <s v="United States"/>
    <s v="California"/>
    <s v="Alderpoint"/>
    <n v="95511"/>
    <s v="40.166028, -123.584144"/>
    <n v="40.166027999999997"/>
    <n v="-123.58414399999999"/>
    <s v="Female"/>
    <x v="0"/>
    <s v="No"/>
    <s v="No"/>
    <n v="13"/>
    <s v="No"/>
    <s v="No phone service"/>
    <x v="0"/>
    <x v="1"/>
    <s v="No"/>
    <s v="Yes"/>
    <x v="1"/>
    <s v="No"/>
    <s v="No"/>
    <x v="1"/>
    <x v="1"/>
    <x v="0"/>
    <n v="35.4"/>
    <n v="450.4"/>
    <x v="1"/>
    <x v="1"/>
    <x v="15"/>
    <n v="3239"/>
    <x v="20"/>
  </r>
  <r>
    <s v="7268-WNTCP"/>
    <n v="1"/>
    <s v="United States"/>
    <s v="California"/>
    <s v="Blocksburg"/>
    <n v="95514"/>
    <s v="40.309088, -123.668201"/>
    <n v="40.309088000000003"/>
    <n v="-123.668201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x v="1"/>
    <x v="2"/>
    <n v="20.45"/>
    <n v="1297.3499999999999"/>
    <x v="1"/>
    <x v="1"/>
    <x v="45"/>
    <n v="5746"/>
    <x v="20"/>
  </r>
  <r>
    <s v="0824-VWDPO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45"/>
    <s v="Yes"/>
    <s v="Yes"/>
    <x v="1"/>
    <x v="0"/>
    <s v="Yes"/>
    <s v="No"/>
    <x v="0"/>
    <s v="No"/>
    <s v="Yes"/>
    <x v="2"/>
    <x v="1"/>
    <x v="2"/>
    <n v="96.75"/>
    <n v="4442.75"/>
    <x v="1"/>
    <x v="1"/>
    <x v="25"/>
    <n v="3682"/>
    <x v="20"/>
  </r>
  <r>
    <s v="8409-WQJUX"/>
    <n v="1"/>
    <s v="United States"/>
    <s v="California"/>
    <s v="Arcata"/>
    <n v="95521"/>
    <s v="40.839958, -124.003757"/>
    <n v="40.839958000000003"/>
    <n v="-124.00375699999999"/>
    <s v="Female"/>
    <x v="0"/>
    <s v="No"/>
    <s v="No"/>
    <n v="25"/>
    <s v="No"/>
    <s v="No phone service"/>
    <x v="0"/>
    <x v="1"/>
    <s v="No"/>
    <s v="Yes"/>
    <x v="1"/>
    <s v="Yes"/>
    <s v="Yes"/>
    <x v="2"/>
    <x v="1"/>
    <x v="1"/>
    <n v="54.2"/>
    <n v="1423.15"/>
    <x v="1"/>
    <x v="1"/>
    <x v="68"/>
    <n v="4458"/>
    <x v="20"/>
  </r>
  <r>
    <s v="2578-JQPHZ"/>
    <n v="1"/>
    <s v="United States"/>
    <s v="California"/>
    <s v="Bayside"/>
    <n v="95524"/>
    <s v="40.825486, -124.049485"/>
    <n v="40.825485999999998"/>
    <n v="-124.049485"/>
    <s v="Male"/>
    <x v="0"/>
    <s v="No"/>
    <s v="No"/>
    <n v="44"/>
    <s v="Yes"/>
    <s v="No"/>
    <x v="1"/>
    <x v="1"/>
    <s v="No"/>
    <s v="Yes"/>
    <x v="1"/>
    <s v="Yes"/>
    <s v="Yes"/>
    <x v="1"/>
    <x v="1"/>
    <x v="2"/>
    <n v="100.1"/>
    <n v="4378.3500000000004"/>
    <x v="1"/>
    <x v="1"/>
    <x v="31"/>
    <n v="4025"/>
    <x v="20"/>
  </r>
  <r>
    <s v="3278-FSIXX"/>
    <n v="1"/>
    <s v="United States"/>
    <s v="California"/>
    <s v="Blue Lake"/>
    <n v="95525"/>
    <s v="40.94338, -123.831799"/>
    <n v="40.943379999999998"/>
    <n v="-123.831799"/>
    <s v="Female"/>
    <x v="0"/>
    <s v="No"/>
    <s v="No"/>
    <n v="2"/>
    <s v="Yes"/>
    <s v="No"/>
    <x v="0"/>
    <x v="1"/>
    <s v="No"/>
    <s v="No"/>
    <x v="0"/>
    <s v="No"/>
    <s v="No"/>
    <x v="0"/>
    <x v="0"/>
    <x v="0"/>
    <n v="45.25"/>
    <n v="74.2"/>
    <x v="1"/>
    <x v="1"/>
    <x v="36"/>
    <n v="5441"/>
    <x v="20"/>
  </r>
  <r>
    <s v="9746-UGFAC"/>
    <n v="1"/>
    <s v="United States"/>
    <s v="California"/>
    <s v="Carlotta"/>
    <n v="95528"/>
    <s v="40.497283, -123.93037"/>
    <n v="40.497283000000003"/>
    <n v="-123.93037"/>
    <s v="Fe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x v="1"/>
    <x v="2"/>
    <n v="20.85"/>
    <n v="450.65"/>
    <x v="1"/>
    <x v="1"/>
    <x v="1"/>
    <n v="3171"/>
    <x v="20"/>
  </r>
  <r>
    <s v="2946-KIQSP"/>
    <n v="1"/>
    <s v="United States"/>
    <s v="California"/>
    <s v="Crescent City"/>
    <n v="95531"/>
    <s v="41.701223, -124.003393"/>
    <n v="41.701222999999999"/>
    <n v="-124.003393"/>
    <s v="Female"/>
    <x v="0"/>
    <s v="No"/>
    <s v="No"/>
    <n v="35"/>
    <s v="No"/>
    <s v="No phone service"/>
    <x v="0"/>
    <x v="1"/>
    <s v="No"/>
    <s v="Yes"/>
    <x v="1"/>
    <s v="No"/>
    <s v="No"/>
    <x v="0"/>
    <x v="0"/>
    <x v="0"/>
    <n v="33.450000000000003"/>
    <n v="1175.8499999999999"/>
    <x v="1"/>
    <x v="1"/>
    <x v="10"/>
    <n v="2553"/>
    <x v="20"/>
  </r>
  <r>
    <s v="0625-AFOHS"/>
    <n v="1"/>
    <s v="United States"/>
    <s v="California"/>
    <s v="Ferndale"/>
    <n v="95536"/>
    <s v="40.4785, -124.301372"/>
    <n v="40.478499999999997"/>
    <n v="-124.301372"/>
    <s v="Female"/>
    <x v="0"/>
    <s v="Yes"/>
    <s v="Yes"/>
    <n v="29"/>
    <s v="Yes"/>
    <s v="No"/>
    <x v="2"/>
    <x v="2"/>
    <s v="No internet service"/>
    <s v="No internet service"/>
    <x v="2"/>
    <s v="No internet service"/>
    <s v="No internet service"/>
    <x v="1"/>
    <x v="1"/>
    <x v="0"/>
    <n v="20.2"/>
    <n v="558.79999999999995"/>
    <x v="1"/>
    <x v="1"/>
    <x v="15"/>
    <n v="2784"/>
    <x v="20"/>
  </r>
  <r>
    <s v="6726-WEXXK"/>
    <n v="1"/>
    <s v="United States"/>
    <s v="California"/>
    <s v="Fields Landing"/>
    <n v="95537"/>
    <s v="40.726949, -124.217378"/>
    <n v="40.726948999999998"/>
    <n v="-124.217378"/>
    <s v="Male"/>
    <x v="1"/>
    <s v="Yes"/>
    <s v="No"/>
    <n v="27"/>
    <s v="Yes"/>
    <s v="Yes"/>
    <x v="1"/>
    <x v="0"/>
    <s v="No"/>
    <s v="Yes"/>
    <x v="0"/>
    <s v="No"/>
    <s v="No"/>
    <x v="2"/>
    <x v="0"/>
    <x v="1"/>
    <n v="85.9"/>
    <n v="2220.1"/>
    <x v="1"/>
    <x v="1"/>
    <x v="69"/>
    <n v="5755"/>
    <x v="20"/>
  </r>
  <r>
    <s v="4636-OLWOE"/>
    <n v="1"/>
    <s v="United States"/>
    <s v="California"/>
    <s v="Fortuna"/>
    <n v="95540"/>
    <s v="40.584991, -124.121504"/>
    <n v="40.584991000000002"/>
    <n v="-124.121504"/>
    <s v="Male"/>
    <x v="0"/>
    <s v="No"/>
    <s v="Yes"/>
    <n v="54"/>
    <s v="Yes"/>
    <s v="No"/>
    <x v="0"/>
    <x v="1"/>
    <s v="Yes"/>
    <s v="Yes"/>
    <x v="1"/>
    <s v="No"/>
    <s v="No"/>
    <x v="2"/>
    <x v="0"/>
    <x v="1"/>
    <n v="61"/>
    <n v="3283.05"/>
    <x v="1"/>
    <x v="1"/>
    <x v="62"/>
    <n v="5594"/>
    <x v="20"/>
  </r>
  <r>
    <s v="4685-ERGHK"/>
    <n v="1"/>
    <s v="United States"/>
    <s v="California"/>
    <s v="Gasquet"/>
    <n v="95543"/>
    <s v="41.867908, -123.794144"/>
    <n v="41.867908"/>
    <n v="-123.794144"/>
    <s v="Male"/>
    <x v="0"/>
    <s v="No"/>
    <s v="No"/>
    <n v="57"/>
    <s v="Yes"/>
    <s v="Yes"/>
    <x v="1"/>
    <x v="1"/>
    <s v="No"/>
    <s v="No"/>
    <x v="0"/>
    <s v="Yes"/>
    <s v="No"/>
    <x v="2"/>
    <x v="0"/>
    <x v="1"/>
    <n v="86.9"/>
    <n v="4939.25"/>
    <x v="1"/>
    <x v="1"/>
    <x v="29"/>
    <n v="6109"/>
    <x v="20"/>
  </r>
  <r>
    <s v="0885-HMGPY"/>
    <n v="1"/>
    <s v="United States"/>
    <s v="California"/>
    <s v="Honeydew"/>
    <n v="95545"/>
    <s v="40.342928, -124.063329"/>
    <n v="40.342928000000001"/>
    <n v="-124.063329"/>
    <s v="Male"/>
    <x v="0"/>
    <s v="No"/>
    <s v="No"/>
    <n v="62"/>
    <s v="Yes"/>
    <s v="Yes"/>
    <x v="0"/>
    <x v="0"/>
    <s v="Yes"/>
    <s v="Yes"/>
    <x v="1"/>
    <s v="No"/>
    <s v="No"/>
    <x v="1"/>
    <x v="1"/>
    <x v="2"/>
    <n v="69.400000000000006"/>
    <n v="4237.5"/>
    <x v="1"/>
    <x v="1"/>
    <x v="1"/>
    <n v="6469"/>
    <x v="20"/>
  </r>
  <r>
    <s v="5003-OKNNK"/>
    <n v="1"/>
    <s v="United States"/>
    <s v="California"/>
    <s v="Hoopa"/>
    <n v="95546"/>
    <s v="41.163637, -123.704841"/>
    <n v="41.163637000000001"/>
    <n v="-123.704841"/>
    <s v="Fe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x v="1"/>
    <x v="3"/>
    <n v="20.350000000000001"/>
    <n v="335.95"/>
    <x v="1"/>
    <x v="1"/>
    <x v="31"/>
    <n v="3205"/>
    <x v="20"/>
  </r>
  <r>
    <s v="7208-PSIHR"/>
    <n v="1"/>
    <s v="United States"/>
    <s v="California"/>
    <s v="Klamath"/>
    <n v="95548"/>
    <s v="41.572813, -124.035011"/>
    <n v="41.572812999999996"/>
    <n v="-124.035011"/>
    <s v="Female"/>
    <x v="0"/>
    <s v="Yes"/>
    <s v="No"/>
    <n v="70"/>
    <s v="Yes"/>
    <s v="Yes"/>
    <x v="1"/>
    <x v="1"/>
    <s v="No"/>
    <s v="Yes"/>
    <x v="1"/>
    <s v="Yes"/>
    <s v="Yes"/>
    <x v="1"/>
    <x v="0"/>
    <x v="2"/>
    <n v="104.3"/>
    <n v="7188.5"/>
    <x v="1"/>
    <x v="1"/>
    <x v="12"/>
    <n v="5583"/>
    <x v="20"/>
  </r>
  <r>
    <s v="4012-ZTHBR"/>
    <n v="1"/>
    <s v="United States"/>
    <s v="California"/>
    <s v="Kneeland"/>
    <n v="95549"/>
    <s v="40.664483, -123.865325"/>
    <n v="40.664482999999997"/>
    <n v="-123.865325"/>
    <s v="Female"/>
    <x v="0"/>
    <s v="Yes"/>
    <s v="Yes"/>
    <n v="21"/>
    <s v="Yes"/>
    <s v="No"/>
    <x v="0"/>
    <x v="1"/>
    <s v="No"/>
    <s v="No"/>
    <x v="0"/>
    <s v="No"/>
    <s v="No"/>
    <x v="0"/>
    <x v="0"/>
    <x v="1"/>
    <n v="44.95"/>
    <n v="926.25"/>
    <x v="1"/>
    <x v="1"/>
    <x v="61"/>
    <n v="3752"/>
    <x v="20"/>
  </r>
  <r>
    <s v="0489-WMEMG"/>
    <n v="1"/>
    <s v="United States"/>
    <s v="California"/>
    <s v="Korbel"/>
    <n v="95550"/>
    <s v="40.7666, -123.80458"/>
    <n v="40.766599999999997"/>
    <n v="-123.80458"/>
    <s v="Female"/>
    <x v="0"/>
    <s v="No"/>
    <s v="Yes"/>
    <n v="23"/>
    <s v="Yes"/>
    <s v="No"/>
    <x v="0"/>
    <x v="1"/>
    <s v="No"/>
    <s v="No"/>
    <x v="1"/>
    <s v="No"/>
    <s v="No"/>
    <x v="2"/>
    <x v="0"/>
    <x v="1"/>
    <n v="49.45"/>
    <n v="1119.3499999999999"/>
    <x v="1"/>
    <x v="1"/>
    <x v="12"/>
    <n v="5237"/>
    <x v="20"/>
  </r>
  <r>
    <s v="7435-ZNUYY"/>
    <n v="1"/>
    <s v="United States"/>
    <s v="California"/>
    <s v="Loleta"/>
    <n v="95551"/>
    <s v="40.665952, -124.240051"/>
    <n v="40.665951999999997"/>
    <n v="-124.24005099999999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x v="1"/>
    <x v="0"/>
    <n v="20.6"/>
    <n v="116.6"/>
    <x v="1"/>
    <x v="1"/>
    <x v="58"/>
    <n v="4439"/>
    <x v="20"/>
  </r>
  <r>
    <s v="1354-YZFNB"/>
    <n v="1"/>
    <s v="United States"/>
    <s v="California"/>
    <s v="Mad River"/>
    <n v="95552"/>
    <s v="40.390301, -123.412327"/>
    <n v="40.390301000000001"/>
    <n v="-123.412327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1"/>
    <x v="1"/>
    <x v="3"/>
    <n v="19.55"/>
    <n v="68.8"/>
    <x v="1"/>
    <x v="1"/>
    <x v="43"/>
    <n v="5573"/>
    <x v="20"/>
  </r>
  <r>
    <s v="2985-FMWYF"/>
    <n v="1"/>
    <s v="United States"/>
    <s v="California"/>
    <s v="Myers Flat"/>
    <n v="95554"/>
    <s v="40.267158, -123.805913"/>
    <n v="40.267158000000002"/>
    <n v="-123.805913"/>
    <s v="Female"/>
    <x v="0"/>
    <s v="No"/>
    <s v="No"/>
    <n v="23"/>
    <s v="Yes"/>
    <s v="Yes"/>
    <x v="1"/>
    <x v="1"/>
    <s v="No"/>
    <s v="No"/>
    <x v="0"/>
    <s v="Yes"/>
    <s v="Yes"/>
    <x v="0"/>
    <x v="0"/>
    <x v="1"/>
    <n v="93.5"/>
    <n v="2341.5500000000002"/>
    <x v="1"/>
    <x v="1"/>
    <x v="25"/>
    <n v="4861"/>
    <x v="20"/>
  </r>
  <r>
    <s v="2812-ENYMO"/>
    <n v="1"/>
    <s v="United States"/>
    <s v="California"/>
    <s v="Orick"/>
    <n v="95555"/>
    <s v="41.336354, -124.044354"/>
    <n v="41.336354"/>
    <n v="-124.044354"/>
    <s v="Male"/>
    <x v="0"/>
    <s v="No"/>
    <s v="No"/>
    <n v="26"/>
    <s v="No"/>
    <s v="No phone service"/>
    <x v="0"/>
    <x v="0"/>
    <s v="No"/>
    <s v="No"/>
    <x v="1"/>
    <s v="Yes"/>
    <s v="Yes"/>
    <x v="2"/>
    <x v="1"/>
    <x v="3"/>
    <n v="54.55"/>
    <n v="1362.85"/>
    <x v="1"/>
    <x v="1"/>
    <x v="61"/>
    <n v="4296"/>
    <x v="20"/>
  </r>
  <r>
    <s v="2717-HVIZY"/>
    <n v="1"/>
    <s v="United States"/>
    <s v="California"/>
    <s v="Orleans"/>
    <n v="95556"/>
    <s v="41.269521, -123.546958"/>
    <n v="41.269520999999997"/>
    <n v="-123.546958"/>
    <s v="Fe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163.6"/>
    <x v="1"/>
    <x v="1"/>
    <x v="72"/>
    <n v="2675"/>
    <x v="20"/>
  </r>
  <r>
    <s v="3422-GALYP"/>
    <n v="1"/>
    <s v="United States"/>
    <s v="California"/>
    <s v="Phillipsville"/>
    <n v="95559"/>
    <s v="40.184094, -123.745487"/>
    <n v="40.184094000000002"/>
    <n v="-123.745487"/>
    <s v="Male"/>
    <x v="0"/>
    <s v="No"/>
    <s v="No"/>
    <n v="2"/>
    <s v="Yes"/>
    <s v="Yes"/>
    <x v="1"/>
    <x v="1"/>
    <s v="Yes"/>
    <s v="No"/>
    <x v="0"/>
    <s v="No"/>
    <s v="No"/>
    <x v="0"/>
    <x v="0"/>
    <x v="1"/>
    <n v="79.45"/>
    <n v="145.15"/>
    <x v="1"/>
    <x v="1"/>
    <x v="11"/>
    <n v="2657"/>
    <x v="20"/>
  </r>
  <r>
    <s v="2890-WFBHU"/>
    <n v="1"/>
    <s v="United States"/>
    <s v="California"/>
    <s v="Salyer"/>
    <n v="95563"/>
    <s v="40.89866, -123.539754"/>
    <n v="40.89866"/>
    <n v="-123.539754"/>
    <s v="Female"/>
    <x v="0"/>
    <s v="No"/>
    <s v="No"/>
    <n v="59"/>
    <s v="Yes"/>
    <s v="Yes"/>
    <x v="0"/>
    <x v="0"/>
    <s v="Yes"/>
    <s v="Yes"/>
    <x v="1"/>
    <s v="No"/>
    <s v="Yes"/>
    <x v="2"/>
    <x v="1"/>
    <x v="3"/>
    <n v="79.849999999999994"/>
    <n v="4786.1000000000004"/>
    <x v="1"/>
    <x v="1"/>
    <x v="51"/>
    <n v="6041"/>
    <x v="20"/>
  </r>
  <r>
    <s v="0327-WFZSY"/>
    <n v="1"/>
    <s v="United States"/>
    <s v="California"/>
    <s v="Samoa"/>
    <n v="95564"/>
    <s v="40.809636, -124.189977"/>
    <n v="40.809635999999998"/>
    <n v="-124.189977"/>
    <s v="Male"/>
    <x v="0"/>
    <s v="Yes"/>
    <s v="Yes"/>
    <n v="39"/>
    <s v="Yes"/>
    <s v="Yes"/>
    <x v="1"/>
    <x v="1"/>
    <s v="No"/>
    <s v="Yes"/>
    <x v="0"/>
    <s v="Yes"/>
    <s v="Yes"/>
    <x v="2"/>
    <x v="1"/>
    <x v="1"/>
    <n v="100"/>
    <n v="3835.55"/>
    <x v="1"/>
    <x v="1"/>
    <x v="51"/>
    <n v="5434"/>
    <x v="20"/>
  </r>
  <r>
    <s v="7977-HXJKU"/>
    <n v="1"/>
    <s v="United States"/>
    <s v="California"/>
    <s v="Scotia"/>
    <n v="95565"/>
    <s v="40.440636, -124.098739"/>
    <n v="40.440635999999998"/>
    <n v="-124.09873899999999"/>
    <s v="Male"/>
    <x v="0"/>
    <s v="No"/>
    <s v="Yes"/>
    <n v="21"/>
    <s v="Yes"/>
    <s v="No"/>
    <x v="2"/>
    <x v="2"/>
    <s v="No internet service"/>
    <s v="No internet service"/>
    <x v="2"/>
    <s v="No internet service"/>
    <s v="No internet service"/>
    <x v="1"/>
    <x v="1"/>
    <x v="0"/>
    <n v="19.600000000000001"/>
    <n v="397"/>
    <x v="1"/>
    <x v="1"/>
    <x v="74"/>
    <n v="2447"/>
    <x v="20"/>
  </r>
  <r>
    <s v="7033-CLAMM"/>
    <n v="1"/>
    <s v="United States"/>
    <s v="California"/>
    <s v="Somes Bar"/>
    <n v="95568"/>
    <s v="41.444606, -123.471895"/>
    <n v="41.444606"/>
    <n v="-123.471895"/>
    <s v="Female"/>
    <x v="0"/>
    <s v="Yes"/>
    <s v="Yes"/>
    <n v="48"/>
    <s v="Yes"/>
    <s v="No"/>
    <x v="2"/>
    <x v="2"/>
    <s v="No internet service"/>
    <s v="No internet service"/>
    <x v="2"/>
    <s v="No internet service"/>
    <s v="No internet service"/>
    <x v="1"/>
    <x v="1"/>
    <x v="2"/>
    <n v="20.2"/>
    <n v="1027.25"/>
    <x v="1"/>
    <x v="1"/>
    <x v="57"/>
    <n v="3828"/>
    <x v="20"/>
  </r>
  <r>
    <s v="4023-RTIQM"/>
    <n v="1"/>
    <s v="United States"/>
    <s v="California"/>
    <s v="Redcrest"/>
    <n v="95569"/>
    <s v="40.363446, -123.835041"/>
    <n v="40.363446000000003"/>
    <n v="-123.835041"/>
    <s v="Female"/>
    <x v="1"/>
    <s v="Yes"/>
    <s v="No"/>
    <n v="31"/>
    <s v="No"/>
    <s v="No phone service"/>
    <x v="0"/>
    <x v="0"/>
    <s v="Yes"/>
    <s v="Yes"/>
    <x v="0"/>
    <s v="No"/>
    <s v="Yes"/>
    <x v="2"/>
    <x v="0"/>
    <x v="3"/>
    <n v="50.4"/>
    <n v="1580.1"/>
    <x v="1"/>
    <x v="1"/>
    <x v="41"/>
    <n v="2166"/>
    <x v="20"/>
  </r>
  <r>
    <s v="0864-FVJNJ"/>
    <n v="1"/>
    <s v="United States"/>
    <s v="California"/>
    <s v="Trinidad"/>
    <n v="95570"/>
    <s v="41.162295, -124.027381"/>
    <n v="41.162295"/>
    <n v="-124.02738100000001"/>
    <s v="Female"/>
    <x v="0"/>
    <s v="Yes"/>
    <s v="Yes"/>
    <n v="64"/>
    <s v="Yes"/>
    <s v="Yes"/>
    <x v="1"/>
    <x v="0"/>
    <s v="Yes"/>
    <s v="Yes"/>
    <x v="1"/>
    <s v="Yes"/>
    <s v="Yes"/>
    <x v="2"/>
    <x v="1"/>
    <x v="1"/>
    <n v="113.35"/>
    <n v="7222.75"/>
    <x v="1"/>
    <x v="1"/>
    <x v="58"/>
    <n v="4952"/>
    <x v="20"/>
  </r>
  <r>
    <s v="7356-IWLFW"/>
    <n v="1"/>
    <s v="United States"/>
    <s v="California"/>
    <s v="Weott"/>
    <n v="95571"/>
    <s v="40.310119, -123.909449"/>
    <n v="40.310119"/>
    <n v="-123.909449"/>
    <s v="Male"/>
    <x v="0"/>
    <s v="Yes"/>
    <s v="Yes"/>
    <n v="46"/>
    <s v="Yes"/>
    <s v="Yes"/>
    <x v="1"/>
    <x v="1"/>
    <s v="Yes"/>
    <s v="No"/>
    <x v="0"/>
    <s v="No"/>
    <s v="No"/>
    <x v="0"/>
    <x v="0"/>
    <x v="2"/>
    <n v="80"/>
    <n v="3769.7"/>
    <x v="1"/>
    <x v="1"/>
    <x v="39"/>
    <n v="3315"/>
    <x v="20"/>
  </r>
  <r>
    <s v="9541-PWTWO"/>
    <n v="1"/>
    <s v="United States"/>
    <s v="California"/>
    <s v="Willow Creek"/>
    <n v="95573"/>
    <s v="40.949012, -123.655847"/>
    <n v="40.949012000000003"/>
    <n v="-123.65584699999999"/>
    <s v="Female"/>
    <x v="0"/>
    <s v="No"/>
    <s v="No"/>
    <n v="52"/>
    <s v="Yes"/>
    <s v="Yes"/>
    <x v="0"/>
    <x v="1"/>
    <s v="No"/>
    <s v="Yes"/>
    <x v="1"/>
    <s v="Yes"/>
    <s v="Yes"/>
    <x v="1"/>
    <x v="0"/>
    <x v="2"/>
    <n v="80.95"/>
    <n v="4233.95"/>
    <x v="1"/>
    <x v="1"/>
    <x v="64"/>
    <n v="4924"/>
    <x v="20"/>
  </r>
  <r>
    <s v="3967-VQOGC"/>
    <n v="1"/>
    <s v="United States"/>
    <s v="California"/>
    <s v="Leggett"/>
    <n v="95585"/>
    <s v="39.873371, -123.741474"/>
    <n v="39.873370999999999"/>
    <n v="-123.741474"/>
    <s v="Female"/>
    <x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1"/>
    <x v="0"/>
    <x v="0"/>
    <n v="24.9"/>
    <n v="1680.25"/>
    <x v="1"/>
    <x v="1"/>
    <x v="55"/>
    <n v="5847"/>
    <x v="20"/>
  </r>
  <r>
    <s v="7872-RDDLZ"/>
    <n v="1"/>
    <s v="United States"/>
    <s v="California"/>
    <s v="Piercy"/>
    <n v="95587"/>
    <s v="39.955587, -123.681175"/>
    <n v="39.955587000000001"/>
    <n v="-123.681175"/>
    <s v="Female"/>
    <x v="1"/>
    <s v="No"/>
    <s v="No"/>
    <n v="67"/>
    <s v="Yes"/>
    <s v="Yes"/>
    <x v="0"/>
    <x v="1"/>
    <s v="Yes"/>
    <s v="No"/>
    <x v="0"/>
    <s v="No"/>
    <s v="No"/>
    <x v="0"/>
    <x v="1"/>
    <x v="1"/>
    <n v="54.9"/>
    <n v="3725.5"/>
    <x v="1"/>
    <x v="1"/>
    <x v="57"/>
    <n v="4826"/>
    <x v="20"/>
  </r>
  <r>
    <s v="6308-CQRBU"/>
    <n v="1"/>
    <s v="United States"/>
    <s v="California"/>
    <s v="Zenia"/>
    <n v="95595"/>
    <s v="40.170357, -123.417298"/>
    <n v="40.170357000000003"/>
    <n v="-123.417298"/>
    <s v="Female"/>
    <x v="0"/>
    <s v="Yes"/>
    <s v="No"/>
    <n v="71"/>
    <s v="Yes"/>
    <s v="Yes"/>
    <x v="1"/>
    <x v="1"/>
    <s v="Yes"/>
    <s v="Yes"/>
    <x v="1"/>
    <s v="Yes"/>
    <s v="Yes"/>
    <x v="1"/>
    <x v="1"/>
    <x v="1"/>
    <n v="109.25"/>
    <n v="7707.7"/>
    <x v="1"/>
    <x v="1"/>
    <x v="75"/>
    <n v="5044"/>
    <x v="20"/>
  </r>
  <r>
    <s v="0186-CAERR"/>
    <n v="1"/>
    <s v="United States"/>
    <s v="California"/>
    <s v="Auburn"/>
    <n v="95603"/>
    <s v="38.912881, -121.082766"/>
    <n v="38.912880999999999"/>
    <n v="-121.08276600000001"/>
    <s v="Male"/>
    <x v="0"/>
    <s v="No"/>
    <s v="No"/>
    <n v="71"/>
    <s v="Yes"/>
    <s v="Yes"/>
    <x v="1"/>
    <x v="0"/>
    <s v="Yes"/>
    <s v="Yes"/>
    <x v="1"/>
    <s v="Yes"/>
    <s v="Yes"/>
    <x v="2"/>
    <x v="0"/>
    <x v="2"/>
    <n v="116.3"/>
    <n v="8309.5499999999993"/>
    <x v="1"/>
    <x v="1"/>
    <x v="55"/>
    <n v="4644"/>
    <x v="20"/>
  </r>
  <r>
    <s v="3043-SUDUA"/>
    <n v="1"/>
    <s v="United States"/>
    <s v="California"/>
    <s v="West Sacramento"/>
    <n v="95605"/>
    <s v="38.592745, -121.540036"/>
    <n v="38.592745000000001"/>
    <n v="-121.540036"/>
    <s v="Fe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0"/>
    <x v="1"/>
    <x v="2"/>
    <n v="19.899999999999999"/>
    <n v="601.54999999999995"/>
    <x v="1"/>
    <x v="1"/>
    <x v="56"/>
    <n v="4374"/>
    <x v="20"/>
  </r>
  <r>
    <s v="5442-BHQNG"/>
    <n v="1"/>
    <s v="United States"/>
    <s v="California"/>
    <s v="Brooks"/>
    <n v="95606"/>
    <s v="38.809804, -122.241383"/>
    <n v="38.809804"/>
    <n v="-122.241383"/>
    <s v="Female"/>
    <x v="0"/>
    <s v="No"/>
    <s v="No"/>
    <n v="2"/>
    <s v="Yes"/>
    <s v="No"/>
    <x v="1"/>
    <x v="1"/>
    <s v="No"/>
    <s v="No"/>
    <x v="0"/>
    <s v="No"/>
    <s v="No"/>
    <x v="0"/>
    <x v="1"/>
    <x v="1"/>
    <n v="70.349999999999994"/>
    <n v="139.25"/>
    <x v="1"/>
    <x v="1"/>
    <x v="25"/>
    <n v="3430"/>
    <x v="20"/>
  </r>
  <r>
    <s v="2169-RRLFW"/>
    <n v="1"/>
    <s v="United States"/>
    <s v="California"/>
    <s v="Capay"/>
    <n v="95607"/>
    <s v="38.681651, -122.130569"/>
    <n v="38.681651000000002"/>
    <n v="-122.130568999999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x v="1"/>
    <x v="3"/>
    <n v="25.6"/>
    <n v="1888.25"/>
    <x v="1"/>
    <x v="1"/>
    <x v="31"/>
    <n v="5063"/>
    <x v="20"/>
  </r>
  <r>
    <s v="5872-OEQNH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60"/>
    <s v="No"/>
    <s v="No phone service"/>
    <x v="0"/>
    <x v="0"/>
    <s v="No"/>
    <s v="Yes"/>
    <x v="0"/>
    <s v="No"/>
    <s v="Yes"/>
    <x v="2"/>
    <x v="0"/>
    <x v="1"/>
    <n v="44.45"/>
    <n v="2773.9"/>
    <x v="1"/>
    <x v="1"/>
    <x v="76"/>
    <n v="4928"/>
    <x v="20"/>
  </r>
  <r>
    <s v="3162-KKZXO"/>
    <n v="1"/>
    <s v="United States"/>
    <s v="California"/>
    <s v="Citrus Heights"/>
    <n v="95610"/>
    <s v="38.69508, -121.271616"/>
    <n v="38.695079999999997"/>
    <n v="-121.27161599999999"/>
    <s v="Female"/>
    <x v="1"/>
    <s v="No"/>
    <s v="No"/>
    <n v="55"/>
    <s v="Yes"/>
    <s v="Yes"/>
    <x v="1"/>
    <x v="1"/>
    <s v="No"/>
    <s v="Yes"/>
    <x v="0"/>
    <s v="Yes"/>
    <s v="Yes"/>
    <x v="2"/>
    <x v="0"/>
    <x v="1"/>
    <n v="100.15"/>
    <n v="5409.75"/>
    <x v="1"/>
    <x v="1"/>
    <x v="51"/>
    <n v="5182"/>
    <x v="20"/>
  </r>
  <r>
    <s v="8873-GLDMH"/>
    <n v="1"/>
    <s v="United States"/>
    <s v="California"/>
    <s v="Courtland"/>
    <n v="95615"/>
    <s v="38.311609, -121.554034"/>
    <n v="38.311608999999997"/>
    <n v="-121.554034"/>
    <s v="Female"/>
    <x v="0"/>
    <s v="No"/>
    <s v="No"/>
    <n v="6"/>
    <s v="Yes"/>
    <s v="Yes"/>
    <x v="1"/>
    <x v="1"/>
    <s v="No"/>
    <s v="No"/>
    <x v="0"/>
    <s v="No"/>
    <s v="No"/>
    <x v="0"/>
    <x v="0"/>
    <x v="0"/>
    <n v="73.849999999999994"/>
    <n v="401.3"/>
    <x v="1"/>
    <x v="1"/>
    <x v="21"/>
    <n v="4220"/>
    <x v="20"/>
  </r>
  <r>
    <s v="5696-JVVQY"/>
    <n v="1"/>
    <s v="United States"/>
    <s v="California"/>
    <s v="Davis"/>
    <n v="95616"/>
    <s v="38.508735, -121.678813"/>
    <n v="38.508735000000001"/>
    <n v="-121.67881300000001"/>
    <s v="Female"/>
    <x v="0"/>
    <s v="Yes"/>
    <s v="Yes"/>
    <n v="48"/>
    <s v="Yes"/>
    <s v="No"/>
    <x v="0"/>
    <x v="0"/>
    <s v="Yes"/>
    <s v="Yes"/>
    <x v="0"/>
    <s v="No"/>
    <s v="Yes"/>
    <x v="1"/>
    <x v="0"/>
    <x v="3"/>
    <n v="70.099999999999994"/>
    <n v="3238.4"/>
    <x v="1"/>
    <x v="1"/>
    <x v="36"/>
    <n v="5476"/>
    <x v="20"/>
  </r>
  <r>
    <s v="8946-BFWSG"/>
    <n v="1"/>
    <s v="United States"/>
    <s v="California"/>
    <s v="Davis"/>
    <n v="95618"/>
    <s v="38.544002, -121.685559"/>
    <n v="38.544001999999999"/>
    <n v="-121.685559"/>
    <s v="Male"/>
    <x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1"/>
    <x v="1"/>
    <x v="0"/>
    <n v="25.25"/>
    <n v="1573.05"/>
    <x v="1"/>
    <x v="1"/>
    <x v="41"/>
    <n v="6245"/>
    <x v="20"/>
  </r>
  <r>
    <s v="0547-HURJB"/>
    <n v="1"/>
    <s v="United States"/>
    <s v="California"/>
    <s v="Dixon"/>
    <n v="95620"/>
    <s v="38.392821, -121.799917"/>
    <n v="38.392820999999998"/>
    <n v="-121.79991699999999"/>
    <s v="Male"/>
    <x v="0"/>
    <s v="No"/>
    <s v="Yes"/>
    <n v="12"/>
    <s v="Yes"/>
    <s v="No"/>
    <x v="2"/>
    <x v="2"/>
    <s v="No internet service"/>
    <s v="No internet service"/>
    <x v="2"/>
    <s v="No internet service"/>
    <s v="No internet service"/>
    <x v="0"/>
    <x v="1"/>
    <x v="3"/>
    <n v="21.05"/>
    <n v="235.8"/>
    <x v="1"/>
    <x v="1"/>
    <x v="12"/>
    <n v="4001"/>
    <x v="20"/>
  </r>
  <r>
    <s v="8904-OPDCK"/>
    <n v="1"/>
    <s v="United States"/>
    <s v="California"/>
    <s v="Citrus Heights"/>
    <n v="95621"/>
    <s v="38.69549, -121.307864"/>
    <n v="38.695489999999999"/>
    <n v="-121.307864"/>
    <s v="Male"/>
    <x v="1"/>
    <s v="Yes"/>
    <s v="No"/>
    <n v="54"/>
    <s v="No"/>
    <s v="No phone service"/>
    <x v="0"/>
    <x v="1"/>
    <s v="No"/>
    <s v="No"/>
    <x v="0"/>
    <s v="No"/>
    <s v="No"/>
    <x v="0"/>
    <x v="0"/>
    <x v="2"/>
    <n v="24.95"/>
    <n v="1364.75"/>
    <x v="1"/>
    <x v="1"/>
    <x v="62"/>
    <n v="4691"/>
    <x v="20"/>
  </r>
  <r>
    <s v="8845-LWKGE"/>
    <n v="1"/>
    <s v="United States"/>
    <s v="California"/>
    <s v="El Dorado"/>
    <n v="95623"/>
    <s v="38.63153, -120.842609"/>
    <n v="38.631529999999998"/>
    <n v="-120.842609"/>
    <s v="Female"/>
    <x v="0"/>
    <s v="Yes"/>
    <s v="Yes"/>
    <n v="30"/>
    <s v="Yes"/>
    <s v="No"/>
    <x v="0"/>
    <x v="1"/>
    <s v="No"/>
    <s v="Yes"/>
    <x v="1"/>
    <s v="Yes"/>
    <s v="No"/>
    <x v="2"/>
    <x v="0"/>
    <x v="1"/>
    <n v="64.5"/>
    <n v="1985.15"/>
    <x v="1"/>
    <x v="1"/>
    <x v="67"/>
    <n v="2215"/>
    <x v="20"/>
  </r>
  <r>
    <s v="0691-NIKRI"/>
    <n v="1"/>
    <s v="United States"/>
    <s v="California"/>
    <s v="Elverta"/>
    <n v="95626"/>
    <s v="38.734997, -121.463719"/>
    <n v="38.734997"/>
    <n v="-121.463719"/>
    <s v="Female"/>
    <x v="0"/>
    <s v="No"/>
    <s v="No"/>
    <n v="40"/>
    <s v="Yes"/>
    <s v="Yes"/>
    <x v="1"/>
    <x v="1"/>
    <s v="No"/>
    <s v="Yes"/>
    <x v="1"/>
    <s v="Yes"/>
    <s v="Yes"/>
    <x v="2"/>
    <x v="0"/>
    <x v="3"/>
    <n v="105.95"/>
    <n v="4335.2"/>
    <x v="1"/>
    <x v="1"/>
    <x v="82"/>
    <n v="3784"/>
    <x v="20"/>
  </r>
  <r>
    <s v="5022-JNQEQ"/>
    <n v="1"/>
    <s v="United States"/>
    <s v="California"/>
    <s v="Esparto"/>
    <n v="95627"/>
    <s v="38.834469, -122.127193"/>
    <n v="38.834468999999999"/>
    <n v="-122.12719300000001"/>
    <s v="Female"/>
    <x v="0"/>
    <s v="Yes"/>
    <s v="Yes"/>
    <n v="9"/>
    <s v="Yes"/>
    <s v="No"/>
    <x v="1"/>
    <x v="1"/>
    <s v="No"/>
    <s v="No"/>
    <x v="1"/>
    <s v="No"/>
    <s v="No"/>
    <x v="0"/>
    <x v="0"/>
    <x v="1"/>
    <n v="75.849999999999994"/>
    <n v="647.5"/>
    <x v="1"/>
    <x v="1"/>
    <x v="39"/>
    <n v="4843"/>
    <x v="20"/>
  </r>
  <r>
    <s v="3249-VHRIP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62"/>
    <s v="No"/>
    <s v="No phone service"/>
    <x v="0"/>
    <x v="1"/>
    <s v="Yes"/>
    <s v="Yes"/>
    <x v="0"/>
    <s v="No"/>
    <s v="Yes"/>
    <x v="1"/>
    <x v="0"/>
    <x v="3"/>
    <n v="43.6"/>
    <n v="2748.7"/>
    <x v="1"/>
    <x v="1"/>
    <x v="44"/>
    <n v="4507"/>
    <x v="20"/>
  </r>
  <r>
    <s v="3736-BLEPA"/>
    <n v="1"/>
    <s v="United States"/>
    <s v="California"/>
    <s v="Folsom"/>
    <n v="95630"/>
    <s v="38.672638, -121.147403"/>
    <n v="38.672637999999999"/>
    <n v="-121.147403"/>
    <s v="Male"/>
    <x v="0"/>
    <s v="No"/>
    <s v="No"/>
    <n v="28"/>
    <s v="Yes"/>
    <s v="No"/>
    <x v="1"/>
    <x v="1"/>
    <s v="Yes"/>
    <s v="No"/>
    <x v="1"/>
    <s v="Yes"/>
    <s v="No"/>
    <x v="2"/>
    <x v="0"/>
    <x v="2"/>
    <n v="91.25"/>
    <n v="2483.65"/>
    <x v="1"/>
    <x v="1"/>
    <x v="48"/>
    <n v="2886"/>
    <x v="20"/>
  </r>
  <r>
    <s v="4701-LKOZD"/>
    <n v="1"/>
    <s v="United States"/>
    <s v="California"/>
    <s v="Foresthill"/>
    <n v="95631"/>
    <s v="39.031876, -120.811141"/>
    <n v="39.031875999999997"/>
    <n v="-120.81114100000001"/>
    <s v="Female"/>
    <x v="0"/>
    <s v="No"/>
    <s v="No"/>
    <n v="70"/>
    <s v="Yes"/>
    <s v="Yes"/>
    <x v="0"/>
    <x v="0"/>
    <s v="Yes"/>
    <s v="Yes"/>
    <x v="1"/>
    <s v="Yes"/>
    <s v="Yes"/>
    <x v="1"/>
    <x v="1"/>
    <x v="3"/>
    <n v="89.75"/>
    <n v="6367.2"/>
    <x v="1"/>
    <x v="1"/>
    <x v="4"/>
    <n v="5150"/>
    <x v="20"/>
  </r>
  <r>
    <s v="6603-QWSPR"/>
    <n v="1"/>
    <s v="United States"/>
    <s v="California"/>
    <s v="Galt"/>
    <n v="95632"/>
    <s v="38.274451, -121.259201"/>
    <n v="38.274450999999999"/>
    <n v="-121.259201"/>
    <s v="Female"/>
    <x v="0"/>
    <s v="No"/>
    <s v="No"/>
    <n v="46"/>
    <s v="Yes"/>
    <s v="No"/>
    <x v="1"/>
    <x v="1"/>
    <s v="Yes"/>
    <s v="Yes"/>
    <x v="1"/>
    <s v="Yes"/>
    <s v="Yes"/>
    <x v="1"/>
    <x v="0"/>
    <x v="2"/>
    <n v="104.4"/>
    <n v="4904.2"/>
    <x v="1"/>
    <x v="1"/>
    <x v="68"/>
    <n v="4190"/>
    <x v="20"/>
  </r>
  <r>
    <s v="9921-QFQUL"/>
    <n v="1"/>
    <s v="United States"/>
    <s v="California"/>
    <s v="Garden Valley"/>
    <n v="95633"/>
    <s v="38.852544, -120.837669"/>
    <n v="38.852544000000002"/>
    <n v="-120.83766900000001"/>
    <s v="Female"/>
    <x v="0"/>
    <s v="Yes"/>
    <s v="No"/>
    <n v="23"/>
    <s v="Yes"/>
    <s v="Yes"/>
    <x v="1"/>
    <x v="1"/>
    <s v="No"/>
    <s v="Yes"/>
    <x v="0"/>
    <s v="No"/>
    <s v="Yes"/>
    <x v="0"/>
    <x v="1"/>
    <x v="0"/>
    <n v="90.15"/>
    <n v="2044.95"/>
    <x v="1"/>
    <x v="1"/>
    <x v="80"/>
    <n v="5110"/>
    <x v="20"/>
  </r>
  <r>
    <s v="1929-ZCBHE"/>
    <n v="1"/>
    <s v="United States"/>
    <s v="California"/>
    <s v="Georgetown"/>
    <n v="95634"/>
    <s v="38.9386, -120.785514"/>
    <n v="38.938600000000001"/>
    <n v="-120.78551400000001"/>
    <s v="Male"/>
    <x v="0"/>
    <s v="Yes"/>
    <s v="Yes"/>
    <n v="47"/>
    <s v="No"/>
    <s v="No phone service"/>
    <x v="0"/>
    <x v="0"/>
    <s v="No"/>
    <s v="Yes"/>
    <x v="1"/>
    <s v="No"/>
    <s v="No"/>
    <x v="2"/>
    <x v="1"/>
    <x v="1"/>
    <n v="40.299999999999997"/>
    <n v="1794.8"/>
    <x v="1"/>
    <x v="1"/>
    <x v="56"/>
    <n v="5040"/>
    <x v="20"/>
  </r>
  <r>
    <s v="4378-MYPGO"/>
    <n v="1"/>
    <s v="United States"/>
    <s v="California"/>
    <s v="Greenwood"/>
    <n v="95635"/>
    <s v="38.921333, -120.897718"/>
    <n v="38.921332999999997"/>
    <n v="-120.897718"/>
    <s v="Male"/>
    <x v="0"/>
    <s v="Yes"/>
    <s v="Yes"/>
    <n v="68"/>
    <s v="Yes"/>
    <s v="No"/>
    <x v="1"/>
    <x v="0"/>
    <s v="Yes"/>
    <s v="Yes"/>
    <x v="0"/>
    <s v="Yes"/>
    <s v="Yes"/>
    <x v="1"/>
    <x v="0"/>
    <x v="2"/>
    <n v="105.25"/>
    <n v="7173.15"/>
    <x v="1"/>
    <x v="1"/>
    <x v="77"/>
    <n v="5795"/>
    <x v="20"/>
  </r>
  <r>
    <s v="4129-LYCOI"/>
    <n v="1"/>
    <s v="United States"/>
    <s v="California"/>
    <s v="Guinda"/>
    <n v="95637"/>
    <s v="38.830739, -122.196202"/>
    <n v="38.830739000000001"/>
    <n v="-122.196202"/>
    <s v="Female"/>
    <x v="0"/>
    <s v="No"/>
    <s v="Yes"/>
    <n v="67"/>
    <s v="Yes"/>
    <s v="Yes"/>
    <x v="1"/>
    <x v="1"/>
    <s v="Yes"/>
    <s v="No"/>
    <x v="1"/>
    <s v="Yes"/>
    <s v="Yes"/>
    <x v="1"/>
    <x v="0"/>
    <x v="1"/>
    <n v="104"/>
    <n v="7039.05"/>
    <x v="1"/>
    <x v="1"/>
    <x v="41"/>
    <n v="4741"/>
    <x v="20"/>
  </r>
  <r>
    <s v="7798-JVXYM"/>
    <n v="1"/>
    <s v="United States"/>
    <s v="California"/>
    <s v="Herald"/>
    <n v="95638"/>
    <s v="38.313447, -121.123886"/>
    <n v="38.313446999999996"/>
    <n v="-121.123886"/>
    <s v="Female"/>
    <x v="0"/>
    <s v="No"/>
    <s v="No"/>
    <n v="14"/>
    <s v="Yes"/>
    <s v="No"/>
    <x v="0"/>
    <x v="1"/>
    <s v="No"/>
    <s v="No"/>
    <x v="1"/>
    <s v="Yes"/>
    <s v="Yes"/>
    <x v="0"/>
    <x v="0"/>
    <x v="1"/>
    <n v="69.650000000000006"/>
    <n v="921.4"/>
    <x v="1"/>
    <x v="1"/>
    <x v="15"/>
    <n v="5351"/>
    <x v="20"/>
  </r>
  <r>
    <s v="8647-SDTWQ"/>
    <n v="1"/>
    <s v="United States"/>
    <s v="California"/>
    <s v="Hood"/>
    <n v="95639"/>
    <s v="38.375325, -121.507935"/>
    <n v="38.375324999999997"/>
    <n v="-121.507935"/>
    <s v="Male"/>
    <x v="0"/>
    <s v="Yes"/>
    <s v="Yes"/>
    <n v="57"/>
    <s v="Yes"/>
    <s v="Yes"/>
    <x v="1"/>
    <x v="1"/>
    <s v="No"/>
    <s v="No"/>
    <x v="0"/>
    <s v="No"/>
    <s v="No"/>
    <x v="0"/>
    <x v="0"/>
    <x v="1"/>
    <n v="74.3"/>
    <n v="4018.35"/>
    <x v="1"/>
    <x v="1"/>
    <x v="11"/>
    <n v="4133"/>
    <x v="20"/>
  </r>
  <r>
    <s v="2696-ECXKC"/>
    <n v="1"/>
    <s v="United States"/>
    <s v="California"/>
    <s v="Ione"/>
    <n v="95640"/>
    <s v="38.33788, -120.954202"/>
    <n v="38.337879999999998"/>
    <n v="-120.954202"/>
    <s v="Female"/>
    <x v="0"/>
    <s v="Yes"/>
    <s v="Yes"/>
    <n v="55"/>
    <s v="Yes"/>
    <s v="Yes"/>
    <x v="1"/>
    <x v="0"/>
    <s v="No"/>
    <s v="No"/>
    <x v="0"/>
    <s v="Yes"/>
    <s v="Yes"/>
    <x v="2"/>
    <x v="1"/>
    <x v="0"/>
    <n v="100.9"/>
    <n v="5448.6"/>
    <x v="1"/>
    <x v="1"/>
    <x v="63"/>
    <n v="6153"/>
    <x v="20"/>
  </r>
  <r>
    <s v="2081-KJSQF"/>
    <n v="1"/>
    <s v="United States"/>
    <s v="California"/>
    <s v="Isleton"/>
    <n v="95641"/>
    <s v="38.154823, -121.601358"/>
    <n v="38.154823"/>
    <n v="-121.60135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20.25"/>
    <n v="20.25"/>
    <x v="1"/>
    <x v="1"/>
    <x v="45"/>
    <n v="4769"/>
    <x v="20"/>
  </r>
  <r>
    <s v="3323-CPBWR"/>
    <n v="1"/>
    <s v="United States"/>
    <s v="California"/>
    <s v="Knights Landing"/>
    <n v="95645"/>
    <s v="38.875508, -121.765866"/>
    <n v="38.875508000000004"/>
    <n v="-121.765866"/>
    <s v="Male"/>
    <x v="0"/>
    <s v="No"/>
    <s v="No"/>
    <n v="23"/>
    <s v="Yes"/>
    <s v="Yes"/>
    <x v="1"/>
    <x v="1"/>
    <s v="No"/>
    <s v="Yes"/>
    <x v="1"/>
    <s v="Yes"/>
    <s v="No"/>
    <x v="0"/>
    <x v="0"/>
    <x v="3"/>
    <n v="96.9"/>
    <n v="2085.4499999999998"/>
    <x v="1"/>
    <x v="1"/>
    <x v="49"/>
    <n v="3875"/>
    <x v="20"/>
  </r>
  <r>
    <s v="3384-CTMSF"/>
    <n v="1"/>
    <s v="United States"/>
    <s v="California"/>
    <s v="Lincoln"/>
    <n v="95648"/>
    <s v="38.922812, -121.312005"/>
    <n v="38.922812"/>
    <n v="-121.312005"/>
    <s v="Male"/>
    <x v="0"/>
    <s v="Yes"/>
    <s v="No"/>
    <n v="47"/>
    <s v="Yes"/>
    <s v="Yes"/>
    <x v="1"/>
    <x v="1"/>
    <s v="Yes"/>
    <s v="Yes"/>
    <x v="0"/>
    <s v="Yes"/>
    <s v="Yes"/>
    <x v="0"/>
    <x v="0"/>
    <x v="1"/>
    <n v="104.1"/>
    <n v="5135.1499999999996"/>
    <x v="1"/>
    <x v="1"/>
    <x v="29"/>
    <n v="3142"/>
    <x v="20"/>
  </r>
  <r>
    <s v="0902-RFHOF"/>
    <n v="1"/>
    <s v="United States"/>
    <s v="California"/>
    <s v="Loomis"/>
    <n v="95650"/>
    <s v="38.809175, -121.171375"/>
    <n v="38.809175000000003"/>
    <n v="-121.171375"/>
    <s v="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730.1"/>
    <x v="1"/>
    <x v="1"/>
    <x v="60"/>
    <n v="2907"/>
    <x v="20"/>
  </r>
  <r>
    <s v="6048-QBXKL"/>
    <n v="1"/>
    <s v="United States"/>
    <s v="California"/>
    <s v="Madison"/>
    <n v="95653"/>
    <s v="38.674276, -121.961866"/>
    <n v="38.674275999999999"/>
    <n v="-121.961866"/>
    <s v="Female"/>
    <x v="1"/>
    <s v="No"/>
    <s v="No"/>
    <n v="2"/>
    <s v="Yes"/>
    <s v="Yes"/>
    <x v="0"/>
    <x v="1"/>
    <s v="Yes"/>
    <s v="No"/>
    <x v="0"/>
    <s v="No"/>
    <s v="No"/>
    <x v="0"/>
    <x v="0"/>
    <x v="3"/>
    <n v="56.55"/>
    <n v="118.25"/>
    <x v="1"/>
    <x v="1"/>
    <x v="57"/>
    <n v="2069"/>
    <x v="20"/>
  </r>
  <r>
    <s v="7718-RXDGG"/>
    <n v="1"/>
    <s v="United States"/>
    <s v="California"/>
    <s v="Newcastle"/>
    <n v="95658"/>
    <s v="38.883224, -121.15918"/>
    <n v="38.883223999999998"/>
    <n v="-121.15918000000001"/>
    <s v="Male"/>
    <x v="0"/>
    <s v="Yes"/>
    <s v="No"/>
    <n v="15"/>
    <s v="Yes"/>
    <s v="No"/>
    <x v="1"/>
    <x v="1"/>
    <s v="No"/>
    <s v="No"/>
    <x v="0"/>
    <s v="No"/>
    <s v="No"/>
    <x v="0"/>
    <x v="0"/>
    <x v="2"/>
    <n v="68.599999999999994"/>
    <n v="1108.5999999999999"/>
    <x v="1"/>
    <x v="1"/>
    <x v="71"/>
    <n v="3351"/>
    <x v="20"/>
  </r>
  <r>
    <s v="1025-FALIX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26"/>
    <s v="Yes"/>
    <s v="No"/>
    <x v="1"/>
    <x v="1"/>
    <s v="No"/>
    <s v="No"/>
    <x v="0"/>
    <s v="No"/>
    <s v="No"/>
    <x v="0"/>
    <x v="0"/>
    <x v="3"/>
    <n v="69.05"/>
    <n v="1815.65"/>
    <x v="1"/>
    <x v="1"/>
    <x v="70"/>
    <n v="5379"/>
    <x v="20"/>
  </r>
  <r>
    <s v="3451-VAWLI"/>
    <n v="1"/>
    <s v="United States"/>
    <s v="California"/>
    <s v="North Highlands"/>
    <n v="95660"/>
    <s v="38.671295, -121.388251"/>
    <n v="38.671295000000001"/>
    <n v="-121.388251"/>
    <s v="Fe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x v="1"/>
    <x v="3"/>
    <n v="19.7"/>
    <n v="730.4"/>
    <x v="1"/>
    <x v="1"/>
    <x v="38"/>
    <n v="5636"/>
    <x v="20"/>
  </r>
  <r>
    <s v="3407-QGWLG"/>
    <n v="1"/>
    <s v="United States"/>
    <s v="California"/>
    <s v="Roseville"/>
    <n v="95661"/>
    <s v="38.736685, -121.251984"/>
    <n v="38.736685000000001"/>
    <n v="-121.25198399999999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20.05"/>
    <n v="75.45"/>
    <x v="1"/>
    <x v="1"/>
    <x v="12"/>
    <n v="2948"/>
    <x v="20"/>
  </r>
  <r>
    <s v="2347-WKKAE"/>
    <n v="1"/>
    <s v="United States"/>
    <s v="California"/>
    <s v="Penryn"/>
    <n v="95663"/>
    <s v="38.859093, -121.182872"/>
    <n v="38.859093000000001"/>
    <n v="-121.182872"/>
    <s v="Male"/>
    <x v="0"/>
    <s v="Yes"/>
    <s v="No"/>
    <n v="42"/>
    <s v="Yes"/>
    <s v="Yes"/>
    <x v="1"/>
    <x v="0"/>
    <s v="No"/>
    <s v="Yes"/>
    <x v="0"/>
    <s v="No"/>
    <s v="Yes"/>
    <x v="0"/>
    <x v="0"/>
    <x v="1"/>
    <n v="94.4"/>
    <n v="4014.6"/>
    <x v="1"/>
    <x v="1"/>
    <x v="71"/>
    <n v="2662"/>
    <x v="20"/>
  </r>
  <r>
    <s v="8735-DCXNF"/>
    <n v="1"/>
    <s v="United States"/>
    <s v="California"/>
    <s v="Pilot Hill"/>
    <n v="95664"/>
    <s v="38.803731, -121.043799"/>
    <n v="38.803730999999999"/>
    <n v="-121.04379900000001"/>
    <s v="Male"/>
    <x v="0"/>
    <s v="Yes"/>
    <s v="No"/>
    <n v="10"/>
    <s v="Yes"/>
    <s v="No"/>
    <x v="0"/>
    <x v="0"/>
    <s v="No"/>
    <s v="No"/>
    <x v="1"/>
    <s v="No"/>
    <s v="No"/>
    <x v="0"/>
    <x v="0"/>
    <x v="3"/>
    <n v="54.95"/>
    <n v="568.85"/>
    <x v="1"/>
    <x v="1"/>
    <x v="60"/>
    <n v="3519"/>
    <x v="20"/>
  </r>
  <r>
    <s v="3214-IYUUQ"/>
    <n v="1"/>
    <s v="United States"/>
    <s v="California"/>
    <s v="Pine Grove"/>
    <n v="95665"/>
    <s v="38.400264, -120.641274"/>
    <n v="38.400264"/>
    <n v="-120.641274"/>
    <s v="Female"/>
    <x v="0"/>
    <s v="Yes"/>
    <s v="No"/>
    <n v="61"/>
    <s v="Yes"/>
    <s v="No"/>
    <x v="1"/>
    <x v="0"/>
    <s v="Yes"/>
    <s v="No"/>
    <x v="1"/>
    <s v="No"/>
    <s v="Yes"/>
    <x v="2"/>
    <x v="1"/>
    <x v="2"/>
    <n v="93.7"/>
    <n v="5860.7"/>
    <x v="1"/>
    <x v="1"/>
    <x v="76"/>
    <n v="4300"/>
    <x v="20"/>
  </r>
  <r>
    <s v="1936-UAFEH"/>
    <n v="1"/>
    <s v="United States"/>
    <s v="California"/>
    <s v="Pioneer"/>
    <n v="95666"/>
    <s v="38.546999, -120.271114"/>
    <n v="38.546999"/>
    <n v="-120.271114"/>
    <s v="Female"/>
    <x v="0"/>
    <s v="No"/>
    <s v="No"/>
    <n v="68"/>
    <s v="Yes"/>
    <s v="Yes"/>
    <x v="1"/>
    <x v="0"/>
    <s v="Yes"/>
    <s v="No"/>
    <x v="1"/>
    <s v="Yes"/>
    <s v="Yes"/>
    <x v="1"/>
    <x v="1"/>
    <x v="3"/>
    <n v="110.25"/>
    <n v="7279.35"/>
    <x v="1"/>
    <x v="1"/>
    <x v="77"/>
    <n v="5502"/>
    <x v="20"/>
  </r>
  <r>
    <s v="3587-PMCOY"/>
    <n v="1"/>
    <s v="United States"/>
    <s v="California"/>
    <s v="Placerville"/>
    <n v="95667"/>
    <s v="38.733714, -120.795213"/>
    <n v="38.733713999999999"/>
    <n v="-120.795213"/>
    <s v="Male"/>
    <x v="0"/>
    <s v="No"/>
    <s v="No"/>
    <n v="10"/>
    <s v="Yes"/>
    <s v="No"/>
    <x v="1"/>
    <x v="0"/>
    <s v="No"/>
    <s v="Yes"/>
    <x v="0"/>
    <s v="Yes"/>
    <s v="Yes"/>
    <x v="2"/>
    <x v="0"/>
    <x v="1"/>
    <n v="98.9"/>
    <n v="1064.95"/>
    <x v="1"/>
    <x v="1"/>
    <x v="80"/>
    <n v="4614"/>
    <x v="20"/>
  </r>
  <r>
    <s v="1027-LKKQQ"/>
    <n v="1"/>
    <s v="United States"/>
    <s v="California"/>
    <s v="Plymouth"/>
    <n v="95669"/>
    <s v="38.489273, -120.891614"/>
    <n v="38.489272999999997"/>
    <n v="-120.891614"/>
    <s v="Female"/>
    <x v="0"/>
    <s v="Yes"/>
    <s v="Yes"/>
    <n v="72"/>
    <s v="Yes"/>
    <s v="No"/>
    <x v="0"/>
    <x v="0"/>
    <s v="No"/>
    <s v="Yes"/>
    <x v="1"/>
    <s v="Yes"/>
    <s v="Yes"/>
    <x v="1"/>
    <x v="0"/>
    <x v="2"/>
    <n v="80.45"/>
    <n v="5886.85"/>
    <x v="1"/>
    <x v="1"/>
    <x v="61"/>
    <n v="4480"/>
    <x v="20"/>
  </r>
  <r>
    <s v="7148-XZPHA"/>
    <n v="1"/>
    <s v="United States"/>
    <s v="California"/>
    <s v="Rancho Cordova"/>
    <n v="95670"/>
    <s v="38.602723, -121.279913"/>
    <n v="38.602722999999997"/>
    <n v="-121.27991299999999"/>
    <s v="Male"/>
    <x v="0"/>
    <s v="Yes"/>
    <s v="Yes"/>
    <n v="55"/>
    <s v="Yes"/>
    <s v="No"/>
    <x v="1"/>
    <x v="1"/>
    <s v="Yes"/>
    <s v="No"/>
    <x v="1"/>
    <s v="No"/>
    <s v="No"/>
    <x v="0"/>
    <x v="1"/>
    <x v="1"/>
    <n v="79.400000000000006"/>
    <n v="4238.45"/>
    <x v="1"/>
    <x v="1"/>
    <x v="72"/>
    <n v="4162"/>
    <x v="20"/>
  </r>
  <r>
    <s v="5309-TAIKL"/>
    <n v="1"/>
    <s v="United States"/>
    <s v="California"/>
    <s v="Rio Linda"/>
    <n v="95673"/>
    <s v="38.688764, -121.457596"/>
    <n v="38.688763999999999"/>
    <n v="-121.457596"/>
    <s v="Female"/>
    <x v="0"/>
    <s v="No"/>
    <s v="No"/>
    <n v="7"/>
    <s v="Yes"/>
    <s v="No"/>
    <x v="0"/>
    <x v="1"/>
    <s v="No"/>
    <s v="Yes"/>
    <x v="1"/>
    <s v="No"/>
    <s v="Yes"/>
    <x v="0"/>
    <x v="1"/>
    <x v="2"/>
    <n v="62.8"/>
    <n v="418.3"/>
    <x v="1"/>
    <x v="1"/>
    <x v="74"/>
    <n v="4080"/>
    <x v="20"/>
  </r>
  <r>
    <s v="6856-RAURS"/>
    <n v="1"/>
    <s v="United States"/>
    <s v="California"/>
    <s v="Rio Oso"/>
    <n v="95674"/>
    <s v="38.954144, -121.482536"/>
    <n v="38.954143999999999"/>
    <n v="-121.482536"/>
    <s v="Female"/>
    <x v="0"/>
    <s v="No"/>
    <s v="No"/>
    <n v="2"/>
    <s v="Yes"/>
    <s v="Yes"/>
    <x v="1"/>
    <x v="1"/>
    <s v="No"/>
    <s v="No"/>
    <x v="0"/>
    <s v="No"/>
    <s v="No"/>
    <x v="0"/>
    <x v="0"/>
    <x v="0"/>
    <n v="74.900000000000006"/>
    <n v="136.05000000000001"/>
    <x v="1"/>
    <x v="1"/>
    <x v="53"/>
    <n v="2044"/>
    <x v="20"/>
  </r>
  <r>
    <s v="8778-LMWTJ"/>
    <n v="1"/>
    <s v="United States"/>
    <s v="California"/>
    <s v="River Pines"/>
    <n v="95675"/>
    <s v="38.545775, -120.743325"/>
    <n v="38.545774999999999"/>
    <n v="-120.743325"/>
    <s v="Female"/>
    <x v="0"/>
    <s v="No"/>
    <s v="No"/>
    <n v="9"/>
    <s v="Yes"/>
    <s v="No"/>
    <x v="1"/>
    <x v="0"/>
    <s v="No"/>
    <s v="No"/>
    <x v="0"/>
    <s v="No"/>
    <s v="No"/>
    <x v="0"/>
    <x v="0"/>
    <x v="1"/>
    <n v="74.849999999999994"/>
    <n v="708.2"/>
    <x v="1"/>
    <x v="1"/>
    <x v="10"/>
    <n v="5770"/>
    <x v="20"/>
  </r>
  <r>
    <s v="9717-IOAAF"/>
    <n v="1"/>
    <s v="United States"/>
    <s v="California"/>
    <s v="Rocklin"/>
    <n v="95677"/>
    <s v="38.7904, -121.236973"/>
    <n v="38.790399999999998"/>
    <n v="-121.23697300000001"/>
    <s v="Male"/>
    <x v="0"/>
    <s v="No"/>
    <s v="Yes"/>
    <n v="27"/>
    <s v="Yes"/>
    <s v="Yes"/>
    <x v="2"/>
    <x v="2"/>
    <s v="No internet service"/>
    <s v="No internet service"/>
    <x v="2"/>
    <s v="No internet service"/>
    <s v="No internet service"/>
    <x v="1"/>
    <x v="0"/>
    <x v="3"/>
    <n v="25.85"/>
    <n v="788.55"/>
    <x v="1"/>
    <x v="1"/>
    <x v="45"/>
    <n v="2682"/>
    <x v="20"/>
  </r>
  <r>
    <s v="2845-KDHVX"/>
    <n v="1"/>
    <s v="United States"/>
    <s v="California"/>
    <s v="Sheridan"/>
    <n v="95681"/>
    <s v="38.984756, -121.345074"/>
    <n v="38.984755999999997"/>
    <n v="-121.345074"/>
    <s v="Female"/>
    <x v="0"/>
    <s v="Yes"/>
    <s v="No"/>
    <n v="64"/>
    <s v="Yes"/>
    <s v="No"/>
    <x v="0"/>
    <x v="1"/>
    <s v="Yes"/>
    <s v="Yes"/>
    <x v="1"/>
    <s v="No"/>
    <s v="Yes"/>
    <x v="1"/>
    <x v="0"/>
    <x v="0"/>
    <n v="68.3"/>
    <n v="4378.8"/>
    <x v="1"/>
    <x v="1"/>
    <x v="82"/>
    <n v="5425"/>
    <x v="20"/>
  </r>
  <r>
    <s v="0848-SOMKO"/>
    <n v="1"/>
    <s v="United States"/>
    <s v="California"/>
    <s v="Shingle Springs"/>
    <n v="95682"/>
    <s v="38.598936, -120.963092"/>
    <n v="38.598936000000002"/>
    <n v="-120.963092"/>
    <s v="Male"/>
    <x v="0"/>
    <s v="No"/>
    <s v="No"/>
    <n v="70"/>
    <s v="No"/>
    <s v="No phone service"/>
    <x v="0"/>
    <x v="0"/>
    <s v="No"/>
    <s v="Yes"/>
    <x v="1"/>
    <s v="No"/>
    <s v="Yes"/>
    <x v="1"/>
    <x v="1"/>
    <x v="2"/>
    <n v="48.4"/>
    <n v="3442.8"/>
    <x v="1"/>
    <x v="1"/>
    <x v="10"/>
    <n v="4483"/>
    <x v="20"/>
  </r>
  <r>
    <s v="6734-FQAJX"/>
    <n v="1"/>
    <s v="United States"/>
    <s v="California"/>
    <s v="Somerset"/>
    <n v="95684"/>
    <s v="38.606703, -120.586659"/>
    <n v="38.606703000000003"/>
    <n v="-120.586659"/>
    <s v="Male"/>
    <x v="1"/>
    <s v="No"/>
    <s v="No"/>
    <n v="67"/>
    <s v="Yes"/>
    <s v="No"/>
    <x v="1"/>
    <x v="0"/>
    <s v="Yes"/>
    <s v="No"/>
    <x v="1"/>
    <s v="Yes"/>
    <s v="Yes"/>
    <x v="1"/>
    <x v="0"/>
    <x v="1"/>
    <n v="105.05"/>
    <n v="7171.7"/>
    <x v="1"/>
    <x v="1"/>
    <x v="52"/>
    <n v="4143"/>
    <x v="20"/>
  </r>
  <r>
    <s v="1535-VTJOQ"/>
    <n v="1"/>
    <s v="United States"/>
    <s v="California"/>
    <s v="Thornton"/>
    <n v="95686"/>
    <s v="38.157794, -121.520223"/>
    <n v="38.157794000000003"/>
    <n v="-121.520223"/>
    <s v="Female"/>
    <x v="0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x v="1"/>
    <x v="3"/>
    <n v="25.15"/>
    <n v="553"/>
    <x v="1"/>
    <x v="1"/>
    <x v="62"/>
    <n v="3904"/>
    <x v="20"/>
  </r>
  <r>
    <s v="6368-TZZDT"/>
    <n v="1"/>
    <s v="United States"/>
    <s v="California"/>
    <s v="Vacaville"/>
    <n v="95687"/>
    <s v="38.333133, -121.920151"/>
    <n v="38.333132999999997"/>
    <n v="-121.920151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1"/>
    <x v="1"/>
    <x v="3"/>
    <n v="19.5"/>
    <n v="96.85"/>
    <x v="1"/>
    <x v="1"/>
    <x v="82"/>
    <n v="5390"/>
    <x v="20"/>
  </r>
  <r>
    <s v="0943-ZQPXH"/>
    <n v="1"/>
    <s v="United States"/>
    <s v="California"/>
    <s v="Vacaville"/>
    <n v="95688"/>
    <s v="38.419088, -122.024568"/>
    <n v="38.419088000000002"/>
    <n v="-122.024568"/>
    <s v="Male"/>
    <x v="0"/>
    <s v="Yes"/>
    <s v="Yes"/>
    <n v="44"/>
    <s v="Yes"/>
    <s v="No"/>
    <x v="1"/>
    <x v="1"/>
    <s v="No"/>
    <s v="Yes"/>
    <x v="0"/>
    <s v="Yes"/>
    <s v="Yes"/>
    <x v="0"/>
    <x v="0"/>
    <x v="2"/>
    <n v="92.95"/>
    <n v="4122.8999999999996"/>
    <x v="1"/>
    <x v="1"/>
    <x v="4"/>
    <n v="5635"/>
    <x v="20"/>
  </r>
  <r>
    <s v="1293-BSEUN"/>
    <n v="1"/>
    <s v="United States"/>
    <s v="California"/>
    <s v="Volcano"/>
    <n v="95689"/>
    <s v="38.481902, -120.603668"/>
    <n v="38.481901999999998"/>
    <n v="-120.603668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x v="0"/>
    <x v="0"/>
    <n v="20.7"/>
    <n v="1482.3"/>
    <x v="1"/>
    <x v="1"/>
    <x v="47"/>
    <n v="4528"/>
    <x v="20"/>
  </r>
  <r>
    <s v="1302-TPUBN"/>
    <n v="1"/>
    <s v="United States"/>
    <s v="California"/>
    <s v="West Sacramento"/>
    <n v="95691"/>
    <s v="38.627951, -121.593287"/>
    <n v="38.627951000000003"/>
    <n v="-121.593287"/>
    <s v="Male"/>
    <x v="0"/>
    <s v="No"/>
    <s v="No"/>
    <n v="66"/>
    <s v="Yes"/>
    <s v="No"/>
    <x v="2"/>
    <x v="2"/>
    <s v="No internet service"/>
    <s v="No internet service"/>
    <x v="2"/>
    <s v="No internet service"/>
    <s v="No internet service"/>
    <x v="1"/>
    <x v="1"/>
    <x v="2"/>
    <n v="19.350000000000001"/>
    <n v="1240.8"/>
    <x v="1"/>
    <x v="1"/>
    <x v="70"/>
    <n v="5637"/>
    <x v="20"/>
  </r>
  <r>
    <s v="2378-VTKDH"/>
    <n v="1"/>
    <s v="United States"/>
    <s v="California"/>
    <s v="Woodland"/>
    <n v="95695"/>
    <s v="38.71967, -121.862416"/>
    <n v="38.719670000000001"/>
    <n v="-121.862416"/>
    <s v="Male"/>
    <x v="1"/>
    <s v="Yes"/>
    <s v="No"/>
    <n v="65"/>
    <s v="Yes"/>
    <s v="Yes"/>
    <x v="1"/>
    <x v="1"/>
    <s v="Yes"/>
    <s v="Yes"/>
    <x v="0"/>
    <s v="Yes"/>
    <s v="Yes"/>
    <x v="0"/>
    <x v="0"/>
    <x v="1"/>
    <n v="104.35"/>
    <n v="6578.55"/>
    <x v="1"/>
    <x v="1"/>
    <x v="15"/>
    <n v="4073"/>
    <x v="20"/>
  </r>
  <r>
    <s v="0927-CNGRH"/>
    <n v="1"/>
    <s v="United States"/>
    <s v="California"/>
    <s v="Alta"/>
    <n v="95701"/>
    <s v="39.218096, -120.79153"/>
    <n v="39.218096000000003"/>
    <n v="-120.7915299999999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9.55"/>
    <x v="1"/>
    <x v="1"/>
    <x v="45"/>
    <n v="5272"/>
    <x v="20"/>
  </r>
  <r>
    <s v="8608-OZTLB"/>
    <n v="1"/>
    <s v="United States"/>
    <s v="California"/>
    <s v="Applegate"/>
    <n v="95703"/>
    <s v="38.983388, -120.988814"/>
    <n v="38.983387999999998"/>
    <n v="-120.988814"/>
    <s v="Male"/>
    <x v="0"/>
    <s v="Yes"/>
    <s v="Yes"/>
    <n v="38"/>
    <s v="Yes"/>
    <s v="No"/>
    <x v="0"/>
    <x v="0"/>
    <s v="Yes"/>
    <s v="Yes"/>
    <x v="1"/>
    <s v="Yes"/>
    <s v="No"/>
    <x v="2"/>
    <x v="1"/>
    <x v="1"/>
    <n v="74.05"/>
    <n v="2802.3"/>
    <x v="1"/>
    <x v="1"/>
    <x v="55"/>
    <n v="5975"/>
    <x v="20"/>
  </r>
  <r>
    <s v="2335-GSODA"/>
    <n v="1"/>
    <s v="United States"/>
    <s v="California"/>
    <s v="Camino"/>
    <n v="95709"/>
    <s v="38.748316, -120.675512"/>
    <n v="38.748316000000003"/>
    <n v="-120.675512"/>
    <s v="Male"/>
    <x v="0"/>
    <s v="No"/>
    <s v="Yes"/>
    <n v="23"/>
    <s v="No"/>
    <s v="No phone service"/>
    <x v="0"/>
    <x v="0"/>
    <s v="No"/>
    <s v="Yes"/>
    <x v="1"/>
    <s v="No"/>
    <s v="No"/>
    <x v="1"/>
    <x v="1"/>
    <x v="0"/>
    <n v="40.1"/>
    <n v="857.75"/>
    <x v="1"/>
    <x v="1"/>
    <x v="68"/>
    <n v="2327"/>
    <x v="20"/>
  </r>
  <r>
    <s v="1952-DVVSW"/>
    <n v="1"/>
    <s v="United States"/>
    <s v="California"/>
    <s v="Colfax"/>
    <n v="95713"/>
    <s v="39.084645, -120.894014"/>
    <n v="39.084645000000002"/>
    <n v="-120.894014"/>
    <s v="Fe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184.4"/>
    <x v="1"/>
    <x v="1"/>
    <x v="7"/>
    <n v="3509"/>
    <x v="20"/>
  </r>
  <r>
    <s v="6656-GULJQ"/>
    <n v="1"/>
    <s v="United States"/>
    <s v="California"/>
    <s v="Emigrant Gap"/>
    <n v="95715"/>
    <s v="39.23754, -120.720196"/>
    <n v="39.237540000000003"/>
    <n v="-120.720196"/>
    <s v="Male"/>
    <x v="0"/>
    <s v="Yes"/>
    <s v="Yes"/>
    <n v="72"/>
    <s v="Yes"/>
    <s v="Yes"/>
    <x v="0"/>
    <x v="0"/>
    <s v="No"/>
    <s v="Yes"/>
    <x v="1"/>
    <s v="Yes"/>
    <s v="Yes"/>
    <x v="1"/>
    <x v="0"/>
    <x v="3"/>
    <n v="83.55"/>
    <n v="6093.3"/>
    <x v="1"/>
    <x v="1"/>
    <x v="64"/>
    <n v="5940"/>
    <x v="20"/>
  </r>
  <r>
    <s v="9853-JFZDU"/>
    <n v="1"/>
    <s v="United States"/>
    <s v="California"/>
    <s v="Gold Run"/>
    <n v="95717"/>
    <s v="39.170376, -120.838404"/>
    <n v="39.170375999999997"/>
    <n v="-120.838404"/>
    <s v="Female"/>
    <x v="0"/>
    <s v="Yes"/>
    <s v="No"/>
    <n v="35"/>
    <s v="Yes"/>
    <s v="No"/>
    <x v="0"/>
    <x v="1"/>
    <s v="Yes"/>
    <s v="No"/>
    <x v="1"/>
    <s v="No"/>
    <s v="No"/>
    <x v="0"/>
    <x v="1"/>
    <x v="1"/>
    <n v="56.85"/>
    <n v="1861.1"/>
    <x v="1"/>
    <x v="1"/>
    <x v="74"/>
    <n v="3102"/>
    <x v="20"/>
  </r>
  <r>
    <s v="3777-XROBG"/>
    <n v="1"/>
    <s v="United States"/>
    <s v="California"/>
    <s v="Echo Lake"/>
    <n v="95721"/>
    <s v="38.851842, -120.076204"/>
    <n v="38.851841999999998"/>
    <n v="-120.076204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x v="1"/>
    <x v="3"/>
    <n v="19.55"/>
    <n v="1079.6500000000001"/>
    <x v="1"/>
    <x v="1"/>
    <x v="4"/>
    <n v="4125"/>
    <x v="20"/>
  </r>
  <r>
    <s v="6994-FGRHH"/>
    <n v="1"/>
    <s v="United States"/>
    <s v="California"/>
    <s v="Meadow Vista"/>
    <n v="95722"/>
    <s v="39.003358, -121.022539"/>
    <n v="39.003357999999999"/>
    <n v="-121.02253899999999"/>
    <s v="Male"/>
    <x v="0"/>
    <s v="Yes"/>
    <s v="Yes"/>
    <n v="70"/>
    <s v="Yes"/>
    <s v="No"/>
    <x v="1"/>
    <x v="1"/>
    <s v="Yes"/>
    <s v="Yes"/>
    <x v="1"/>
    <s v="Yes"/>
    <s v="Yes"/>
    <x v="2"/>
    <x v="0"/>
    <x v="1"/>
    <n v="106.15"/>
    <n v="7475.1"/>
    <x v="1"/>
    <x v="1"/>
    <x v="80"/>
    <n v="4649"/>
    <x v="20"/>
  </r>
  <r>
    <s v="4000-VGMQP"/>
    <n v="1"/>
    <s v="United States"/>
    <s v="California"/>
    <s v="Pollock Pines"/>
    <n v="95726"/>
    <s v="38.733908, -120.453416"/>
    <n v="38.733908"/>
    <n v="-120.453416"/>
    <s v="Male"/>
    <x v="0"/>
    <s v="Yes"/>
    <s v="Yes"/>
    <n v="38"/>
    <s v="Yes"/>
    <s v="Yes"/>
    <x v="0"/>
    <x v="1"/>
    <s v="Yes"/>
    <s v="Yes"/>
    <x v="0"/>
    <s v="Yes"/>
    <s v="Yes"/>
    <x v="2"/>
    <x v="1"/>
    <x v="3"/>
    <n v="78.95"/>
    <n v="2862.55"/>
    <x v="1"/>
    <x v="1"/>
    <x v="67"/>
    <n v="2125"/>
    <x v="20"/>
  </r>
  <r>
    <s v="3999-WRNGR"/>
    <n v="1"/>
    <s v="United States"/>
    <s v="California"/>
    <s v="Soda Springs"/>
    <n v="95728"/>
    <s v="39.279068, -120.414275"/>
    <n v="39.279068000000002"/>
    <n v="-120.414275"/>
    <s v="Female"/>
    <x v="0"/>
    <s v="Yes"/>
    <s v="Yes"/>
    <n v="60"/>
    <s v="No"/>
    <s v="No phone service"/>
    <x v="0"/>
    <x v="1"/>
    <s v="Yes"/>
    <s v="No"/>
    <x v="0"/>
    <s v="Yes"/>
    <s v="Yes"/>
    <x v="0"/>
    <x v="0"/>
    <x v="1"/>
    <n v="49.75"/>
    <n v="3069.45"/>
    <x v="1"/>
    <x v="1"/>
    <x v="7"/>
    <n v="6307"/>
    <x v="20"/>
  </r>
  <r>
    <s v="3466-RITXD"/>
    <n v="1"/>
    <s v="United States"/>
    <s v="California"/>
    <s v="Twin Bridges"/>
    <n v="95735"/>
    <s v="38.805481, -120.13287"/>
    <n v="38.805481"/>
    <n v="-120.13287"/>
    <s v="Male"/>
    <x v="0"/>
    <s v="No"/>
    <s v="No"/>
    <n v="26"/>
    <s v="Yes"/>
    <s v="Yes"/>
    <x v="1"/>
    <x v="0"/>
    <s v="Yes"/>
    <s v="No"/>
    <x v="0"/>
    <s v="Yes"/>
    <s v="No"/>
    <x v="0"/>
    <x v="0"/>
    <x v="3"/>
    <n v="92.4"/>
    <n v="2349.8000000000002"/>
    <x v="1"/>
    <x v="1"/>
    <x v="20"/>
    <n v="5461"/>
    <x v="20"/>
  </r>
  <r>
    <s v="2680-XKKNJ"/>
    <n v="1"/>
    <s v="United States"/>
    <s v="California"/>
    <s v="Weimar"/>
    <n v="95736"/>
    <s v="39.00978, -120.978273"/>
    <n v="39.009779999999999"/>
    <n v="-120.978273"/>
    <s v="Female"/>
    <x v="0"/>
    <s v="No"/>
    <s v="No"/>
    <n v="8"/>
    <s v="Yes"/>
    <s v="No"/>
    <x v="0"/>
    <x v="0"/>
    <s v="Yes"/>
    <s v="No"/>
    <x v="1"/>
    <s v="No"/>
    <s v="No"/>
    <x v="2"/>
    <x v="1"/>
    <x v="2"/>
    <n v="58.2"/>
    <n v="469.25"/>
    <x v="1"/>
    <x v="1"/>
    <x v="54"/>
    <n v="3325"/>
    <x v="20"/>
  </r>
  <r>
    <s v="2974-GGUXS"/>
    <n v="1"/>
    <s v="United States"/>
    <s v="California"/>
    <s v="Granite Bay"/>
    <n v="95746"/>
    <s v="38.749466, -121.184196"/>
    <n v="38.749465999999998"/>
    <n v="-121.184196"/>
    <s v="Female"/>
    <x v="1"/>
    <s v="Yes"/>
    <s v="No"/>
    <n v="36"/>
    <s v="Yes"/>
    <s v="Yes"/>
    <x v="1"/>
    <x v="1"/>
    <s v="Yes"/>
    <s v="No"/>
    <x v="0"/>
    <s v="Yes"/>
    <s v="No"/>
    <x v="0"/>
    <x v="0"/>
    <x v="3"/>
    <n v="91.95"/>
    <n v="3301.05"/>
    <x v="1"/>
    <x v="1"/>
    <x v="76"/>
    <n v="3273"/>
    <x v="20"/>
  </r>
  <r>
    <s v="7994-XIRTR"/>
    <n v="1"/>
    <s v="United States"/>
    <s v="California"/>
    <s v="Roseville"/>
    <n v="95747"/>
    <s v="38.784329, -121.373245"/>
    <n v="38.784329"/>
    <n v="-121.373245"/>
    <s v="Male"/>
    <x v="1"/>
    <s v="No"/>
    <s v="No"/>
    <n v="54"/>
    <s v="Yes"/>
    <s v="No"/>
    <x v="0"/>
    <x v="1"/>
    <s v="No"/>
    <s v="Yes"/>
    <x v="1"/>
    <s v="No"/>
    <s v="Yes"/>
    <x v="2"/>
    <x v="1"/>
    <x v="2"/>
    <n v="65.25"/>
    <n v="3529.95"/>
    <x v="1"/>
    <x v="1"/>
    <x v="10"/>
    <n v="6161"/>
    <x v="20"/>
  </r>
  <r>
    <s v="2101-RANCD"/>
    <n v="1"/>
    <s v="United States"/>
    <s v="California"/>
    <s v="El Dorado Hills"/>
    <n v="95762"/>
    <s v="38.684437, -121.055634"/>
    <n v="38.684437000000003"/>
    <n v="-121.055634"/>
    <s v="Female"/>
    <x v="0"/>
    <s v="No"/>
    <s v="No"/>
    <n v="55"/>
    <s v="Yes"/>
    <s v="Yes"/>
    <x v="1"/>
    <x v="1"/>
    <s v="No"/>
    <s v="No"/>
    <x v="0"/>
    <s v="No"/>
    <s v="No"/>
    <x v="0"/>
    <x v="0"/>
    <x v="1"/>
    <n v="73.099999999999994"/>
    <n v="4144.8999999999996"/>
    <x v="1"/>
    <x v="1"/>
    <x v="74"/>
    <n v="5832"/>
    <x v="20"/>
  </r>
  <r>
    <s v="7921-BEPCI"/>
    <n v="1"/>
    <s v="United States"/>
    <s v="California"/>
    <s v="Rocklin"/>
    <n v="95765"/>
    <s v="38.823278, -121.281856"/>
    <n v="38.823278000000002"/>
    <n v="-121.281856"/>
    <s v="Female"/>
    <x v="0"/>
    <s v="No"/>
    <s v="No"/>
    <n v="72"/>
    <s v="Yes"/>
    <s v="Yes"/>
    <x v="0"/>
    <x v="0"/>
    <s v="Yes"/>
    <s v="No"/>
    <x v="0"/>
    <s v="No"/>
    <s v="No"/>
    <x v="1"/>
    <x v="1"/>
    <x v="2"/>
    <n v="59.75"/>
    <n v="4265"/>
    <x v="1"/>
    <x v="1"/>
    <x v="55"/>
    <n v="4515"/>
    <x v="20"/>
  </r>
  <r>
    <s v="8510-TMWYB"/>
    <n v="1"/>
    <s v="United States"/>
    <s v="California"/>
    <s v="Sacramento"/>
    <n v="95814"/>
    <s v="38.584505, -121.491956"/>
    <n v="38.584505"/>
    <n v="-121.491956"/>
    <s v="Female"/>
    <x v="0"/>
    <s v="Yes"/>
    <s v="Yes"/>
    <n v="54"/>
    <s v="Yes"/>
    <s v="Yes"/>
    <x v="0"/>
    <x v="1"/>
    <s v="Yes"/>
    <s v="Yes"/>
    <x v="0"/>
    <s v="No"/>
    <s v="No"/>
    <x v="1"/>
    <x v="0"/>
    <x v="2"/>
    <n v="59.8"/>
    <n v="3246.45"/>
    <x v="1"/>
    <x v="1"/>
    <x v="68"/>
    <n v="5898"/>
    <x v="20"/>
  </r>
  <r>
    <s v="3258-ZKPAI"/>
    <n v="1"/>
    <s v="United States"/>
    <s v="California"/>
    <s v="Sacramento"/>
    <n v="95815"/>
    <s v="38.608405, -121.449942"/>
    <n v="38.608404999999998"/>
    <n v="-121.44994199999999"/>
    <s v="Male"/>
    <x v="0"/>
    <s v="Yes"/>
    <s v="Yes"/>
    <n v="72"/>
    <s v="Yes"/>
    <s v="Yes"/>
    <x v="1"/>
    <x v="0"/>
    <s v="Yes"/>
    <s v="Yes"/>
    <x v="1"/>
    <s v="Yes"/>
    <s v="Yes"/>
    <x v="1"/>
    <x v="0"/>
    <x v="2"/>
    <n v="116.6"/>
    <n v="8337.4500000000007"/>
    <x v="1"/>
    <x v="1"/>
    <x v="55"/>
    <n v="5227"/>
    <x v="20"/>
  </r>
  <r>
    <s v="1428-IEDPR"/>
    <n v="1"/>
    <s v="United States"/>
    <s v="California"/>
    <s v="Sacramento"/>
    <n v="95816"/>
    <s v="38.574856, -121.46504"/>
    <n v="38.574855999999997"/>
    <n v="-121.46504"/>
    <s v="Male"/>
    <x v="0"/>
    <s v="No"/>
    <s v="No"/>
    <n v="52"/>
    <s v="Yes"/>
    <s v="Yes"/>
    <x v="1"/>
    <x v="0"/>
    <s v="No"/>
    <s v="Yes"/>
    <x v="1"/>
    <s v="Yes"/>
    <s v="Yes"/>
    <x v="1"/>
    <x v="0"/>
    <x v="1"/>
    <n v="109.3"/>
    <n v="5731.4"/>
    <x v="1"/>
    <x v="1"/>
    <x v="57"/>
    <n v="5624"/>
    <x v="20"/>
  </r>
  <r>
    <s v="5298-GSTLM"/>
    <n v="1"/>
    <s v="United States"/>
    <s v="California"/>
    <s v="Sacramento"/>
    <n v="95817"/>
    <s v="38.550722, -121.457314"/>
    <n v="38.550722"/>
    <n v="-121.457314"/>
    <s v="Female"/>
    <x v="1"/>
    <s v="No"/>
    <s v="No"/>
    <n v="60"/>
    <s v="Yes"/>
    <s v="Yes"/>
    <x v="1"/>
    <x v="0"/>
    <s v="No"/>
    <s v="No"/>
    <x v="0"/>
    <s v="Yes"/>
    <s v="Yes"/>
    <x v="2"/>
    <x v="0"/>
    <x v="2"/>
    <n v="101.4"/>
    <n v="6176.6"/>
    <x v="1"/>
    <x v="1"/>
    <x v="10"/>
    <n v="4483"/>
    <x v="20"/>
  </r>
  <r>
    <s v="4450-YOOHP"/>
    <n v="1"/>
    <s v="United States"/>
    <s v="California"/>
    <s v="Sacramento"/>
    <n v="95818"/>
    <s v="38.556306, -121.495817"/>
    <n v="38.556305999999999"/>
    <n v="-121.495817"/>
    <s v="Female"/>
    <x v="0"/>
    <s v="No"/>
    <s v="No"/>
    <n v="39"/>
    <s v="No"/>
    <s v="No phone service"/>
    <x v="0"/>
    <x v="1"/>
    <s v="No"/>
    <s v="Yes"/>
    <x v="0"/>
    <s v="Yes"/>
    <s v="Yes"/>
    <x v="0"/>
    <x v="0"/>
    <x v="3"/>
    <n v="50.65"/>
    <n v="1905.4"/>
    <x v="1"/>
    <x v="1"/>
    <x v="82"/>
    <n v="5433"/>
    <x v="20"/>
  </r>
  <r>
    <s v="6728-CZFEI"/>
    <n v="1"/>
    <s v="United States"/>
    <s v="California"/>
    <s v="Sacramento"/>
    <n v="95819"/>
    <s v="38.567594, -121.437507"/>
    <n v="38.567594"/>
    <n v="-121.437507"/>
    <s v="Female"/>
    <x v="0"/>
    <s v="No"/>
    <s v="No"/>
    <n v="15"/>
    <s v="Yes"/>
    <s v="No"/>
    <x v="0"/>
    <x v="1"/>
    <s v="No"/>
    <s v="No"/>
    <x v="0"/>
    <s v="Yes"/>
    <s v="No"/>
    <x v="2"/>
    <x v="1"/>
    <x v="0"/>
    <n v="56.15"/>
    <n v="931.9"/>
    <x v="1"/>
    <x v="1"/>
    <x v="50"/>
    <n v="5473"/>
    <x v="20"/>
  </r>
  <r>
    <s v="3653-NCRDJ"/>
    <n v="1"/>
    <s v="United States"/>
    <s v="California"/>
    <s v="Sacramento"/>
    <n v="95821"/>
    <s v="38.625096, -121.383658"/>
    <n v="38.625095999999999"/>
    <n v="-121.383658"/>
    <s v="Male"/>
    <x v="0"/>
    <s v="Yes"/>
    <s v="Yes"/>
    <n v="43"/>
    <s v="Yes"/>
    <s v="No"/>
    <x v="2"/>
    <x v="2"/>
    <s v="No internet service"/>
    <s v="No internet service"/>
    <x v="2"/>
    <s v="No internet service"/>
    <s v="No internet service"/>
    <x v="2"/>
    <x v="0"/>
    <x v="0"/>
    <n v="19.2"/>
    <n v="776.25"/>
    <x v="1"/>
    <x v="1"/>
    <x v="9"/>
    <n v="5594"/>
    <x v="20"/>
  </r>
  <r>
    <s v="6121-TNHBO"/>
    <n v="1"/>
    <s v="United States"/>
    <s v="California"/>
    <s v="Sacramento"/>
    <n v="95822"/>
    <s v="38.512569, -121.495184"/>
    <n v="38.512568999999999"/>
    <n v="-121.49518399999999"/>
    <s v="Female"/>
    <x v="1"/>
    <s v="No"/>
    <s v="No"/>
    <n v="63"/>
    <s v="Yes"/>
    <s v="Yes"/>
    <x v="0"/>
    <x v="0"/>
    <s v="Yes"/>
    <s v="Yes"/>
    <x v="1"/>
    <s v="Yes"/>
    <s v="No"/>
    <x v="2"/>
    <x v="1"/>
    <x v="2"/>
    <n v="83"/>
    <n v="5243.05"/>
    <x v="1"/>
    <x v="1"/>
    <x v="56"/>
    <n v="5428"/>
    <x v="20"/>
  </r>
  <r>
    <s v="5119-NZPTV"/>
    <n v="1"/>
    <s v="United States"/>
    <s v="California"/>
    <s v="Sacramento"/>
    <n v="95823"/>
    <s v="38.475465, -121.443625"/>
    <n v="38.475465"/>
    <n v="-121.443625"/>
    <s v="Male"/>
    <x v="1"/>
    <s v="Yes"/>
    <s v="No"/>
    <n v="2"/>
    <s v="Yes"/>
    <s v="No"/>
    <x v="1"/>
    <x v="1"/>
    <s v="No"/>
    <s v="No"/>
    <x v="0"/>
    <s v="No"/>
    <s v="No"/>
    <x v="0"/>
    <x v="1"/>
    <x v="1"/>
    <n v="70.099999999999994"/>
    <n v="141.65"/>
    <x v="1"/>
    <x v="1"/>
    <x v="9"/>
    <n v="5592"/>
    <x v="20"/>
  </r>
  <r>
    <s v="6519-ZHPXP"/>
    <n v="1"/>
    <s v="United States"/>
    <s v="California"/>
    <s v="Sacramento"/>
    <n v="95824"/>
    <s v="38.517295, -121.439819"/>
    <n v="38.517294999999997"/>
    <n v="-121.439819"/>
    <s v="Female"/>
    <x v="0"/>
    <s v="Yes"/>
    <s v="Yes"/>
    <n v="72"/>
    <s v="Yes"/>
    <s v="No"/>
    <x v="1"/>
    <x v="0"/>
    <s v="Yes"/>
    <s v="Yes"/>
    <x v="1"/>
    <s v="Yes"/>
    <s v="Yes"/>
    <x v="1"/>
    <x v="0"/>
    <x v="2"/>
    <n v="108.3"/>
    <n v="7679.65"/>
    <x v="1"/>
    <x v="1"/>
    <x v="57"/>
    <n v="4183"/>
    <x v="20"/>
  </r>
  <r>
    <s v="3472-QPRCH"/>
    <n v="1"/>
    <s v="United States"/>
    <s v="California"/>
    <s v="Sacramento"/>
    <n v="95826"/>
    <s v="38.542532, -121.378826"/>
    <n v="38.542532000000001"/>
    <n v="-121.378826"/>
    <s v="Male"/>
    <x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1"/>
    <x v="1"/>
    <x v="3"/>
    <n v="25.25"/>
    <n v="1006.9"/>
    <x v="1"/>
    <x v="1"/>
    <x v="44"/>
    <n v="3217"/>
    <x v="20"/>
  </r>
  <r>
    <s v="8224-UAXBZ"/>
    <n v="1"/>
    <s v="United States"/>
    <s v="California"/>
    <s v="Sacramento"/>
    <n v="95827"/>
    <s v="38.549185, -121.328386"/>
    <n v="38.549185000000001"/>
    <n v="-121.32838599999999"/>
    <s v="Female"/>
    <x v="0"/>
    <s v="Yes"/>
    <s v="No"/>
    <n v="58"/>
    <s v="No"/>
    <s v="No phone service"/>
    <x v="0"/>
    <x v="0"/>
    <s v="Yes"/>
    <s v="No"/>
    <x v="0"/>
    <s v="Yes"/>
    <s v="No"/>
    <x v="2"/>
    <x v="0"/>
    <x v="1"/>
    <n v="45.35"/>
    <n v="2540.1"/>
    <x v="1"/>
    <x v="1"/>
    <x v="48"/>
    <n v="5137"/>
    <x v="20"/>
  </r>
  <r>
    <s v="9610-WCESF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67"/>
    <s v="No"/>
    <s v="No phone service"/>
    <x v="0"/>
    <x v="0"/>
    <s v="No"/>
    <s v="No"/>
    <x v="1"/>
    <s v="Yes"/>
    <s v="No"/>
    <x v="1"/>
    <x v="1"/>
    <x v="1"/>
    <n v="43.9"/>
    <n v="3097.2"/>
    <x v="1"/>
    <x v="1"/>
    <x v="53"/>
    <n v="6344"/>
    <x v="20"/>
  </r>
  <r>
    <s v="2486-WYVVE"/>
    <n v="1"/>
    <s v="United States"/>
    <s v="California"/>
    <s v="Sacramento"/>
    <n v="95830"/>
    <s v="38.490508, -121.284171"/>
    <n v="38.490507999999998"/>
    <n v="-121.284171"/>
    <s v="Male"/>
    <x v="0"/>
    <s v="Yes"/>
    <s v="No"/>
    <n v="31"/>
    <s v="Yes"/>
    <s v="Yes"/>
    <x v="0"/>
    <x v="1"/>
    <s v="No"/>
    <s v="Yes"/>
    <x v="1"/>
    <s v="Yes"/>
    <s v="Yes"/>
    <x v="2"/>
    <x v="0"/>
    <x v="0"/>
    <n v="79.3"/>
    <n v="2484"/>
    <x v="1"/>
    <x v="1"/>
    <x v="78"/>
    <n v="5238"/>
    <x v="20"/>
  </r>
  <r>
    <s v="3865-ZYKAD"/>
    <n v="1"/>
    <s v="United States"/>
    <s v="California"/>
    <s v="Sacramento"/>
    <n v="95831"/>
    <s v="38.494832, -121.529447"/>
    <n v="38.494832000000002"/>
    <n v="-121.529447"/>
    <s v="Male"/>
    <x v="1"/>
    <s v="Yes"/>
    <s v="No"/>
    <n v="69"/>
    <s v="Yes"/>
    <s v="Yes"/>
    <x v="1"/>
    <x v="0"/>
    <s v="Yes"/>
    <s v="No"/>
    <x v="0"/>
    <s v="No"/>
    <s v="No"/>
    <x v="0"/>
    <x v="0"/>
    <x v="3"/>
    <n v="84.9"/>
    <n v="5785.65"/>
    <x v="1"/>
    <x v="1"/>
    <x v="55"/>
    <n v="4503"/>
    <x v="20"/>
  </r>
  <r>
    <s v="1422-DGUBX"/>
    <n v="1"/>
    <s v="United States"/>
    <s v="California"/>
    <s v="Sacramento"/>
    <n v="95832"/>
    <s v="38.445939, -121.496855"/>
    <n v="38.445939000000003"/>
    <n v="-121.496855"/>
    <s v="Male"/>
    <x v="0"/>
    <s v="Yes"/>
    <s v="No"/>
    <n v="32"/>
    <s v="Yes"/>
    <s v="Yes"/>
    <x v="1"/>
    <x v="1"/>
    <s v="No"/>
    <s v="No"/>
    <x v="1"/>
    <s v="No"/>
    <s v="No"/>
    <x v="2"/>
    <x v="0"/>
    <x v="1"/>
    <n v="79.25"/>
    <n v="2619.15"/>
    <x v="1"/>
    <x v="1"/>
    <x v="38"/>
    <n v="2735"/>
    <x v="20"/>
  </r>
  <r>
    <s v="2999-AANRQ"/>
    <n v="1"/>
    <s v="United States"/>
    <s v="California"/>
    <s v="Sacramento"/>
    <n v="95833"/>
    <s v="38.619049, -121.517552"/>
    <n v="38.619048999999997"/>
    <n v="-121.51755199999999"/>
    <s v="Female"/>
    <x v="0"/>
    <s v="No"/>
    <s v="No"/>
    <n v="21"/>
    <s v="Yes"/>
    <s v="No"/>
    <x v="0"/>
    <x v="0"/>
    <s v="Yes"/>
    <s v="No"/>
    <x v="1"/>
    <s v="Yes"/>
    <s v="No"/>
    <x v="1"/>
    <x v="1"/>
    <x v="3"/>
    <n v="71.05"/>
    <n v="1524.85"/>
    <x v="1"/>
    <x v="1"/>
    <x v="62"/>
    <n v="5138"/>
    <x v="20"/>
  </r>
  <r>
    <s v="8668-KNZTI"/>
    <n v="1"/>
    <s v="United States"/>
    <s v="California"/>
    <s v="Sacramento"/>
    <n v="95834"/>
    <s v="38.646209, -121.52446"/>
    <n v="38.646208999999999"/>
    <n v="-121.52446"/>
    <s v="Male"/>
    <x v="0"/>
    <s v="No"/>
    <s v="No"/>
    <n v="52"/>
    <s v="Yes"/>
    <s v="No"/>
    <x v="0"/>
    <x v="0"/>
    <s v="No"/>
    <s v="Yes"/>
    <x v="0"/>
    <s v="No"/>
    <s v="No"/>
    <x v="2"/>
    <x v="1"/>
    <x v="1"/>
    <n v="53.75"/>
    <n v="2790.65"/>
    <x v="1"/>
    <x v="1"/>
    <x v="70"/>
    <n v="5957"/>
    <x v="20"/>
  </r>
  <r>
    <s v="0480-KYJVA"/>
    <n v="1"/>
    <s v="United States"/>
    <s v="California"/>
    <s v="Sacramento"/>
    <n v="95835"/>
    <s v="38.685069, -121.543709"/>
    <n v="38.685068999999999"/>
    <n v="-121.54370900000001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4.25"/>
    <n v="1784.5"/>
    <x v="1"/>
    <x v="1"/>
    <x v="60"/>
    <n v="5897"/>
    <x v="20"/>
  </r>
  <r>
    <s v="9746-YKGXB"/>
    <n v="1"/>
    <s v="United States"/>
    <s v="California"/>
    <s v="Sacramento"/>
    <n v="95838"/>
    <s v="38.646096, -121.442433"/>
    <n v="38.646096"/>
    <n v="-121.44243299999999"/>
    <s v="Male"/>
    <x v="0"/>
    <s v="Yes"/>
    <s v="Yes"/>
    <n v="52"/>
    <s v="No"/>
    <s v="No phone service"/>
    <x v="0"/>
    <x v="0"/>
    <s v="No"/>
    <s v="Yes"/>
    <x v="0"/>
    <s v="No"/>
    <s v="Yes"/>
    <x v="2"/>
    <x v="1"/>
    <x v="2"/>
    <n v="44.25"/>
    <n v="2276.1"/>
    <x v="1"/>
    <x v="1"/>
    <x v="59"/>
    <n v="6340"/>
    <x v="20"/>
  </r>
  <r>
    <s v="3926-YZVVX"/>
    <n v="1"/>
    <s v="United States"/>
    <s v="California"/>
    <s v="Sacramento"/>
    <n v="95841"/>
    <s v="38.660442, -121.346321"/>
    <n v="38.660442000000003"/>
    <n v="-121.346321"/>
    <s v="Female"/>
    <x v="0"/>
    <s v="No"/>
    <s v="No"/>
    <n v="41"/>
    <s v="Yes"/>
    <s v="No"/>
    <x v="0"/>
    <x v="1"/>
    <s v="No"/>
    <s v="No"/>
    <x v="1"/>
    <s v="No"/>
    <s v="No"/>
    <x v="2"/>
    <x v="1"/>
    <x v="2"/>
    <n v="50.05"/>
    <n v="2029.05"/>
    <x v="1"/>
    <x v="1"/>
    <x v="51"/>
    <n v="2157"/>
    <x v="20"/>
  </r>
  <r>
    <s v="6000-UKLWI"/>
    <n v="1"/>
    <s v="United States"/>
    <s v="California"/>
    <s v="Sacramento"/>
    <n v="95842"/>
    <s v="38.687367, -121.34848"/>
    <n v="38.687367000000002"/>
    <n v="-121.34848"/>
    <s v="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802.35"/>
    <x v="1"/>
    <x v="1"/>
    <x v="71"/>
    <n v="4982"/>
    <x v="20"/>
  </r>
  <r>
    <s v="6332-FBZRI"/>
    <n v="1"/>
    <s v="United States"/>
    <s v="California"/>
    <s v="Sacramento"/>
    <n v="95864"/>
    <s v="38.585826, -121.376263"/>
    <n v="38.585825999999997"/>
    <n v="-121.37626299999999"/>
    <s v="Male"/>
    <x v="0"/>
    <s v="Yes"/>
    <s v="Yes"/>
    <n v="67"/>
    <s v="Yes"/>
    <s v="Yes"/>
    <x v="0"/>
    <x v="0"/>
    <s v="Yes"/>
    <s v="Yes"/>
    <x v="1"/>
    <s v="No"/>
    <s v="No"/>
    <x v="2"/>
    <x v="0"/>
    <x v="3"/>
    <n v="69.349999999999994"/>
    <n v="4653.25"/>
    <x v="1"/>
    <x v="1"/>
    <x v="47"/>
    <n v="5589"/>
    <x v="20"/>
  </r>
  <r>
    <s v="2096-XOTMO"/>
    <n v="1"/>
    <s v="United States"/>
    <s v="California"/>
    <s v="Marysville"/>
    <n v="95901"/>
    <s v="39.19514, -121.503883"/>
    <n v="39.195140000000002"/>
    <n v="-121.503883"/>
    <s v="Fe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x v="1"/>
    <x v="0"/>
    <n v="19.350000000000001"/>
    <n v="275.89999999999998"/>
    <x v="1"/>
    <x v="1"/>
    <x v="82"/>
    <n v="4146"/>
    <x v="20"/>
  </r>
  <r>
    <s v="3266-FTKHB"/>
    <n v="1"/>
    <s v="United States"/>
    <s v="California"/>
    <s v="Beale Afb"/>
    <n v="95903"/>
    <s v="39.125311, -121.392283"/>
    <n v="39.125311000000004"/>
    <n v="-121.39228300000001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x v="1"/>
    <x v="0"/>
    <n v="19.149999999999999"/>
    <n v="343.45"/>
    <x v="1"/>
    <x v="1"/>
    <x v="67"/>
    <n v="2717"/>
    <x v="20"/>
  </r>
  <r>
    <s v="8221-EQDGL"/>
    <n v="1"/>
    <s v="United States"/>
    <s v="California"/>
    <s v="Alleghany"/>
    <n v="95910"/>
    <s v="39.467828, -120.841386"/>
    <n v="39.467827999999997"/>
    <n v="-120.841386"/>
    <s v="Male"/>
    <x v="0"/>
    <s v="Yes"/>
    <s v="No"/>
    <n v="35"/>
    <s v="Yes"/>
    <s v="No"/>
    <x v="0"/>
    <x v="0"/>
    <s v="Yes"/>
    <s v="Yes"/>
    <x v="0"/>
    <s v="No"/>
    <s v="No"/>
    <x v="0"/>
    <x v="1"/>
    <x v="0"/>
    <n v="61"/>
    <n v="2130.4499999999998"/>
    <x v="1"/>
    <x v="1"/>
    <x v="35"/>
    <n v="4355"/>
    <x v="20"/>
  </r>
  <r>
    <s v="2346-LOCWC"/>
    <n v="1"/>
    <s v="United States"/>
    <s v="California"/>
    <s v="Arbuckle"/>
    <n v="95912"/>
    <s v="38.982373, -122.047751"/>
    <n v="38.982373000000003"/>
    <n v="-122.04775100000001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x v="1"/>
    <x v="3"/>
    <n v="20.5"/>
    <n v="1191.4000000000001"/>
    <x v="1"/>
    <x v="1"/>
    <x v="34"/>
    <n v="6186"/>
    <x v="20"/>
  </r>
  <r>
    <s v="0298-XACET"/>
    <n v="1"/>
    <s v="United States"/>
    <s v="California"/>
    <s v="Berry Creek"/>
    <n v="95916"/>
    <s v="39.657228, -121.37778"/>
    <n v="39.657228000000003"/>
    <n v="-121.37778"/>
    <s v="Male"/>
    <x v="0"/>
    <s v="Yes"/>
    <s v="Yes"/>
    <n v="52"/>
    <s v="No"/>
    <s v="No phone service"/>
    <x v="0"/>
    <x v="1"/>
    <s v="Yes"/>
    <s v="Yes"/>
    <x v="1"/>
    <s v="Yes"/>
    <s v="No"/>
    <x v="1"/>
    <x v="1"/>
    <x v="0"/>
    <n v="50.2"/>
    <n v="2554"/>
    <x v="1"/>
    <x v="1"/>
    <x v="71"/>
    <n v="5396"/>
    <x v="20"/>
  </r>
  <r>
    <s v="7560-QJAVJ"/>
    <n v="1"/>
    <s v="United States"/>
    <s v="California"/>
    <s v="Biggs"/>
    <n v="95917"/>
    <s v="39.457388, -121.818201"/>
    <n v="39.457388000000002"/>
    <n v="-121.818201"/>
    <s v="Female"/>
    <x v="0"/>
    <s v="No"/>
    <s v="No"/>
    <n v="70"/>
    <s v="Yes"/>
    <s v="No"/>
    <x v="0"/>
    <x v="0"/>
    <s v="No"/>
    <s v="Yes"/>
    <x v="1"/>
    <s v="Yes"/>
    <s v="Yes"/>
    <x v="1"/>
    <x v="1"/>
    <x v="2"/>
    <n v="79.599999999999994"/>
    <n v="5589.45"/>
    <x v="1"/>
    <x v="1"/>
    <x v="46"/>
    <n v="5474"/>
    <x v="20"/>
  </r>
  <r>
    <s v="2995-YWTCD"/>
    <n v="1"/>
    <s v="United States"/>
    <s v="California"/>
    <s v="Browns Valley"/>
    <n v="95918"/>
    <s v="39.292334, -121.320597"/>
    <n v="39.292333999999997"/>
    <n v="-121.32059700000001"/>
    <s v="Female"/>
    <x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1"/>
    <x v="0"/>
    <x v="2"/>
    <n v="24.9"/>
    <n v="467.7"/>
    <x v="1"/>
    <x v="1"/>
    <x v="35"/>
    <n v="5396"/>
    <x v="20"/>
  </r>
  <r>
    <s v="9137-UIYPG"/>
    <n v="1"/>
    <s v="United States"/>
    <s v="California"/>
    <s v="Butte City"/>
    <n v="95920"/>
    <s v="39.449794, -121.936372"/>
    <n v="39.449793999999997"/>
    <n v="-121.93637200000001"/>
    <s v="Female"/>
    <x v="0"/>
    <s v="Yes"/>
    <s v="Yes"/>
    <n v="35"/>
    <s v="Yes"/>
    <s v="No"/>
    <x v="1"/>
    <x v="0"/>
    <s v="No"/>
    <s v="Yes"/>
    <x v="1"/>
    <s v="Yes"/>
    <s v="Yes"/>
    <x v="0"/>
    <x v="0"/>
    <x v="1"/>
    <n v="106.9"/>
    <n v="3756.45"/>
    <x v="1"/>
    <x v="1"/>
    <x v="24"/>
    <n v="5447"/>
    <x v="20"/>
  </r>
  <r>
    <s v="2809-ZMYOQ"/>
    <n v="1"/>
    <s v="United States"/>
    <s v="California"/>
    <s v="Camptonville"/>
    <n v="95922"/>
    <s v="39.432127, -121.099287"/>
    <n v="39.432127000000001"/>
    <n v="-121.099287"/>
    <s v="Female"/>
    <x v="0"/>
    <s v="No"/>
    <s v="No"/>
    <n v="32"/>
    <s v="Yes"/>
    <s v="Yes"/>
    <x v="1"/>
    <x v="1"/>
    <s v="No"/>
    <s v="Yes"/>
    <x v="0"/>
    <s v="Yes"/>
    <s v="Yes"/>
    <x v="0"/>
    <x v="0"/>
    <x v="1"/>
    <n v="101.35"/>
    <n v="3334.9"/>
    <x v="1"/>
    <x v="1"/>
    <x v="34"/>
    <n v="4341"/>
    <x v="20"/>
  </r>
  <r>
    <s v="5084-OOVCJ"/>
    <n v="1"/>
    <s v="United States"/>
    <s v="California"/>
    <s v="Canyon Dam"/>
    <n v="95923"/>
    <s v="40.171312, -121.120605"/>
    <n v="40.171312"/>
    <n v="-121.120605"/>
    <s v="Female"/>
    <x v="0"/>
    <s v="Yes"/>
    <s v="Yes"/>
    <n v="17"/>
    <s v="Yes"/>
    <s v="No"/>
    <x v="0"/>
    <x v="0"/>
    <s v="No"/>
    <s v="No"/>
    <x v="1"/>
    <s v="No"/>
    <s v="No"/>
    <x v="0"/>
    <x v="0"/>
    <x v="3"/>
    <n v="55.35"/>
    <n v="920.5"/>
    <x v="1"/>
    <x v="1"/>
    <x v="43"/>
    <n v="5465"/>
    <x v="20"/>
  </r>
  <r>
    <s v="0254-WWRKD"/>
    <n v="1"/>
    <s v="United States"/>
    <s v="California"/>
    <s v="Challenge"/>
    <n v="95925"/>
    <s v="39.461768, -121.195825"/>
    <n v="39.461767999999999"/>
    <n v="-121.195825"/>
    <s v="Female"/>
    <x v="0"/>
    <s v="Yes"/>
    <s v="Yes"/>
    <n v="67"/>
    <s v="Yes"/>
    <s v="No"/>
    <x v="0"/>
    <x v="1"/>
    <s v="Yes"/>
    <s v="No"/>
    <x v="0"/>
    <s v="No"/>
    <s v="No"/>
    <x v="2"/>
    <x v="1"/>
    <x v="3"/>
    <n v="50.55"/>
    <n v="3431.75"/>
    <x v="1"/>
    <x v="1"/>
    <x v="39"/>
    <n v="5122"/>
    <x v="20"/>
  </r>
  <r>
    <s v="7727-SHVZV"/>
    <n v="1"/>
    <s v="United States"/>
    <s v="California"/>
    <s v="Chico"/>
    <n v="95926"/>
    <s v="39.745712, -121.84333"/>
    <n v="39.745711999999997"/>
    <n v="-121.843329999999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2"/>
    <n v="19.5"/>
    <n v="150.35"/>
    <x v="1"/>
    <x v="1"/>
    <x v="61"/>
    <n v="4883"/>
    <x v="20"/>
  </r>
  <r>
    <s v="5339-PXDVH"/>
    <n v="1"/>
    <s v="United States"/>
    <s v="California"/>
    <s v="Clipper Mills"/>
    <n v="95930"/>
    <s v="39.562239, -121.14836"/>
    <n v="39.562238999999998"/>
    <n v="-121.14836"/>
    <s v="Male"/>
    <x v="0"/>
    <s v="No"/>
    <s v="No"/>
    <n v="4"/>
    <s v="Yes"/>
    <s v="Yes"/>
    <x v="1"/>
    <x v="0"/>
    <s v="No"/>
    <s v="No"/>
    <x v="0"/>
    <s v="Yes"/>
    <s v="No"/>
    <x v="0"/>
    <x v="1"/>
    <x v="1"/>
    <n v="90.65"/>
    <n v="367.95"/>
    <x v="1"/>
    <x v="1"/>
    <x v="12"/>
    <n v="3559"/>
    <x v="20"/>
  </r>
  <r>
    <s v="2205-LPVGL"/>
    <n v="1"/>
    <s v="United States"/>
    <s v="California"/>
    <s v="Colusa"/>
    <n v="95932"/>
    <s v="39.273096, -122.050763"/>
    <n v="39.273096000000002"/>
    <n v="-122.050763"/>
    <s v="Male"/>
    <x v="1"/>
    <s v="Yes"/>
    <s v="Yes"/>
    <n v="58"/>
    <s v="Yes"/>
    <s v="Yes"/>
    <x v="1"/>
    <x v="0"/>
    <s v="Yes"/>
    <s v="No"/>
    <x v="1"/>
    <s v="No"/>
    <s v="No"/>
    <x v="2"/>
    <x v="0"/>
    <x v="2"/>
    <n v="89.85"/>
    <n v="5125.75"/>
    <x v="1"/>
    <x v="1"/>
    <x v="40"/>
    <n v="5035"/>
    <x v="20"/>
  </r>
  <r>
    <s v="8782-NUUOL"/>
    <n v="1"/>
    <s v="United States"/>
    <s v="California"/>
    <s v="Crescent Mills"/>
    <n v="95934"/>
    <s v="40.080342, -120.957805"/>
    <n v="40.080342000000002"/>
    <n v="-120.95780499999999"/>
    <s v="Male"/>
    <x v="0"/>
    <s v="No"/>
    <s v="No"/>
    <n v="60"/>
    <s v="Yes"/>
    <s v="No"/>
    <x v="0"/>
    <x v="0"/>
    <s v="No"/>
    <s v="Yes"/>
    <x v="1"/>
    <s v="Yes"/>
    <s v="Yes"/>
    <x v="2"/>
    <x v="1"/>
    <x v="0"/>
    <n v="79"/>
    <n v="4801.1000000000004"/>
    <x v="1"/>
    <x v="1"/>
    <x v="38"/>
    <n v="4807"/>
    <x v="20"/>
  </r>
  <r>
    <s v="7601-WFVZV"/>
    <n v="1"/>
    <s v="United States"/>
    <s v="California"/>
    <s v="Downieville"/>
    <n v="95936"/>
    <s v="39.578792, -120.780786"/>
    <n v="39.578792"/>
    <n v="-120.780786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55"/>
    <n v="19.55"/>
    <x v="1"/>
    <x v="1"/>
    <x v="35"/>
    <n v="3718"/>
    <x v="20"/>
  </r>
  <r>
    <s v="4609-KNNWG"/>
    <n v="1"/>
    <s v="United States"/>
    <s v="California"/>
    <s v="Dunnigan"/>
    <n v="95937"/>
    <s v="38.931425, -121.946081"/>
    <n v="38.931424999999997"/>
    <n v="-121.94608100000001"/>
    <s v="Female"/>
    <x v="0"/>
    <s v="Yes"/>
    <s v="Yes"/>
    <n v="27"/>
    <s v="Yes"/>
    <s v="No"/>
    <x v="2"/>
    <x v="2"/>
    <s v="No internet service"/>
    <s v="No internet service"/>
    <x v="2"/>
    <s v="No internet service"/>
    <s v="No internet service"/>
    <x v="1"/>
    <x v="1"/>
    <x v="0"/>
    <n v="19.899999999999999"/>
    <n v="550.1"/>
    <x v="1"/>
    <x v="1"/>
    <x v="52"/>
    <n v="4870"/>
    <x v="20"/>
  </r>
  <r>
    <s v="4868-AADLV"/>
    <n v="1"/>
    <s v="United States"/>
    <s v="California"/>
    <s v="Durham"/>
    <n v="95938"/>
    <s v="39.607831, -121.777959"/>
    <n v="39.607830999999997"/>
    <n v="-121.777959"/>
    <s v="Male"/>
    <x v="1"/>
    <s v="Yes"/>
    <s v="Yes"/>
    <n v="66"/>
    <s v="Yes"/>
    <s v="Yes"/>
    <x v="1"/>
    <x v="0"/>
    <s v="Yes"/>
    <s v="Yes"/>
    <x v="1"/>
    <s v="Yes"/>
    <s v="Yes"/>
    <x v="2"/>
    <x v="0"/>
    <x v="1"/>
    <n v="116.25"/>
    <n v="7862.25"/>
    <x v="1"/>
    <x v="1"/>
    <x v="82"/>
    <n v="4578"/>
    <x v="20"/>
  </r>
  <r>
    <s v="9529-OFXHY"/>
    <n v="1"/>
    <s v="United States"/>
    <s v="California"/>
    <s v="Elk Creek"/>
    <n v="95939"/>
    <s v="39.53222, -122.594879"/>
    <n v="39.532220000000002"/>
    <n v="-122.59487900000001"/>
    <s v="Male"/>
    <x v="0"/>
    <s v="No"/>
    <s v="No"/>
    <n v="15"/>
    <s v="Yes"/>
    <s v="Yes"/>
    <x v="1"/>
    <x v="0"/>
    <s v="No"/>
    <s v="No"/>
    <x v="0"/>
    <s v="Yes"/>
    <s v="No"/>
    <x v="0"/>
    <x v="0"/>
    <x v="2"/>
    <n v="87.75"/>
    <n v="1242.2"/>
    <x v="1"/>
    <x v="1"/>
    <x v="37"/>
    <n v="5415"/>
    <x v="20"/>
  </r>
  <r>
    <s v="2669-QVCRG"/>
    <n v="1"/>
    <s v="United States"/>
    <s v="California"/>
    <s v="Forest Ranch"/>
    <n v="95942"/>
    <s v="40.077028, -121.494168"/>
    <n v="40.077027999999999"/>
    <n v="-121.494168"/>
    <s v="Female"/>
    <x v="0"/>
    <s v="No"/>
    <s v="No"/>
    <n v="41"/>
    <s v="Yes"/>
    <s v="Yes"/>
    <x v="1"/>
    <x v="0"/>
    <s v="No"/>
    <s v="No"/>
    <x v="0"/>
    <s v="No"/>
    <s v="No"/>
    <x v="0"/>
    <x v="0"/>
    <x v="3"/>
    <n v="81.3"/>
    <n v="3190.65"/>
    <x v="1"/>
    <x v="1"/>
    <x v="53"/>
    <n v="2299"/>
    <x v="20"/>
  </r>
  <r>
    <s v="2478-EEWWM"/>
    <n v="1"/>
    <s v="United States"/>
    <s v="California"/>
    <s v="Glenn"/>
    <n v="95943"/>
    <s v="39.597975, -122.032248"/>
    <n v="39.597974999999998"/>
    <n v="-122.032248"/>
    <s v="Male"/>
    <x v="0"/>
    <s v="Yes"/>
    <s v="No"/>
    <n v="59"/>
    <s v="No"/>
    <s v="No phone service"/>
    <x v="0"/>
    <x v="1"/>
    <s v="No"/>
    <s v="No"/>
    <x v="0"/>
    <s v="Yes"/>
    <s v="Yes"/>
    <x v="0"/>
    <x v="0"/>
    <x v="1"/>
    <n v="44.3"/>
    <n v="2666.75"/>
    <x v="1"/>
    <x v="1"/>
    <x v="64"/>
    <n v="5905"/>
    <x v="20"/>
  </r>
  <r>
    <s v="9174-IHETN"/>
    <n v="1"/>
    <s v="United States"/>
    <s v="California"/>
    <s v="Goodyears Bar"/>
    <n v="95944"/>
    <s v="39.564113, -120.868836"/>
    <n v="39.564112999999999"/>
    <n v="-120.868836"/>
    <s v="Female"/>
    <x v="0"/>
    <s v="No"/>
    <s v="Yes"/>
    <n v="50"/>
    <s v="Yes"/>
    <s v="No"/>
    <x v="1"/>
    <x v="1"/>
    <s v="No"/>
    <s v="No"/>
    <x v="0"/>
    <s v="No"/>
    <s v="No"/>
    <x v="1"/>
    <x v="1"/>
    <x v="3"/>
    <n v="70.349999999999994"/>
    <n v="3533.6"/>
    <x v="1"/>
    <x v="1"/>
    <x v="80"/>
    <n v="5521"/>
    <x v="20"/>
  </r>
  <r>
    <s v="2233-TXSIU"/>
    <n v="1"/>
    <s v="United States"/>
    <s v="California"/>
    <s v="Grass Valley"/>
    <n v="95945"/>
    <s v="39.194539, -120.988066"/>
    <n v="39.194538999999999"/>
    <n v="-120.988066"/>
    <s v="Male"/>
    <x v="0"/>
    <s v="Yes"/>
    <s v="Yes"/>
    <n v="17"/>
    <s v="No"/>
    <s v="No phone service"/>
    <x v="0"/>
    <x v="0"/>
    <s v="No"/>
    <s v="Yes"/>
    <x v="0"/>
    <s v="Yes"/>
    <s v="No"/>
    <x v="2"/>
    <x v="1"/>
    <x v="3"/>
    <n v="44.45"/>
    <n v="792.15"/>
    <x v="1"/>
    <x v="1"/>
    <x v="25"/>
    <n v="3522"/>
    <x v="20"/>
  </r>
  <r>
    <s v="9644-UMGQA"/>
    <n v="1"/>
    <s v="United States"/>
    <s v="California"/>
    <s v="Penn Valley"/>
    <n v="95946"/>
    <s v="39.203817, -121.19584"/>
    <n v="39.203817000000001"/>
    <n v="-121.19584"/>
    <s v="Male"/>
    <x v="0"/>
    <s v="Yes"/>
    <s v="Yes"/>
    <n v="6"/>
    <s v="Yes"/>
    <s v="No"/>
    <x v="0"/>
    <x v="0"/>
    <s v="No"/>
    <s v="No"/>
    <x v="0"/>
    <s v="No"/>
    <s v="No"/>
    <x v="0"/>
    <x v="0"/>
    <x v="1"/>
    <n v="49.15"/>
    <n v="295.64999999999998"/>
    <x v="1"/>
    <x v="1"/>
    <x v="38"/>
    <n v="4076"/>
    <x v="20"/>
  </r>
  <r>
    <s v="3256-EZDBI"/>
    <n v="1"/>
    <s v="United States"/>
    <s v="California"/>
    <s v="Greenville"/>
    <n v="95947"/>
    <s v="40.160386, -120.835428"/>
    <n v="40.160386000000003"/>
    <n v="-120.83542799999999"/>
    <s v="Male"/>
    <x v="1"/>
    <s v="Yes"/>
    <s v="No"/>
    <n v="51"/>
    <s v="No"/>
    <s v="No phone service"/>
    <x v="0"/>
    <x v="1"/>
    <s v="Yes"/>
    <s v="No"/>
    <x v="0"/>
    <s v="No"/>
    <s v="No"/>
    <x v="0"/>
    <x v="0"/>
    <x v="3"/>
    <n v="29.45"/>
    <n v="1459.35"/>
    <x v="1"/>
    <x v="1"/>
    <x v="24"/>
    <n v="6285"/>
    <x v="20"/>
  </r>
  <r>
    <s v="0419-YAAPX"/>
    <n v="1"/>
    <s v="United States"/>
    <s v="California"/>
    <s v="Grass Valley"/>
    <n v="95949"/>
    <s v="39.099204, -121.137962"/>
    <n v="39.099204"/>
    <n v="-121.137962"/>
    <s v="Male"/>
    <x v="0"/>
    <s v="Yes"/>
    <s v="No"/>
    <n v="49"/>
    <s v="Yes"/>
    <s v="No"/>
    <x v="1"/>
    <x v="1"/>
    <s v="Yes"/>
    <s v="No"/>
    <x v="0"/>
    <s v="Yes"/>
    <s v="No"/>
    <x v="0"/>
    <x v="0"/>
    <x v="3"/>
    <n v="85.3"/>
    <n v="4297.95"/>
    <x v="1"/>
    <x v="1"/>
    <x v="29"/>
    <n v="4696"/>
    <x v="20"/>
  </r>
  <r>
    <s v="0872-CASZJ"/>
    <n v="1"/>
    <s v="United States"/>
    <s v="California"/>
    <s v="Hamilton City"/>
    <n v="95951"/>
    <s v="39.732767, -122.042298"/>
    <n v="39.732767000000003"/>
    <n v="-122.042298"/>
    <s v="Male"/>
    <x v="0"/>
    <s v="Yes"/>
    <s v="No"/>
    <n v="59"/>
    <s v="Yes"/>
    <s v="Yes"/>
    <x v="0"/>
    <x v="0"/>
    <s v="No"/>
    <s v="No"/>
    <x v="1"/>
    <s v="No"/>
    <s v="Yes"/>
    <x v="2"/>
    <x v="0"/>
    <x v="0"/>
    <n v="69.099999999999994"/>
    <n v="4096.8999999999996"/>
    <x v="1"/>
    <x v="1"/>
    <x v="56"/>
    <n v="4765"/>
    <x v="20"/>
  </r>
  <r>
    <s v="4726-DLWQN"/>
    <n v="1"/>
    <s v="United States"/>
    <s v="California"/>
    <s v="Live Oak"/>
    <n v="95953"/>
    <s v="39.258746, -121.77697"/>
    <n v="39.258746000000002"/>
    <n v="-121.77697000000001"/>
    <s v="Male"/>
    <x v="1"/>
    <s v="No"/>
    <s v="No"/>
    <n v="50"/>
    <s v="Yes"/>
    <s v="Yes"/>
    <x v="0"/>
    <x v="0"/>
    <s v="Yes"/>
    <s v="No"/>
    <x v="0"/>
    <s v="Yes"/>
    <s v="No"/>
    <x v="0"/>
    <x v="0"/>
    <x v="2"/>
    <n v="70.349999999999994"/>
    <n v="3454.6"/>
    <x v="1"/>
    <x v="1"/>
    <x v="59"/>
    <n v="5596"/>
    <x v="20"/>
  </r>
  <r>
    <s v="8164-OCKUJ"/>
    <n v="1"/>
    <s v="United States"/>
    <s v="California"/>
    <s v="Magalia"/>
    <n v="95954"/>
    <s v="39.933852, -121.584371"/>
    <n v="39.933852000000002"/>
    <n v="-121.584371"/>
    <s v="Fe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x v="1"/>
    <x v="0"/>
    <n v="20.6"/>
    <n v="1286"/>
    <x v="1"/>
    <x v="1"/>
    <x v="63"/>
    <n v="6325"/>
    <x v="20"/>
  </r>
  <r>
    <s v="3094-JOJAI"/>
    <n v="1"/>
    <s v="United States"/>
    <s v="California"/>
    <s v="Maxwell"/>
    <n v="95955"/>
    <s v="39.281194, -122.226568"/>
    <n v="39.281193999999999"/>
    <n v="-122.226568"/>
    <s v="Male"/>
    <x v="0"/>
    <s v="No"/>
    <s v="No"/>
    <n v="18"/>
    <s v="Yes"/>
    <s v="Yes"/>
    <x v="1"/>
    <x v="1"/>
    <s v="No"/>
    <s v="No"/>
    <x v="0"/>
    <s v="No"/>
    <s v="No"/>
    <x v="0"/>
    <x v="1"/>
    <x v="0"/>
    <n v="74.150000000000006"/>
    <n v="1387"/>
    <x v="1"/>
    <x v="1"/>
    <x v="52"/>
    <n v="2643"/>
    <x v="20"/>
  </r>
  <r>
    <s v="9494-MRNYX"/>
    <n v="1"/>
    <s v="United States"/>
    <s v="California"/>
    <s v="Meadow Valley"/>
    <n v="95956"/>
    <s v="39.937017, -121.058043"/>
    <n v="39.937016999999997"/>
    <n v="-121.058043"/>
    <s v="Male"/>
    <x v="0"/>
    <s v="No"/>
    <s v="No"/>
    <n v="10"/>
    <s v="Yes"/>
    <s v="Yes"/>
    <x v="1"/>
    <x v="1"/>
    <s v="No"/>
    <s v="No"/>
    <x v="0"/>
    <s v="No"/>
    <s v="No"/>
    <x v="0"/>
    <x v="1"/>
    <x v="1"/>
    <n v="75.05"/>
    <n v="786.3"/>
    <x v="1"/>
    <x v="1"/>
    <x v="70"/>
    <n v="3399"/>
    <x v="20"/>
  </r>
  <r>
    <s v="2599-CZABP"/>
    <n v="1"/>
    <s v="United States"/>
    <s v="California"/>
    <s v="Meridian"/>
    <n v="95957"/>
    <s v="39.068071, -121.832638"/>
    <n v="39.068071000000003"/>
    <n v="-121.832638"/>
    <s v="Male"/>
    <x v="0"/>
    <s v="Yes"/>
    <s v="No"/>
    <n v="14"/>
    <s v="Yes"/>
    <s v="No"/>
    <x v="0"/>
    <x v="1"/>
    <s v="No"/>
    <s v="No"/>
    <x v="0"/>
    <s v="No"/>
    <s v="No"/>
    <x v="2"/>
    <x v="1"/>
    <x v="1"/>
    <n v="44.6"/>
    <n v="641.25"/>
    <x v="1"/>
    <x v="1"/>
    <x v="39"/>
    <n v="4612"/>
    <x v="20"/>
  </r>
  <r>
    <s v="7945-PRBVF"/>
    <n v="1"/>
    <s v="United States"/>
    <s v="California"/>
    <s v="Nevada City"/>
    <n v="95959"/>
    <s v="39.333737, -120.858667"/>
    <n v="39.333736999999999"/>
    <n v="-120.858667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x v="1"/>
    <x v="2"/>
    <n v="21.45"/>
    <n v="705.45"/>
    <x v="1"/>
    <x v="1"/>
    <x v="29"/>
    <n v="3967"/>
    <x v="20"/>
  </r>
  <r>
    <s v="4544-RXFMG"/>
    <n v="1"/>
    <s v="United States"/>
    <s v="California"/>
    <s v="North San Juan"/>
    <n v="95960"/>
    <s v="39.423046, -120.984472"/>
    <n v="39.423045999999999"/>
    <n v="-120.984472"/>
    <s v="Male"/>
    <x v="0"/>
    <s v="Yes"/>
    <s v="Yes"/>
    <n v="8"/>
    <s v="Yes"/>
    <s v="No"/>
    <x v="0"/>
    <x v="1"/>
    <s v="No"/>
    <s v="No"/>
    <x v="0"/>
    <s v="No"/>
    <s v="No"/>
    <x v="2"/>
    <x v="0"/>
    <x v="0"/>
    <n v="43.45"/>
    <n v="345.5"/>
    <x v="1"/>
    <x v="1"/>
    <x v="80"/>
    <n v="4184"/>
    <x v="20"/>
  </r>
  <r>
    <s v="0859-YGKFW"/>
    <n v="1"/>
    <s v="United States"/>
    <s v="California"/>
    <s v="Olivehurst"/>
    <n v="95961"/>
    <s v="39.082568, -121.55325"/>
    <n v="39.082568000000002"/>
    <n v="-121.55325000000001"/>
    <s v="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x v="1"/>
    <x v="2"/>
    <n v="20.05"/>
    <n v="345.9"/>
    <x v="1"/>
    <x v="1"/>
    <x v="69"/>
    <n v="4458"/>
    <x v="20"/>
  </r>
  <r>
    <s v="1150-FTQGN"/>
    <n v="1"/>
    <s v="United States"/>
    <s v="California"/>
    <s v="Oregon House"/>
    <n v="95962"/>
    <s v="39.342587, -121.249833"/>
    <n v="39.342587000000002"/>
    <n v="-121.249833"/>
    <s v="Female"/>
    <x v="0"/>
    <s v="Yes"/>
    <s v="Yes"/>
    <n v="60"/>
    <s v="Yes"/>
    <s v="Yes"/>
    <x v="1"/>
    <x v="0"/>
    <s v="Yes"/>
    <s v="No"/>
    <x v="0"/>
    <s v="Yes"/>
    <s v="No"/>
    <x v="2"/>
    <x v="1"/>
    <x v="2"/>
    <n v="94.15"/>
    <n v="5811.8"/>
    <x v="1"/>
    <x v="1"/>
    <x v="67"/>
    <n v="6399"/>
    <x v="20"/>
  </r>
  <r>
    <s v="7196-LIWRH"/>
    <n v="1"/>
    <s v="United States"/>
    <s v="California"/>
    <s v="Oroville"/>
    <n v="95965"/>
    <s v="39.624561, -121.552866"/>
    <n v="39.624561"/>
    <n v="-121.55286599999999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x v="1"/>
    <x v="0"/>
    <n v="19.55"/>
    <n v="124.45"/>
    <x v="1"/>
    <x v="1"/>
    <x v="37"/>
    <n v="5980"/>
    <x v="20"/>
  </r>
  <r>
    <s v="5448-VWNAM"/>
    <n v="1"/>
    <s v="United States"/>
    <s v="California"/>
    <s v="Oroville"/>
    <n v="95966"/>
    <s v="39.473896, -121.415927"/>
    <n v="39.473896000000003"/>
    <n v="-121.415927"/>
    <s v="Female"/>
    <x v="0"/>
    <s v="No"/>
    <s v="Yes"/>
    <n v="19"/>
    <s v="Yes"/>
    <s v="Yes"/>
    <x v="0"/>
    <x v="0"/>
    <s v="Yes"/>
    <s v="No"/>
    <x v="1"/>
    <s v="Yes"/>
    <s v="No"/>
    <x v="0"/>
    <x v="0"/>
    <x v="0"/>
    <n v="75.900000000000006"/>
    <n v="1375.6"/>
    <x v="1"/>
    <x v="1"/>
    <x v="15"/>
    <n v="4198"/>
    <x v="20"/>
  </r>
  <r>
    <s v="1177-XZBJL"/>
    <n v="1"/>
    <s v="United States"/>
    <s v="California"/>
    <s v="Palermo"/>
    <n v="95968"/>
    <s v="39.435756, -121.552071"/>
    <n v="39.435755999999998"/>
    <n v="-121.552071"/>
    <s v="Male"/>
    <x v="0"/>
    <s v="Yes"/>
    <s v="Yes"/>
    <n v="53"/>
    <s v="Yes"/>
    <s v="Yes"/>
    <x v="0"/>
    <x v="0"/>
    <s v="Yes"/>
    <s v="No"/>
    <x v="1"/>
    <s v="No"/>
    <s v="No"/>
    <x v="2"/>
    <x v="1"/>
    <x v="2"/>
    <n v="64.150000000000006"/>
    <n v="3491.55"/>
    <x v="1"/>
    <x v="1"/>
    <x v="84"/>
    <n v="5570"/>
    <x v="20"/>
  </r>
  <r>
    <s v="3518-FSTWG"/>
    <n v="1"/>
    <s v="United States"/>
    <s v="California"/>
    <s v="Paradise"/>
    <n v="95969"/>
    <s v="39.69676, -121.644379"/>
    <n v="39.696759999999998"/>
    <n v="-121.644379"/>
    <s v="Male"/>
    <x v="1"/>
    <s v="Yes"/>
    <s v="No"/>
    <n v="72"/>
    <s v="Yes"/>
    <s v="Yes"/>
    <x v="1"/>
    <x v="0"/>
    <s v="Yes"/>
    <s v="Yes"/>
    <x v="0"/>
    <s v="Yes"/>
    <s v="Yes"/>
    <x v="1"/>
    <x v="0"/>
    <x v="2"/>
    <n v="109.55"/>
    <n v="7920.7"/>
    <x v="1"/>
    <x v="1"/>
    <x v="55"/>
    <n v="4086"/>
    <x v="20"/>
  </r>
  <r>
    <s v="9330-VOFSZ"/>
    <n v="1"/>
    <s v="United States"/>
    <s v="California"/>
    <s v="Princeton"/>
    <n v="95970"/>
    <s v="39.424957, -122.039307"/>
    <n v="39.424956999999999"/>
    <n v="-122.03930699999999"/>
    <s v="Female"/>
    <x v="0"/>
    <s v="Yes"/>
    <s v="No"/>
    <n v="60"/>
    <s v="Yes"/>
    <s v="Yes"/>
    <x v="1"/>
    <x v="1"/>
    <s v="Yes"/>
    <s v="Yes"/>
    <x v="1"/>
    <s v="Yes"/>
    <s v="Yes"/>
    <x v="1"/>
    <x v="0"/>
    <x v="3"/>
    <n v="110.8"/>
    <n v="6640.7"/>
    <x v="1"/>
    <x v="1"/>
    <x v="35"/>
    <n v="5942"/>
    <x v="20"/>
  </r>
  <r>
    <s v="0939-EREMR"/>
    <n v="1"/>
    <s v="United States"/>
    <s v="California"/>
    <s v="Chico"/>
    <n v="95973"/>
    <s v="39.903272, -121.843567"/>
    <n v="39.903272000000001"/>
    <n v="-121.84356699999999"/>
    <s v="Female"/>
    <x v="0"/>
    <s v="No"/>
    <s v="Yes"/>
    <n v="13"/>
    <s v="Yes"/>
    <s v="No"/>
    <x v="0"/>
    <x v="1"/>
    <s v="No"/>
    <s v="Yes"/>
    <x v="1"/>
    <s v="No"/>
    <s v="No"/>
    <x v="0"/>
    <x v="1"/>
    <x v="0"/>
    <n v="53.45"/>
    <n v="718.1"/>
    <x v="1"/>
    <x v="1"/>
    <x v="47"/>
    <n v="4335"/>
    <x v="20"/>
  </r>
  <r>
    <s v="9389-ACWBI"/>
    <n v="1"/>
    <s v="United States"/>
    <s v="California"/>
    <s v="Richvale"/>
    <n v="95974"/>
    <s v="39.495768, -121.747472"/>
    <n v="39.495767999999998"/>
    <n v="-121.747472"/>
    <s v="Female"/>
    <x v="0"/>
    <s v="Yes"/>
    <s v="Yes"/>
    <n v="5"/>
    <s v="Yes"/>
    <s v="No"/>
    <x v="1"/>
    <x v="1"/>
    <s v="No"/>
    <s v="No"/>
    <x v="0"/>
    <s v="No"/>
    <s v="No"/>
    <x v="0"/>
    <x v="1"/>
    <x v="3"/>
    <n v="69.95"/>
    <n v="320.39999999999998"/>
    <x v="1"/>
    <x v="1"/>
    <x v="25"/>
    <n v="3850"/>
    <x v="20"/>
  </r>
  <r>
    <s v="3644-QXEHN"/>
    <n v="1"/>
    <s v="United States"/>
    <s v="California"/>
    <s v="Smartville"/>
    <n v="95977"/>
    <s v="39.176595, -121.291692"/>
    <n v="39.176594999999999"/>
    <n v="-121.291692"/>
    <s v="Male"/>
    <x v="0"/>
    <s v="Yes"/>
    <s v="Yes"/>
    <n v="13"/>
    <s v="Yes"/>
    <s v="No"/>
    <x v="1"/>
    <x v="1"/>
    <s v="No"/>
    <s v="Yes"/>
    <x v="0"/>
    <s v="Yes"/>
    <s v="Yes"/>
    <x v="0"/>
    <x v="1"/>
    <x v="1"/>
    <n v="97"/>
    <n v="1334.45"/>
    <x v="1"/>
    <x v="1"/>
    <x v="42"/>
    <n v="5282"/>
    <x v="20"/>
  </r>
  <r>
    <s v="2911-IJORQ"/>
    <n v="1"/>
    <s v="United States"/>
    <s v="California"/>
    <s v="Stirling City"/>
    <n v="95978"/>
    <s v="39.904002, -121.527823"/>
    <n v="39.904001999999998"/>
    <n v="-121.527823"/>
    <s v="Male"/>
    <x v="0"/>
    <s v="No"/>
    <s v="No"/>
    <n v="37"/>
    <s v="Yes"/>
    <s v="Yes"/>
    <x v="0"/>
    <x v="0"/>
    <s v="Yes"/>
    <s v="Yes"/>
    <x v="1"/>
    <s v="Yes"/>
    <s v="Yes"/>
    <x v="2"/>
    <x v="0"/>
    <x v="2"/>
    <n v="90.6"/>
    <n v="3358.65"/>
    <x v="1"/>
    <x v="1"/>
    <x v="60"/>
    <n v="2546"/>
    <x v="20"/>
  </r>
  <r>
    <s v="5921-NGYRH"/>
    <n v="1"/>
    <s v="United States"/>
    <s v="California"/>
    <s v="Stonyford"/>
    <n v="95979"/>
    <s v="39.288127, -122.415841"/>
    <n v="39.288127000000003"/>
    <n v="-122.415841"/>
    <s v="Male"/>
    <x v="0"/>
    <s v="Yes"/>
    <s v="No"/>
    <n v="64"/>
    <s v="Yes"/>
    <s v="No"/>
    <x v="1"/>
    <x v="0"/>
    <s v="No"/>
    <s v="No"/>
    <x v="0"/>
    <s v="No"/>
    <s v="No"/>
    <x v="0"/>
    <x v="0"/>
    <x v="0"/>
    <n v="73.55"/>
    <n v="4764"/>
    <x v="1"/>
    <x v="1"/>
    <x v="80"/>
    <n v="5018"/>
    <x v="20"/>
  </r>
  <r>
    <s v="5998-DZLYR"/>
    <n v="1"/>
    <s v="United States"/>
    <s v="California"/>
    <s v="Sutter"/>
    <n v="95982"/>
    <s v="39.172777, -121.805845"/>
    <n v="39.172777000000004"/>
    <n v="-121.80584500000001"/>
    <s v="Female"/>
    <x v="0"/>
    <s v="Yes"/>
    <s v="No"/>
    <n v="61"/>
    <s v="Yes"/>
    <s v="Yes"/>
    <x v="1"/>
    <x v="1"/>
    <s v="Yes"/>
    <s v="No"/>
    <x v="1"/>
    <s v="No"/>
    <s v="Yes"/>
    <x v="1"/>
    <x v="0"/>
    <x v="2"/>
    <n v="94.35"/>
    <n v="5703"/>
    <x v="1"/>
    <x v="1"/>
    <x v="76"/>
    <n v="4676"/>
    <x v="20"/>
  </r>
  <r>
    <s v="3985-HOYPM"/>
    <n v="1"/>
    <s v="United States"/>
    <s v="California"/>
    <s v="Washington"/>
    <n v="95986"/>
    <s v="39.34128, -120.786867"/>
    <n v="39.341279999999998"/>
    <n v="-120.786867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x v="1"/>
    <x v="0"/>
    <n v="19.399999999999999"/>
    <n v="525.54999999999995"/>
    <x v="1"/>
    <x v="1"/>
    <x v="29"/>
    <n v="4602"/>
    <x v="20"/>
  </r>
  <r>
    <s v="9548-LERKT"/>
    <n v="1"/>
    <s v="United States"/>
    <s v="California"/>
    <s v="Willows"/>
    <n v="95988"/>
    <s v="39.493991, -122.286363"/>
    <n v="39.493991000000001"/>
    <n v="-122.28636299999999"/>
    <s v="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x v="1"/>
    <x v="0"/>
    <n v="19.75"/>
    <n v="483.15"/>
    <x v="1"/>
    <x v="1"/>
    <x v="78"/>
    <n v="3455"/>
    <x v="20"/>
  </r>
  <r>
    <s v="6576-FBXOJ"/>
    <n v="1"/>
    <s v="United States"/>
    <s v="California"/>
    <s v="Yuba City"/>
    <n v="95991"/>
    <s v="39.02741, -121.614982"/>
    <n v="39.027410000000003"/>
    <n v="-121.614982"/>
    <s v="Male"/>
    <x v="0"/>
    <s v="Yes"/>
    <s v="No"/>
    <n v="17"/>
    <s v="No"/>
    <s v="No phone service"/>
    <x v="0"/>
    <x v="1"/>
    <s v="No"/>
    <s v="Yes"/>
    <x v="1"/>
    <s v="Yes"/>
    <s v="Yes"/>
    <x v="2"/>
    <x v="1"/>
    <x v="1"/>
    <n v="54.6"/>
    <n v="934.8"/>
    <x v="1"/>
    <x v="1"/>
    <x v="49"/>
    <n v="4590"/>
    <x v="20"/>
  </r>
  <r>
    <s v="4310-KEDTB"/>
    <n v="1"/>
    <s v="United States"/>
    <s v="California"/>
    <s v="Yuba City"/>
    <n v="95993"/>
    <s v="39.075694, -121.70606"/>
    <n v="39.075693999999999"/>
    <n v="-121.70605999999999"/>
    <s v="Female"/>
    <x v="0"/>
    <s v="No"/>
    <s v="Yes"/>
    <n v="26"/>
    <s v="No"/>
    <s v="No phone service"/>
    <x v="0"/>
    <x v="1"/>
    <s v="No"/>
    <s v="Yes"/>
    <x v="0"/>
    <s v="No"/>
    <s v="No"/>
    <x v="0"/>
    <x v="0"/>
    <x v="0"/>
    <n v="29.8"/>
    <n v="786.5"/>
    <x v="1"/>
    <x v="1"/>
    <x v="36"/>
    <n v="3746"/>
    <x v="20"/>
  </r>
  <r>
    <s v="4062-HBMOS"/>
    <n v="1"/>
    <s v="United States"/>
    <s v="California"/>
    <s v="Redding"/>
    <n v="96003"/>
    <s v="40.677649, -122.29467"/>
    <n v="40.677649000000002"/>
    <n v="-122.29467"/>
    <s v="Male"/>
    <x v="0"/>
    <s v="No"/>
    <s v="No"/>
    <n v="52"/>
    <s v="Yes"/>
    <s v="Yes"/>
    <x v="1"/>
    <x v="1"/>
    <s v="Yes"/>
    <s v="Yes"/>
    <x v="0"/>
    <s v="Yes"/>
    <s v="Yes"/>
    <x v="0"/>
    <x v="0"/>
    <x v="1"/>
    <n v="103.05"/>
    <n v="5364.8"/>
    <x v="1"/>
    <x v="1"/>
    <x v="24"/>
    <n v="5432"/>
    <x v="20"/>
  </r>
  <r>
    <s v="2676-ISHSF"/>
    <n v="1"/>
    <s v="United States"/>
    <s v="California"/>
    <s v="Anderson"/>
    <n v="96007"/>
    <s v="40.448632, -122.306657"/>
    <n v="40.448632000000003"/>
    <n v="-122.30665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"/>
    <n v="20.3"/>
    <x v="1"/>
    <x v="1"/>
    <x v="74"/>
    <n v="5203"/>
    <x v="20"/>
  </r>
  <r>
    <s v="9236-NDUCW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21"/>
    <s v="No"/>
    <s v="No phone service"/>
    <x v="0"/>
    <x v="0"/>
    <s v="No"/>
    <s v="No"/>
    <x v="1"/>
    <s v="No"/>
    <s v="No"/>
    <x v="1"/>
    <x v="1"/>
    <x v="0"/>
    <n v="35.1"/>
    <n v="770.4"/>
    <x v="1"/>
    <x v="1"/>
    <x v="50"/>
    <n v="2991"/>
    <x v="20"/>
  </r>
  <r>
    <s v="4753-PADAS"/>
    <n v="1"/>
    <s v="United States"/>
    <s v="California"/>
    <s v="Bieber"/>
    <n v="96009"/>
    <s v="41.083464, -121.107929"/>
    <n v="41.083463999999999"/>
    <n v="-121.107929"/>
    <s v="Female"/>
    <x v="0"/>
    <s v="Yes"/>
    <s v="No"/>
    <n v="67"/>
    <s v="Yes"/>
    <s v="Yes"/>
    <x v="1"/>
    <x v="1"/>
    <s v="Yes"/>
    <s v="Yes"/>
    <x v="0"/>
    <s v="Yes"/>
    <s v="Yes"/>
    <x v="2"/>
    <x v="0"/>
    <x v="2"/>
    <n v="105.7"/>
    <n v="6816.95"/>
    <x v="1"/>
    <x v="1"/>
    <x v="31"/>
    <n v="5027"/>
    <x v="20"/>
  </r>
  <r>
    <s v="6103-QCKFX"/>
    <n v="1"/>
    <s v="United States"/>
    <s v="California"/>
    <s v="Big Bar"/>
    <n v="96010"/>
    <s v="40.775272, -123.287414"/>
    <n v="40.775272000000001"/>
    <n v="-123.287414"/>
    <s v="Female"/>
    <x v="0"/>
    <s v="Yes"/>
    <s v="Yes"/>
    <n v="44"/>
    <s v="Yes"/>
    <s v="No"/>
    <x v="0"/>
    <x v="0"/>
    <s v="No"/>
    <s v="No"/>
    <x v="1"/>
    <s v="No"/>
    <s v="No"/>
    <x v="0"/>
    <x v="1"/>
    <x v="2"/>
    <n v="56.25"/>
    <n v="2419.5500000000002"/>
    <x v="1"/>
    <x v="1"/>
    <x v="64"/>
    <n v="3918"/>
    <x v="20"/>
  </r>
  <r>
    <s v="7781-EWARA"/>
    <n v="1"/>
    <s v="United States"/>
    <s v="California"/>
    <s v="Big Bend"/>
    <n v="96011"/>
    <s v="41.096569, -121.879082"/>
    <n v="41.096569000000002"/>
    <n v="-121.879082"/>
    <s v="Male"/>
    <x v="0"/>
    <s v="Yes"/>
    <s v="Yes"/>
    <n v="70"/>
    <s v="No"/>
    <s v="No phone service"/>
    <x v="0"/>
    <x v="1"/>
    <s v="Yes"/>
    <s v="Yes"/>
    <x v="1"/>
    <s v="Yes"/>
    <s v="Yes"/>
    <x v="2"/>
    <x v="1"/>
    <x v="1"/>
    <n v="60.35"/>
    <n v="4138.7"/>
    <x v="1"/>
    <x v="1"/>
    <x v="62"/>
    <n v="4122"/>
    <x v="20"/>
  </r>
  <r>
    <s v="7018-FPXHH"/>
    <n v="1"/>
    <s v="United States"/>
    <s v="California"/>
    <s v="Callahan"/>
    <n v="96014"/>
    <s v="41.388397, -122.794636"/>
    <n v="41.388396999999998"/>
    <n v="-122.794636"/>
    <s v="Male"/>
    <x v="0"/>
    <s v="Yes"/>
    <s v="Yes"/>
    <n v="56"/>
    <s v="Yes"/>
    <s v="No"/>
    <x v="0"/>
    <x v="0"/>
    <s v="Yes"/>
    <s v="Yes"/>
    <x v="0"/>
    <s v="No"/>
    <s v="No"/>
    <x v="1"/>
    <x v="0"/>
    <x v="2"/>
    <n v="59.8"/>
    <n v="3457.45"/>
    <x v="1"/>
    <x v="1"/>
    <x v="34"/>
    <n v="4964"/>
    <x v="20"/>
  </r>
  <r>
    <s v="0572-ZJKLT"/>
    <n v="1"/>
    <s v="United States"/>
    <s v="California"/>
    <s v="Chester"/>
    <n v="96020"/>
    <s v="40.243494, -121.154733"/>
    <n v="40.243493999999998"/>
    <n v="-121.15473299999999"/>
    <s v="Female"/>
    <x v="0"/>
    <s v="Yes"/>
    <s v="Yes"/>
    <n v="46"/>
    <s v="Yes"/>
    <s v="Yes"/>
    <x v="1"/>
    <x v="0"/>
    <s v="No"/>
    <s v="Yes"/>
    <x v="1"/>
    <s v="No"/>
    <s v="Yes"/>
    <x v="1"/>
    <x v="1"/>
    <x v="0"/>
    <n v="99.65"/>
    <n v="4630.2"/>
    <x v="1"/>
    <x v="1"/>
    <x v="40"/>
    <n v="4736"/>
    <x v="20"/>
  </r>
  <r>
    <s v="5135-RDDQL"/>
    <n v="1"/>
    <s v="United States"/>
    <s v="California"/>
    <s v="Corning"/>
    <n v="96021"/>
    <s v="39.913777, -122.289984"/>
    <n v="39.913777000000003"/>
    <n v="-122.289984"/>
    <s v="Female"/>
    <x v="0"/>
    <s v="Yes"/>
    <s v="Yes"/>
    <n v="63"/>
    <s v="Yes"/>
    <s v="No"/>
    <x v="0"/>
    <x v="0"/>
    <s v="No"/>
    <s v="No"/>
    <x v="0"/>
    <s v="No"/>
    <s v="No"/>
    <x v="1"/>
    <x v="0"/>
    <x v="2"/>
    <n v="50.65"/>
    <n v="3221.25"/>
    <x v="1"/>
    <x v="1"/>
    <x v="77"/>
    <n v="4847"/>
    <x v="20"/>
  </r>
  <r>
    <s v="1353-LJWEM"/>
    <n v="1"/>
    <s v="United States"/>
    <s v="California"/>
    <s v="Cottonwood"/>
    <n v="96022"/>
    <s v="40.336392, -122.448533"/>
    <n v="40.336391999999996"/>
    <n v="-122.448533"/>
    <s v="Male"/>
    <x v="0"/>
    <s v="No"/>
    <s v="No"/>
    <n v="11"/>
    <s v="Yes"/>
    <s v="No"/>
    <x v="0"/>
    <x v="1"/>
    <s v="Yes"/>
    <s v="Yes"/>
    <x v="1"/>
    <s v="No"/>
    <s v="No"/>
    <x v="0"/>
    <x v="0"/>
    <x v="1"/>
    <n v="60.9"/>
    <n v="688.5"/>
    <x v="1"/>
    <x v="1"/>
    <x v="40"/>
    <n v="2726"/>
    <x v="20"/>
  </r>
  <r>
    <s v="1794-SWWKL"/>
    <n v="1"/>
    <s v="United States"/>
    <s v="California"/>
    <s v="Dorris"/>
    <n v="96023"/>
    <s v="41.949216, -122.050062"/>
    <n v="41.949216"/>
    <n v="-122.050062"/>
    <s v="Male"/>
    <x v="0"/>
    <s v="Yes"/>
    <s v="Yes"/>
    <n v="15"/>
    <s v="Yes"/>
    <s v="Yes"/>
    <x v="0"/>
    <x v="1"/>
    <s v="No"/>
    <s v="Yes"/>
    <x v="1"/>
    <s v="No"/>
    <s v="No"/>
    <x v="0"/>
    <x v="0"/>
    <x v="2"/>
    <n v="59.65"/>
    <n v="867.1"/>
    <x v="1"/>
    <x v="1"/>
    <x v="20"/>
    <n v="3974"/>
    <x v="20"/>
  </r>
  <r>
    <s v="6166-YIPFO"/>
    <n v="1"/>
    <s v="United States"/>
    <s v="California"/>
    <s v="Douglas City"/>
    <n v="96024"/>
    <s v="40.586588, -122.903677"/>
    <n v="40.586587999999999"/>
    <n v="-122.903677"/>
    <s v="Male"/>
    <x v="0"/>
    <s v="Yes"/>
    <s v="No"/>
    <n v="72"/>
    <s v="No"/>
    <s v="No phone service"/>
    <x v="0"/>
    <x v="0"/>
    <s v="Yes"/>
    <s v="Yes"/>
    <x v="1"/>
    <s v="Yes"/>
    <s v="Yes"/>
    <x v="1"/>
    <x v="0"/>
    <x v="1"/>
    <n v="64.7"/>
    <n v="4746.05"/>
    <x v="1"/>
    <x v="1"/>
    <x v="77"/>
    <n v="6075"/>
    <x v="20"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6"/>
    <s v="Yes"/>
    <s v="No"/>
    <x v="0"/>
    <x v="1"/>
    <s v="No"/>
    <s v="No"/>
    <x v="0"/>
    <s v="Yes"/>
    <s v="No"/>
    <x v="0"/>
    <x v="1"/>
    <x v="1"/>
    <n v="54.85"/>
    <n v="355.1"/>
    <x v="1"/>
    <x v="1"/>
    <x v="24"/>
    <n v="5729"/>
    <x v="20"/>
  </r>
  <r>
    <s v="4184-VODJZ"/>
    <n v="1"/>
    <s v="United States"/>
    <s v="California"/>
    <s v="Forks Of Salmon"/>
    <n v="96031"/>
    <s v="41.232128, -123.194748"/>
    <n v="41.232128000000003"/>
    <n v="-123.194748"/>
    <s v="Male"/>
    <x v="0"/>
    <s v="Yes"/>
    <s v="Yes"/>
    <n v="63"/>
    <s v="Yes"/>
    <s v="Yes"/>
    <x v="1"/>
    <x v="1"/>
    <s v="Yes"/>
    <s v="No"/>
    <x v="0"/>
    <s v="No"/>
    <s v="Yes"/>
    <x v="2"/>
    <x v="0"/>
    <x v="1"/>
    <n v="91.35"/>
    <n v="5764.7"/>
    <x v="1"/>
    <x v="1"/>
    <x v="71"/>
    <n v="4512"/>
    <x v="20"/>
  </r>
  <r>
    <s v="1092-WPIVQ"/>
    <n v="1"/>
    <s v="United States"/>
    <s v="California"/>
    <s v="French Gulch"/>
    <n v="96033"/>
    <s v="40.740138, -122.587476"/>
    <n v="40.740138000000002"/>
    <n v="-122.587476"/>
    <s v="Female"/>
    <x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1"/>
    <x v="1"/>
    <x v="0"/>
    <n v="25.1"/>
    <n v="428.45"/>
    <x v="1"/>
    <x v="1"/>
    <x v="63"/>
    <n v="3675"/>
    <x v="20"/>
  </r>
  <r>
    <s v="7233-IOQNP"/>
    <n v="1"/>
    <s v="United States"/>
    <s v="California"/>
    <s v="Gazelle"/>
    <n v="96034"/>
    <s v="41.411315, -122.697236"/>
    <n v="41.411315000000002"/>
    <n v="-122.697236"/>
    <s v="Female"/>
    <x v="0"/>
    <s v="Yes"/>
    <s v="No"/>
    <n v="43"/>
    <s v="No"/>
    <s v="No phone service"/>
    <x v="0"/>
    <x v="0"/>
    <s v="No"/>
    <s v="No"/>
    <x v="1"/>
    <s v="No"/>
    <s v="No"/>
    <x v="0"/>
    <x v="1"/>
    <x v="2"/>
    <n v="34"/>
    <n v="1505.35"/>
    <x v="1"/>
    <x v="1"/>
    <x v="9"/>
    <n v="5409"/>
    <x v="20"/>
  </r>
  <r>
    <s v="2834-JKOOW"/>
    <n v="1"/>
    <s v="United States"/>
    <s v="California"/>
    <s v="Gerber"/>
    <n v="96035"/>
    <s v="40.03194, -122.176023"/>
    <n v="40.031939999999999"/>
    <n v="-122.176023"/>
    <s v="Female"/>
    <x v="0"/>
    <s v="No"/>
    <s v="No"/>
    <n v="15"/>
    <s v="No"/>
    <s v="No phone service"/>
    <x v="0"/>
    <x v="0"/>
    <s v="Yes"/>
    <s v="Yes"/>
    <x v="1"/>
    <s v="No"/>
    <s v="No"/>
    <x v="2"/>
    <x v="1"/>
    <x v="0"/>
    <n v="45.9"/>
    <n v="693.45"/>
    <x v="1"/>
    <x v="1"/>
    <x v="39"/>
    <n v="3572"/>
    <x v="20"/>
  </r>
  <r>
    <s v="2400-FEQME"/>
    <n v="1"/>
    <s v="United States"/>
    <s v="California"/>
    <s v="Grenada"/>
    <n v="96038"/>
    <s v="41.599978, -122.539381"/>
    <n v="41.599978"/>
    <n v="-122.53938100000001"/>
    <s v="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x v="1"/>
    <x v="0"/>
    <n v="20.5"/>
    <n v="1177.95"/>
    <x v="1"/>
    <x v="1"/>
    <x v="50"/>
    <n v="5011"/>
    <x v="20"/>
  </r>
  <r>
    <s v="4957-SREEC"/>
    <n v="1"/>
    <s v="United States"/>
    <s v="California"/>
    <s v="Hayfork"/>
    <n v="96041"/>
    <s v="40.547857, -123.187265"/>
    <n v="40.547857"/>
    <n v="-123.187265"/>
    <s v="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x v="1"/>
    <x v="3"/>
    <n v="20.350000000000001"/>
    <n v="1458.1"/>
    <x v="1"/>
    <x v="1"/>
    <x v="15"/>
    <n v="5748"/>
    <x v="20"/>
  </r>
  <r>
    <s v="0230-UBYPQ"/>
    <n v="1"/>
    <s v="United States"/>
    <s v="California"/>
    <s v="Hyampom"/>
    <n v="96046"/>
    <s v="40.648024, -123.465088"/>
    <n v="40.648023999999999"/>
    <n v="-123.46508799999999"/>
    <s v="Male"/>
    <x v="1"/>
    <s v="Yes"/>
    <s v="No"/>
    <n v="63"/>
    <s v="No"/>
    <s v="No phone service"/>
    <x v="0"/>
    <x v="0"/>
    <s v="No"/>
    <s v="No"/>
    <x v="1"/>
    <s v="No"/>
    <s v="No"/>
    <x v="2"/>
    <x v="1"/>
    <x v="2"/>
    <n v="36.1"/>
    <n v="2298.9"/>
    <x v="1"/>
    <x v="1"/>
    <x v="76"/>
    <n v="5089"/>
    <x v="20"/>
  </r>
  <r>
    <s v="4923-ADWXJ"/>
    <n v="1"/>
    <s v="United States"/>
    <s v="California"/>
    <s v="Igo"/>
    <n v="96047"/>
    <s v="40.524535, -122.647172"/>
    <n v="40.524535"/>
    <n v="-122.647172"/>
    <s v="Female"/>
    <x v="0"/>
    <s v="No"/>
    <s v="No"/>
    <n v="25"/>
    <s v="Yes"/>
    <s v="No"/>
    <x v="0"/>
    <x v="1"/>
    <s v="Yes"/>
    <s v="No"/>
    <x v="1"/>
    <s v="No"/>
    <s v="Yes"/>
    <x v="0"/>
    <x v="0"/>
    <x v="2"/>
    <n v="65.8"/>
    <n v="1679.65"/>
    <x v="1"/>
    <x v="1"/>
    <x v="10"/>
    <n v="3962"/>
    <x v="20"/>
  </r>
  <r>
    <s v="1763-KUAAW"/>
    <n v="1"/>
    <s v="United States"/>
    <s v="California"/>
    <s v="Junction City"/>
    <n v="96048"/>
    <s v="40.913192, -123.06597"/>
    <n v="40.913192000000002"/>
    <n v="-123.06596999999999"/>
    <s v="Female"/>
    <x v="1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x v="1"/>
    <x v="2"/>
    <n v="20.350000000000001"/>
    <n v="369.6"/>
    <x v="1"/>
    <x v="1"/>
    <x v="59"/>
    <n v="4713"/>
    <x v="20"/>
  </r>
  <r>
    <s v="1104-TNLZA"/>
    <n v="1"/>
    <s v="United States"/>
    <s v="California"/>
    <s v="Klamath River"/>
    <n v="96050"/>
    <s v="41.816595, -122.948287"/>
    <n v="41.816595"/>
    <n v="-122.94828699999999"/>
    <s v="Male"/>
    <x v="1"/>
    <s v="Yes"/>
    <s v="No"/>
    <n v="28"/>
    <s v="Yes"/>
    <s v="Yes"/>
    <x v="1"/>
    <x v="1"/>
    <s v="Yes"/>
    <s v="No"/>
    <x v="1"/>
    <s v="Yes"/>
    <s v="Yes"/>
    <x v="0"/>
    <x v="0"/>
    <x v="1"/>
    <n v="105.8"/>
    <n v="2998"/>
    <x v="1"/>
    <x v="1"/>
    <x v="25"/>
    <n v="4174"/>
    <x v="20"/>
  </r>
  <r>
    <s v="5195-KPUNQ"/>
    <n v="1"/>
    <s v="United States"/>
    <s v="California"/>
    <s v="Lakehead"/>
    <n v="96051"/>
    <s v="40.883853, -122.418258"/>
    <n v="40.883853000000002"/>
    <n v="-122.41825799999999"/>
    <s v="Female"/>
    <x v="1"/>
    <s v="No"/>
    <s v="No"/>
    <n v="53"/>
    <s v="Yes"/>
    <s v="No"/>
    <x v="1"/>
    <x v="0"/>
    <s v="Yes"/>
    <s v="No"/>
    <x v="1"/>
    <s v="No"/>
    <s v="Yes"/>
    <x v="2"/>
    <x v="0"/>
    <x v="0"/>
    <n v="96.75"/>
    <n v="5206.55"/>
    <x v="1"/>
    <x v="1"/>
    <x v="40"/>
    <n v="4766"/>
    <x v="20"/>
  </r>
  <r>
    <s v="3439-GVUSX"/>
    <n v="1"/>
    <s v="United States"/>
    <s v="California"/>
    <s v="Lookout"/>
    <n v="96054"/>
    <s v="41.280478, -121.160249"/>
    <n v="41.280478000000002"/>
    <n v="-121.16024899999999"/>
    <s v="Male"/>
    <x v="0"/>
    <s v="No"/>
    <s v="No"/>
    <n v="1"/>
    <s v="No"/>
    <s v="No phone service"/>
    <x v="0"/>
    <x v="1"/>
    <s v="No"/>
    <s v="No"/>
    <x v="0"/>
    <s v="No"/>
    <s v="No"/>
    <x v="0"/>
    <x v="1"/>
    <x v="0"/>
    <n v="24.4"/>
    <n v="24.4"/>
    <x v="1"/>
    <x v="1"/>
    <x v="24"/>
    <n v="4570"/>
    <x v="20"/>
  </r>
  <r>
    <s v="5949-HGVJL"/>
    <n v="1"/>
    <s v="United States"/>
    <s v="California"/>
    <s v="Mccloud"/>
    <n v="96057"/>
    <s v="41.251322, -122.105209"/>
    <n v="41.251322000000002"/>
    <n v="-122.105209"/>
    <s v="Female"/>
    <x v="0"/>
    <s v="Yes"/>
    <s v="No"/>
    <n v="26"/>
    <s v="Yes"/>
    <s v="No"/>
    <x v="0"/>
    <x v="1"/>
    <s v="Yes"/>
    <s v="No"/>
    <x v="1"/>
    <s v="Yes"/>
    <s v="Yes"/>
    <x v="0"/>
    <x v="0"/>
    <x v="1"/>
    <n v="73.05"/>
    <n v="1959.5"/>
    <x v="1"/>
    <x v="1"/>
    <x v="74"/>
    <n v="2753"/>
    <x v="20"/>
  </r>
  <r>
    <s v="5203-XEHAX"/>
    <n v="1"/>
    <s v="United States"/>
    <s v="California"/>
    <s v="Macdoel"/>
    <n v="96058"/>
    <s v="41.769709, -121.92063"/>
    <n v="41.769708999999999"/>
    <n v="-121.92063"/>
    <s v="Female"/>
    <x v="0"/>
    <s v="No"/>
    <s v="No"/>
    <n v="34"/>
    <s v="Yes"/>
    <s v="No"/>
    <x v="0"/>
    <x v="0"/>
    <s v="Yes"/>
    <s v="No"/>
    <x v="0"/>
    <s v="No"/>
    <s v="Yes"/>
    <x v="2"/>
    <x v="1"/>
    <x v="1"/>
    <n v="64.349999999999994"/>
    <n v="2053.0500000000002"/>
    <x v="1"/>
    <x v="1"/>
    <x v="76"/>
    <n v="3445"/>
    <x v="20"/>
  </r>
  <r>
    <s v="1635-HDGFT"/>
    <n v="1"/>
    <s v="United States"/>
    <s v="California"/>
    <s v="Manton"/>
    <n v="96059"/>
    <s v="40.426679, -121.850421"/>
    <n v="40.426679"/>
    <n v="-121.850421"/>
    <s v="Female"/>
    <x v="0"/>
    <s v="No"/>
    <s v="Yes"/>
    <n v="19"/>
    <s v="Yes"/>
    <s v="No"/>
    <x v="2"/>
    <x v="2"/>
    <s v="No internet service"/>
    <s v="No internet service"/>
    <x v="2"/>
    <s v="No internet service"/>
    <s v="No internet service"/>
    <x v="1"/>
    <x v="1"/>
    <x v="0"/>
    <n v="20.5"/>
    <n v="398.55"/>
    <x v="1"/>
    <x v="1"/>
    <x v="15"/>
    <n v="4855"/>
    <x v="20"/>
  </r>
  <r>
    <s v="8050-XGRVL"/>
    <n v="1"/>
    <s v="United States"/>
    <s v="California"/>
    <s v="Millville"/>
    <n v="96062"/>
    <s v="40.531257, -122.148139"/>
    <n v="40.531256999999997"/>
    <n v="-122.148139"/>
    <s v="Female"/>
    <x v="0"/>
    <s v="Yes"/>
    <s v="Yes"/>
    <n v="62"/>
    <s v="Yes"/>
    <s v="No"/>
    <x v="0"/>
    <x v="0"/>
    <s v="No"/>
    <s v="Yes"/>
    <x v="0"/>
    <s v="No"/>
    <s v="No"/>
    <x v="2"/>
    <x v="1"/>
    <x v="3"/>
    <n v="54.75"/>
    <n v="3425.35"/>
    <x v="1"/>
    <x v="1"/>
    <x v="29"/>
    <n v="5010"/>
    <x v="20"/>
  </r>
  <r>
    <s v="9828-QHFBK"/>
    <n v="1"/>
    <s v="United States"/>
    <s v="California"/>
    <s v="Montgomery Creek"/>
    <n v="96065"/>
    <s v="40.877552, -121.885884"/>
    <n v="40.877552000000001"/>
    <n v="-121.885884"/>
    <s v="Male"/>
    <x v="0"/>
    <s v="No"/>
    <s v="No"/>
    <n v="24"/>
    <s v="Yes"/>
    <s v="No"/>
    <x v="0"/>
    <x v="0"/>
    <s v="No"/>
    <s v="No"/>
    <x v="0"/>
    <s v="No"/>
    <s v="No"/>
    <x v="0"/>
    <x v="0"/>
    <x v="1"/>
    <n v="51.15"/>
    <n v="1275.7"/>
    <x v="1"/>
    <x v="1"/>
    <x v="42"/>
    <n v="5796"/>
    <x v="20"/>
  </r>
  <r>
    <s v="3908-MKIMJ"/>
    <n v="1"/>
    <s v="United States"/>
    <s v="California"/>
    <s v="Mount Shasta"/>
    <n v="96067"/>
    <s v="41.33832, -122.290756"/>
    <n v="41.338320000000003"/>
    <n v="-122.290756"/>
    <s v="Male"/>
    <x v="1"/>
    <s v="Yes"/>
    <s v="No"/>
    <n v="68"/>
    <s v="No"/>
    <s v="No phone service"/>
    <x v="0"/>
    <x v="0"/>
    <s v="Yes"/>
    <s v="Yes"/>
    <x v="0"/>
    <s v="No"/>
    <s v="No"/>
    <x v="1"/>
    <x v="0"/>
    <x v="1"/>
    <n v="41.95"/>
    <n v="2965.75"/>
    <x v="1"/>
    <x v="1"/>
    <x v="78"/>
    <n v="5607"/>
    <x v="20"/>
  </r>
  <r>
    <s v="5012-YSPJJ"/>
    <n v="1"/>
    <s v="United States"/>
    <s v="California"/>
    <s v="Nubieber"/>
    <n v="96068"/>
    <s v="41.082472, -121.195215"/>
    <n v="41.082472000000003"/>
    <n v="-121.195215"/>
    <s v="Male"/>
    <x v="0"/>
    <s v="Yes"/>
    <s v="Yes"/>
    <n v="31"/>
    <s v="Yes"/>
    <s v="No"/>
    <x v="0"/>
    <x v="1"/>
    <s v="No"/>
    <s v="Yes"/>
    <x v="1"/>
    <s v="No"/>
    <s v="No"/>
    <x v="0"/>
    <x v="1"/>
    <x v="0"/>
    <n v="54.35"/>
    <n v="1647"/>
    <x v="1"/>
    <x v="1"/>
    <x v="48"/>
    <n v="3615"/>
    <x v="20"/>
  </r>
  <r>
    <s v="6728-VOIFY"/>
    <n v="1"/>
    <s v="United States"/>
    <s v="California"/>
    <s v="Palo Cedro"/>
    <n v="96073"/>
    <s v="40.582399, -122.195512"/>
    <n v="40.582399000000002"/>
    <n v="-122.19551199999999"/>
    <s v="Female"/>
    <x v="0"/>
    <s v="Yes"/>
    <s v="No"/>
    <n v="63"/>
    <s v="Yes"/>
    <s v="No"/>
    <x v="1"/>
    <x v="1"/>
    <s v="Yes"/>
    <s v="No"/>
    <x v="0"/>
    <s v="Yes"/>
    <s v="Yes"/>
    <x v="2"/>
    <x v="0"/>
    <x v="1"/>
    <n v="96"/>
    <n v="6109.75"/>
    <x v="1"/>
    <x v="1"/>
    <x v="24"/>
    <n v="5016"/>
    <x v="20"/>
  </r>
  <r>
    <s v="4891-NLUBA"/>
    <n v="1"/>
    <s v="United States"/>
    <s v="California"/>
    <s v="Paynes Creek"/>
    <n v="96075"/>
    <s v="40.343213, -121.815412"/>
    <n v="40.343212999999999"/>
    <n v="-121.81541199999999"/>
    <s v="Female"/>
    <x v="0"/>
    <s v="Yes"/>
    <s v="Yes"/>
    <n v="61"/>
    <s v="No"/>
    <s v="No phone service"/>
    <x v="0"/>
    <x v="1"/>
    <s v="Yes"/>
    <s v="Yes"/>
    <x v="1"/>
    <s v="Yes"/>
    <s v="Yes"/>
    <x v="1"/>
    <x v="0"/>
    <x v="2"/>
    <n v="61.45"/>
    <n v="3751.15"/>
    <x v="1"/>
    <x v="1"/>
    <x v="58"/>
    <n v="5063"/>
    <x v="20"/>
  </r>
  <r>
    <s v="8969-PRHFK"/>
    <n v="1"/>
    <s v="United States"/>
    <s v="California"/>
    <s v="Red Bluff"/>
    <n v="96080"/>
    <s v="40.186772, -122.388361"/>
    <n v="40.186771999999998"/>
    <n v="-122.38836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411.25"/>
    <x v="1"/>
    <x v="1"/>
    <x v="72"/>
    <n v="4695"/>
    <x v="20"/>
  </r>
  <r>
    <s v="0661-KQHNK"/>
    <n v="1"/>
    <s v="United States"/>
    <s v="California"/>
    <s v="Round Mountain"/>
    <n v="96084"/>
    <s v="40.923558, -122.059933"/>
    <n v="40.923558"/>
    <n v="-122.059933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x v="1"/>
    <x v="3"/>
    <n v="19"/>
    <n v="105.5"/>
    <x v="1"/>
    <x v="1"/>
    <x v="74"/>
    <n v="5518"/>
    <x v="20"/>
  </r>
  <r>
    <s v="8709-KRDVL"/>
    <n v="1"/>
    <s v="United States"/>
    <s v="California"/>
    <s v="Scott Bar"/>
    <n v="96085"/>
    <s v="41.737962, -123.07557"/>
    <n v="41.737962000000003"/>
    <n v="-123.07557"/>
    <s v="Female"/>
    <x v="0"/>
    <s v="No"/>
    <s v="No"/>
    <n v="33"/>
    <s v="Yes"/>
    <s v="Yes"/>
    <x v="1"/>
    <x v="1"/>
    <s v="Yes"/>
    <s v="No"/>
    <x v="0"/>
    <s v="Yes"/>
    <s v="Yes"/>
    <x v="0"/>
    <x v="0"/>
    <x v="1"/>
    <n v="100"/>
    <n v="3320.6"/>
    <x v="1"/>
    <x v="1"/>
    <x v="21"/>
    <n v="4643"/>
    <x v="20"/>
  </r>
  <r>
    <s v="1427-VERSM"/>
    <n v="1"/>
    <s v="United States"/>
    <s v="California"/>
    <s v="Shasta"/>
    <n v="96087"/>
    <s v="40.617614, -122.512861"/>
    <n v="40.617614000000003"/>
    <n v="-122.512861"/>
    <s v="Female"/>
    <x v="0"/>
    <s v="Yes"/>
    <s v="No"/>
    <n v="56"/>
    <s v="Yes"/>
    <s v="No"/>
    <x v="1"/>
    <x v="1"/>
    <s v="No"/>
    <s v="Yes"/>
    <x v="1"/>
    <s v="Yes"/>
    <s v="Yes"/>
    <x v="0"/>
    <x v="0"/>
    <x v="1"/>
    <n v="98.7"/>
    <n v="5669.5"/>
    <x v="1"/>
    <x v="1"/>
    <x v="81"/>
    <n v="5141"/>
    <x v="20"/>
  </r>
  <r>
    <s v="9801-NOSHQ"/>
    <n v="1"/>
    <s v="United States"/>
    <s v="California"/>
    <s v="Shingletown"/>
    <n v="96088"/>
    <s v="40.497441, -121.827524"/>
    <n v="40.497441000000002"/>
    <n v="-121.827524"/>
    <s v="Male"/>
    <x v="0"/>
    <s v="No"/>
    <s v="Yes"/>
    <n v="23"/>
    <s v="Yes"/>
    <s v="No"/>
    <x v="2"/>
    <x v="2"/>
    <s v="No internet service"/>
    <s v="No internet service"/>
    <x v="2"/>
    <s v="No internet service"/>
    <s v="No internet service"/>
    <x v="2"/>
    <x v="1"/>
    <x v="0"/>
    <n v="19.8"/>
    <n v="465.45"/>
    <x v="1"/>
    <x v="1"/>
    <x v="52"/>
    <n v="3058"/>
    <x v="20"/>
  </r>
  <r>
    <s v="6339-YPSAH"/>
    <n v="1"/>
    <s v="United States"/>
    <s v="California"/>
    <s v="Tehama"/>
    <n v="96090"/>
    <s v="40.021787, -122.127576"/>
    <n v="40.021787000000003"/>
    <n v="-122.127576"/>
    <s v="Male"/>
    <x v="0"/>
    <s v="No"/>
    <s v="No"/>
    <n v="9"/>
    <s v="Yes"/>
    <s v="No"/>
    <x v="1"/>
    <x v="1"/>
    <s v="No"/>
    <s v="Yes"/>
    <x v="0"/>
    <s v="No"/>
    <s v="No"/>
    <x v="0"/>
    <x v="0"/>
    <x v="1"/>
    <n v="73.8"/>
    <n v="704.3"/>
    <x v="1"/>
    <x v="1"/>
    <x v="54"/>
    <n v="4895"/>
    <x v="20"/>
  </r>
  <r>
    <s v="2159-TURXX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x v="1"/>
    <x v="3"/>
    <n v="20.05"/>
    <n v="95.55"/>
    <x v="1"/>
    <x v="1"/>
    <x v="39"/>
    <n v="2483"/>
    <x v="20"/>
  </r>
  <r>
    <s v="1548-FEHVL"/>
    <n v="1"/>
    <s v="United States"/>
    <s v="California"/>
    <s v="Weed"/>
    <n v="96094"/>
    <s v="41.465121, -122.380947"/>
    <n v="41.465121000000003"/>
    <n v="-122.38094700000001"/>
    <s v="Male"/>
    <x v="0"/>
    <s v="Yes"/>
    <s v="No"/>
    <n v="61"/>
    <s v="Yes"/>
    <s v="Yes"/>
    <x v="1"/>
    <x v="0"/>
    <s v="Yes"/>
    <s v="No"/>
    <x v="0"/>
    <s v="Yes"/>
    <s v="Yes"/>
    <x v="0"/>
    <x v="0"/>
    <x v="1"/>
    <n v="106.2"/>
    <n v="6375.2"/>
    <x v="1"/>
    <x v="1"/>
    <x v="9"/>
    <n v="6298"/>
    <x v="20"/>
  </r>
  <r>
    <s v="3795-CAWEX"/>
    <n v="1"/>
    <s v="United States"/>
    <s v="California"/>
    <s v="Whitmore"/>
    <n v="96096"/>
    <s v="40.637105, -121.906949"/>
    <n v="40.637104999999998"/>
    <n v="-121.906949"/>
    <s v="Male"/>
    <x v="0"/>
    <s v="Yes"/>
    <s v="Yes"/>
    <n v="70"/>
    <s v="Yes"/>
    <s v="Yes"/>
    <x v="1"/>
    <x v="0"/>
    <s v="Yes"/>
    <s v="Yes"/>
    <x v="1"/>
    <s v="Yes"/>
    <s v="Yes"/>
    <x v="1"/>
    <x v="0"/>
    <x v="3"/>
    <n v="116.55"/>
    <n v="8152.3"/>
    <x v="1"/>
    <x v="1"/>
    <x v="47"/>
    <n v="6116"/>
    <x v="20"/>
  </r>
  <r>
    <s v="6215-NQCPY"/>
    <n v="1"/>
    <s v="United States"/>
    <s v="California"/>
    <s v="Yreka"/>
    <n v="96097"/>
    <s v="41.764869, -122.671316"/>
    <n v="41.764868999999997"/>
    <n v="-122.671316"/>
    <s v="Male"/>
    <x v="0"/>
    <s v="No"/>
    <s v="No"/>
    <n v="15"/>
    <s v="Yes"/>
    <s v="Yes"/>
    <x v="1"/>
    <x v="0"/>
    <s v="No"/>
    <s v="No"/>
    <x v="0"/>
    <s v="Yes"/>
    <s v="Yes"/>
    <x v="0"/>
    <x v="0"/>
    <x v="1"/>
    <n v="99.7"/>
    <n v="1566.75"/>
    <x v="1"/>
    <x v="1"/>
    <x v="67"/>
    <n v="4157"/>
    <x v="20"/>
  </r>
  <r>
    <s v="5647-URDKA"/>
    <n v="1"/>
    <s v="United States"/>
    <s v="California"/>
    <s v="Alturas"/>
    <n v="96101"/>
    <s v="41.468877, -120.54229"/>
    <n v="41.468876999999999"/>
    <n v="-120.54228999999999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19.7"/>
    <n v="130.25"/>
    <x v="1"/>
    <x v="1"/>
    <x v="56"/>
    <n v="5962"/>
    <x v="20"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19.5"/>
    <n v="162.15"/>
    <x v="1"/>
    <x v="1"/>
    <x v="40"/>
    <n v="3598"/>
    <x v="20"/>
  </r>
  <r>
    <s v="9626-WEQRM"/>
    <n v="1"/>
    <s v="United States"/>
    <s v="California"/>
    <s v="Cedarville"/>
    <n v="96104"/>
    <s v="41.505916, -120.152505"/>
    <n v="41.505915999999999"/>
    <n v="-120.152505"/>
    <s v="Female"/>
    <x v="0"/>
    <s v="No"/>
    <s v="No"/>
    <n v="4"/>
    <s v="No"/>
    <s v="No phone service"/>
    <x v="0"/>
    <x v="0"/>
    <s v="No"/>
    <s v="No"/>
    <x v="0"/>
    <s v="No"/>
    <s v="No"/>
    <x v="0"/>
    <x v="0"/>
    <x v="0"/>
    <n v="29.15"/>
    <n v="110.05"/>
    <x v="1"/>
    <x v="1"/>
    <x v="4"/>
    <n v="2657"/>
    <x v="20"/>
  </r>
  <r>
    <s v="2188-SXWVT"/>
    <n v="1"/>
    <s v="United States"/>
    <s v="California"/>
    <s v="Chilcoot"/>
    <n v="96105"/>
    <s v="39.872961, -120.198876"/>
    <n v="39.872960999999997"/>
    <n v="-120.198876"/>
    <s v="Female"/>
    <x v="0"/>
    <s v="No"/>
    <s v="No"/>
    <n v="34"/>
    <s v="Yes"/>
    <s v="No"/>
    <x v="0"/>
    <x v="0"/>
    <s v="Yes"/>
    <s v="No"/>
    <x v="0"/>
    <s v="No"/>
    <s v="No"/>
    <x v="2"/>
    <x v="1"/>
    <x v="0"/>
    <n v="55"/>
    <n v="1885.15"/>
    <x v="1"/>
    <x v="1"/>
    <x v="74"/>
    <n v="4027"/>
    <x v="20"/>
  </r>
  <r>
    <s v="6258-PVZWJ"/>
    <n v="1"/>
    <s v="United States"/>
    <s v="California"/>
    <s v="Clio"/>
    <n v="96106"/>
    <s v="39.745805, -120.580882"/>
    <n v="39.745804999999997"/>
    <n v="-120.580882"/>
    <s v="Male"/>
    <x v="0"/>
    <s v="Yes"/>
    <s v="No"/>
    <n v="68"/>
    <s v="Yes"/>
    <s v="Yes"/>
    <x v="0"/>
    <x v="0"/>
    <s v="Yes"/>
    <s v="Yes"/>
    <x v="1"/>
    <s v="Yes"/>
    <s v="Yes"/>
    <x v="1"/>
    <x v="0"/>
    <x v="3"/>
    <n v="90.8"/>
    <n v="6302.85"/>
    <x v="1"/>
    <x v="1"/>
    <x v="15"/>
    <n v="4265"/>
    <x v="20"/>
  </r>
  <r>
    <s v="1094-BKOSX"/>
    <n v="1"/>
    <s v="United States"/>
    <s v="California"/>
    <s v="Coleville"/>
    <n v="96107"/>
    <s v="38.42528, -119.475741"/>
    <n v="38.425280000000001"/>
    <n v="-119.475741"/>
    <s v="Female"/>
    <x v="0"/>
    <s v="Yes"/>
    <s v="Yes"/>
    <n v="45"/>
    <s v="No"/>
    <s v="No phone service"/>
    <x v="0"/>
    <x v="1"/>
    <s v="Yes"/>
    <s v="Yes"/>
    <x v="1"/>
    <s v="No"/>
    <s v="Yes"/>
    <x v="2"/>
    <x v="1"/>
    <x v="2"/>
    <n v="51"/>
    <n v="2264.5"/>
    <x v="1"/>
    <x v="1"/>
    <x v="49"/>
    <n v="4534"/>
    <x v="20"/>
  </r>
  <r>
    <s v="6969-MVBAI"/>
    <n v="1"/>
    <s v="United States"/>
    <s v="California"/>
    <s v="Davis Creek"/>
    <n v="96108"/>
    <s v="41.750354, -120.403885"/>
    <n v="41.750354000000002"/>
    <n v="-120.403885"/>
    <s v="Female"/>
    <x v="1"/>
    <s v="No"/>
    <s v="No"/>
    <n v="9"/>
    <s v="Yes"/>
    <s v="Yes"/>
    <x v="1"/>
    <x v="1"/>
    <s v="No"/>
    <s v="Yes"/>
    <x v="0"/>
    <s v="Yes"/>
    <s v="No"/>
    <x v="0"/>
    <x v="0"/>
    <x v="1"/>
    <n v="90.1"/>
    <n v="816.8"/>
    <x v="1"/>
    <x v="1"/>
    <x v="76"/>
    <n v="2893"/>
    <x v="20"/>
  </r>
  <r>
    <s v="2978-XXSOG"/>
    <n v="1"/>
    <s v="United States"/>
    <s v="California"/>
    <s v="Doyle"/>
    <n v="96109"/>
    <s v="40.012675, -120.101857"/>
    <n v="40.012675000000002"/>
    <n v="-120.101857"/>
    <s v="Female"/>
    <x v="0"/>
    <s v="No"/>
    <s v="No"/>
    <n v="22"/>
    <s v="Yes"/>
    <s v="Yes"/>
    <x v="0"/>
    <x v="0"/>
    <s v="No"/>
    <s v="No"/>
    <x v="1"/>
    <s v="No"/>
    <s v="No"/>
    <x v="0"/>
    <x v="0"/>
    <x v="0"/>
    <n v="59.05"/>
    <n v="1253.5"/>
    <x v="1"/>
    <x v="1"/>
    <x v="71"/>
    <n v="3995"/>
    <x v="20"/>
  </r>
  <r>
    <s v="2342-CKIAO"/>
    <n v="1"/>
    <s v="United States"/>
    <s v="California"/>
    <s v="Eagleville"/>
    <n v="96110"/>
    <s v="41.280341, -120.150381"/>
    <n v="41.280341"/>
    <n v="-120.150381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3"/>
    <n v="41.2"/>
    <x v="1"/>
    <x v="1"/>
    <x v="68"/>
    <n v="5074"/>
    <x v="20"/>
  </r>
  <r>
    <s v="6953-PBDIN"/>
    <n v="1"/>
    <s v="United States"/>
    <s v="California"/>
    <s v="Fort Bidwell"/>
    <n v="96112"/>
    <s v="41.932207, -120.135941"/>
    <n v="41.932206999999998"/>
    <n v="-120.135941"/>
    <s v="Male"/>
    <x v="0"/>
    <s v="Yes"/>
    <s v="No"/>
    <n v="70"/>
    <s v="Yes"/>
    <s v="Yes"/>
    <x v="0"/>
    <x v="1"/>
    <s v="Yes"/>
    <s v="Yes"/>
    <x v="1"/>
    <s v="Yes"/>
    <s v="No"/>
    <x v="1"/>
    <x v="1"/>
    <x v="2"/>
    <n v="72.95"/>
    <n v="5265.55"/>
    <x v="1"/>
    <x v="1"/>
    <x v="12"/>
    <n v="6466"/>
    <x v="20"/>
  </r>
  <r>
    <s v="3898-BSJYF"/>
    <n v="1"/>
    <s v="United States"/>
    <s v="California"/>
    <s v="Herlong"/>
    <n v="96113"/>
    <s v="40.198234, -120.18089"/>
    <n v="40.198233999999999"/>
    <n v="-120.18089000000001"/>
    <s v="Female"/>
    <x v="0"/>
    <s v="No"/>
    <s v="Yes"/>
    <n v="10"/>
    <s v="Yes"/>
    <s v="Yes"/>
    <x v="0"/>
    <x v="0"/>
    <s v="No"/>
    <s v="Yes"/>
    <x v="1"/>
    <s v="No"/>
    <s v="Yes"/>
    <x v="2"/>
    <x v="1"/>
    <x v="3"/>
    <n v="73.55"/>
    <n v="693.3"/>
    <x v="1"/>
    <x v="1"/>
    <x v="56"/>
    <n v="4434"/>
    <x v="20"/>
  </r>
  <r>
    <s v="3938-YFPXD"/>
    <n v="1"/>
    <s v="United States"/>
    <s v="California"/>
    <s v="Janesville"/>
    <n v="96114"/>
    <s v="40.294034, -120.512622"/>
    <n v="40.294034000000003"/>
    <n v="-120.51262199999999"/>
    <s v="Male"/>
    <x v="0"/>
    <s v="No"/>
    <s v="No"/>
    <n v="72"/>
    <s v="Yes"/>
    <s v="Yes"/>
    <x v="0"/>
    <x v="0"/>
    <s v="No"/>
    <s v="Yes"/>
    <x v="1"/>
    <s v="Yes"/>
    <s v="Yes"/>
    <x v="1"/>
    <x v="1"/>
    <x v="3"/>
    <n v="84.3"/>
    <n v="5997.1"/>
    <x v="1"/>
    <x v="1"/>
    <x v="42"/>
    <n v="6012"/>
    <x v="20"/>
  </r>
  <r>
    <s v="7696-AMHOD"/>
    <n v="1"/>
    <s v="United States"/>
    <s v="California"/>
    <s v="Lake City"/>
    <n v="96115"/>
    <s v="41.729079, -120.225025"/>
    <n v="41.729078999999999"/>
    <n v="-120.225025"/>
    <s v="Female"/>
    <x v="0"/>
    <s v="Yes"/>
    <s v="Yes"/>
    <n v="49"/>
    <s v="Yes"/>
    <s v="No"/>
    <x v="0"/>
    <x v="1"/>
    <s v="Yes"/>
    <s v="Yes"/>
    <x v="0"/>
    <s v="Yes"/>
    <s v="Yes"/>
    <x v="2"/>
    <x v="1"/>
    <x v="3"/>
    <n v="78"/>
    <n v="3824.2"/>
    <x v="1"/>
    <x v="1"/>
    <x v="15"/>
    <n v="4200"/>
    <x v="20"/>
  </r>
  <r>
    <s v="2453-SAFNS"/>
    <n v="1"/>
    <s v="United States"/>
    <s v="California"/>
    <s v="Likely"/>
    <n v="96116"/>
    <s v="41.266008, -120.490731"/>
    <n v="41.266007999999999"/>
    <n v="-120.490731"/>
    <s v="Female"/>
    <x v="1"/>
    <s v="No"/>
    <s v="No"/>
    <n v="54"/>
    <s v="Yes"/>
    <s v="Yes"/>
    <x v="0"/>
    <x v="1"/>
    <s v="Yes"/>
    <s v="No"/>
    <x v="1"/>
    <s v="Yes"/>
    <s v="No"/>
    <x v="2"/>
    <x v="1"/>
    <x v="0"/>
    <n v="72.099999999999994"/>
    <n v="3886.05"/>
    <x v="1"/>
    <x v="1"/>
    <x v="71"/>
    <n v="4277"/>
    <x v="20"/>
  </r>
  <r>
    <s v="9558-IHEZX"/>
    <n v="1"/>
    <s v="United States"/>
    <s v="California"/>
    <s v="Litchfield"/>
    <n v="96117"/>
    <s v="40.507272, -120.338228"/>
    <n v="40.507272"/>
    <n v="-120.338228"/>
    <s v="Female"/>
    <x v="0"/>
    <s v="No"/>
    <s v="No"/>
    <n v="71"/>
    <s v="Yes"/>
    <s v="Yes"/>
    <x v="1"/>
    <x v="0"/>
    <s v="Yes"/>
    <s v="Yes"/>
    <x v="0"/>
    <s v="Yes"/>
    <s v="Yes"/>
    <x v="1"/>
    <x v="0"/>
    <x v="3"/>
    <n v="106.75"/>
    <n v="7283.25"/>
    <x v="1"/>
    <x v="1"/>
    <x v="72"/>
    <n v="5610"/>
    <x v="20"/>
  </r>
  <r>
    <s v="9617-UDPEU"/>
    <n v="1"/>
    <s v="United States"/>
    <s v="California"/>
    <s v="Loyalton"/>
    <n v="96118"/>
    <s v="39.637471, -120.226338"/>
    <n v="39.637470999999998"/>
    <n v="-120.226338"/>
    <s v="Fe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x v="0"/>
    <x v="0"/>
    <n v="19.25"/>
    <n v="412.55"/>
    <x v="1"/>
    <x v="1"/>
    <x v="54"/>
    <n v="2691"/>
    <x v="20"/>
  </r>
  <r>
    <s v="6340-DACFT"/>
    <n v="1"/>
    <s v="United States"/>
    <s v="California"/>
    <s v="Madeline"/>
    <n v="96119"/>
    <s v="41.042003, -120.506086"/>
    <n v="41.042003000000001"/>
    <n v="-120.506086"/>
    <s v="Female"/>
    <x v="0"/>
    <s v="Yes"/>
    <s v="Yes"/>
    <n v="50"/>
    <s v="Yes"/>
    <s v="No"/>
    <x v="2"/>
    <x v="2"/>
    <s v="No internet service"/>
    <s v="No internet service"/>
    <x v="2"/>
    <s v="No internet service"/>
    <s v="No internet service"/>
    <x v="1"/>
    <x v="1"/>
    <x v="3"/>
    <n v="20.55"/>
    <n v="1070.25"/>
    <x v="1"/>
    <x v="1"/>
    <x v="78"/>
    <n v="4878"/>
    <x v="20"/>
  </r>
  <r>
    <s v="4955-VCWBI"/>
    <n v="1"/>
    <s v="United States"/>
    <s v="California"/>
    <s v="Markleeville"/>
    <n v="96120"/>
    <s v="38.735789, -119.85798"/>
    <n v="38.735788999999997"/>
    <n v="-119.85798"/>
    <s v="Female"/>
    <x v="0"/>
    <s v="Yes"/>
    <s v="Yes"/>
    <n v="43"/>
    <s v="Yes"/>
    <s v="No"/>
    <x v="2"/>
    <x v="2"/>
    <s v="No internet service"/>
    <s v="No internet service"/>
    <x v="2"/>
    <s v="No internet service"/>
    <s v="No internet service"/>
    <x v="2"/>
    <x v="1"/>
    <x v="0"/>
    <n v="20"/>
    <n v="817.95"/>
    <x v="1"/>
    <x v="1"/>
    <x v="21"/>
    <n v="4882"/>
    <x v="20"/>
  </r>
  <r>
    <s v="6813-GZQCG"/>
    <n v="1"/>
    <s v="United States"/>
    <s v="California"/>
    <s v="Milford"/>
    <n v="96121"/>
    <s v="40.181279, -120.392967"/>
    <n v="40.181279000000004"/>
    <n v="-120.392967"/>
    <s v="Female"/>
    <x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x v="0"/>
    <x v="3"/>
    <n v="24.65"/>
    <n v="1171.3"/>
    <x v="1"/>
    <x v="1"/>
    <x v="69"/>
    <n v="2194"/>
    <x v="20"/>
  </r>
  <r>
    <s v="7426-GSWPO"/>
    <n v="1"/>
    <s v="United States"/>
    <s v="California"/>
    <s v="Portola"/>
    <n v="96122"/>
    <s v="39.786755, -120.445626"/>
    <n v="39.786754999999999"/>
    <n v="-120.445626"/>
    <s v="Male"/>
    <x v="1"/>
    <s v="No"/>
    <s v="No"/>
    <n v="64"/>
    <s v="Yes"/>
    <s v="Yes"/>
    <x v="1"/>
    <x v="0"/>
    <s v="Yes"/>
    <s v="No"/>
    <x v="0"/>
    <s v="Yes"/>
    <s v="Yes"/>
    <x v="0"/>
    <x v="0"/>
    <x v="2"/>
    <n v="103.5"/>
    <n v="6548.65"/>
    <x v="1"/>
    <x v="1"/>
    <x v="69"/>
    <n v="5125"/>
    <x v="20"/>
  </r>
  <r>
    <s v="3389-KTRXV"/>
    <n v="1"/>
    <s v="United States"/>
    <s v="California"/>
    <s v="Ravendale"/>
    <n v="96123"/>
    <s v="40.845738, -120.322219"/>
    <n v="40.845737999999997"/>
    <n v="-120.322219"/>
    <s v="Fe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x v="1"/>
    <x v="0"/>
    <n v="23.85"/>
    <n v="625.65"/>
    <x v="1"/>
    <x v="1"/>
    <x v="4"/>
    <n v="5945"/>
    <x v="20"/>
  </r>
  <r>
    <s v="3118-UHVVQ"/>
    <n v="1"/>
    <s v="United States"/>
    <s v="California"/>
    <s v="Calpine"/>
    <n v="96124"/>
    <s v="39.672813, -120.456699"/>
    <n v="39.672812999999998"/>
    <n v="-120.456699"/>
    <s v="Fe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x v="1"/>
    <x v="3"/>
    <n v="25.8"/>
    <n v="1911.5"/>
    <x v="1"/>
    <x v="1"/>
    <x v="45"/>
    <n v="4747"/>
    <x v="20"/>
  </r>
  <r>
    <s v="3205-MXZRA"/>
    <n v="1"/>
    <s v="United States"/>
    <s v="California"/>
    <s v="Standish"/>
    <n v="96128"/>
    <s v="40.346634, -120.386422"/>
    <n v="40.346634000000002"/>
    <n v="-120.386422"/>
    <s v="Male"/>
    <x v="0"/>
    <s v="No"/>
    <s v="No"/>
    <n v="26"/>
    <s v="Yes"/>
    <s v="No"/>
    <x v="0"/>
    <x v="1"/>
    <s v="No"/>
    <s v="No"/>
    <x v="1"/>
    <s v="Yes"/>
    <s v="No"/>
    <x v="2"/>
    <x v="1"/>
    <x v="3"/>
    <n v="59.45"/>
    <n v="1507"/>
    <x v="1"/>
    <x v="1"/>
    <x v="48"/>
    <n v="2074"/>
    <x v="20"/>
  </r>
  <r>
    <s v="8317-BVKSO"/>
    <n v="1"/>
    <s v="United States"/>
    <s v="California"/>
    <s v="Termo"/>
    <n v="96132"/>
    <s v="41.027281, -120.669427"/>
    <n v="41.027281000000002"/>
    <n v="-120.669427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x v="0"/>
    <x v="1"/>
    <n v="20.05"/>
    <n v="299.3"/>
    <x v="1"/>
    <x v="1"/>
    <x v="72"/>
    <n v="5728"/>
    <x v="20"/>
  </r>
  <r>
    <s v="5702-KVQRD"/>
    <n v="1"/>
    <s v="United States"/>
    <s v="California"/>
    <s v="Topaz"/>
    <n v="96133"/>
    <s v="38.636052, -119.489162"/>
    <n v="38.636051999999999"/>
    <n v="-119.48916199999999"/>
    <s v="Male"/>
    <x v="0"/>
    <s v="Yes"/>
    <s v="No"/>
    <n v="71"/>
    <s v="Yes"/>
    <s v="No"/>
    <x v="0"/>
    <x v="0"/>
    <s v="No"/>
    <s v="Yes"/>
    <x v="1"/>
    <s v="Yes"/>
    <s v="Yes"/>
    <x v="1"/>
    <x v="0"/>
    <x v="1"/>
    <n v="82.55"/>
    <n v="5832.65"/>
    <x v="1"/>
    <x v="1"/>
    <x v="31"/>
    <n v="4668"/>
    <x v="20"/>
  </r>
  <r>
    <s v="0083-PIVIK"/>
    <n v="1"/>
    <s v="United States"/>
    <s v="California"/>
    <s v="Tulelake"/>
    <n v="96134"/>
    <s v="41.813521, -121.492666"/>
    <n v="41.813521000000001"/>
    <n v="-121.492666"/>
    <s v="Male"/>
    <x v="0"/>
    <s v="No"/>
    <s v="No"/>
    <n v="64"/>
    <s v="Yes"/>
    <s v="Yes"/>
    <x v="0"/>
    <x v="0"/>
    <s v="Yes"/>
    <s v="Yes"/>
    <x v="1"/>
    <s v="Yes"/>
    <s v="No"/>
    <x v="2"/>
    <x v="1"/>
    <x v="1"/>
    <n v="81.25"/>
    <n v="5567.55"/>
    <x v="1"/>
    <x v="1"/>
    <x v="1"/>
    <n v="4761"/>
    <x v="20"/>
  </r>
  <r>
    <s v="6169-PGNCD"/>
    <n v="1"/>
    <s v="United States"/>
    <s v="California"/>
    <s v="Westwood"/>
    <n v="96137"/>
    <s v="40.271535, -121.018087"/>
    <n v="40.271535"/>
    <n v="-121.01808699999999"/>
    <s v="Female"/>
    <x v="0"/>
    <s v="No"/>
    <s v="No"/>
    <n v="57"/>
    <s v="Yes"/>
    <s v="No"/>
    <x v="0"/>
    <x v="0"/>
    <s v="Yes"/>
    <s v="Yes"/>
    <x v="1"/>
    <s v="Yes"/>
    <s v="No"/>
    <x v="1"/>
    <x v="0"/>
    <x v="3"/>
    <n v="74.3"/>
    <n v="4166.3500000000004"/>
    <x v="1"/>
    <x v="1"/>
    <x v="61"/>
    <n v="5741"/>
    <x v="20"/>
  </r>
  <r>
    <s v="4909-JOUPP"/>
    <n v="1"/>
    <s v="United States"/>
    <s v="California"/>
    <s v="Tahoma"/>
    <n v="96142"/>
    <s v="39.061227, -120.179546"/>
    <n v="39.061227000000002"/>
    <n v="-120.179546"/>
    <s v="Male"/>
    <x v="1"/>
    <s v="Yes"/>
    <s v="No"/>
    <n v="72"/>
    <s v="Yes"/>
    <s v="Yes"/>
    <x v="1"/>
    <x v="1"/>
    <s v="Yes"/>
    <s v="Yes"/>
    <x v="1"/>
    <s v="Yes"/>
    <s v="Yes"/>
    <x v="1"/>
    <x v="1"/>
    <x v="3"/>
    <n v="109.7"/>
    <n v="7898.45"/>
    <x v="1"/>
    <x v="1"/>
    <x v="72"/>
    <n v="4319"/>
    <x v="20"/>
  </r>
  <r>
    <s v="4657-FWVFY"/>
    <n v="1"/>
    <s v="United States"/>
    <s v="California"/>
    <s v="Kings Beach"/>
    <n v="96143"/>
    <s v="39.246654, -120.029273"/>
    <n v="39.246653999999999"/>
    <n v="-120.029273"/>
    <s v="Female"/>
    <x v="0"/>
    <s v="Yes"/>
    <s v="Yes"/>
    <n v="40"/>
    <s v="Yes"/>
    <s v="Yes"/>
    <x v="1"/>
    <x v="1"/>
    <s v="Yes"/>
    <s v="Yes"/>
    <x v="0"/>
    <s v="Yes"/>
    <s v="No"/>
    <x v="0"/>
    <x v="0"/>
    <x v="3"/>
    <n v="96.35"/>
    <n v="3915.4"/>
    <x v="1"/>
    <x v="1"/>
    <x v="54"/>
    <n v="2004"/>
    <x v="20"/>
  </r>
  <r>
    <s v="2257-BOVXD"/>
    <n v="1"/>
    <s v="United States"/>
    <s v="California"/>
    <s v="Tahoe City"/>
    <n v="96145"/>
    <s v="39.178337, -120.162806"/>
    <n v="39.178336999999999"/>
    <n v="-120.162806"/>
    <s v="Male"/>
    <x v="0"/>
    <s v="Yes"/>
    <s v="No"/>
    <n v="14"/>
    <s v="Yes"/>
    <s v="Yes"/>
    <x v="0"/>
    <x v="1"/>
    <s v="No"/>
    <s v="No"/>
    <x v="1"/>
    <s v="Yes"/>
    <s v="No"/>
    <x v="0"/>
    <x v="0"/>
    <x v="3"/>
    <n v="66.599999999999994"/>
    <n v="979.5"/>
    <x v="1"/>
    <x v="1"/>
    <x v="77"/>
    <n v="3516"/>
    <x v="20"/>
  </r>
  <r>
    <s v="7729-JTEEC"/>
    <n v="1"/>
    <s v="United States"/>
    <s v="California"/>
    <s v="Olympic Valley"/>
    <n v="96146"/>
    <s v="39.191797, -120.212401"/>
    <n v="39.191797000000001"/>
    <n v="-120.212401"/>
    <s v="Male"/>
    <x v="0"/>
    <s v="Yes"/>
    <s v="Yes"/>
    <n v="2"/>
    <s v="Yes"/>
    <s v="No"/>
    <x v="0"/>
    <x v="1"/>
    <s v="No"/>
    <s v="No"/>
    <x v="0"/>
    <s v="No"/>
    <s v="No"/>
    <x v="0"/>
    <x v="0"/>
    <x v="1"/>
    <n v="44.5"/>
    <n v="90.05"/>
    <x v="1"/>
    <x v="1"/>
    <x v="52"/>
    <n v="5456"/>
    <x v="20"/>
  </r>
  <r>
    <s v="9696-RMYBA"/>
    <n v="1"/>
    <s v="United States"/>
    <s v="California"/>
    <s v="Los Angeles"/>
    <n v="90003"/>
    <s v="33.964131, -118.272783"/>
    <n v="33.964131000000002"/>
    <n v="-118.272783"/>
    <s v="Male"/>
    <x v="0"/>
    <s v="No"/>
    <s v="No"/>
    <n v="5"/>
    <s v="Yes"/>
    <s v="No"/>
    <x v="1"/>
    <x v="1"/>
    <s v="No"/>
    <s v="No"/>
    <x v="0"/>
    <s v="Yes"/>
    <s v="No"/>
    <x v="0"/>
    <x v="0"/>
    <x v="0"/>
    <n v="80.099999999999994"/>
    <n v="398.55"/>
    <x v="1"/>
    <x v="1"/>
    <x v="49"/>
    <n v="5225"/>
    <x v="20"/>
  </r>
  <r>
    <s v="8690-UPCZI"/>
    <n v="1"/>
    <s v="United States"/>
    <s v="California"/>
    <s v="Los Angeles"/>
    <n v="90004"/>
    <s v="34.076259, -118.310715"/>
    <n v="34.076259"/>
    <n v="-118.310715"/>
    <s v="Male"/>
    <x v="0"/>
    <s v="Yes"/>
    <s v="Yes"/>
    <n v="29"/>
    <s v="Yes"/>
    <s v="Yes"/>
    <x v="0"/>
    <x v="0"/>
    <s v="No"/>
    <s v="No"/>
    <x v="1"/>
    <s v="Yes"/>
    <s v="No"/>
    <x v="2"/>
    <x v="1"/>
    <x v="2"/>
    <n v="69.05"/>
    <n v="1958.45"/>
    <x v="1"/>
    <x v="1"/>
    <x v="57"/>
    <n v="4459"/>
    <x v="20"/>
  </r>
  <r>
    <s v="9770-LXDBK"/>
    <n v="1"/>
    <s v="United States"/>
    <s v="California"/>
    <s v="Los Angeles"/>
    <n v="90006"/>
    <s v="34.048013, -118.293953"/>
    <n v="34.048012999999997"/>
    <n v="-118.293953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1"/>
    <x v="0"/>
    <n v="20.399999999999999"/>
    <n v="63.15"/>
    <x v="1"/>
    <x v="1"/>
    <x v="45"/>
    <n v="5695"/>
    <x v="20"/>
  </r>
  <r>
    <s v="4086-WITJG"/>
    <n v="1"/>
    <s v="United States"/>
    <s v="California"/>
    <s v="Los Angeles"/>
    <n v="90007"/>
    <s v="34.027337, -118.28515"/>
    <n v="34.027337000000003"/>
    <n v="-118.28515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x v="1"/>
    <x v="3"/>
    <n v="19.7"/>
    <n v="1301.0999999999999"/>
    <x v="1"/>
    <x v="1"/>
    <x v="59"/>
    <n v="4808"/>
    <x v="20"/>
  </r>
  <r>
    <s v="8344-WFMFH"/>
    <n v="1"/>
    <s v="United States"/>
    <s v="California"/>
    <s v="Los Angeles"/>
    <n v="90008"/>
    <s v="34.008293, -118.346766"/>
    <n v="34.008293000000002"/>
    <n v="-118.346766"/>
    <s v="Male"/>
    <x v="0"/>
    <s v="No"/>
    <s v="Yes"/>
    <n v="9"/>
    <s v="Yes"/>
    <s v="No"/>
    <x v="0"/>
    <x v="1"/>
    <s v="Yes"/>
    <s v="No"/>
    <x v="0"/>
    <s v="No"/>
    <s v="No"/>
    <x v="0"/>
    <x v="0"/>
    <x v="1"/>
    <n v="50.1"/>
    <n v="484.05"/>
    <x v="1"/>
    <x v="1"/>
    <x v="62"/>
    <n v="4738"/>
    <x v="20"/>
  </r>
  <r>
    <s v="8822-KNBHV"/>
    <n v="1"/>
    <s v="United States"/>
    <s v="California"/>
    <s v="Los Angeles"/>
    <n v="90011"/>
    <s v="34.00709, -118.258681"/>
    <n v="34.007089999999998"/>
    <n v="-118.258681"/>
    <s v="Female"/>
    <x v="0"/>
    <s v="No"/>
    <s v="No"/>
    <n v="48"/>
    <s v="Yes"/>
    <s v="Yes"/>
    <x v="0"/>
    <x v="0"/>
    <s v="Yes"/>
    <s v="Yes"/>
    <x v="0"/>
    <s v="Yes"/>
    <s v="Yes"/>
    <x v="2"/>
    <x v="0"/>
    <x v="3"/>
    <n v="83.45"/>
    <n v="3887.85"/>
    <x v="1"/>
    <x v="1"/>
    <x v="40"/>
    <n v="4250"/>
    <x v="20"/>
  </r>
  <r>
    <s v="8404-FYDIB"/>
    <n v="1"/>
    <s v="United States"/>
    <s v="California"/>
    <s v="Los Angeles"/>
    <n v="90012"/>
    <s v="34.065875, -118.238728"/>
    <n v="34.065874999999998"/>
    <n v="-118.23872799999999"/>
    <s v="Male"/>
    <x v="0"/>
    <s v="No"/>
    <s v="No"/>
    <n v="26"/>
    <s v="Yes"/>
    <s v="Yes"/>
    <x v="1"/>
    <x v="0"/>
    <s v="Yes"/>
    <s v="No"/>
    <x v="0"/>
    <s v="No"/>
    <s v="No"/>
    <x v="0"/>
    <x v="0"/>
    <x v="3"/>
    <n v="86.65"/>
    <n v="2208.75"/>
    <x v="1"/>
    <x v="1"/>
    <x v="61"/>
    <n v="4469"/>
    <x v="20"/>
  </r>
  <r>
    <s v="2791-SFVEW"/>
    <n v="1"/>
    <s v="United States"/>
    <s v="California"/>
    <s v="Los Angeles"/>
    <n v="90013"/>
    <s v="34.044639, -118.240413"/>
    <n v="34.044638999999997"/>
    <n v="-118.240413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x v="1"/>
    <x v="2"/>
    <n v="20.149999999999999"/>
    <n v="238.15"/>
    <x v="1"/>
    <x v="1"/>
    <x v="36"/>
    <n v="3772"/>
    <x v="20"/>
  </r>
  <r>
    <s v="6762-NSODU"/>
    <n v="1"/>
    <s v="United States"/>
    <s v="California"/>
    <s v="Los Angeles"/>
    <n v="90015"/>
    <s v="34.039224, -118.266293"/>
    <n v="34.039223999999997"/>
    <n v="-118.266293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x v="1"/>
    <x v="3"/>
    <n v="19.399999999999999"/>
    <n v="958.15"/>
    <x v="1"/>
    <x v="1"/>
    <x v="7"/>
    <n v="4630"/>
    <x v="20"/>
  </r>
  <r>
    <s v="9888-ZCUMM"/>
    <n v="1"/>
    <s v="United States"/>
    <s v="California"/>
    <s v="Los Angeles"/>
    <n v="90018"/>
    <s v="34.028735, -118.317236"/>
    <n v="34.028734999999998"/>
    <n v="-118.31723599999999"/>
    <s v="Male"/>
    <x v="0"/>
    <s v="Yes"/>
    <s v="Yes"/>
    <n v="64"/>
    <s v="No"/>
    <s v="No phone service"/>
    <x v="0"/>
    <x v="0"/>
    <s v="No"/>
    <s v="Yes"/>
    <x v="1"/>
    <s v="Yes"/>
    <s v="Yes"/>
    <x v="1"/>
    <x v="0"/>
    <x v="2"/>
    <n v="60.05"/>
    <n v="3845.45"/>
    <x v="1"/>
    <x v="1"/>
    <x v="7"/>
    <n v="4120"/>
    <x v="20"/>
  </r>
  <r>
    <s v="1074-WVEVG"/>
    <n v="1"/>
    <s v="United States"/>
    <s v="California"/>
    <s v="Los Angeles"/>
    <n v="90021"/>
    <s v="34.029043, -118.239504"/>
    <n v="34.029043000000001"/>
    <n v="-118.239504"/>
    <s v="Female"/>
    <x v="0"/>
    <s v="Yes"/>
    <s v="No"/>
    <n v="59"/>
    <s v="Yes"/>
    <s v="No"/>
    <x v="2"/>
    <x v="2"/>
    <s v="No internet service"/>
    <s v="No internet service"/>
    <x v="2"/>
    <s v="No internet service"/>
    <s v="No internet service"/>
    <x v="2"/>
    <x v="1"/>
    <x v="0"/>
    <n v="20.350000000000001"/>
    <n v="1267"/>
    <x v="1"/>
    <x v="1"/>
    <x v="43"/>
    <n v="5757"/>
    <x v="20"/>
  </r>
  <r>
    <s v="9979-RGMZT"/>
    <n v="1"/>
    <s v="United States"/>
    <s v="California"/>
    <s v="Los Angeles"/>
    <n v="90022"/>
    <s v="34.02381, -118.156582"/>
    <n v="34.023809999999997"/>
    <n v="-118.156582"/>
    <s v="Female"/>
    <x v="0"/>
    <s v="No"/>
    <s v="No"/>
    <n v="7"/>
    <s v="Yes"/>
    <s v="No"/>
    <x v="1"/>
    <x v="1"/>
    <s v="Yes"/>
    <s v="No"/>
    <x v="0"/>
    <s v="Yes"/>
    <s v="Yes"/>
    <x v="2"/>
    <x v="0"/>
    <x v="0"/>
    <n v="94.05"/>
    <n v="633.45000000000005"/>
    <x v="1"/>
    <x v="1"/>
    <x v="46"/>
    <n v="5545"/>
    <x v="20"/>
  </r>
  <r>
    <s v="6437-UDQJM"/>
    <n v="1"/>
    <s v="United States"/>
    <s v="California"/>
    <s v="Los Angeles"/>
    <n v="90023"/>
    <s v="34.017697, -118.200577"/>
    <n v="34.017696999999998"/>
    <n v="-118.200577"/>
    <s v="Female"/>
    <x v="1"/>
    <s v="Yes"/>
    <s v="No"/>
    <n v="72"/>
    <s v="Yes"/>
    <s v="Yes"/>
    <x v="0"/>
    <x v="0"/>
    <s v="Yes"/>
    <s v="Yes"/>
    <x v="0"/>
    <s v="Yes"/>
    <s v="Yes"/>
    <x v="1"/>
    <x v="0"/>
    <x v="3"/>
    <n v="84.1"/>
    <n v="6129.65"/>
    <x v="1"/>
    <x v="1"/>
    <x v="53"/>
    <n v="4999"/>
    <x v="20"/>
  </r>
  <r>
    <s v="1226-IENZN"/>
    <n v="1"/>
    <s v="United States"/>
    <s v="California"/>
    <s v="Los Angeles"/>
    <n v="90024"/>
    <s v="34.066303, -118.435479"/>
    <n v="34.066302999999998"/>
    <n v="-118.435479"/>
    <s v="Male"/>
    <x v="1"/>
    <s v="No"/>
    <s v="No"/>
    <n v="16"/>
    <s v="Yes"/>
    <s v="No"/>
    <x v="1"/>
    <x v="1"/>
    <s v="No"/>
    <s v="No"/>
    <x v="0"/>
    <s v="No"/>
    <s v="Yes"/>
    <x v="0"/>
    <x v="0"/>
    <x v="1"/>
    <n v="78.75"/>
    <n v="1218.25"/>
    <x v="1"/>
    <x v="1"/>
    <x v="9"/>
    <n v="4351"/>
    <x v="20"/>
  </r>
  <r>
    <s v="2108-GLPQB"/>
    <n v="1"/>
    <s v="United States"/>
    <s v="California"/>
    <s v="Los Angeles"/>
    <n v="90025"/>
    <s v="34.046174, -118.446333"/>
    <n v="34.046174000000001"/>
    <n v="-118.446333"/>
    <s v="Male"/>
    <x v="0"/>
    <s v="Yes"/>
    <s v="No"/>
    <n v="25"/>
    <s v="Yes"/>
    <s v="Yes"/>
    <x v="0"/>
    <x v="1"/>
    <s v="No"/>
    <s v="Yes"/>
    <x v="0"/>
    <s v="No"/>
    <s v="No"/>
    <x v="0"/>
    <x v="1"/>
    <x v="3"/>
    <n v="55.55"/>
    <n v="1405.3"/>
    <x v="1"/>
    <x v="1"/>
    <x v="52"/>
    <n v="2950"/>
    <x v="20"/>
  </r>
  <r>
    <s v="5474-LAMUQ"/>
    <n v="1"/>
    <s v="United States"/>
    <s v="California"/>
    <s v="Los Angeles"/>
    <n v="90029"/>
    <s v="34.089953, -118.294824"/>
    <n v="34.089953000000001"/>
    <n v="-118.29482400000001"/>
    <s v="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x v="1"/>
    <x v="0"/>
    <n v="20.100000000000001"/>
    <n v="533.9"/>
    <x v="1"/>
    <x v="1"/>
    <x v="15"/>
    <n v="5689"/>
    <x v="20"/>
  </r>
  <r>
    <s v="3468-DRVQJ"/>
    <n v="1"/>
    <s v="United States"/>
    <s v="California"/>
    <s v="Los Angeles"/>
    <n v="90031"/>
    <s v="34.085807, -118.206617"/>
    <n v="34.085807000000003"/>
    <n v="-118.20661699999999"/>
    <s v="Female"/>
    <x v="0"/>
    <s v="Yes"/>
    <s v="Yes"/>
    <n v="10"/>
    <s v="Yes"/>
    <s v="Yes"/>
    <x v="0"/>
    <x v="0"/>
    <s v="Yes"/>
    <s v="No"/>
    <x v="0"/>
    <s v="Yes"/>
    <s v="No"/>
    <x v="2"/>
    <x v="1"/>
    <x v="1"/>
    <n v="70.3"/>
    <n v="676.15"/>
    <x v="1"/>
    <x v="1"/>
    <x v="77"/>
    <n v="5496"/>
    <x v="20"/>
  </r>
  <r>
    <s v="1122-YJBCS"/>
    <n v="1"/>
    <s v="United States"/>
    <s v="California"/>
    <s v="Los Angeles"/>
    <n v="90032"/>
    <s v="34.078821, -118.177576"/>
    <n v="34.078820999999998"/>
    <n v="-118.177576"/>
    <s v="Male"/>
    <x v="0"/>
    <s v="Yes"/>
    <s v="No"/>
    <n v="69"/>
    <s v="Yes"/>
    <s v="No"/>
    <x v="0"/>
    <x v="0"/>
    <s v="Yes"/>
    <s v="No"/>
    <x v="0"/>
    <s v="No"/>
    <s v="No"/>
    <x v="2"/>
    <x v="0"/>
    <x v="3"/>
    <n v="53.65"/>
    <n v="3804.4"/>
    <x v="1"/>
    <x v="1"/>
    <x v="63"/>
    <n v="6092"/>
    <x v="20"/>
  </r>
  <r>
    <s v="4990-ALDGW"/>
    <n v="1"/>
    <s v="United States"/>
    <s v="California"/>
    <s v="Los Angeles"/>
    <n v="90033"/>
    <s v="34.050198, -118.210946"/>
    <n v="34.050198000000002"/>
    <n v="-118.21094600000001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x v="1"/>
    <x v="0"/>
    <n v="20.75"/>
    <n v="1118.8"/>
    <x v="1"/>
    <x v="1"/>
    <x v="67"/>
    <n v="6271"/>
    <x v="20"/>
  </r>
  <r>
    <s v="4816-OKWNX"/>
    <n v="1"/>
    <s v="United States"/>
    <s v="California"/>
    <s v="Los Angeles"/>
    <n v="90034"/>
    <s v="34.030578, -118.399613"/>
    <n v="34.030577999999998"/>
    <n v="-118.399613"/>
    <s v="Male"/>
    <x v="0"/>
    <s v="Yes"/>
    <s v="Yes"/>
    <n v="50"/>
    <s v="Yes"/>
    <s v="No"/>
    <x v="1"/>
    <x v="1"/>
    <s v="Yes"/>
    <s v="Yes"/>
    <x v="1"/>
    <s v="Yes"/>
    <s v="Yes"/>
    <x v="2"/>
    <x v="0"/>
    <x v="2"/>
    <n v="103.4"/>
    <n v="5236.3999999999996"/>
    <x v="1"/>
    <x v="1"/>
    <x v="31"/>
    <n v="5437"/>
    <x v="20"/>
  </r>
  <r>
    <s v="3315-IKYZQ"/>
    <n v="1"/>
    <s v="United States"/>
    <s v="California"/>
    <s v="Los Angeles"/>
    <n v="90035"/>
    <s v="34.051809, -118.383843"/>
    <n v="34.051808999999999"/>
    <n v="-118.383843"/>
    <s v="Male"/>
    <x v="0"/>
    <s v="Yes"/>
    <s v="Yes"/>
    <n v="28"/>
    <s v="No"/>
    <s v="No phone service"/>
    <x v="0"/>
    <x v="0"/>
    <s v="No"/>
    <s v="Yes"/>
    <x v="1"/>
    <s v="Yes"/>
    <s v="No"/>
    <x v="2"/>
    <x v="1"/>
    <x v="0"/>
    <n v="50.8"/>
    <n v="1386.8"/>
    <x v="1"/>
    <x v="1"/>
    <x v="84"/>
    <n v="3240"/>
    <x v="20"/>
  </r>
  <r>
    <s v="4747-LCAQL"/>
    <n v="1"/>
    <s v="United States"/>
    <s v="California"/>
    <s v="Los Angeles"/>
    <n v="90037"/>
    <s v="34.002642, -118.287596"/>
    <n v="34.002642000000002"/>
    <n v="-118.28759599999999"/>
    <s v="Male"/>
    <x v="0"/>
    <s v="No"/>
    <s v="No"/>
    <n v="25"/>
    <s v="Yes"/>
    <s v="No"/>
    <x v="0"/>
    <x v="0"/>
    <s v="Yes"/>
    <s v="No"/>
    <x v="1"/>
    <s v="Yes"/>
    <s v="Yes"/>
    <x v="0"/>
    <x v="0"/>
    <x v="0"/>
    <n v="79"/>
    <n v="1902"/>
    <x v="1"/>
    <x v="1"/>
    <x v="54"/>
    <n v="5263"/>
    <x v="20"/>
  </r>
  <r>
    <s v="3411-WLRSQ"/>
    <n v="1"/>
    <s v="United States"/>
    <s v="California"/>
    <s v="Los Angeles"/>
    <n v="90038"/>
    <s v="34.088017, -118.327168"/>
    <n v="34.088017000000001"/>
    <n v="-118.327168"/>
    <s v="Female"/>
    <x v="1"/>
    <s v="Yes"/>
    <s v="No"/>
    <n v="3"/>
    <s v="Yes"/>
    <s v="No"/>
    <x v="1"/>
    <x v="1"/>
    <s v="Yes"/>
    <s v="No"/>
    <x v="0"/>
    <s v="No"/>
    <s v="No"/>
    <x v="0"/>
    <x v="0"/>
    <x v="2"/>
    <n v="74.599999999999994"/>
    <n v="239.05"/>
    <x v="1"/>
    <x v="1"/>
    <x v="43"/>
    <n v="3711"/>
    <x v="20"/>
  </r>
  <r>
    <s v="0898-XCGTF"/>
    <n v="1"/>
    <s v="United States"/>
    <s v="California"/>
    <s v="Los Angeles"/>
    <n v="90039"/>
    <s v="34.110845, -118.259595"/>
    <n v="34.110844999999998"/>
    <n v="-118.259595"/>
    <s v="Male"/>
    <x v="0"/>
    <s v="Yes"/>
    <s v="No"/>
    <n v="61"/>
    <s v="Yes"/>
    <s v="Yes"/>
    <x v="1"/>
    <x v="1"/>
    <s v="No"/>
    <s v="No"/>
    <x v="0"/>
    <s v="Yes"/>
    <s v="Yes"/>
    <x v="2"/>
    <x v="0"/>
    <x v="2"/>
    <n v="96.5"/>
    <n v="5673.7"/>
    <x v="1"/>
    <x v="1"/>
    <x v="52"/>
    <n v="5926"/>
    <x v="20"/>
  </r>
  <r>
    <s v="8006-PYCSW"/>
    <n v="1"/>
    <s v="United States"/>
    <s v="California"/>
    <s v="Los Angeles"/>
    <n v="90040"/>
    <s v="33.994524, -118.149953"/>
    <n v="33.994523999999998"/>
    <n v="-118.149953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.100000000000001"/>
    <n v="39.799999999999997"/>
    <x v="1"/>
    <x v="1"/>
    <x v="11"/>
    <n v="2051"/>
    <x v="20"/>
  </r>
  <r>
    <s v="8249-THVEC"/>
    <n v="1"/>
    <s v="United States"/>
    <s v="California"/>
    <s v="Los Angeles"/>
    <n v="90041"/>
    <s v="34.137412, -118.207607"/>
    <n v="34.137411999999998"/>
    <n v="-118.207607"/>
    <s v="Male"/>
    <x v="0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x v="1"/>
    <x v="0"/>
    <n v="19.399999999999999"/>
    <n v="997.75"/>
    <x v="1"/>
    <x v="1"/>
    <x v="25"/>
    <n v="4025"/>
    <x v="20"/>
  </r>
  <r>
    <s v="8722-PRFDV"/>
    <n v="1"/>
    <s v="United States"/>
    <s v="California"/>
    <s v="Los Angeles"/>
    <n v="90042"/>
    <s v="34.11572, -118.192754"/>
    <n v="34.115720000000003"/>
    <n v="-118.19275399999999"/>
    <s v="Female"/>
    <x v="0"/>
    <s v="Yes"/>
    <s v="Yes"/>
    <n v="71"/>
    <s v="Yes"/>
    <s v="No"/>
    <x v="0"/>
    <x v="0"/>
    <s v="No"/>
    <s v="Yes"/>
    <x v="0"/>
    <s v="Yes"/>
    <s v="Yes"/>
    <x v="1"/>
    <x v="1"/>
    <x v="3"/>
    <n v="77.55"/>
    <n v="5574.35"/>
    <x v="1"/>
    <x v="1"/>
    <x v="36"/>
    <n v="5097"/>
    <x v="20"/>
  </r>
  <r>
    <s v="2164-SOQXL"/>
    <n v="1"/>
    <s v="United States"/>
    <s v="California"/>
    <s v="Los Angeles"/>
    <n v="90043"/>
    <s v="33.988543, -118.334081"/>
    <n v="33.988543"/>
    <n v="-118.334081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x v="1"/>
    <x v="0"/>
    <n v="20.05"/>
    <n v="406.05"/>
    <x v="1"/>
    <x v="1"/>
    <x v="38"/>
    <n v="2698"/>
    <x v="20"/>
  </r>
  <r>
    <s v="4020-KIUDI"/>
    <n v="1"/>
    <s v="United States"/>
    <s v="California"/>
    <s v="Los Angeles"/>
    <n v="90044"/>
    <s v="33.952714, -118.292061"/>
    <n v="33.952714"/>
    <n v="-118.292061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x v="1"/>
    <x v="3"/>
    <n v="19.850000000000001"/>
    <n v="138.85"/>
    <x v="1"/>
    <x v="1"/>
    <x v="75"/>
    <n v="2186"/>
    <x v="20"/>
  </r>
  <r>
    <s v="5850-BDWCY"/>
    <n v="1"/>
    <s v="United States"/>
    <s v="California"/>
    <s v="Los Angeles"/>
    <n v="90045"/>
    <s v="33.954017, -118.402447"/>
    <n v="33.954017"/>
    <n v="-118.402447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x v="1"/>
    <x v="0"/>
    <n v="20.2"/>
    <n v="123.65"/>
    <x v="1"/>
    <x v="1"/>
    <x v="60"/>
    <n v="5029"/>
    <x v="20"/>
  </r>
  <r>
    <s v="2038-YSEZE"/>
    <n v="1"/>
    <s v="United States"/>
    <s v="California"/>
    <s v="Los Angeles"/>
    <n v="90046"/>
    <s v="34.108455, -118.362081"/>
    <n v="34.108454999999999"/>
    <n v="-118.362081"/>
    <s v="Female"/>
    <x v="0"/>
    <s v="No"/>
    <s v="No"/>
    <n v="29"/>
    <s v="Yes"/>
    <s v="Yes"/>
    <x v="0"/>
    <x v="0"/>
    <s v="Yes"/>
    <s v="No"/>
    <x v="1"/>
    <s v="No"/>
    <s v="No"/>
    <x v="0"/>
    <x v="1"/>
    <x v="0"/>
    <n v="67.45"/>
    <n v="1801.1"/>
    <x v="1"/>
    <x v="1"/>
    <x v="11"/>
    <n v="3152"/>
    <x v="20"/>
  </r>
  <r>
    <s v="0827-ITJPH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x v="0"/>
    <x v="3"/>
    <n v="18.55"/>
    <n v="689"/>
    <x v="1"/>
    <x v="1"/>
    <x v="64"/>
    <n v="5703"/>
    <x v="20"/>
  </r>
  <r>
    <s v="8799-OXZMD"/>
    <n v="1"/>
    <s v="United States"/>
    <s v="California"/>
    <s v="Los Angeles"/>
    <n v="90048"/>
    <s v="34.072945, -118.37267"/>
    <n v="34.072944999999997"/>
    <n v="-118.37267"/>
    <s v="Female"/>
    <x v="0"/>
    <s v="No"/>
    <s v="No"/>
    <n v="28"/>
    <s v="No"/>
    <s v="No phone service"/>
    <x v="0"/>
    <x v="1"/>
    <s v="No"/>
    <s v="Yes"/>
    <x v="0"/>
    <s v="No"/>
    <s v="No"/>
    <x v="0"/>
    <x v="0"/>
    <x v="0"/>
    <n v="29.75"/>
    <n v="790.7"/>
    <x v="1"/>
    <x v="1"/>
    <x v="1"/>
    <n v="5463"/>
    <x v="20"/>
  </r>
  <r>
    <s v="1705-GUHPV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63"/>
    <s v="Yes"/>
    <s v="Yes"/>
    <x v="2"/>
    <x v="2"/>
    <s v="No internet service"/>
    <s v="No internet service"/>
    <x v="2"/>
    <s v="No internet service"/>
    <s v="No internet service"/>
    <x v="1"/>
    <x v="1"/>
    <x v="0"/>
    <n v="24.2"/>
    <n v="1618.2"/>
    <x v="1"/>
    <x v="1"/>
    <x v="51"/>
    <n v="4948"/>
    <x v="20"/>
  </r>
  <r>
    <s v="4779-ZGICK"/>
    <n v="1"/>
    <s v="United States"/>
    <s v="California"/>
    <s v="Los Angeles"/>
    <n v="90057"/>
    <s v="34.061918, -118.277939"/>
    <n v="34.061917999999999"/>
    <n v="-118.277939"/>
    <s v="Male"/>
    <x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1"/>
    <x v="1"/>
    <x v="0"/>
    <n v="23.55"/>
    <n v="1173.3499999999999"/>
    <x v="1"/>
    <x v="1"/>
    <x v="10"/>
    <n v="5019"/>
    <x v="20"/>
  </r>
  <r>
    <s v="0048-PIHNL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x v="1"/>
    <x v="2"/>
    <n v="20.45"/>
    <n v="900.9"/>
    <x v="1"/>
    <x v="1"/>
    <x v="58"/>
    <n v="6061"/>
    <x v="20"/>
  </r>
  <r>
    <s v="3967-KXAPS"/>
    <n v="1"/>
    <s v="United States"/>
    <s v="California"/>
    <s v="Los Angeles"/>
    <n v="90061"/>
    <s v="33.92128, -118.274186"/>
    <n v="33.921280000000003"/>
    <n v="-118.274186"/>
    <s v="Male"/>
    <x v="0"/>
    <s v="Yes"/>
    <s v="No"/>
    <n v="72"/>
    <s v="Yes"/>
    <s v="Yes"/>
    <x v="0"/>
    <x v="0"/>
    <s v="Yes"/>
    <s v="Yes"/>
    <x v="1"/>
    <s v="Yes"/>
    <s v="Yes"/>
    <x v="1"/>
    <x v="1"/>
    <x v="3"/>
    <n v="92.3"/>
    <n v="6719.9"/>
    <x v="1"/>
    <x v="1"/>
    <x v="62"/>
    <n v="5136"/>
    <x v="20"/>
  </r>
  <r>
    <s v="3704-IEAXF"/>
    <n v="1"/>
    <s v="United States"/>
    <s v="California"/>
    <s v="Los Angeles"/>
    <n v="90063"/>
    <s v="34.044271, -118.185237"/>
    <n v="34.044271000000002"/>
    <n v="-118.185237"/>
    <s v="Female"/>
    <x v="0"/>
    <s v="Yes"/>
    <s v="Yes"/>
    <n v="72"/>
    <s v="No"/>
    <s v="No phone service"/>
    <x v="0"/>
    <x v="1"/>
    <s v="Yes"/>
    <s v="No"/>
    <x v="1"/>
    <s v="Yes"/>
    <s v="Yes"/>
    <x v="1"/>
    <x v="1"/>
    <x v="3"/>
    <n v="53.65"/>
    <n v="3784"/>
    <x v="1"/>
    <x v="1"/>
    <x v="71"/>
    <n v="5498"/>
    <x v="20"/>
  </r>
  <r>
    <s v="6810-VCAEX"/>
    <n v="1"/>
    <s v="United States"/>
    <s v="California"/>
    <s v="Los Angeles"/>
    <n v="90064"/>
    <s v="34.037251, -118.423573"/>
    <n v="34.037250999999998"/>
    <n v="-118.423573"/>
    <s v="Female"/>
    <x v="0"/>
    <s v="No"/>
    <s v="No"/>
    <n v="47"/>
    <s v="No"/>
    <s v="No phone service"/>
    <x v="0"/>
    <x v="0"/>
    <s v="Yes"/>
    <s v="No"/>
    <x v="1"/>
    <s v="No"/>
    <s v="No"/>
    <x v="2"/>
    <x v="1"/>
    <x v="3"/>
    <n v="39.65"/>
    <n v="1798.65"/>
    <x v="1"/>
    <x v="1"/>
    <x v="60"/>
    <n v="4670"/>
    <x v="20"/>
  </r>
  <r>
    <s v="0674-EYYZV"/>
    <n v="1"/>
    <s v="United States"/>
    <s v="California"/>
    <s v="Los Angeles"/>
    <n v="90065"/>
    <s v="34.108833, -118.229715"/>
    <n v="34.108832999999997"/>
    <n v="-118.229715"/>
    <s v="Female"/>
    <x v="0"/>
    <s v="No"/>
    <s v="No"/>
    <n v="1"/>
    <s v="Yes"/>
    <s v="No"/>
    <x v="0"/>
    <x v="1"/>
    <s v="No"/>
    <s v="No"/>
    <x v="0"/>
    <s v="Yes"/>
    <s v="No"/>
    <x v="0"/>
    <x v="0"/>
    <x v="1"/>
    <n v="54.65"/>
    <n v="54.65"/>
    <x v="1"/>
    <x v="1"/>
    <x v="9"/>
    <n v="5882"/>
    <x v="20"/>
  </r>
  <r>
    <s v="4480-MBMLB"/>
    <n v="1"/>
    <s v="United States"/>
    <s v="California"/>
    <s v="Los Angeles"/>
    <n v="90066"/>
    <s v="34.002028, -118.430656"/>
    <n v="34.002028000000003"/>
    <n v="-118.430656"/>
    <s v="Female"/>
    <x v="0"/>
    <s v="No"/>
    <s v="No"/>
    <n v="36"/>
    <s v="Yes"/>
    <s v="Yes"/>
    <x v="1"/>
    <x v="1"/>
    <s v="Yes"/>
    <s v="Yes"/>
    <x v="0"/>
    <s v="Yes"/>
    <s v="Yes"/>
    <x v="2"/>
    <x v="0"/>
    <x v="2"/>
    <n v="104.8"/>
    <n v="3886.45"/>
    <x v="1"/>
    <x v="1"/>
    <x v="31"/>
    <n v="5319"/>
    <x v="20"/>
  </r>
  <r>
    <s v="1395-OFUWC"/>
    <n v="1"/>
    <s v="United States"/>
    <s v="California"/>
    <s v="Los Angeles"/>
    <n v="90067"/>
    <s v="34.057496, -118.413959"/>
    <n v="34.057496"/>
    <n v="-118.41395900000001"/>
    <s v="Male"/>
    <x v="0"/>
    <s v="Yes"/>
    <s v="Yes"/>
    <n v="43"/>
    <s v="No"/>
    <s v="No phone service"/>
    <x v="0"/>
    <x v="1"/>
    <s v="Yes"/>
    <s v="No"/>
    <x v="0"/>
    <s v="No"/>
    <s v="No"/>
    <x v="0"/>
    <x v="1"/>
    <x v="3"/>
    <n v="29.3"/>
    <n v="1224.05"/>
    <x v="1"/>
    <x v="1"/>
    <x v="12"/>
    <n v="4741"/>
    <x v="20"/>
  </r>
  <r>
    <s v="0822-QGCXA"/>
    <n v="1"/>
    <s v="United States"/>
    <s v="California"/>
    <s v="Los Angeles"/>
    <n v="90068"/>
    <s v="34.137411, -118.328915"/>
    <n v="34.137411"/>
    <n v="-118.32891499999999"/>
    <s v="Female"/>
    <x v="1"/>
    <s v="Yes"/>
    <s v="No"/>
    <n v="27"/>
    <s v="Yes"/>
    <s v="Yes"/>
    <x v="0"/>
    <x v="1"/>
    <s v="Yes"/>
    <s v="Yes"/>
    <x v="1"/>
    <s v="Yes"/>
    <s v="Yes"/>
    <x v="0"/>
    <x v="1"/>
    <x v="1"/>
    <n v="83.85"/>
    <n v="2310.1999999999998"/>
    <x v="1"/>
    <x v="1"/>
    <x v="42"/>
    <n v="5907"/>
    <x v="20"/>
  </r>
  <r>
    <s v="2832-KJCRD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38"/>
    <s v="Yes"/>
    <s v="Yes"/>
    <x v="1"/>
    <x v="1"/>
    <s v="No"/>
    <s v="Yes"/>
    <x v="1"/>
    <s v="Yes"/>
    <s v="Yes"/>
    <x v="0"/>
    <x v="0"/>
    <x v="1"/>
    <n v="103.65"/>
    <n v="3988.5"/>
    <x v="1"/>
    <x v="1"/>
    <x v="71"/>
    <n v="2511"/>
    <x v="20"/>
  </r>
  <r>
    <s v="3588-WSTTJ"/>
    <n v="1"/>
    <s v="United States"/>
    <s v="California"/>
    <s v="Los Angeles"/>
    <n v="90077"/>
    <s v="34.102084, -118.451629"/>
    <n v="34.102083999999998"/>
    <n v="-118.451629"/>
    <s v="Female"/>
    <x v="1"/>
    <s v="No"/>
    <s v="No"/>
    <n v="35"/>
    <s v="Yes"/>
    <s v="Yes"/>
    <x v="1"/>
    <x v="0"/>
    <s v="No"/>
    <s v="No"/>
    <x v="0"/>
    <s v="Yes"/>
    <s v="Yes"/>
    <x v="0"/>
    <x v="0"/>
    <x v="1"/>
    <n v="99.05"/>
    <n v="3554.6"/>
    <x v="1"/>
    <x v="1"/>
    <x v="69"/>
    <n v="3484"/>
    <x v="20"/>
  </r>
  <r>
    <s v="4075-WKNIU"/>
    <n v="1"/>
    <s v="United States"/>
    <s v="California"/>
    <s v="Bell"/>
    <n v="90201"/>
    <s v="33.970343, -118.171368"/>
    <n v="33.970343"/>
    <n v="-118.171368"/>
    <s v="Female"/>
    <x v="0"/>
    <s v="Yes"/>
    <s v="Yes"/>
    <n v="0"/>
    <s v="Yes"/>
    <s v="Yes"/>
    <x v="0"/>
    <x v="1"/>
    <s v="Yes"/>
    <s v="Yes"/>
    <x v="1"/>
    <s v="Yes"/>
    <s v="No"/>
    <x v="1"/>
    <x v="1"/>
    <x v="0"/>
    <n v="73.349999999999994"/>
    <s v=" "/>
    <x v="1"/>
    <x v="1"/>
    <x v="81"/>
    <n v="2342"/>
    <x v="20"/>
  </r>
  <r>
    <s v="5090-EMGTC"/>
    <n v="1"/>
    <s v="United States"/>
    <s v="California"/>
    <s v="Beverly Hills"/>
    <n v="90210"/>
    <s v="34.099891, -118.414338"/>
    <n v="34.099891"/>
    <n v="-118.414338"/>
    <s v="Female"/>
    <x v="0"/>
    <s v="Yes"/>
    <s v="No"/>
    <n v="59"/>
    <s v="Yes"/>
    <s v="No"/>
    <x v="1"/>
    <x v="1"/>
    <s v="Yes"/>
    <s v="No"/>
    <x v="1"/>
    <s v="Yes"/>
    <s v="Yes"/>
    <x v="1"/>
    <x v="0"/>
    <x v="0"/>
    <n v="100.05"/>
    <n v="6034.85"/>
    <x v="1"/>
    <x v="1"/>
    <x v="12"/>
    <n v="4521"/>
    <x v="20"/>
  </r>
  <r>
    <s v="2346-CZYIL"/>
    <n v="1"/>
    <s v="United States"/>
    <s v="California"/>
    <s v="Beverly Hills"/>
    <n v="90211"/>
    <s v="34.063947, -118.383001"/>
    <n v="34.063946999999999"/>
    <n v="-118.38300099999999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x v="1"/>
    <x v="3"/>
    <n v="20.350000000000001"/>
    <n v="531.6"/>
    <x v="1"/>
    <x v="1"/>
    <x v="54"/>
    <n v="4962"/>
    <x v="20"/>
  </r>
  <r>
    <s v="3798-EPWRR"/>
    <n v="1"/>
    <s v="United States"/>
    <s v="California"/>
    <s v="Beverly Hills"/>
    <n v="90212"/>
    <s v="34.062095, -118.401508"/>
    <n v="34.062094999999999"/>
    <n v="-118.40150800000001"/>
    <s v="Female"/>
    <x v="1"/>
    <s v="No"/>
    <s v="No"/>
    <n v="2"/>
    <s v="Yes"/>
    <s v="No"/>
    <x v="0"/>
    <x v="1"/>
    <s v="No"/>
    <s v="No"/>
    <x v="0"/>
    <s v="No"/>
    <s v="No"/>
    <x v="0"/>
    <x v="1"/>
    <x v="1"/>
    <n v="43.95"/>
    <n v="85.1"/>
    <x v="1"/>
    <x v="1"/>
    <x v="63"/>
    <n v="4057"/>
    <x v="20"/>
  </r>
  <r>
    <s v="6258-NGCNG"/>
    <n v="1"/>
    <s v="United States"/>
    <s v="California"/>
    <s v="Compton"/>
    <n v="90220"/>
    <s v="33.88151, -118.234451"/>
    <n v="33.881509999999999"/>
    <n v="-118.23445100000001"/>
    <s v="Male"/>
    <x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x v="1"/>
    <x v="0"/>
    <n v="23.5"/>
    <n v="173"/>
    <x v="1"/>
    <x v="1"/>
    <x v="57"/>
    <n v="5508"/>
    <x v="20"/>
  </r>
  <r>
    <s v="4186-ZBUEW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36"/>
    <s v="Yes"/>
    <s v="Yes"/>
    <x v="0"/>
    <x v="1"/>
    <s v="Yes"/>
    <s v="No"/>
    <x v="1"/>
    <s v="No"/>
    <s v="Yes"/>
    <x v="2"/>
    <x v="0"/>
    <x v="0"/>
    <n v="70.7"/>
    <n v="2511.9499999999998"/>
    <x v="1"/>
    <x v="1"/>
    <x v="29"/>
    <n v="3566"/>
    <x v="20"/>
  </r>
  <r>
    <s v="5274-XHAKY"/>
    <n v="1"/>
    <s v="United States"/>
    <s v="California"/>
    <s v="Compton"/>
    <n v="90222"/>
    <s v="33.912246, -118.236773"/>
    <n v="33.912246000000003"/>
    <n v="-118.236773"/>
    <s v="Female"/>
    <x v="0"/>
    <s v="Yes"/>
    <s v="Yes"/>
    <n v="41"/>
    <s v="Yes"/>
    <s v="Yes"/>
    <x v="1"/>
    <x v="0"/>
    <s v="Yes"/>
    <s v="No"/>
    <x v="0"/>
    <s v="Yes"/>
    <s v="No"/>
    <x v="0"/>
    <x v="0"/>
    <x v="2"/>
    <n v="94.3"/>
    <n v="3893.6"/>
    <x v="1"/>
    <x v="1"/>
    <x v="38"/>
    <n v="2196"/>
    <x v="20"/>
  </r>
  <r>
    <s v="1442-BQPVU"/>
    <n v="1"/>
    <s v="United States"/>
    <s v="California"/>
    <s v="Culver City"/>
    <n v="90230"/>
    <s v="33.993991, -118.39704"/>
    <n v="33.993991000000001"/>
    <n v="-118.39704"/>
    <s v="Female"/>
    <x v="0"/>
    <s v="No"/>
    <s v="No"/>
    <n v="13"/>
    <s v="No"/>
    <s v="No phone service"/>
    <x v="0"/>
    <x v="1"/>
    <s v="Yes"/>
    <s v="No"/>
    <x v="0"/>
    <s v="No"/>
    <s v="No"/>
    <x v="0"/>
    <x v="1"/>
    <x v="1"/>
    <n v="29.15"/>
    <n v="357.15"/>
    <x v="1"/>
    <x v="1"/>
    <x v="29"/>
    <n v="2876"/>
    <x v="20"/>
  </r>
  <r>
    <s v="3978-YNKDD"/>
    <n v="1"/>
    <s v="United States"/>
    <s v="California"/>
    <s v="Culver City"/>
    <n v="90232"/>
    <s v="34.019323, -118.391902"/>
    <n v="34.019323"/>
    <n v="-118.391902"/>
    <s v="Male"/>
    <x v="0"/>
    <s v="No"/>
    <s v="Yes"/>
    <n v="19"/>
    <s v="Yes"/>
    <s v="No"/>
    <x v="2"/>
    <x v="2"/>
    <s v="No internet service"/>
    <s v="No internet service"/>
    <x v="2"/>
    <s v="No internet service"/>
    <s v="No internet service"/>
    <x v="1"/>
    <x v="1"/>
    <x v="3"/>
    <n v="20.85"/>
    <n v="467.5"/>
    <x v="1"/>
    <x v="1"/>
    <x v="38"/>
    <n v="2654"/>
    <x v="20"/>
  </r>
  <r>
    <s v="4940-KHCWD"/>
    <n v="1"/>
    <s v="United States"/>
    <s v="California"/>
    <s v="Downey"/>
    <n v="90240"/>
    <s v="33.956228, -118.120993"/>
    <n v="33.956228000000003"/>
    <n v="-118.120993"/>
    <s v="Female"/>
    <x v="0"/>
    <s v="Yes"/>
    <s v="No"/>
    <n v="60"/>
    <s v="No"/>
    <s v="No phone service"/>
    <x v="0"/>
    <x v="0"/>
    <s v="Yes"/>
    <s v="No"/>
    <x v="1"/>
    <s v="No"/>
    <s v="No"/>
    <x v="1"/>
    <x v="1"/>
    <x v="2"/>
    <n v="37.700000000000003"/>
    <n v="2288.6999999999998"/>
    <x v="1"/>
    <x v="1"/>
    <x v="61"/>
    <n v="5148"/>
    <x v="20"/>
  </r>
  <r>
    <s v="9589-ABEPT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69"/>
    <s v="Yes"/>
    <s v="Yes"/>
    <x v="1"/>
    <x v="1"/>
    <s v="Yes"/>
    <s v="No"/>
    <x v="1"/>
    <s v="Yes"/>
    <s v="No"/>
    <x v="1"/>
    <x v="0"/>
    <x v="0"/>
    <n v="92.45"/>
    <n v="6460.55"/>
    <x v="1"/>
    <x v="1"/>
    <x v="62"/>
    <n v="4452"/>
    <x v="20"/>
  </r>
  <r>
    <s v="9388-ZEYVT"/>
    <n v="1"/>
    <s v="United States"/>
    <s v="California"/>
    <s v="Gardena"/>
    <n v="90247"/>
    <s v="33.890853, -118.297967"/>
    <n v="33.890853"/>
    <n v="-118.297967"/>
    <s v="Male"/>
    <x v="0"/>
    <s v="No"/>
    <s v="No"/>
    <n v="43"/>
    <s v="No"/>
    <s v="No phone service"/>
    <x v="0"/>
    <x v="1"/>
    <s v="No"/>
    <s v="Yes"/>
    <x v="1"/>
    <s v="No"/>
    <s v="Yes"/>
    <x v="2"/>
    <x v="1"/>
    <x v="1"/>
    <n v="44.15"/>
    <n v="1931.3"/>
    <x v="1"/>
    <x v="1"/>
    <x v="75"/>
    <n v="2522"/>
    <x v="20"/>
  </r>
  <r>
    <s v="0305-SQECB"/>
    <n v="1"/>
    <s v="United States"/>
    <s v="California"/>
    <s v="Gardena"/>
    <n v="90248"/>
    <s v="33.876482, -118.284077"/>
    <n v="33.876482000000003"/>
    <n v="-118.284077"/>
    <s v="Female"/>
    <x v="0"/>
    <s v="No"/>
    <s v="Yes"/>
    <n v="11"/>
    <s v="No"/>
    <s v="No phone service"/>
    <x v="0"/>
    <x v="0"/>
    <s v="No"/>
    <s v="No"/>
    <x v="1"/>
    <s v="No"/>
    <s v="No"/>
    <x v="2"/>
    <x v="0"/>
    <x v="0"/>
    <n v="36.049999999999997"/>
    <n v="402.6"/>
    <x v="1"/>
    <x v="1"/>
    <x v="1"/>
    <n v="4265"/>
    <x v="20"/>
  </r>
  <r>
    <s v="7605-SNLQG"/>
    <n v="1"/>
    <s v="United States"/>
    <s v="California"/>
    <s v="Gardena"/>
    <n v="90249"/>
    <s v="33.90139, -118.315697"/>
    <n v="33.901389999999999"/>
    <n v="-118.315697"/>
    <s v="Female"/>
    <x v="0"/>
    <s v="Yes"/>
    <s v="No"/>
    <n v="45"/>
    <s v="Yes"/>
    <s v="No"/>
    <x v="0"/>
    <x v="1"/>
    <s v="No"/>
    <s v="Yes"/>
    <x v="0"/>
    <s v="No"/>
    <s v="No"/>
    <x v="0"/>
    <x v="0"/>
    <x v="3"/>
    <n v="50.25"/>
    <n v="2221.5500000000002"/>
    <x v="1"/>
    <x v="1"/>
    <x v="81"/>
    <n v="2036"/>
    <x v="20"/>
  </r>
  <r>
    <s v="4670-TABXH"/>
    <n v="1"/>
    <s v="United States"/>
    <s v="California"/>
    <s v="Hawthorne"/>
    <n v="90250"/>
    <s v="33.914775, -118.348083"/>
    <n v="33.914774999999999"/>
    <n v="-118.348083"/>
    <s v="Male"/>
    <x v="0"/>
    <s v="Yes"/>
    <s v="No"/>
    <n v="72"/>
    <s v="Yes"/>
    <s v="Yes"/>
    <x v="1"/>
    <x v="1"/>
    <s v="Yes"/>
    <s v="Yes"/>
    <x v="1"/>
    <s v="Yes"/>
    <s v="Yes"/>
    <x v="1"/>
    <x v="0"/>
    <x v="3"/>
    <n v="109.75"/>
    <n v="7758.9"/>
    <x v="1"/>
    <x v="1"/>
    <x v="29"/>
    <n v="5791"/>
    <x v="20"/>
  </r>
  <r>
    <s v="0064-SUDOG"/>
    <n v="1"/>
    <s v="United States"/>
    <s v="California"/>
    <s v="Huntington Park"/>
    <n v="90255"/>
    <s v="33.97803, -118.217141"/>
    <n v="33.978029999999997"/>
    <n v="-118.217141"/>
    <s v="Fe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x v="1"/>
    <x v="2"/>
    <n v="20.3"/>
    <n v="224.5"/>
    <x v="1"/>
    <x v="1"/>
    <x v="43"/>
    <n v="5190"/>
    <x v="20"/>
  </r>
  <r>
    <s v="8561-NMTBD"/>
    <n v="1"/>
    <s v="United States"/>
    <s v="California"/>
    <s v="Lawndale"/>
    <n v="90260"/>
    <s v="33.88856, -118.351813"/>
    <n v="33.888559999999998"/>
    <n v="-118.35181300000001"/>
    <s v="Female"/>
    <x v="0"/>
    <s v="Yes"/>
    <s v="Yes"/>
    <n v="67"/>
    <s v="Yes"/>
    <s v="Yes"/>
    <x v="1"/>
    <x v="1"/>
    <s v="Yes"/>
    <s v="Yes"/>
    <x v="1"/>
    <s v="Yes"/>
    <s v="Yes"/>
    <x v="2"/>
    <x v="0"/>
    <x v="3"/>
    <n v="112.35"/>
    <n v="7388.45"/>
    <x v="1"/>
    <x v="1"/>
    <x v="74"/>
    <n v="5427"/>
    <x v="20"/>
  </r>
  <r>
    <s v="5161-XEUVX"/>
    <n v="1"/>
    <s v="United States"/>
    <s v="California"/>
    <s v="Lynwood"/>
    <n v="90262"/>
    <s v="33.923573, -118.200669"/>
    <n v="33.923572999999998"/>
    <n v="-118.200669"/>
    <s v="Male"/>
    <x v="0"/>
    <s v="Yes"/>
    <s v="No"/>
    <n v="37"/>
    <s v="Yes"/>
    <s v="Yes"/>
    <x v="1"/>
    <x v="1"/>
    <s v="No"/>
    <s v="Yes"/>
    <x v="1"/>
    <s v="Yes"/>
    <s v="No"/>
    <x v="1"/>
    <x v="1"/>
    <x v="0"/>
    <n v="94.3"/>
    <n v="3460.95"/>
    <x v="1"/>
    <x v="1"/>
    <x v="52"/>
    <n v="2615"/>
    <x v="20"/>
  </r>
  <r>
    <s v="8292-FRFZQ"/>
    <n v="1"/>
    <s v="United States"/>
    <s v="California"/>
    <s v="Malibu"/>
    <n v="90263"/>
    <s v="34.037037, -118.705803"/>
    <n v="34.037036999999998"/>
    <n v="-118.705803"/>
    <s v="Female"/>
    <x v="0"/>
    <s v="No"/>
    <s v="No"/>
    <n v="39"/>
    <s v="No"/>
    <s v="No phone service"/>
    <x v="0"/>
    <x v="0"/>
    <s v="Yes"/>
    <s v="No"/>
    <x v="1"/>
    <s v="No"/>
    <s v="No"/>
    <x v="2"/>
    <x v="1"/>
    <x v="2"/>
    <n v="41.15"/>
    <n v="1700.9"/>
    <x v="1"/>
    <x v="1"/>
    <x v="1"/>
    <n v="3445"/>
    <x v="20"/>
  </r>
  <r>
    <s v="8591-NXRCV"/>
    <n v="1"/>
    <s v="United States"/>
    <s v="California"/>
    <s v="Malibu"/>
    <n v="90265"/>
    <s v="34.074572, -118.831181"/>
    <n v="34.074572000000003"/>
    <n v="-118.831181"/>
    <s v="Female"/>
    <x v="0"/>
    <s v="No"/>
    <s v="No"/>
    <n v="41"/>
    <s v="Yes"/>
    <s v="Yes"/>
    <x v="0"/>
    <x v="0"/>
    <s v="No"/>
    <s v="Yes"/>
    <x v="1"/>
    <s v="No"/>
    <s v="Yes"/>
    <x v="0"/>
    <x v="0"/>
    <x v="2"/>
    <n v="74.650000000000006"/>
    <n v="3090.65"/>
    <x v="1"/>
    <x v="1"/>
    <x v="7"/>
    <n v="3859"/>
    <x v="20"/>
  </r>
  <r>
    <s v="7895-VONWT"/>
    <n v="1"/>
    <s v="United States"/>
    <s v="California"/>
    <s v="Manhattan Beach"/>
    <n v="90266"/>
    <s v="33.889632, -118.39737"/>
    <n v="33.889631999999999"/>
    <n v="-118.39737"/>
    <s v="Female"/>
    <x v="0"/>
    <s v="No"/>
    <s v="No"/>
    <n v="25"/>
    <s v="No"/>
    <s v="No phone service"/>
    <x v="0"/>
    <x v="1"/>
    <s v="No"/>
    <s v="Yes"/>
    <x v="0"/>
    <s v="Yes"/>
    <s v="Yes"/>
    <x v="0"/>
    <x v="0"/>
    <x v="1"/>
    <n v="48.25"/>
    <n v="1293.8"/>
    <x v="1"/>
    <x v="1"/>
    <x v="74"/>
    <n v="4284"/>
    <x v="20"/>
  </r>
  <r>
    <s v="4526-RMTLL"/>
    <n v="1"/>
    <s v="United States"/>
    <s v="California"/>
    <s v="Maywood"/>
    <n v="90270"/>
    <s v="33.988572, -118.186565"/>
    <n v="33.988571999999998"/>
    <n v="-118.186565"/>
    <s v="Male"/>
    <x v="0"/>
    <s v="Yes"/>
    <s v="Yes"/>
    <n v="8"/>
    <s v="Yes"/>
    <s v="Yes"/>
    <x v="0"/>
    <x v="0"/>
    <s v="Yes"/>
    <s v="No"/>
    <x v="1"/>
    <s v="No"/>
    <s v="Yes"/>
    <x v="1"/>
    <x v="0"/>
    <x v="3"/>
    <n v="76.150000000000006"/>
    <n v="645.79999999999995"/>
    <x v="1"/>
    <x v="1"/>
    <x v="51"/>
    <n v="4457"/>
    <x v="20"/>
  </r>
  <r>
    <s v="6253-GNHWH"/>
    <n v="1"/>
    <s v="United States"/>
    <s v="California"/>
    <s v="Pacific Palisades"/>
    <n v="90272"/>
    <s v="34.079449, -118.548306"/>
    <n v="34.079448999999997"/>
    <n v="-118.548306"/>
    <s v="Female"/>
    <x v="0"/>
    <s v="Yes"/>
    <s v="Yes"/>
    <n v="71"/>
    <s v="Yes"/>
    <s v="Yes"/>
    <x v="0"/>
    <x v="0"/>
    <s v="Yes"/>
    <s v="Yes"/>
    <x v="1"/>
    <s v="No"/>
    <s v="No"/>
    <x v="1"/>
    <x v="1"/>
    <x v="0"/>
    <n v="71.099999999999994"/>
    <n v="5224.95"/>
    <x v="1"/>
    <x v="1"/>
    <x v="43"/>
    <n v="6090"/>
    <x v="20"/>
  </r>
  <r>
    <s v="4566-NECEV"/>
    <n v="1"/>
    <s v="United States"/>
    <s v="California"/>
    <s v="Palos Verdes Peninsula"/>
    <n v="90274"/>
    <s v="33.788208, -118.404955"/>
    <n v="33.788207999999997"/>
    <n v="-118.404955"/>
    <s v="Male"/>
    <x v="0"/>
    <s v="No"/>
    <s v="No"/>
    <n v="5"/>
    <s v="Yes"/>
    <s v="Yes"/>
    <x v="1"/>
    <x v="1"/>
    <s v="Yes"/>
    <s v="Yes"/>
    <x v="0"/>
    <s v="No"/>
    <s v="Yes"/>
    <x v="0"/>
    <x v="1"/>
    <x v="1"/>
    <n v="96.55"/>
    <n v="500.1"/>
    <x v="1"/>
    <x v="1"/>
    <x v="62"/>
    <n v="3787"/>
    <x v="20"/>
  </r>
  <r>
    <s v="8080-POTJR"/>
    <n v="1"/>
    <s v="United States"/>
    <s v="California"/>
    <s v="Rancho Palos Verdes"/>
    <n v="90275"/>
    <s v="33.753146, -118.367459"/>
    <n v="33.753146000000001"/>
    <n v="-118.367459"/>
    <s v="Female"/>
    <x v="0"/>
    <s v="No"/>
    <s v="No"/>
    <n v="30"/>
    <s v="Yes"/>
    <s v="Yes"/>
    <x v="0"/>
    <x v="0"/>
    <s v="No"/>
    <s v="Yes"/>
    <x v="0"/>
    <s v="Yes"/>
    <s v="Yes"/>
    <x v="2"/>
    <x v="0"/>
    <x v="3"/>
    <n v="79.3"/>
    <n v="2427.1"/>
    <x v="1"/>
    <x v="1"/>
    <x v="4"/>
    <n v="2655"/>
    <x v="20"/>
  </r>
  <r>
    <s v="6906-MPARY"/>
    <n v="1"/>
    <s v="United States"/>
    <s v="California"/>
    <s v="Redondo Beach"/>
    <n v="90277"/>
    <s v="33.830453, -118.384565"/>
    <n v="33.830452999999999"/>
    <n v="-118.38456499999999"/>
    <s v="Male"/>
    <x v="0"/>
    <s v="No"/>
    <s v="No"/>
    <n v="40"/>
    <s v="Yes"/>
    <s v="No"/>
    <x v="1"/>
    <x v="1"/>
    <s v="Yes"/>
    <s v="No"/>
    <x v="1"/>
    <s v="No"/>
    <s v="Yes"/>
    <x v="2"/>
    <x v="0"/>
    <x v="3"/>
    <n v="89.6"/>
    <n v="3488.15"/>
    <x v="1"/>
    <x v="1"/>
    <x v="49"/>
    <n v="2524"/>
    <x v="20"/>
  </r>
  <r>
    <s v="3662-FXJFO"/>
    <n v="1"/>
    <s v="United States"/>
    <s v="California"/>
    <s v="Redondo Beach"/>
    <n v="90278"/>
    <s v="33.873395, -118.37019"/>
    <n v="33.873395000000002"/>
    <n v="-118.37018999999999"/>
    <s v="Fe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x v="0"/>
    <x v="0"/>
    <n v="20.5"/>
    <n v="1035.7"/>
    <x v="1"/>
    <x v="1"/>
    <x v="59"/>
    <n v="5946"/>
    <x v="20"/>
  </r>
  <r>
    <s v="8107-RZLNV"/>
    <n v="1"/>
    <s v="United States"/>
    <s v="California"/>
    <s v="South Gate"/>
    <n v="90280"/>
    <s v="33.944624, -118.192615"/>
    <n v="33.944623999999997"/>
    <n v="-118.192615"/>
    <s v="Male"/>
    <x v="0"/>
    <s v="Yes"/>
    <s v="No"/>
    <n v="72"/>
    <s v="Yes"/>
    <s v="Yes"/>
    <x v="1"/>
    <x v="1"/>
    <s v="Yes"/>
    <s v="Yes"/>
    <x v="0"/>
    <s v="Yes"/>
    <s v="Yes"/>
    <x v="1"/>
    <x v="0"/>
    <x v="2"/>
    <n v="106.3"/>
    <n v="7565.35"/>
    <x v="1"/>
    <x v="1"/>
    <x v="53"/>
    <n v="4634"/>
    <x v="20"/>
  </r>
  <r>
    <s v="0516-OOHAR"/>
    <n v="1"/>
    <s v="United States"/>
    <s v="California"/>
    <s v="Topanga"/>
    <n v="90290"/>
    <s v="34.115192, -118.61017"/>
    <n v="34.115192"/>
    <n v="-118.61017"/>
    <s v="Male"/>
    <x v="0"/>
    <s v="Yes"/>
    <s v="Yes"/>
    <n v="28"/>
    <s v="Yes"/>
    <s v="No"/>
    <x v="1"/>
    <x v="1"/>
    <s v="Yes"/>
    <s v="Yes"/>
    <x v="0"/>
    <s v="Yes"/>
    <s v="Yes"/>
    <x v="2"/>
    <x v="1"/>
    <x v="2"/>
    <n v="100.35"/>
    <n v="2799"/>
    <x v="1"/>
    <x v="1"/>
    <x v="80"/>
    <n v="3411"/>
    <x v="20"/>
  </r>
  <r>
    <s v="2027-CWDNU"/>
    <n v="1"/>
    <s v="United States"/>
    <s v="California"/>
    <s v="Venice"/>
    <n v="90291"/>
    <s v="33.991782, -118.479229"/>
    <n v="33.991782000000001"/>
    <n v="-118.479229"/>
    <s v="Male"/>
    <x v="0"/>
    <s v="Yes"/>
    <s v="Yes"/>
    <n v="18"/>
    <s v="Yes"/>
    <s v="No"/>
    <x v="1"/>
    <x v="1"/>
    <s v="No"/>
    <s v="No"/>
    <x v="1"/>
    <s v="No"/>
    <s v="Yes"/>
    <x v="0"/>
    <x v="0"/>
    <x v="1"/>
    <n v="85.6"/>
    <n v="1601.5"/>
    <x v="1"/>
    <x v="1"/>
    <x v="69"/>
    <n v="5968"/>
    <x v="20"/>
  </r>
  <r>
    <s v="9912-OMZDS"/>
    <n v="1"/>
    <s v="United States"/>
    <s v="California"/>
    <s v="Playa Del Rey"/>
    <n v="90293"/>
    <s v="33.947305, -118.439841"/>
    <n v="33.947305"/>
    <n v="-118.439841"/>
    <s v="Female"/>
    <x v="0"/>
    <s v="Yes"/>
    <s v="Yes"/>
    <n v="59"/>
    <s v="Yes"/>
    <s v="Yes"/>
    <x v="1"/>
    <x v="1"/>
    <s v="Yes"/>
    <s v="Yes"/>
    <x v="0"/>
    <s v="Yes"/>
    <s v="Yes"/>
    <x v="2"/>
    <x v="0"/>
    <x v="1"/>
    <n v="106.15"/>
    <n v="6256.2"/>
    <x v="1"/>
    <x v="1"/>
    <x v="39"/>
    <n v="5096"/>
    <x v="20"/>
  </r>
  <r>
    <s v="3733-ZEECP"/>
    <n v="1"/>
    <s v="United States"/>
    <s v="California"/>
    <s v="Inglewood"/>
    <n v="90301"/>
    <s v="33.956445, -118.358634"/>
    <n v="33.956445000000002"/>
    <n v="-118.358634"/>
    <s v="Male"/>
    <x v="0"/>
    <s v="Yes"/>
    <s v="Yes"/>
    <n v="22"/>
    <s v="Yes"/>
    <s v="No"/>
    <x v="0"/>
    <x v="1"/>
    <s v="No"/>
    <s v="No"/>
    <x v="1"/>
    <s v="No"/>
    <s v="No"/>
    <x v="0"/>
    <x v="0"/>
    <x v="1"/>
    <n v="51.1"/>
    <n v="1232.9000000000001"/>
    <x v="1"/>
    <x v="1"/>
    <x v="78"/>
    <n v="5329"/>
    <x v="20"/>
  </r>
  <r>
    <s v="7878-RTCZG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899999999999999"/>
    <n v="19.899999999999999"/>
    <x v="1"/>
    <x v="1"/>
    <x v="24"/>
    <n v="4050"/>
    <x v="20"/>
  </r>
  <r>
    <s v="2452-MRMZF"/>
    <n v="1"/>
    <s v="United States"/>
    <s v="California"/>
    <s v="Inglewood"/>
    <n v="90303"/>
    <s v="33.936291, -118.332639"/>
    <n v="33.936290999999997"/>
    <n v="-118.332639"/>
    <s v="Female"/>
    <x v="1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0"/>
    <x v="3"/>
    <n v="25.7"/>
    <n v="1937.4"/>
    <x v="1"/>
    <x v="1"/>
    <x v="45"/>
    <n v="5079"/>
    <x v="20"/>
  </r>
  <r>
    <s v="7103-IPXPJ"/>
    <n v="1"/>
    <s v="United States"/>
    <s v="California"/>
    <s v="Inglewood"/>
    <n v="90305"/>
    <s v="33.958134, -118.330905"/>
    <n v="33.958134000000001"/>
    <n v="-118.330905"/>
    <s v="Male"/>
    <x v="0"/>
    <s v="Yes"/>
    <s v="No"/>
    <n v="50"/>
    <s v="Yes"/>
    <s v="Yes"/>
    <x v="1"/>
    <x v="1"/>
    <s v="No"/>
    <s v="No"/>
    <x v="1"/>
    <s v="Yes"/>
    <s v="Yes"/>
    <x v="2"/>
    <x v="1"/>
    <x v="1"/>
    <n v="99.4"/>
    <n v="5059.75"/>
    <x v="1"/>
    <x v="1"/>
    <x v="20"/>
    <n v="6479"/>
    <x v="20"/>
  </r>
  <r>
    <s v="4342-HFXWS"/>
    <n v="1"/>
    <s v="United States"/>
    <s v="California"/>
    <s v="Santa Monica"/>
    <n v="90401"/>
    <s v="34.015481, -118.493231"/>
    <n v="34.015481000000001"/>
    <n v="-118.49323099999999"/>
    <s v="Female"/>
    <x v="0"/>
    <s v="Yes"/>
    <s v="Yes"/>
    <n v="48"/>
    <s v="Yes"/>
    <s v="No"/>
    <x v="0"/>
    <x v="0"/>
    <s v="No"/>
    <s v="Yes"/>
    <x v="1"/>
    <s v="Yes"/>
    <s v="No"/>
    <x v="2"/>
    <x v="1"/>
    <x v="2"/>
    <n v="69.7"/>
    <n v="3023.65"/>
    <x v="1"/>
    <x v="1"/>
    <x v="80"/>
    <n v="3442"/>
    <x v="20"/>
  </r>
  <r>
    <s v="3545-CNWRG"/>
    <n v="1"/>
    <s v="United States"/>
    <s v="California"/>
    <s v="Santa Monica"/>
    <n v="90402"/>
    <s v="34.035849, -118.503508"/>
    <n v="34.035848999999999"/>
    <n v="-118.503508"/>
    <s v="Female"/>
    <x v="0"/>
    <s v="Yes"/>
    <s v="Yes"/>
    <n v="49"/>
    <s v="Yes"/>
    <s v="Yes"/>
    <x v="1"/>
    <x v="1"/>
    <s v="Yes"/>
    <s v="No"/>
    <x v="0"/>
    <s v="Yes"/>
    <s v="Yes"/>
    <x v="0"/>
    <x v="0"/>
    <x v="1"/>
    <n v="98.35"/>
    <n v="4889.2"/>
    <x v="1"/>
    <x v="1"/>
    <x v="41"/>
    <n v="4325"/>
    <x v="20"/>
  </r>
  <r>
    <s v="1785-BPHTP"/>
    <n v="1"/>
    <s v="United States"/>
    <s v="California"/>
    <s v="Santa Monica"/>
    <n v="90403"/>
    <s v="34.031529, -118.491156"/>
    <n v="34.031528999999999"/>
    <n v="-118.491156"/>
    <s v="Male"/>
    <x v="0"/>
    <s v="Yes"/>
    <s v="Yes"/>
    <n v="28"/>
    <s v="Yes"/>
    <s v="No"/>
    <x v="1"/>
    <x v="1"/>
    <s v="No"/>
    <s v="Yes"/>
    <x v="0"/>
    <s v="Yes"/>
    <s v="No"/>
    <x v="0"/>
    <x v="1"/>
    <x v="1"/>
    <n v="85.45"/>
    <n v="2289.9"/>
    <x v="1"/>
    <x v="1"/>
    <x v="60"/>
    <n v="4022"/>
    <x v="20"/>
  </r>
  <r>
    <s v="4989-LIXVT"/>
    <n v="1"/>
    <s v="United States"/>
    <s v="California"/>
    <s v="Santa Monica"/>
    <n v="90404"/>
    <s v="34.026334, -118.474222"/>
    <n v="34.026333999999999"/>
    <n v="-118.474222"/>
    <s v="Male"/>
    <x v="1"/>
    <s v="No"/>
    <s v="No"/>
    <n v="68"/>
    <s v="Yes"/>
    <s v="Yes"/>
    <x v="1"/>
    <x v="1"/>
    <s v="Yes"/>
    <s v="Yes"/>
    <x v="0"/>
    <s v="No"/>
    <s v="Yes"/>
    <x v="0"/>
    <x v="0"/>
    <x v="1"/>
    <n v="95.9"/>
    <n v="6503.2"/>
    <x v="1"/>
    <x v="1"/>
    <x v="31"/>
    <n v="5080"/>
    <x v="20"/>
  </r>
  <r>
    <s v="7315-WYOAW"/>
    <n v="1"/>
    <s v="United States"/>
    <s v="California"/>
    <s v="Santa Monica"/>
    <n v="90405"/>
    <s v="34.005439, -118.477507"/>
    <n v="34.005439000000003"/>
    <n v="-118.477507"/>
    <s v="Male"/>
    <x v="0"/>
    <s v="No"/>
    <s v="No"/>
    <n v="13"/>
    <s v="Yes"/>
    <s v="Yes"/>
    <x v="1"/>
    <x v="1"/>
    <s v="No"/>
    <s v="No"/>
    <x v="1"/>
    <s v="Yes"/>
    <s v="Yes"/>
    <x v="0"/>
    <x v="1"/>
    <x v="1"/>
    <n v="100.75"/>
    <n v="1313.25"/>
    <x v="1"/>
    <x v="1"/>
    <x v="24"/>
    <n v="5985"/>
    <x v="20"/>
  </r>
  <r>
    <s v="1173-XZPYF"/>
    <n v="1"/>
    <s v="United States"/>
    <s v="California"/>
    <s v="Torrance"/>
    <n v="90501"/>
    <s v="33.833699, -118.314387"/>
    <n v="33.833699000000003"/>
    <n v="-118.314387"/>
    <s v="Female"/>
    <x v="0"/>
    <s v="No"/>
    <s v="No"/>
    <n v="11"/>
    <s v="Yes"/>
    <s v="Yes"/>
    <x v="1"/>
    <x v="1"/>
    <s v="No"/>
    <s v="Yes"/>
    <x v="0"/>
    <s v="Yes"/>
    <s v="No"/>
    <x v="0"/>
    <x v="0"/>
    <x v="1"/>
    <n v="89.2"/>
    <n v="990.3"/>
    <x v="1"/>
    <x v="1"/>
    <x v="72"/>
    <n v="3734"/>
    <x v="20"/>
  </r>
  <r>
    <s v="2509-TFPJU"/>
    <n v="1"/>
    <s v="United States"/>
    <s v="California"/>
    <s v="Torrance"/>
    <n v="90505"/>
    <s v="33.807882, -118.347957"/>
    <n v="33.807881999999999"/>
    <n v="-118.34795699999999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5.75"/>
    <n v="1864.2"/>
    <x v="1"/>
    <x v="1"/>
    <x v="68"/>
    <n v="4413"/>
    <x v="20"/>
  </r>
  <r>
    <s v="9530-GRMJG"/>
    <n v="1"/>
    <s v="United States"/>
    <s v="California"/>
    <s v="Whittier"/>
    <n v="90601"/>
    <s v="34.007353, -118.033683"/>
    <n v="34.007353000000002"/>
    <n v="-118.033683"/>
    <s v="Male"/>
    <x v="0"/>
    <s v="Yes"/>
    <s v="Yes"/>
    <n v="70"/>
    <s v="Yes"/>
    <s v="Yes"/>
    <x v="0"/>
    <x v="1"/>
    <s v="Yes"/>
    <s v="Yes"/>
    <x v="1"/>
    <s v="Yes"/>
    <s v="Yes"/>
    <x v="1"/>
    <x v="0"/>
    <x v="1"/>
    <n v="84.1"/>
    <n v="5979.7"/>
    <x v="1"/>
    <x v="1"/>
    <x v="76"/>
    <n v="5568"/>
    <x v="20"/>
  </r>
  <r>
    <s v="6898-RBTLU"/>
    <n v="1"/>
    <s v="United States"/>
    <s v="California"/>
    <s v="Whittier"/>
    <n v="90602"/>
    <s v="33.972119, -118.020188"/>
    <n v="33.972118999999999"/>
    <n v="-118.020188"/>
    <s v="Female"/>
    <x v="0"/>
    <s v="Yes"/>
    <s v="Yes"/>
    <n v="49"/>
    <s v="Yes"/>
    <s v="Yes"/>
    <x v="0"/>
    <x v="1"/>
    <s v="Yes"/>
    <s v="No"/>
    <x v="1"/>
    <s v="Yes"/>
    <s v="Yes"/>
    <x v="1"/>
    <x v="1"/>
    <x v="2"/>
    <n v="79.3"/>
    <n v="3902.45"/>
    <x v="1"/>
    <x v="1"/>
    <x v="55"/>
    <n v="6366"/>
    <x v="20"/>
  </r>
  <r>
    <s v="5481-NTDOH"/>
    <n v="1"/>
    <s v="United States"/>
    <s v="California"/>
    <s v="Whittier"/>
    <n v="90603"/>
    <s v="33.945318, -117.992066"/>
    <n v="33.945318"/>
    <n v="-117.99206599999999"/>
    <s v="Female"/>
    <x v="1"/>
    <s v="Yes"/>
    <s v="No"/>
    <n v="67"/>
    <s v="Yes"/>
    <s v="Yes"/>
    <x v="1"/>
    <x v="0"/>
    <s v="No"/>
    <s v="Yes"/>
    <x v="0"/>
    <s v="Yes"/>
    <s v="Yes"/>
    <x v="2"/>
    <x v="0"/>
    <x v="3"/>
    <n v="107.05"/>
    <n v="7142.5"/>
    <x v="1"/>
    <x v="1"/>
    <x v="45"/>
    <n v="4126"/>
    <x v="20"/>
  </r>
  <r>
    <s v="2068-WWXQZ"/>
    <n v="1"/>
    <s v="United States"/>
    <s v="California"/>
    <s v="Whittier"/>
    <n v="90604"/>
    <s v="33.929704, -118.01208"/>
    <n v="33.929704000000001"/>
    <n v="-118.01208"/>
    <s v="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x v="1"/>
    <x v="2"/>
    <n v="20.05"/>
    <n v="902"/>
    <x v="1"/>
    <x v="1"/>
    <x v="46"/>
    <n v="2942"/>
    <x v="20"/>
  </r>
  <r>
    <s v="2061-VVFST"/>
    <n v="1"/>
    <s v="United States"/>
    <s v="California"/>
    <s v="Whittier"/>
    <n v="90606"/>
    <s v="33.976678, -118.065875"/>
    <n v="33.976678"/>
    <n v="-118.06587500000001"/>
    <s v="Female"/>
    <x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x v="1"/>
    <x v="2"/>
    <n v="19.5"/>
    <n v="805.2"/>
    <x v="1"/>
    <x v="1"/>
    <x v="34"/>
    <n v="3924"/>
    <x v="20"/>
  </r>
  <r>
    <s v="0749-IRGQE"/>
    <n v="1"/>
    <s v="United States"/>
    <s v="California"/>
    <s v="Buena Park"/>
    <n v="90621"/>
    <s v="33.874224, -117.993368"/>
    <n v="33.874223999999998"/>
    <n v="-117.993368"/>
    <s v="Female"/>
    <x v="1"/>
    <s v="Yes"/>
    <s v="No"/>
    <n v="13"/>
    <s v="No"/>
    <s v="No phone service"/>
    <x v="0"/>
    <x v="1"/>
    <s v="No"/>
    <s v="No"/>
    <x v="0"/>
    <s v="Yes"/>
    <s v="Yes"/>
    <x v="0"/>
    <x v="1"/>
    <x v="1"/>
    <n v="45.3"/>
    <n v="528.45000000000005"/>
    <x v="1"/>
    <x v="1"/>
    <x v="76"/>
    <n v="4118"/>
    <x v="20"/>
  </r>
  <r>
    <s v="2380-DAMQP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72"/>
    <s v="Yes"/>
    <s v="Yes"/>
    <x v="1"/>
    <x v="0"/>
    <s v="Yes"/>
    <s v="Yes"/>
    <x v="1"/>
    <s v="Yes"/>
    <s v="Yes"/>
    <x v="1"/>
    <x v="1"/>
    <x v="1"/>
    <n v="115.15"/>
    <n v="8349.7000000000007"/>
    <x v="1"/>
    <x v="1"/>
    <x v="1"/>
    <n v="4761"/>
    <x v="20"/>
  </r>
  <r>
    <s v="2256-YLYLP"/>
    <n v="1"/>
    <s v="United States"/>
    <s v="California"/>
    <s v="Cypress"/>
    <n v="90630"/>
    <s v="33.818477, -118.038307"/>
    <n v="33.818477000000001"/>
    <n v="-118.038307"/>
    <s v="Male"/>
    <x v="0"/>
    <s v="Yes"/>
    <s v="Yes"/>
    <n v="68"/>
    <s v="Yes"/>
    <s v="No"/>
    <x v="0"/>
    <x v="1"/>
    <s v="No"/>
    <s v="Yes"/>
    <x v="1"/>
    <s v="Yes"/>
    <s v="Yes"/>
    <x v="1"/>
    <x v="0"/>
    <x v="2"/>
    <n v="72.95"/>
    <n v="4953.25"/>
    <x v="1"/>
    <x v="1"/>
    <x v="36"/>
    <n v="4499"/>
    <x v="20"/>
  </r>
  <r>
    <s v="1272-ILHFG"/>
    <n v="1"/>
    <s v="United States"/>
    <s v="California"/>
    <s v="La Habra"/>
    <n v="90631"/>
    <s v="33.940619, -117.9513"/>
    <n v="33.940618999999998"/>
    <n v="-117.9513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x v="1"/>
    <x v="0"/>
    <n v="19.649999999999999"/>
    <n v="332.65"/>
    <x v="1"/>
    <x v="1"/>
    <x v="29"/>
    <n v="5928"/>
    <x v="20"/>
  </r>
  <r>
    <s v="0164-XAIRP"/>
    <n v="1"/>
    <s v="United States"/>
    <s v="California"/>
    <s v="La Mirada"/>
    <n v="90638"/>
    <s v="33.902045, -118.008961"/>
    <n v="33.902045000000001"/>
    <n v="-118.008961"/>
    <s v="Fe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x v="0"/>
    <x v="2"/>
    <n v="19.55"/>
    <n v="470.2"/>
    <x v="1"/>
    <x v="1"/>
    <x v="78"/>
    <n v="2511"/>
    <x v="20"/>
  </r>
  <r>
    <s v="5666-CYCYZ"/>
    <n v="1"/>
    <s v="United States"/>
    <s v="California"/>
    <s v="Montebello"/>
    <n v="90640"/>
    <s v="34.015217, -118.109962"/>
    <n v="34.015217"/>
    <n v="-118.109962"/>
    <s v="Female"/>
    <x v="0"/>
    <s v="No"/>
    <s v="No"/>
    <n v="24"/>
    <s v="Yes"/>
    <s v="Yes"/>
    <x v="1"/>
    <x v="1"/>
    <s v="No"/>
    <s v="No"/>
    <x v="1"/>
    <s v="No"/>
    <s v="Yes"/>
    <x v="0"/>
    <x v="0"/>
    <x v="1"/>
    <n v="89.55"/>
    <n v="2259.35"/>
    <x v="1"/>
    <x v="1"/>
    <x v="21"/>
    <n v="5352"/>
    <x v="20"/>
  </r>
  <r>
    <s v="4011-ARPHK"/>
    <n v="1"/>
    <s v="United States"/>
    <s v="California"/>
    <s v="Norwalk"/>
    <n v="90650"/>
    <s v="33.905963, -118.08263"/>
    <n v="33.905963"/>
    <n v="-118.08262999999999"/>
    <s v="Male"/>
    <x v="0"/>
    <s v="No"/>
    <s v="No"/>
    <n v="27"/>
    <s v="Yes"/>
    <s v="No"/>
    <x v="0"/>
    <x v="0"/>
    <s v="No"/>
    <s v="No"/>
    <x v="0"/>
    <s v="No"/>
    <s v="No"/>
    <x v="0"/>
    <x v="1"/>
    <x v="0"/>
    <n v="50.35"/>
    <n v="1411.35"/>
    <x v="1"/>
    <x v="1"/>
    <x v="7"/>
    <n v="5578"/>
    <x v="20"/>
  </r>
  <r>
    <s v="6365-HITVU"/>
    <n v="1"/>
    <s v="United States"/>
    <s v="California"/>
    <s v="Santa Fe Springs"/>
    <n v="90670"/>
    <s v="33.933565, -118.062611"/>
    <n v="33.933565000000002"/>
    <n v="-118.062611"/>
    <s v="Female"/>
    <x v="0"/>
    <s v="Yes"/>
    <s v="Yes"/>
    <n v="71"/>
    <s v="Yes"/>
    <s v="No"/>
    <x v="0"/>
    <x v="0"/>
    <s v="Yes"/>
    <s v="Yes"/>
    <x v="1"/>
    <s v="Yes"/>
    <s v="Yes"/>
    <x v="1"/>
    <x v="1"/>
    <x v="3"/>
    <n v="87.25"/>
    <n v="6328.7"/>
    <x v="1"/>
    <x v="1"/>
    <x v="46"/>
    <n v="4135"/>
    <x v="20"/>
  </r>
  <r>
    <s v="7558-IMLMT"/>
    <n v="1"/>
    <s v="United States"/>
    <s v="California"/>
    <s v="Stanton"/>
    <n v="90680"/>
    <s v="33.801869, -117.995068"/>
    <n v="33.801869000000003"/>
    <n v="-117.995068"/>
    <s v="Male"/>
    <x v="0"/>
    <s v="Yes"/>
    <s v="Yes"/>
    <n v="67"/>
    <s v="Yes"/>
    <s v="No"/>
    <x v="2"/>
    <x v="2"/>
    <s v="No internet service"/>
    <s v="No internet service"/>
    <x v="2"/>
    <s v="No internet service"/>
    <s v="No internet service"/>
    <x v="1"/>
    <x v="0"/>
    <x v="0"/>
    <n v="20.8"/>
    <n v="1411.9"/>
    <x v="1"/>
    <x v="1"/>
    <x v="7"/>
    <n v="5626"/>
    <x v="20"/>
  </r>
  <r>
    <s v="9488-FYQAU"/>
    <n v="1"/>
    <s v="United States"/>
    <s v="California"/>
    <s v="Artesia"/>
    <n v="90701"/>
    <s v="33.867593, -118.080637"/>
    <n v="33.867592999999999"/>
    <n v="-118.080637"/>
    <s v="Female"/>
    <x v="0"/>
    <s v="Yes"/>
    <s v="No"/>
    <n v="63"/>
    <s v="Yes"/>
    <s v="Yes"/>
    <x v="1"/>
    <x v="1"/>
    <s v="Yes"/>
    <s v="Yes"/>
    <x v="1"/>
    <s v="Yes"/>
    <s v="Yes"/>
    <x v="1"/>
    <x v="0"/>
    <x v="2"/>
    <n v="109.25"/>
    <n v="6841.4"/>
    <x v="1"/>
    <x v="1"/>
    <x v="4"/>
    <n v="5700"/>
    <x v="20"/>
  </r>
  <r>
    <s v="3590-TCXTB"/>
    <n v="1"/>
    <s v="United States"/>
    <s v="California"/>
    <s v="Cerritos"/>
    <n v="90703"/>
    <s v="33.8681, -118.067402"/>
    <n v="33.868099999999998"/>
    <n v="-118.06740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20.350000000000001"/>
    <n v="20.350000000000001"/>
    <x v="1"/>
    <x v="1"/>
    <x v="62"/>
    <n v="2648"/>
    <x v="20"/>
  </r>
  <r>
    <s v="6994-KERXL"/>
    <n v="1"/>
    <s v="United States"/>
    <s v="California"/>
    <s v="Avalon"/>
    <n v="90704"/>
    <s v="33.391181, -118.421305"/>
    <n v="33.391181000000003"/>
    <n v="-118.421305"/>
    <s v="Male"/>
    <x v="0"/>
    <s v="No"/>
    <s v="No"/>
    <n v="4"/>
    <s v="Yes"/>
    <s v="No"/>
    <x v="0"/>
    <x v="1"/>
    <s v="No"/>
    <s v="No"/>
    <x v="0"/>
    <s v="No"/>
    <s v="Yes"/>
    <x v="0"/>
    <x v="0"/>
    <x v="1"/>
    <n v="55.9"/>
    <n v="238.5"/>
    <x v="1"/>
    <x v="1"/>
    <x v="50"/>
    <n v="3545"/>
    <x v="20"/>
  </r>
  <r>
    <s v="1960-UOTYM"/>
    <n v="1"/>
    <s v="United States"/>
    <s v="California"/>
    <s v="Lakewood"/>
    <n v="90712"/>
    <s v="33.840524, -118.148403"/>
    <n v="33.840524000000002"/>
    <n v="-118.148403"/>
    <s v="Male"/>
    <x v="0"/>
    <s v="Yes"/>
    <s v="Yes"/>
    <n v="52"/>
    <s v="Yes"/>
    <s v="No"/>
    <x v="0"/>
    <x v="0"/>
    <s v="Yes"/>
    <s v="Yes"/>
    <x v="0"/>
    <s v="Yes"/>
    <s v="Yes"/>
    <x v="1"/>
    <x v="1"/>
    <x v="1"/>
    <n v="79.2"/>
    <n v="4016.3"/>
    <x v="1"/>
    <x v="1"/>
    <x v="49"/>
    <n v="4509"/>
    <x v="20"/>
  </r>
  <r>
    <s v="2740-JFBOK"/>
    <n v="1"/>
    <s v="United States"/>
    <s v="California"/>
    <s v="Lakewood"/>
    <n v="90713"/>
    <s v="33.847755, -118.112532"/>
    <n v="33.847754999999999"/>
    <n v="-118.112532"/>
    <s v="Male"/>
    <x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x v="0"/>
    <x v="1"/>
    <n v="24"/>
    <n v="226.55"/>
    <x v="1"/>
    <x v="1"/>
    <x v="29"/>
    <n v="5299"/>
    <x v="20"/>
  </r>
  <r>
    <s v="6500-JVEGC"/>
    <n v="1"/>
    <s v="United States"/>
    <s v="California"/>
    <s v="Lakewood"/>
    <n v="90715"/>
    <s v="33.841027, -118.078097"/>
    <n v="33.841026999999997"/>
    <n v="-118.078097"/>
    <s v="Male"/>
    <x v="0"/>
    <s v="No"/>
    <s v="No"/>
    <n v="68"/>
    <s v="Yes"/>
    <s v="Yes"/>
    <x v="1"/>
    <x v="0"/>
    <s v="Yes"/>
    <s v="Yes"/>
    <x v="0"/>
    <s v="Yes"/>
    <s v="No"/>
    <x v="2"/>
    <x v="1"/>
    <x v="2"/>
    <n v="101.35"/>
    <n v="7110.75"/>
    <x v="1"/>
    <x v="1"/>
    <x v="67"/>
    <n v="4941"/>
    <x v="20"/>
  </r>
  <r>
    <s v="5245-VDBUR"/>
    <n v="1"/>
    <s v="United States"/>
    <s v="California"/>
    <s v="Los Alamitos"/>
    <n v="90720"/>
    <s v="33.79499, -118.065591"/>
    <n v="33.794989999999999"/>
    <n v="-118.065591"/>
    <s v="Female"/>
    <x v="0"/>
    <s v="Yes"/>
    <s v="No"/>
    <n v="52"/>
    <s v="No"/>
    <s v="No phone service"/>
    <x v="0"/>
    <x v="0"/>
    <s v="No"/>
    <s v="Yes"/>
    <x v="0"/>
    <s v="No"/>
    <s v="No"/>
    <x v="2"/>
    <x v="1"/>
    <x v="0"/>
    <n v="35.450000000000003"/>
    <n v="1958.95"/>
    <x v="1"/>
    <x v="1"/>
    <x v="71"/>
    <n v="5509"/>
    <x v="20"/>
  </r>
  <r>
    <s v="8469-SNFFH"/>
    <n v="1"/>
    <s v="United States"/>
    <s v="California"/>
    <s v="San Pedro"/>
    <n v="90731"/>
    <s v="33.736387, -118.284363"/>
    <n v="33.736387000000001"/>
    <n v="-118.284363"/>
    <s v="Male"/>
    <x v="0"/>
    <s v="Yes"/>
    <s v="No"/>
    <n v="70"/>
    <s v="Yes"/>
    <s v="Yes"/>
    <x v="0"/>
    <x v="0"/>
    <s v="Yes"/>
    <s v="Yes"/>
    <x v="1"/>
    <s v="Yes"/>
    <s v="No"/>
    <x v="2"/>
    <x v="1"/>
    <x v="2"/>
    <n v="79.400000000000006"/>
    <n v="5528.9"/>
    <x v="1"/>
    <x v="1"/>
    <x v="46"/>
    <n v="5991"/>
    <x v="20"/>
  </r>
  <r>
    <s v="2144-ESWKO"/>
    <n v="1"/>
    <s v="United States"/>
    <s v="California"/>
    <s v="San Pedro"/>
    <n v="90732"/>
    <s v="33.744119, -118.31448"/>
    <n v="33.744118999999998"/>
    <n v="-118.31448"/>
    <s v="Male"/>
    <x v="0"/>
    <s v="No"/>
    <s v="No"/>
    <n v="43"/>
    <s v="No"/>
    <s v="No phone service"/>
    <x v="0"/>
    <x v="0"/>
    <s v="No"/>
    <s v="Yes"/>
    <x v="0"/>
    <s v="No"/>
    <s v="No"/>
    <x v="2"/>
    <x v="0"/>
    <x v="3"/>
    <n v="35.200000000000003"/>
    <n v="1463.7"/>
    <x v="1"/>
    <x v="1"/>
    <x v="12"/>
    <n v="5268"/>
    <x v="20"/>
  </r>
  <r>
    <s v="1241-FPMOF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x v="1"/>
    <x v="0"/>
    <n v="19.649999999999999"/>
    <n v="1025.05"/>
    <x v="1"/>
    <x v="1"/>
    <x v="68"/>
    <n v="5157"/>
    <x v="20"/>
  </r>
  <r>
    <s v="9928-BZVLZ"/>
    <n v="1"/>
    <s v="United States"/>
    <s v="California"/>
    <s v="Sunset Beach"/>
    <n v="90742"/>
    <s v="33.719221, -118.073596"/>
    <n v="33.719220999999997"/>
    <n v="-118.07359599999999"/>
    <s v="Female"/>
    <x v="0"/>
    <s v="No"/>
    <s v="No"/>
    <n v="12"/>
    <s v="No"/>
    <s v="No phone service"/>
    <x v="0"/>
    <x v="0"/>
    <s v="No"/>
    <s v="Yes"/>
    <x v="1"/>
    <s v="No"/>
    <s v="Yes"/>
    <x v="1"/>
    <x v="1"/>
    <x v="0"/>
    <n v="49.85"/>
    <n v="552.1"/>
    <x v="1"/>
    <x v="1"/>
    <x v="58"/>
    <n v="3100"/>
    <x v="20"/>
  </r>
  <r>
    <s v="4114-QMKVN"/>
    <n v="1"/>
    <s v="United States"/>
    <s v="California"/>
    <s v="Surfside"/>
    <n v="90743"/>
    <s v="33.728273, -118.085304"/>
    <n v="33.728273000000002"/>
    <n v="-118.08530399999999"/>
    <s v="Female"/>
    <x v="0"/>
    <s v="Yes"/>
    <s v="Yes"/>
    <n v="56"/>
    <s v="Yes"/>
    <s v="Yes"/>
    <x v="0"/>
    <x v="0"/>
    <s v="Yes"/>
    <s v="No"/>
    <x v="0"/>
    <s v="No"/>
    <s v="Yes"/>
    <x v="2"/>
    <x v="1"/>
    <x v="2"/>
    <n v="68.75"/>
    <n v="3815.4"/>
    <x v="1"/>
    <x v="1"/>
    <x v="44"/>
    <n v="6494"/>
    <x v="20"/>
  </r>
  <r>
    <s v="2775-SEFEE"/>
    <n v="1"/>
    <s v="United States"/>
    <s v="California"/>
    <s v="Wilmington"/>
    <n v="90744"/>
    <s v="33.782068, -118.262263"/>
    <n v="33.782068000000002"/>
    <n v="-118.262263"/>
    <s v="Male"/>
    <x v="0"/>
    <s v="No"/>
    <s v="Yes"/>
    <n v="0"/>
    <s v="Yes"/>
    <s v="Yes"/>
    <x v="0"/>
    <x v="0"/>
    <s v="Yes"/>
    <s v="No"/>
    <x v="1"/>
    <s v="No"/>
    <s v="No"/>
    <x v="1"/>
    <x v="0"/>
    <x v="2"/>
    <n v="61.9"/>
    <s v=" "/>
    <x v="1"/>
    <x v="1"/>
    <x v="11"/>
    <n v="5188"/>
    <x v="20"/>
  </r>
  <r>
    <s v="9003-CPATH"/>
    <n v="1"/>
    <s v="United States"/>
    <s v="California"/>
    <s v="Carson"/>
    <n v="90745"/>
    <s v="33.822295, -118.26411"/>
    <n v="33.822294999999997"/>
    <n v="-118.26411"/>
    <s v="Male"/>
    <x v="0"/>
    <s v="No"/>
    <s v="No"/>
    <n v="42"/>
    <s v="Yes"/>
    <s v="Yes"/>
    <x v="1"/>
    <x v="1"/>
    <s v="No"/>
    <s v="Yes"/>
    <x v="0"/>
    <s v="No"/>
    <s v="No"/>
    <x v="0"/>
    <x v="1"/>
    <x v="1"/>
    <n v="79.900000000000006"/>
    <n v="3313.4"/>
    <x v="1"/>
    <x v="1"/>
    <x v="12"/>
    <n v="2583"/>
    <x v="20"/>
  </r>
  <r>
    <s v="1754-GKYPY"/>
    <n v="1"/>
    <s v="United States"/>
    <s v="California"/>
    <s v="Carson"/>
    <n v="90746"/>
    <s v="33.859171, -118.252272"/>
    <n v="33.859171000000003"/>
    <n v="-118.252272"/>
    <s v="Male"/>
    <x v="1"/>
    <s v="Yes"/>
    <s v="No"/>
    <n v="22"/>
    <s v="Yes"/>
    <s v="No"/>
    <x v="1"/>
    <x v="1"/>
    <s v="No"/>
    <s v="No"/>
    <x v="0"/>
    <s v="Yes"/>
    <s v="Yes"/>
    <x v="0"/>
    <x v="0"/>
    <x v="2"/>
    <n v="89.75"/>
    <n v="1938.9"/>
    <x v="1"/>
    <x v="1"/>
    <x v="70"/>
    <n v="4180"/>
    <x v="20"/>
  </r>
  <r>
    <s v="7956-XQWGU"/>
    <n v="1"/>
    <s v="United States"/>
    <s v="California"/>
    <s v="Long Beach"/>
    <n v="90803"/>
    <s v="33.760458, -118.129725"/>
    <n v="33.760458"/>
    <n v="-118.12972499999999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x v="0"/>
    <x v="3"/>
    <n v="19.399999999999999"/>
    <n v="460.25"/>
    <x v="1"/>
    <x v="1"/>
    <x v="50"/>
    <n v="5975"/>
    <x v="20"/>
  </r>
  <r>
    <s v="1591-MQJTP"/>
    <n v="1"/>
    <s v="United States"/>
    <s v="California"/>
    <s v="Long Beach"/>
    <n v="90804"/>
    <s v="33.783047, -118.1486"/>
    <n v="33.783047000000003"/>
    <n v="-118.1486"/>
    <s v="Male"/>
    <x v="1"/>
    <s v="Yes"/>
    <s v="No"/>
    <n v="51"/>
    <s v="Yes"/>
    <s v="Yes"/>
    <x v="1"/>
    <x v="0"/>
    <s v="No"/>
    <s v="Yes"/>
    <x v="0"/>
    <s v="No"/>
    <s v="Yes"/>
    <x v="2"/>
    <x v="0"/>
    <x v="2"/>
    <n v="93.65"/>
    <n v="4839.1499999999996"/>
    <x v="1"/>
    <x v="1"/>
    <x v="31"/>
    <n v="4163"/>
    <x v="20"/>
  </r>
  <r>
    <s v="2369-FEVNO"/>
    <n v="1"/>
    <s v="United States"/>
    <s v="California"/>
    <s v="Long Beach"/>
    <n v="90806"/>
    <s v="33.802664, -118.179971"/>
    <n v="33.802664"/>
    <n v="-118.179970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899999999999999"/>
    <n v="19.899999999999999"/>
    <x v="1"/>
    <x v="1"/>
    <x v="54"/>
    <n v="4590"/>
    <x v="20"/>
  </r>
  <r>
    <s v="7471-MQPOS"/>
    <n v="1"/>
    <s v="United States"/>
    <s v="California"/>
    <s v="Long Beach"/>
    <n v="90808"/>
    <s v="33.823943, -118.111335"/>
    <n v="33.823943"/>
    <n v="-118.111335"/>
    <s v="Male"/>
    <x v="1"/>
    <s v="Yes"/>
    <s v="Yes"/>
    <n v="71"/>
    <s v="Yes"/>
    <s v="Yes"/>
    <x v="0"/>
    <x v="1"/>
    <s v="Yes"/>
    <s v="Yes"/>
    <x v="1"/>
    <s v="No"/>
    <s v="Yes"/>
    <x v="2"/>
    <x v="0"/>
    <x v="2"/>
    <n v="72.900000000000006"/>
    <n v="5139.6499999999996"/>
    <x v="1"/>
    <x v="1"/>
    <x v="61"/>
    <n v="6404"/>
    <x v="20"/>
  </r>
  <r>
    <s v="5115-SQAAU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1"/>
    <x v="0"/>
    <x v="2"/>
    <n v="25.6"/>
    <n v="1673.4"/>
    <x v="1"/>
    <x v="1"/>
    <x v="67"/>
    <n v="6053"/>
    <x v="20"/>
  </r>
  <r>
    <s v="9845-QOMAD"/>
    <n v="1"/>
    <s v="United States"/>
    <s v="California"/>
    <s v="Long Beach"/>
    <n v="90814"/>
    <s v="33.771612, -118.143866"/>
    <n v="33.771611999999998"/>
    <n v="-118.143866"/>
    <s v="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x v="1"/>
    <x v="0"/>
    <n v="19.75"/>
    <n v="309.35000000000002"/>
    <x v="1"/>
    <x v="1"/>
    <x v="40"/>
    <n v="3958"/>
    <x v="20"/>
  </r>
  <r>
    <s v="7672-VFMXZ"/>
    <n v="1"/>
    <s v="United States"/>
    <s v="California"/>
    <s v="Long Beach"/>
    <n v="90815"/>
    <s v="33.797638, -118.11662"/>
    <n v="33.797637999999999"/>
    <n v="-118.11662"/>
    <s v="Male"/>
    <x v="0"/>
    <s v="Yes"/>
    <s v="No"/>
    <n v="57"/>
    <s v="Yes"/>
    <s v="No"/>
    <x v="0"/>
    <x v="0"/>
    <s v="No"/>
    <s v="No"/>
    <x v="1"/>
    <s v="No"/>
    <s v="No"/>
    <x v="0"/>
    <x v="1"/>
    <x v="1"/>
    <n v="55.7"/>
    <n v="3171.6"/>
    <x v="1"/>
    <x v="1"/>
    <x v="49"/>
    <n v="4607"/>
    <x v="20"/>
  </r>
  <r>
    <s v="9739-JLPQJ"/>
    <n v="1"/>
    <s v="United States"/>
    <s v="California"/>
    <s v="Long Beach"/>
    <n v="90822"/>
    <s v="33.778436, -118.118648"/>
    <n v="33.778435999999999"/>
    <n v="-118.11864799999999"/>
    <s v="Female"/>
    <x v="0"/>
    <s v="Yes"/>
    <s v="Yes"/>
    <n v="72"/>
    <s v="Yes"/>
    <s v="Yes"/>
    <x v="1"/>
    <x v="0"/>
    <s v="Yes"/>
    <s v="Yes"/>
    <x v="1"/>
    <s v="Yes"/>
    <s v="Yes"/>
    <x v="1"/>
    <x v="1"/>
    <x v="3"/>
    <n v="117.5"/>
    <n v="8670.1"/>
    <x v="1"/>
    <x v="1"/>
    <x v="71"/>
    <n v="6009"/>
    <x v="20"/>
  </r>
  <r>
    <s v="9916-AYHTC"/>
    <n v="1"/>
    <s v="United States"/>
    <s v="California"/>
    <s v="Altadena"/>
    <n v="91001"/>
    <s v="34.196837, -118.142236"/>
    <n v="34.196837000000002"/>
    <n v="-118.142236"/>
    <s v="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x v="1"/>
    <x v="3"/>
    <n v="19.850000000000001"/>
    <n v="916"/>
    <x v="1"/>
    <x v="1"/>
    <x v="46"/>
    <n v="3779"/>
    <x v="20"/>
  </r>
  <r>
    <s v="3855-ONCAR"/>
    <n v="1"/>
    <s v="United States"/>
    <s v="California"/>
    <s v="Arcadia"/>
    <n v="91006"/>
    <s v="34.137319, -118.029837"/>
    <n v="34.137318999999998"/>
    <n v="-118.029837"/>
    <s v="Female"/>
    <x v="0"/>
    <s v="Yes"/>
    <s v="Yes"/>
    <n v="4"/>
    <s v="Yes"/>
    <s v="No"/>
    <x v="1"/>
    <x v="1"/>
    <s v="No"/>
    <s v="No"/>
    <x v="0"/>
    <s v="Yes"/>
    <s v="No"/>
    <x v="0"/>
    <x v="0"/>
    <x v="0"/>
    <n v="78.900000000000006"/>
    <n v="299.75"/>
    <x v="1"/>
    <x v="1"/>
    <x v="80"/>
    <n v="5775"/>
    <x v="20"/>
  </r>
  <r>
    <s v="1488-SYSFC"/>
    <n v="1"/>
    <s v="United States"/>
    <s v="California"/>
    <s v="Arcadia"/>
    <n v="91007"/>
    <s v="34.128284, -118.047732"/>
    <n v="34.128284000000001"/>
    <n v="-118.047732"/>
    <s v="Male"/>
    <x v="0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x v="0"/>
    <x v="1"/>
    <n v="20.65"/>
    <n v="702.05"/>
    <x v="1"/>
    <x v="1"/>
    <x v="35"/>
    <n v="2990"/>
    <x v="20"/>
  </r>
  <r>
    <s v="0970-QXPXW"/>
    <n v="1"/>
    <s v="United States"/>
    <s v="California"/>
    <s v="Monrovia"/>
    <n v="91016"/>
    <s v="34.1528, -118.000482"/>
    <n v="34.152799999999999"/>
    <n v="-118.000482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x v="1"/>
    <x v="0"/>
    <n v="19.649999999999999"/>
    <n v="19.649999999999999"/>
    <x v="1"/>
    <x v="1"/>
    <x v="50"/>
    <n v="5454"/>
    <x v="20"/>
  </r>
  <r>
    <s v="3259-KNMRR"/>
    <n v="1"/>
    <s v="United States"/>
    <s v="California"/>
    <s v="Montrose"/>
    <n v="91020"/>
    <s v="34.2112, -118.230625"/>
    <n v="34.211199999999998"/>
    <n v="-118.230625"/>
    <s v="Male"/>
    <x v="1"/>
    <s v="No"/>
    <s v="No"/>
    <n v="57"/>
    <s v="Yes"/>
    <s v="Yes"/>
    <x v="0"/>
    <x v="1"/>
    <s v="Yes"/>
    <s v="Yes"/>
    <x v="0"/>
    <s v="Yes"/>
    <s v="Yes"/>
    <x v="1"/>
    <x v="0"/>
    <x v="2"/>
    <n v="79.75"/>
    <n v="4438.2"/>
    <x v="1"/>
    <x v="1"/>
    <x v="35"/>
    <n v="5371"/>
    <x v="20"/>
  </r>
  <r>
    <s v="6120-RJKLU"/>
    <n v="1"/>
    <s v="United States"/>
    <s v="California"/>
    <s v="Sierra Madre"/>
    <n v="91024"/>
    <s v="34.168686, -118.057505"/>
    <n v="34.168686000000001"/>
    <n v="-118.05750500000001"/>
    <s v="Female"/>
    <x v="1"/>
    <s v="Yes"/>
    <s v="No"/>
    <n v="62"/>
    <s v="Yes"/>
    <s v="No"/>
    <x v="0"/>
    <x v="0"/>
    <s v="No"/>
    <s v="Yes"/>
    <x v="1"/>
    <s v="Yes"/>
    <s v="Yes"/>
    <x v="1"/>
    <x v="0"/>
    <x v="3"/>
    <n v="79.95"/>
    <n v="4819.75"/>
    <x v="1"/>
    <x v="1"/>
    <x v="61"/>
    <n v="6488"/>
    <x v="20"/>
  </r>
  <r>
    <s v="9572-WUKSB"/>
    <n v="1"/>
    <s v="United States"/>
    <s v="California"/>
    <s v="South Pasadena"/>
    <n v="91030"/>
    <s v="34.110444, -118.156957"/>
    <n v="34.110444000000001"/>
    <n v="-118.15695700000001"/>
    <s v="Male"/>
    <x v="0"/>
    <s v="Yes"/>
    <s v="No"/>
    <n v="3"/>
    <s v="No"/>
    <s v="No phone service"/>
    <x v="0"/>
    <x v="1"/>
    <s v="No"/>
    <s v="No"/>
    <x v="1"/>
    <s v="No"/>
    <s v="No"/>
    <x v="0"/>
    <x v="0"/>
    <x v="1"/>
    <n v="29.9"/>
    <n v="92.25"/>
    <x v="1"/>
    <x v="1"/>
    <x v="70"/>
    <n v="4416"/>
    <x v="20"/>
  </r>
  <r>
    <s v="5893-KCLGT"/>
    <n v="1"/>
    <s v="United States"/>
    <s v="California"/>
    <s v="Sunland"/>
    <n v="91040"/>
    <s v="34.282704, -118.312929"/>
    <n v="34.282704000000003"/>
    <n v="-118.312929"/>
    <s v="Female"/>
    <x v="0"/>
    <s v="No"/>
    <s v="Yes"/>
    <n v="72"/>
    <s v="Yes"/>
    <s v="No"/>
    <x v="2"/>
    <x v="2"/>
    <s v="No internet service"/>
    <s v="No internet service"/>
    <x v="2"/>
    <s v="No internet service"/>
    <s v="No internet service"/>
    <x v="1"/>
    <x v="0"/>
    <x v="0"/>
    <n v="19.75"/>
    <n v="1567"/>
    <x v="1"/>
    <x v="1"/>
    <x v="4"/>
    <n v="5478"/>
    <x v="20"/>
  </r>
  <r>
    <s v="0076-LVEPS"/>
    <n v="1"/>
    <s v="United States"/>
    <s v="California"/>
    <s v="Tujunga"/>
    <n v="91042"/>
    <s v="34.296574, -118.244839"/>
    <n v="34.296574"/>
    <n v="-118.244839"/>
    <s v="Male"/>
    <x v="0"/>
    <s v="No"/>
    <s v="Yes"/>
    <n v="29"/>
    <s v="No"/>
    <s v="No phone service"/>
    <x v="0"/>
    <x v="0"/>
    <s v="Yes"/>
    <s v="Yes"/>
    <x v="1"/>
    <s v="No"/>
    <s v="No"/>
    <x v="0"/>
    <x v="0"/>
    <x v="0"/>
    <n v="45"/>
    <n v="1242.45"/>
    <x v="1"/>
    <x v="1"/>
    <x v="25"/>
    <n v="3290"/>
    <x v="20"/>
  </r>
  <r>
    <s v="3640-JQGJG"/>
    <n v="1"/>
    <s v="United States"/>
    <s v="California"/>
    <s v="Pasadena"/>
    <n v="91101"/>
    <s v="34.146635, -118.139225"/>
    <n v="34.146635000000003"/>
    <n v="-118.139225"/>
    <s v="Male"/>
    <x v="0"/>
    <s v="Yes"/>
    <s v="Yes"/>
    <n v="13"/>
    <s v="Yes"/>
    <s v="No"/>
    <x v="0"/>
    <x v="1"/>
    <s v="No"/>
    <s v="No"/>
    <x v="0"/>
    <s v="No"/>
    <s v="No"/>
    <x v="0"/>
    <x v="1"/>
    <x v="2"/>
    <n v="44.8"/>
    <n v="559.20000000000005"/>
    <x v="1"/>
    <x v="1"/>
    <x v="81"/>
    <n v="4680"/>
    <x v="20"/>
  </r>
  <r>
    <s v="1596-OQSPS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11"/>
    <s v="Yes"/>
    <s v="No"/>
    <x v="0"/>
    <x v="1"/>
    <s v="Yes"/>
    <s v="No"/>
    <x v="0"/>
    <s v="No"/>
    <s v="No"/>
    <x v="0"/>
    <x v="1"/>
    <x v="1"/>
    <n v="51.1"/>
    <n v="531.15"/>
    <x v="1"/>
    <x v="1"/>
    <x v="67"/>
    <n v="4467"/>
    <x v="20"/>
  </r>
  <r>
    <s v="9867-XOBQA"/>
    <n v="1"/>
    <s v="United States"/>
    <s v="California"/>
    <s v="Pasadena"/>
    <n v="91105"/>
    <s v="34.13946, -118.166649"/>
    <n v="34.13946"/>
    <n v="-118.16664900000001"/>
    <s v="Female"/>
    <x v="0"/>
    <s v="No"/>
    <s v="Yes"/>
    <n v="21"/>
    <s v="No"/>
    <s v="No phone service"/>
    <x v="0"/>
    <x v="0"/>
    <s v="Yes"/>
    <s v="Yes"/>
    <x v="1"/>
    <s v="Yes"/>
    <s v="No"/>
    <x v="1"/>
    <x v="1"/>
    <x v="0"/>
    <n v="53.15"/>
    <n v="1183.2"/>
    <x v="1"/>
    <x v="1"/>
    <x v="56"/>
    <n v="3461"/>
    <x v="20"/>
  </r>
  <r>
    <s v="9546-KDTRB"/>
    <n v="1"/>
    <s v="United States"/>
    <s v="California"/>
    <s v="Pasadena"/>
    <n v="91106"/>
    <s v="34.139402, -118.128658"/>
    <n v="34.139401999999997"/>
    <n v="-118.128658"/>
    <s v="Female"/>
    <x v="0"/>
    <s v="No"/>
    <s v="No"/>
    <n v="19"/>
    <s v="Yes"/>
    <s v="Yes"/>
    <x v="2"/>
    <x v="2"/>
    <s v="No internet service"/>
    <s v="No internet service"/>
    <x v="2"/>
    <s v="No internet service"/>
    <s v="No internet service"/>
    <x v="0"/>
    <x v="1"/>
    <x v="2"/>
    <n v="24.7"/>
    <n v="465.85"/>
    <x v="1"/>
    <x v="1"/>
    <x v="74"/>
    <n v="3612"/>
    <x v="20"/>
  </r>
  <r>
    <s v="3174-RKMOW"/>
    <n v="1"/>
    <s v="United States"/>
    <s v="California"/>
    <s v="Glendale"/>
    <n v="91201"/>
    <s v="34.17051, -118.289463"/>
    <n v="34.17051"/>
    <n v="-118.289463"/>
    <s v="Male"/>
    <x v="0"/>
    <s v="Yes"/>
    <s v="Yes"/>
    <n v="35"/>
    <s v="Yes"/>
    <s v="Yes"/>
    <x v="1"/>
    <x v="1"/>
    <s v="Yes"/>
    <s v="Yes"/>
    <x v="1"/>
    <s v="Yes"/>
    <s v="Yes"/>
    <x v="0"/>
    <x v="0"/>
    <x v="1"/>
    <n v="109.95"/>
    <n v="3782.4"/>
    <x v="1"/>
    <x v="1"/>
    <x v="29"/>
    <n v="5721"/>
    <x v="20"/>
  </r>
  <r>
    <s v="1760-CAZHT"/>
    <n v="1"/>
    <s v="United States"/>
    <s v="California"/>
    <s v="Glendale"/>
    <n v="91202"/>
    <s v="34.167926, -118.267539"/>
    <n v="34.167926000000001"/>
    <n v="-118.267539"/>
    <s v="Male"/>
    <x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x v="1"/>
    <x v="0"/>
    <n v="20.8"/>
    <n v="460.2"/>
    <x v="1"/>
    <x v="1"/>
    <x v="67"/>
    <n v="3274"/>
    <x v="20"/>
  </r>
  <r>
    <s v="8441-SHIPE"/>
    <n v="1"/>
    <s v="United States"/>
    <s v="California"/>
    <s v="Glendale"/>
    <n v="91204"/>
    <s v="34.136306, -118.26036"/>
    <n v="34.136305999999998"/>
    <n v="-118.26036000000001"/>
    <s v="Female"/>
    <x v="0"/>
    <s v="No"/>
    <s v="No"/>
    <n v="67"/>
    <s v="Yes"/>
    <s v="Yes"/>
    <x v="2"/>
    <x v="2"/>
    <s v="No internet service"/>
    <s v="No internet service"/>
    <x v="2"/>
    <s v="No internet service"/>
    <s v="No internet service"/>
    <x v="1"/>
    <x v="0"/>
    <x v="2"/>
    <n v="25.6"/>
    <n v="1790.35"/>
    <x v="1"/>
    <x v="1"/>
    <x v="78"/>
    <n v="5183"/>
    <x v="20"/>
  </r>
  <r>
    <s v="1320-GVNHT"/>
    <n v="1"/>
    <s v="United States"/>
    <s v="California"/>
    <s v="Glendale"/>
    <n v="91207"/>
    <s v="34.182378, -118.262922"/>
    <n v="34.182378"/>
    <n v="-118.262922"/>
    <s v="Male"/>
    <x v="0"/>
    <s v="Yes"/>
    <s v="Yes"/>
    <n v="72"/>
    <s v="Yes"/>
    <s v="Yes"/>
    <x v="1"/>
    <x v="0"/>
    <s v="Yes"/>
    <s v="Yes"/>
    <x v="0"/>
    <s v="Yes"/>
    <s v="Yes"/>
    <x v="1"/>
    <x v="0"/>
    <x v="3"/>
    <n v="108.4"/>
    <n v="7767.25"/>
    <x v="1"/>
    <x v="1"/>
    <x v="58"/>
    <n v="4419"/>
    <x v="20"/>
  </r>
  <r>
    <s v="1047-RNXZV"/>
    <n v="1"/>
    <s v="United States"/>
    <s v="California"/>
    <s v="Glendale"/>
    <n v="91208"/>
    <s v="34.195386, -118.238508"/>
    <n v="34.195385999999999"/>
    <n v="-118.238508"/>
    <s v="Male"/>
    <x v="0"/>
    <s v="No"/>
    <s v="No"/>
    <n v="43"/>
    <s v="Yes"/>
    <s v="No"/>
    <x v="2"/>
    <x v="2"/>
    <s v="No internet service"/>
    <s v="No internet service"/>
    <x v="2"/>
    <s v="No internet service"/>
    <s v="No internet service"/>
    <x v="1"/>
    <x v="1"/>
    <x v="0"/>
    <n v="19.55"/>
    <n v="876.15"/>
    <x v="1"/>
    <x v="1"/>
    <x v="1"/>
    <n v="4871"/>
    <x v="20"/>
  </r>
  <r>
    <s v="3541-ZNUHK"/>
    <n v="1"/>
    <s v="United States"/>
    <s v="California"/>
    <s v="La Crescenta"/>
    <n v="91214"/>
    <s v="34.239636, -118.245259"/>
    <n v="34.239635999999997"/>
    <n v="-118.245259"/>
    <s v="Female"/>
    <x v="0"/>
    <s v="Yes"/>
    <s v="Yes"/>
    <n v="55"/>
    <s v="Yes"/>
    <s v="Yes"/>
    <x v="1"/>
    <x v="0"/>
    <s v="Yes"/>
    <s v="No"/>
    <x v="0"/>
    <s v="No"/>
    <s v="No"/>
    <x v="0"/>
    <x v="0"/>
    <x v="1"/>
    <n v="85.1"/>
    <n v="4600.95"/>
    <x v="1"/>
    <x v="1"/>
    <x v="21"/>
    <n v="4026"/>
    <x v="20"/>
  </r>
  <r>
    <s v="8725-JEDFD"/>
    <n v="1"/>
    <s v="United States"/>
    <s v="California"/>
    <s v="Calabasas"/>
    <n v="91302"/>
    <s v="34.130861, -118.68346"/>
    <n v="34.130861000000003"/>
    <n v="-118.68346"/>
    <s v="Male"/>
    <x v="0"/>
    <s v="No"/>
    <s v="No"/>
    <n v="27"/>
    <s v="Yes"/>
    <s v="No"/>
    <x v="1"/>
    <x v="1"/>
    <s v="No"/>
    <s v="No"/>
    <x v="0"/>
    <s v="No"/>
    <s v="No"/>
    <x v="0"/>
    <x v="0"/>
    <x v="0"/>
    <n v="69.05"/>
    <n v="1793.25"/>
    <x v="1"/>
    <x v="1"/>
    <x v="36"/>
    <n v="3241"/>
    <x v="20"/>
  </r>
  <r>
    <s v="7562-UXTPG"/>
    <n v="1"/>
    <s v="United States"/>
    <s v="California"/>
    <s v="Canoga Park"/>
    <n v="91303"/>
    <s v="34.19829, -118.602203"/>
    <n v="34.19829"/>
    <n v="-118.602203"/>
    <s v="Female"/>
    <x v="0"/>
    <s v="No"/>
    <s v="No"/>
    <n v="13"/>
    <s v="Yes"/>
    <s v="No"/>
    <x v="1"/>
    <x v="1"/>
    <s v="No"/>
    <s v="No"/>
    <x v="0"/>
    <s v="No"/>
    <s v="No"/>
    <x v="0"/>
    <x v="0"/>
    <x v="0"/>
    <n v="70.150000000000006"/>
    <n v="886.7"/>
    <x v="1"/>
    <x v="1"/>
    <x v="62"/>
    <n v="2992"/>
    <x v="20"/>
  </r>
  <r>
    <s v="8071-SBTRN"/>
    <n v="1"/>
    <s v="United States"/>
    <s v="California"/>
    <s v="Canoga Park"/>
    <n v="91304"/>
    <s v="34.224377, -118.632656"/>
    <n v="34.224376999999997"/>
    <n v="-118.632656"/>
    <s v="Female"/>
    <x v="0"/>
    <s v="No"/>
    <s v="No"/>
    <n v="70"/>
    <s v="Yes"/>
    <s v="Yes"/>
    <x v="1"/>
    <x v="0"/>
    <s v="Yes"/>
    <s v="Yes"/>
    <x v="0"/>
    <s v="Yes"/>
    <s v="Yes"/>
    <x v="1"/>
    <x v="0"/>
    <x v="0"/>
    <n v="111.15"/>
    <n v="7737.55"/>
    <x v="1"/>
    <x v="1"/>
    <x v="53"/>
    <n v="4240"/>
    <x v="20"/>
  </r>
  <r>
    <s v="6668-CNMFP"/>
    <n v="1"/>
    <s v="United States"/>
    <s v="California"/>
    <s v="West Hills"/>
    <n v="91307"/>
    <s v="34.199787, -118.68493"/>
    <n v="34.199787000000001"/>
    <n v="-118.68492999999999"/>
    <s v="Female"/>
    <x v="0"/>
    <s v="Yes"/>
    <s v="Yes"/>
    <n v="19"/>
    <s v="Yes"/>
    <s v="Yes"/>
    <x v="1"/>
    <x v="1"/>
    <s v="No"/>
    <s v="No"/>
    <x v="1"/>
    <s v="No"/>
    <s v="Yes"/>
    <x v="2"/>
    <x v="0"/>
    <x v="2"/>
    <n v="89.35"/>
    <n v="1686.85"/>
    <x v="1"/>
    <x v="1"/>
    <x v="43"/>
    <n v="4473"/>
    <x v="20"/>
  </r>
  <r>
    <s v="5626-MGTUK"/>
    <n v="1"/>
    <s v="United States"/>
    <s v="California"/>
    <s v="Chatsworth"/>
    <n v="91311"/>
    <s v="34.294142, -118.603883"/>
    <n v="34.294142000000001"/>
    <n v="-118.603883"/>
    <s v="Female"/>
    <x v="0"/>
    <s v="No"/>
    <s v="No"/>
    <n v="20"/>
    <s v="Yes"/>
    <s v="Yes"/>
    <x v="1"/>
    <x v="0"/>
    <s v="No"/>
    <s v="No"/>
    <x v="0"/>
    <s v="Yes"/>
    <s v="No"/>
    <x v="0"/>
    <x v="0"/>
    <x v="2"/>
    <n v="89.1"/>
    <n v="1879.25"/>
    <x v="1"/>
    <x v="1"/>
    <x v="12"/>
    <n v="3027"/>
    <x v="20"/>
  </r>
  <r>
    <s v="5681-LLOEI"/>
    <n v="1"/>
    <s v="United States"/>
    <s v="California"/>
    <s v="Encino"/>
    <n v="91316"/>
    <s v="34.150354, -118.518292"/>
    <n v="34.150354"/>
    <n v="-118.518292"/>
    <s v="Male"/>
    <x v="0"/>
    <s v="Yes"/>
    <s v="Yes"/>
    <n v="43"/>
    <s v="Yes"/>
    <s v="Yes"/>
    <x v="1"/>
    <x v="0"/>
    <s v="No"/>
    <s v="Yes"/>
    <x v="1"/>
    <s v="No"/>
    <s v="No"/>
    <x v="2"/>
    <x v="0"/>
    <x v="3"/>
    <n v="91.25"/>
    <n v="4013.8"/>
    <x v="1"/>
    <x v="1"/>
    <x v="59"/>
    <n v="5884"/>
    <x v="20"/>
  </r>
  <r>
    <s v="8212-DJRCH"/>
    <n v="1"/>
    <s v="United States"/>
    <s v="California"/>
    <s v="Newbury Park"/>
    <n v="91320"/>
    <s v="34.172071, -118.946262"/>
    <n v="34.172071000000003"/>
    <n v="-118.946262"/>
    <s v="Male"/>
    <x v="0"/>
    <s v="Yes"/>
    <s v="Yes"/>
    <n v="5"/>
    <s v="Yes"/>
    <s v="No"/>
    <x v="1"/>
    <x v="0"/>
    <s v="No"/>
    <s v="Yes"/>
    <x v="0"/>
    <s v="No"/>
    <s v="Yes"/>
    <x v="0"/>
    <x v="0"/>
    <x v="0"/>
    <n v="90.35"/>
    <n v="434.5"/>
    <x v="1"/>
    <x v="1"/>
    <x v="10"/>
    <n v="4014"/>
    <x v="20"/>
  </r>
  <r>
    <s v="4323-OHFOW"/>
    <n v="1"/>
    <s v="United States"/>
    <s v="California"/>
    <s v="Newhall"/>
    <n v="91321"/>
    <s v="34.370378, -118.504118"/>
    <n v="34.370378000000002"/>
    <n v="-118.50411800000001"/>
    <s v="Female"/>
    <x v="1"/>
    <s v="Yes"/>
    <s v="No"/>
    <n v="70"/>
    <s v="Yes"/>
    <s v="Yes"/>
    <x v="1"/>
    <x v="1"/>
    <s v="Yes"/>
    <s v="No"/>
    <x v="1"/>
    <s v="Yes"/>
    <s v="Yes"/>
    <x v="2"/>
    <x v="0"/>
    <x v="2"/>
    <n v="105.55"/>
    <n v="7195.35"/>
    <x v="1"/>
    <x v="1"/>
    <x v="39"/>
    <n v="4605"/>
    <x v="20"/>
  </r>
  <r>
    <s v="4933-BSAIP"/>
    <n v="1"/>
    <s v="United States"/>
    <s v="California"/>
    <s v="Northridge"/>
    <n v="91324"/>
    <s v="34.238208, -118.55029"/>
    <n v="34.238208"/>
    <n v="-118.55029"/>
    <s v="Female"/>
    <x v="0"/>
    <s v="Yes"/>
    <s v="No"/>
    <n v="40"/>
    <s v="Yes"/>
    <s v="No"/>
    <x v="2"/>
    <x v="2"/>
    <s v="No internet service"/>
    <s v="No internet service"/>
    <x v="2"/>
    <s v="No internet service"/>
    <s v="No internet service"/>
    <x v="1"/>
    <x v="1"/>
    <x v="0"/>
    <n v="19.100000000000001"/>
    <n v="780.1"/>
    <x v="1"/>
    <x v="1"/>
    <x v="55"/>
    <n v="2056"/>
    <x v="20"/>
  </r>
  <r>
    <s v="2030-BTZRO"/>
    <n v="1"/>
    <s v="United States"/>
    <s v="California"/>
    <s v="Northridge"/>
    <n v="91325"/>
    <s v="34.236683, -118.517588"/>
    <n v="34.236682999999999"/>
    <n v="-118.517588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x v="0"/>
    <x v="3"/>
    <n v="20.399999999999999"/>
    <n v="107.6"/>
    <x v="1"/>
    <x v="1"/>
    <x v="43"/>
    <n v="4628"/>
    <x v="20"/>
  </r>
  <r>
    <s v="1116-DXXDF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39"/>
    <s v="Yes"/>
    <s v="No"/>
    <x v="1"/>
    <x v="0"/>
    <s v="No"/>
    <s v="Yes"/>
    <x v="0"/>
    <s v="Yes"/>
    <s v="Yes"/>
    <x v="1"/>
    <x v="0"/>
    <x v="1"/>
    <n v="100.45"/>
    <n v="3801.7"/>
    <x v="1"/>
    <x v="1"/>
    <x v="84"/>
    <n v="2698"/>
    <x v="20"/>
  </r>
  <r>
    <s v="6563-VNPMN"/>
    <n v="1"/>
    <s v="United States"/>
    <s v="California"/>
    <s v="Sylmar"/>
    <n v="91342"/>
    <s v="34.321621, -118.399841"/>
    <n v="34.321621"/>
    <n v="-118.399841"/>
    <s v="Female"/>
    <x v="1"/>
    <s v="No"/>
    <s v="No"/>
    <n v="45"/>
    <s v="Yes"/>
    <s v="No"/>
    <x v="1"/>
    <x v="0"/>
    <s v="Yes"/>
    <s v="No"/>
    <x v="1"/>
    <s v="No"/>
    <s v="No"/>
    <x v="0"/>
    <x v="0"/>
    <x v="2"/>
    <n v="85.7"/>
    <n v="3778.1"/>
    <x v="1"/>
    <x v="1"/>
    <x v="81"/>
    <n v="5397"/>
    <x v="20"/>
  </r>
  <r>
    <s v="2267-WTPYD"/>
    <n v="1"/>
    <s v="United States"/>
    <s v="California"/>
    <s v="Granada Hills"/>
    <n v="91344"/>
    <s v="34.291273, -118.505104"/>
    <n v="34.291272999999997"/>
    <n v="-118.505104"/>
    <s v="Female"/>
    <x v="1"/>
    <s v="Yes"/>
    <s v="No"/>
    <n v="57"/>
    <s v="Yes"/>
    <s v="Yes"/>
    <x v="1"/>
    <x v="1"/>
    <s v="Yes"/>
    <s v="Yes"/>
    <x v="0"/>
    <s v="No"/>
    <s v="Yes"/>
    <x v="0"/>
    <x v="1"/>
    <x v="3"/>
    <n v="94"/>
    <n v="5438.95"/>
    <x v="1"/>
    <x v="1"/>
    <x v="52"/>
    <n v="6015"/>
    <x v="20"/>
  </r>
  <r>
    <s v="0270-THENM"/>
    <n v="1"/>
    <s v="United States"/>
    <s v="California"/>
    <s v="Mission Hills"/>
    <n v="91345"/>
    <s v="34.266389, -118.459744"/>
    <n v="34.266388999999997"/>
    <n v="-118.459744"/>
    <s v="Male"/>
    <x v="0"/>
    <s v="Yes"/>
    <s v="Yes"/>
    <n v="72"/>
    <s v="Yes"/>
    <s v="Yes"/>
    <x v="0"/>
    <x v="0"/>
    <s v="Yes"/>
    <s v="Yes"/>
    <x v="1"/>
    <s v="No"/>
    <s v="No"/>
    <x v="1"/>
    <x v="1"/>
    <x v="2"/>
    <n v="69.849999999999994"/>
    <n v="5102.3500000000004"/>
    <x v="1"/>
    <x v="1"/>
    <x v="7"/>
    <n v="6233"/>
    <x v="20"/>
  </r>
  <r>
    <s v="4707-MAXGU"/>
    <n v="1"/>
    <s v="United States"/>
    <s v="California"/>
    <s v="Canyon Country"/>
    <n v="91351"/>
    <s v="34.422519, -118.420717"/>
    <n v="34.422519000000001"/>
    <n v="-118.420717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x v="1"/>
    <x v="3"/>
    <n v="25.85"/>
    <n v="1872.2"/>
    <x v="1"/>
    <x v="1"/>
    <x v="84"/>
    <n v="5514"/>
    <x v="20"/>
  </r>
  <r>
    <s v="2710-WYVXG"/>
    <n v="1"/>
    <s v="United States"/>
    <s v="California"/>
    <s v="Sun Valley"/>
    <n v="91352"/>
    <s v="34.231053, -118.338307"/>
    <n v="34.231053000000003"/>
    <n v="-118.338307"/>
    <s v="Female"/>
    <x v="0"/>
    <s v="No"/>
    <s v="No"/>
    <n v="3"/>
    <s v="Yes"/>
    <s v="No"/>
    <x v="0"/>
    <x v="0"/>
    <s v="Yes"/>
    <s v="No"/>
    <x v="1"/>
    <s v="No"/>
    <s v="Yes"/>
    <x v="1"/>
    <x v="1"/>
    <x v="0"/>
    <n v="71.099999999999994"/>
    <n v="213.35"/>
    <x v="1"/>
    <x v="1"/>
    <x v="48"/>
    <n v="3501"/>
    <x v="20"/>
  </r>
  <r>
    <s v="6300-BWMJX"/>
    <n v="1"/>
    <s v="United States"/>
    <s v="California"/>
    <s v="Valencia"/>
    <n v="91355"/>
    <s v="34.43987, -118.644609"/>
    <n v="34.439869999999999"/>
    <n v="-118.644609"/>
    <s v="Female"/>
    <x v="0"/>
    <s v="Yes"/>
    <s v="No"/>
    <n v="59"/>
    <s v="Yes"/>
    <s v="Yes"/>
    <x v="1"/>
    <x v="1"/>
    <s v="No"/>
    <s v="Yes"/>
    <x v="1"/>
    <s v="Yes"/>
    <s v="No"/>
    <x v="0"/>
    <x v="1"/>
    <x v="1"/>
    <n v="93.35"/>
    <n v="5386.5"/>
    <x v="1"/>
    <x v="1"/>
    <x v="81"/>
    <n v="4814"/>
    <x v="20"/>
  </r>
  <r>
    <s v="7009-LGECI"/>
    <n v="1"/>
    <s v="United States"/>
    <s v="California"/>
    <s v="Westlake Village"/>
    <n v="91361"/>
    <s v="34.130992, -118.894673"/>
    <n v="34.130991999999999"/>
    <n v="-118.894673"/>
    <s v="Female"/>
    <x v="0"/>
    <s v="No"/>
    <s v="No"/>
    <n v="4"/>
    <s v="Yes"/>
    <s v="No"/>
    <x v="0"/>
    <x v="0"/>
    <s v="No"/>
    <s v="No"/>
    <x v="0"/>
    <s v="No"/>
    <s v="No"/>
    <x v="0"/>
    <x v="0"/>
    <x v="2"/>
    <n v="50.55"/>
    <n v="235.65"/>
    <x v="1"/>
    <x v="1"/>
    <x v="4"/>
    <n v="4164"/>
    <x v="20"/>
  </r>
  <r>
    <s v="5022-KVDQT"/>
    <n v="1"/>
    <s v="United States"/>
    <s v="California"/>
    <s v="Woodland Hills"/>
    <n v="91364"/>
    <s v="34.153733, -118.593408"/>
    <n v="34.153733000000003"/>
    <n v="-118.593408"/>
    <s v="Male"/>
    <x v="0"/>
    <s v="No"/>
    <s v="No"/>
    <n v="27"/>
    <s v="Yes"/>
    <s v="Yes"/>
    <x v="1"/>
    <x v="1"/>
    <s v="No"/>
    <s v="Yes"/>
    <x v="0"/>
    <s v="No"/>
    <s v="No"/>
    <x v="0"/>
    <x v="0"/>
    <x v="1"/>
    <n v="81.3"/>
    <n v="2272.8000000000002"/>
    <x v="1"/>
    <x v="1"/>
    <x v="34"/>
    <n v="5158"/>
    <x v="20"/>
  </r>
  <r>
    <s v="7976-CICYS"/>
    <n v="1"/>
    <s v="United States"/>
    <s v="California"/>
    <s v="Woodland Hills"/>
    <n v="91367"/>
    <s v="34.178068, -118.615714"/>
    <n v="34.178068000000003"/>
    <n v="-118.615714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x v="0"/>
    <x v="3"/>
    <n v="20.7"/>
    <n v="83.75"/>
    <x v="1"/>
    <x v="1"/>
    <x v="21"/>
    <n v="3027"/>
    <x v="20"/>
  </r>
  <r>
    <s v="1036-GUDCL"/>
    <n v="1"/>
    <s v="United States"/>
    <s v="California"/>
    <s v="Oak Park"/>
    <n v="91377"/>
    <s v="34.19225, -118.776874"/>
    <n v="34.192250000000001"/>
    <n v="-118.77687400000001"/>
    <s v="Male"/>
    <x v="0"/>
    <s v="Yes"/>
    <s v="Yes"/>
    <n v="60"/>
    <s v="Yes"/>
    <s v="No"/>
    <x v="0"/>
    <x v="0"/>
    <s v="Yes"/>
    <s v="No"/>
    <x v="1"/>
    <s v="Yes"/>
    <s v="Yes"/>
    <x v="0"/>
    <x v="0"/>
    <x v="3"/>
    <n v="79.05"/>
    <n v="4663.3999999999996"/>
    <x v="1"/>
    <x v="1"/>
    <x v="67"/>
    <n v="5275"/>
    <x v="20"/>
  </r>
  <r>
    <s v="2005-DWQZJ"/>
    <n v="1"/>
    <s v="United States"/>
    <s v="California"/>
    <s v="Stevenson Ranch"/>
    <n v="91381"/>
    <s v="34.364153, -118.615583"/>
    <n v="34.364153000000002"/>
    <n v="-118.615583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x v="1"/>
    <x v="0"/>
    <n v="19.05"/>
    <n v="201.7"/>
    <x v="1"/>
    <x v="1"/>
    <x v="71"/>
    <n v="3153"/>
    <x v="20"/>
  </r>
  <r>
    <s v="8148-WOCMK"/>
    <n v="1"/>
    <s v="United States"/>
    <s v="California"/>
    <s v="Castaic"/>
    <n v="91384"/>
    <s v="34.506627, -118.699048"/>
    <n v="34.506627000000002"/>
    <n v="-118.699048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x v="1"/>
    <x v="3"/>
    <n v="19.600000000000001"/>
    <n v="125"/>
    <x v="1"/>
    <x v="1"/>
    <x v="1"/>
    <n v="3214"/>
    <x v="20"/>
  </r>
  <r>
    <s v="7815-PDTHL"/>
    <n v="1"/>
    <s v="United States"/>
    <s v="California"/>
    <s v="Van Nuys"/>
    <n v="91401"/>
    <s v="34.178483, -118.431791"/>
    <n v="34.178483"/>
    <n v="-118.431791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x v="0"/>
    <x v="0"/>
    <n v="20.2"/>
    <n v="684.4"/>
    <x v="1"/>
    <x v="1"/>
    <x v="84"/>
    <n v="3481"/>
    <x v="20"/>
  </r>
  <r>
    <s v="9173-IVZVP"/>
    <n v="1"/>
    <s v="United States"/>
    <s v="California"/>
    <s v="Sherman Oaks"/>
    <n v="91403"/>
    <s v="34.147149, -118.463365"/>
    <n v="34.147148999999999"/>
    <n v="-118.463365"/>
    <s v="Fe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x v="1"/>
    <x v="0"/>
    <n v="20.9"/>
    <n v="1146.05"/>
    <x v="1"/>
    <x v="1"/>
    <x v="51"/>
    <n v="4254"/>
    <x v="20"/>
  </r>
  <r>
    <s v="9129-UXERG"/>
    <n v="1"/>
    <s v="United States"/>
    <s v="California"/>
    <s v="Van Nuys"/>
    <n v="91405"/>
    <s v="34.202494, -118.448048"/>
    <n v="34.202494000000002"/>
    <n v="-118.448048"/>
    <s v="Female"/>
    <x v="1"/>
    <s v="No"/>
    <s v="No"/>
    <n v="18"/>
    <s v="Yes"/>
    <s v="Yes"/>
    <x v="1"/>
    <x v="1"/>
    <s v="Yes"/>
    <s v="No"/>
    <x v="1"/>
    <s v="Yes"/>
    <s v="Yes"/>
    <x v="0"/>
    <x v="0"/>
    <x v="3"/>
    <n v="103.6"/>
    <n v="1806.35"/>
    <x v="1"/>
    <x v="1"/>
    <x v="25"/>
    <n v="2094"/>
    <x v="20"/>
  </r>
  <r>
    <s v="3635-JBPSG"/>
    <n v="1"/>
    <s v="United States"/>
    <s v="California"/>
    <s v="Van Nuys"/>
    <n v="91406"/>
    <s v="34.195685, -118.490752"/>
    <n v="34.195684999999997"/>
    <n v="-118.490752"/>
    <s v="Female"/>
    <x v="0"/>
    <s v="No"/>
    <s v="No"/>
    <n v="15"/>
    <s v="No"/>
    <s v="No phone service"/>
    <x v="0"/>
    <x v="1"/>
    <s v="Yes"/>
    <s v="No"/>
    <x v="0"/>
    <s v="No"/>
    <s v="Yes"/>
    <x v="1"/>
    <x v="0"/>
    <x v="0"/>
    <n v="38.799999999999997"/>
    <n v="603"/>
    <x v="1"/>
    <x v="1"/>
    <x v="63"/>
    <n v="2118"/>
    <x v="20"/>
  </r>
  <r>
    <s v="7964-ZRKKG"/>
    <n v="1"/>
    <s v="United States"/>
    <s v="California"/>
    <s v="Van Nuys"/>
    <n v="91411"/>
    <s v="34.17847, -118.459472"/>
    <n v="34.178469999999997"/>
    <n v="-118.45947200000001"/>
    <s v="Male"/>
    <x v="0"/>
    <s v="Yes"/>
    <s v="No"/>
    <n v="67"/>
    <s v="Yes"/>
    <s v="Yes"/>
    <x v="1"/>
    <x v="1"/>
    <s v="Yes"/>
    <s v="No"/>
    <x v="0"/>
    <s v="Yes"/>
    <s v="No"/>
    <x v="2"/>
    <x v="0"/>
    <x v="2"/>
    <n v="88.4"/>
    <n v="5798.3"/>
    <x v="1"/>
    <x v="1"/>
    <x v="52"/>
    <n v="6251"/>
    <x v="20"/>
  </r>
  <r>
    <s v="6229-LSCKB"/>
    <n v="1"/>
    <s v="United States"/>
    <s v="California"/>
    <s v="Encino"/>
    <n v="91436"/>
    <s v="34.152875, -118.486056"/>
    <n v="34.152875000000002"/>
    <n v="-118.486056"/>
    <s v="Male"/>
    <x v="1"/>
    <s v="No"/>
    <s v="No"/>
    <n v="6"/>
    <s v="Yes"/>
    <s v="No"/>
    <x v="1"/>
    <x v="1"/>
    <s v="No"/>
    <s v="No"/>
    <x v="0"/>
    <s v="Yes"/>
    <s v="No"/>
    <x v="0"/>
    <x v="0"/>
    <x v="1"/>
    <n v="79.7"/>
    <n v="497.6"/>
    <x v="1"/>
    <x v="1"/>
    <x v="81"/>
    <n v="2893"/>
    <x v="20"/>
  </r>
  <r>
    <s v="1724-IQWNM"/>
    <n v="1"/>
    <s v="United States"/>
    <s v="California"/>
    <s v="Burbank"/>
    <n v="91504"/>
    <s v="34.213049, -118.317651"/>
    <n v="34.213048999999998"/>
    <n v="-118.317651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x v="0"/>
    <x v="0"/>
    <n v="19.3"/>
    <n v="19.3"/>
    <x v="1"/>
    <x v="1"/>
    <x v="74"/>
    <n v="4136"/>
    <x v="20"/>
  </r>
  <r>
    <s v="8217-QYOHV"/>
    <n v="1"/>
    <s v="United States"/>
    <s v="California"/>
    <s v="Burbank"/>
    <n v="91505"/>
    <s v="34.174215, -118.345928"/>
    <n v="34.174214999999997"/>
    <n v="-118.345928"/>
    <s v="Male"/>
    <x v="0"/>
    <s v="No"/>
    <s v="No"/>
    <n v="5"/>
    <s v="Yes"/>
    <s v="No"/>
    <x v="0"/>
    <x v="0"/>
    <s v="No"/>
    <s v="No"/>
    <x v="1"/>
    <s v="No"/>
    <s v="No"/>
    <x v="0"/>
    <x v="0"/>
    <x v="0"/>
    <n v="55.75"/>
    <n v="266.95"/>
    <x v="1"/>
    <x v="1"/>
    <x v="49"/>
    <n v="4545"/>
    <x v="20"/>
  </r>
  <r>
    <s v="5546-QUERU"/>
    <n v="1"/>
    <s v="United States"/>
    <s v="California"/>
    <s v="Burbank"/>
    <n v="91506"/>
    <s v="34.169706, -118.323548"/>
    <n v="34.169705999999998"/>
    <n v="-118.323548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x v="0"/>
    <x v="0"/>
    <n v="19.95"/>
    <n v="257"/>
    <x v="1"/>
    <x v="1"/>
    <x v="12"/>
    <n v="5221"/>
    <x v="20"/>
  </r>
  <r>
    <s v="6897-UUBNU"/>
    <n v="1"/>
    <s v="United States"/>
    <s v="California"/>
    <s v="North Hollywood"/>
    <n v="91602"/>
    <s v="34.15136, -118.364786"/>
    <n v="34.151359999999997"/>
    <n v="-118.364786"/>
    <s v="Male"/>
    <x v="0"/>
    <s v="No"/>
    <s v="No"/>
    <n v="29"/>
    <s v="Yes"/>
    <s v="No"/>
    <x v="1"/>
    <x v="1"/>
    <s v="Yes"/>
    <s v="No"/>
    <x v="1"/>
    <s v="Yes"/>
    <s v="No"/>
    <x v="0"/>
    <x v="1"/>
    <x v="0"/>
    <n v="89.65"/>
    <n v="2623.65"/>
    <x v="1"/>
    <x v="1"/>
    <x v="39"/>
    <n v="2681"/>
    <x v="20"/>
  </r>
  <r>
    <s v="6127-IYJOZ"/>
    <n v="1"/>
    <s v="United States"/>
    <s v="California"/>
    <s v="Studio City"/>
    <n v="91604"/>
    <s v="34.139082, -118.39275"/>
    <n v="34.139082000000002"/>
    <n v="-118.39275000000001"/>
    <s v="Male"/>
    <x v="1"/>
    <s v="No"/>
    <s v="No"/>
    <n v="1"/>
    <s v="Yes"/>
    <s v="No"/>
    <x v="0"/>
    <x v="1"/>
    <s v="No"/>
    <s v="No"/>
    <x v="0"/>
    <s v="No"/>
    <s v="No"/>
    <x v="0"/>
    <x v="0"/>
    <x v="0"/>
    <n v="45.85"/>
    <n v="45.85"/>
    <x v="1"/>
    <x v="1"/>
    <x v="62"/>
    <n v="5715"/>
    <x v="20"/>
  </r>
  <r>
    <s v="8930-XOTDP"/>
    <n v="1"/>
    <s v="United States"/>
    <s v="California"/>
    <s v="North Hollywood"/>
    <n v="91606"/>
    <s v="34.187599, -118.387125"/>
    <n v="34.187598999999999"/>
    <n v="-118.387125"/>
    <s v="Female"/>
    <x v="0"/>
    <s v="Yes"/>
    <s v="Yes"/>
    <n v="18"/>
    <s v="Yes"/>
    <s v="No"/>
    <x v="0"/>
    <x v="1"/>
    <s v="No"/>
    <s v="No"/>
    <x v="0"/>
    <s v="Yes"/>
    <s v="No"/>
    <x v="0"/>
    <x v="1"/>
    <x v="0"/>
    <n v="55.95"/>
    <n v="1082.8"/>
    <x v="1"/>
    <x v="1"/>
    <x v="21"/>
    <n v="2035"/>
    <x v="20"/>
  </r>
  <r>
    <s v="5916-QEWPT"/>
    <n v="1"/>
    <s v="United States"/>
    <s v="California"/>
    <s v="Valley Village"/>
    <n v="91607"/>
    <s v="34.165783, -118.399795"/>
    <n v="34.165782999999998"/>
    <n v="-118.399795"/>
    <s v="Female"/>
    <x v="0"/>
    <s v="Yes"/>
    <s v="No"/>
    <n v="2"/>
    <s v="Yes"/>
    <s v="No"/>
    <x v="0"/>
    <x v="1"/>
    <s v="No"/>
    <s v="Yes"/>
    <x v="0"/>
    <s v="Yes"/>
    <s v="Yes"/>
    <x v="0"/>
    <x v="1"/>
    <x v="3"/>
    <n v="69"/>
    <n v="147.80000000000001"/>
    <x v="1"/>
    <x v="1"/>
    <x v="56"/>
    <n v="2798"/>
    <x v="20"/>
  </r>
  <r>
    <s v="5060-TQUQN"/>
    <n v="1"/>
    <s v="United States"/>
    <s v="California"/>
    <s v="Rancho Cucamonga"/>
    <n v="91701"/>
    <s v="34.132275, -117.611478"/>
    <n v="34.132275"/>
    <n v="-117.61147800000001"/>
    <s v="Male"/>
    <x v="0"/>
    <s v="Yes"/>
    <s v="Yes"/>
    <n v="30"/>
    <s v="Yes"/>
    <s v="Yes"/>
    <x v="1"/>
    <x v="1"/>
    <s v="Yes"/>
    <s v="No"/>
    <x v="1"/>
    <s v="No"/>
    <s v="No"/>
    <x v="0"/>
    <x v="0"/>
    <x v="2"/>
    <n v="83.55"/>
    <n v="2570.1999999999998"/>
    <x v="1"/>
    <x v="1"/>
    <x v="82"/>
    <n v="3558"/>
    <x v="20"/>
  </r>
  <r>
    <s v="0531-XBKMM"/>
    <n v="1"/>
    <s v="United States"/>
    <s v="California"/>
    <s v="Azusa"/>
    <n v="91702"/>
    <s v="34.174493, -117.87068"/>
    <n v="34.174492999999998"/>
    <n v="-117.87067999999999"/>
    <s v="Male"/>
    <x v="0"/>
    <s v="No"/>
    <s v="Yes"/>
    <n v="66"/>
    <s v="Yes"/>
    <s v="Yes"/>
    <x v="0"/>
    <x v="0"/>
    <s v="Yes"/>
    <s v="No"/>
    <x v="1"/>
    <s v="No"/>
    <s v="No"/>
    <x v="1"/>
    <x v="1"/>
    <x v="2"/>
    <n v="65.7"/>
    <n v="4378.8999999999996"/>
    <x v="1"/>
    <x v="1"/>
    <x v="43"/>
    <n v="5058"/>
    <x v="20"/>
  </r>
  <r>
    <s v="8465-SBRXP"/>
    <n v="1"/>
    <s v="United States"/>
    <s v="California"/>
    <s v="Baldwin Park"/>
    <n v="91706"/>
    <s v="34.098275, -117.967399"/>
    <n v="34.098275000000001"/>
    <n v="-117.967399"/>
    <s v="Male"/>
    <x v="0"/>
    <s v="Yes"/>
    <s v="Yes"/>
    <n v="38"/>
    <s v="Yes"/>
    <s v="Yes"/>
    <x v="1"/>
    <x v="1"/>
    <s v="No"/>
    <s v="Yes"/>
    <x v="1"/>
    <s v="Yes"/>
    <s v="No"/>
    <x v="1"/>
    <x v="0"/>
    <x v="2"/>
    <n v="94.9"/>
    <n v="3616.25"/>
    <x v="1"/>
    <x v="1"/>
    <x v="57"/>
    <n v="2436"/>
    <x v="20"/>
  </r>
  <r>
    <s v="2408-PSJVE"/>
    <n v="1"/>
    <s v="United States"/>
    <s v="California"/>
    <s v="Chino Hills"/>
    <n v="91709"/>
    <s v="33.942895, -117.725644"/>
    <n v="33.942895"/>
    <n v="-117.725644"/>
    <s v="Male"/>
    <x v="0"/>
    <s v="Yes"/>
    <s v="Yes"/>
    <n v="44"/>
    <s v="Yes"/>
    <s v="No"/>
    <x v="0"/>
    <x v="1"/>
    <s v="Yes"/>
    <s v="Yes"/>
    <x v="1"/>
    <s v="No"/>
    <s v="No"/>
    <x v="0"/>
    <x v="0"/>
    <x v="0"/>
    <n v="61.9"/>
    <n v="2924.05"/>
    <x v="1"/>
    <x v="1"/>
    <x v="69"/>
    <n v="4388"/>
    <x v="20"/>
  </r>
  <r>
    <s v="9700-ZCLOT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1"/>
    <x v="0"/>
    <n v="20"/>
    <n v="32.700000000000003"/>
    <x v="1"/>
    <x v="1"/>
    <x v="7"/>
    <n v="3922"/>
    <x v="20"/>
  </r>
  <r>
    <s v="8738-JOKAR"/>
    <n v="1"/>
    <s v="United States"/>
    <s v="California"/>
    <s v="Covina"/>
    <n v="91722"/>
    <s v="34.097345, -117.906736"/>
    <n v="34.097344999999997"/>
    <n v="-117.906736"/>
    <s v="Female"/>
    <x v="0"/>
    <s v="No"/>
    <s v="No"/>
    <n v="42"/>
    <s v="Yes"/>
    <s v="No"/>
    <x v="0"/>
    <x v="0"/>
    <s v="Yes"/>
    <s v="No"/>
    <x v="1"/>
    <s v="No"/>
    <s v="Yes"/>
    <x v="2"/>
    <x v="0"/>
    <x v="0"/>
    <n v="67.7"/>
    <n v="2882.25"/>
    <x v="1"/>
    <x v="1"/>
    <x v="77"/>
    <n v="5034"/>
    <x v="20"/>
  </r>
  <r>
    <s v="4534-WGCIR"/>
    <n v="1"/>
    <s v="United States"/>
    <s v="California"/>
    <s v="Covina"/>
    <n v="91723"/>
    <s v="34.084747, -117.886844"/>
    <n v="34.084747"/>
    <n v="-117.886844"/>
    <s v="Female"/>
    <x v="0"/>
    <s v="Yes"/>
    <s v="Yes"/>
    <n v="58"/>
    <s v="Yes"/>
    <s v="Yes"/>
    <x v="2"/>
    <x v="2"/>
    <s v="No internet service"/>
    <s v="No internet service"/>
    <x v="2"/>
    <s v="No internet service"/>
    <s v="No internet service"/>
    <x v="1"/>
    <x v="1"/>
    <x v="3"/>
    <n v="25.15"/>
    <n v="1509.9"/>
    <x v="1"/>
    <x v="1"/>
    <x v="29"/>
    <n v="6444"/>
    <x v="20"/>
  </r>
  <r>
    <s v="1930-WNXSB"/>
    <n v="1"/>
    <s v="United States"/>
    <s v="California"/>
    <s v="Covina"/>
    <n v="91724"/>
    <s v="34.08111, -117.853935"/>
    <n v="34.081110000000002"/>
    <n v="-117.85393500000001"/>
    <s v="Male"/>
    <x v="0"/>
    <s v="Yes"/>
    <s v="Yes"/>
    <n v="58"/>
    <s v="Yes"/>
    <s v="No"/>
    <x v="1"/>
    <x v="1"/>
    <s v="Yes"/>
    <s v="No"/>
    <x v="0"/>
    <s v="Yes"/>
    <s v="Yes"/>
    <x v="0"/>
    <x v="0"/>
    <x v="1"/>
    <n v="92.85"/>
    <n v="5305.05"/>
    <x v="1"/>
    <x v="1"/>
    <x v="77"/>
    <n v="4879"/>
    <x v="20"/>
  </r>
  <r>
    <s v="3508-CFVZL"/>
    <n v="1"/>
    <s v="United States"/>
    <s v="California"/>
    <s v="El Monte"/>
    <n v="91731"/>
    <s v="34.079934, -118.046695"/>
    <n v="34.079934000000002"/>
    <n v="-118.046695"/>
    <s v="Female"/>
    <x v="0"/>
    <s v="No"/>
    <s v="No"/>
    <n v="71"/>
    <s v="Yes"/>
    <s v="Yes"/>
    <x v="1"/>
    <x v="0"/>
    <s v="Yes"/>
    <s v="Yes"/>
    <x v="1"/>
    <s v="Yes"/>
    <s v="Yes"/>
    <x v="1"/>
    <x v="1"/>
    <x v="0"/>
    <n v="111.3"/>
    <n v="7985.9"/>
    <x v="1"/>
    <x v="1"/>
    <x v="74"/>
    <n v="5957"/>
    <x v="20"/>
  </r>
  <r>
    <s v="0657-DOGUM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48"/>
    <s v="Yes"/>
    <s v="Yes"/>
    <x v="0"/>
    <x v="0"/>
    <s v="No"/>
    <s v="No"/>
    <x v="1"/>
    <s v="No"/>
    <s v="No"/>
    <x v="2"/>
    <x v="0"/>
    <x v="2"/>
    <n v="60.6"/>
    <n v="2985.25"/>
    <x v="1"/>
    <x v="1"/>
    <x v="21"/>
    <n v="4077"/>
    <x v="20"/>
  </r>
  <r>
    <s v="8792-AOROI"/>
    <n v="1"/>
    <s v="United States"/>
    <s v="California"/>
    <s v="Glendora"/>
    <n v="91741"/>
    <s v="34.14649, -117.849815"/>
    <n v="34.14649"/>
    <n v="-117.84981500000001"/>
    <s v="Female"/>
    <x v="0"/>
    <s v="Yes"/>
    <s v="No"/>
    <n v="8"/>
    <s v="Yes"/>
    <s v="No"/>
    <x v="0"/>
    <x v="0"/>
    <s v="No"/>
    <s v="No"/>
    <x v="1"/>
    <s v="No"/>
    <s v="Yes"/>
    <x v="1"/>
    <x v="1"/>
    <x v="0"/>
    <n v="65.5"/>
    <n v="564.35"/>
    <x v="1"/>
    <x v="1"/>
    <x v="34"/>
    <n v="2985"/>
    <x v="20"/>
  </r>
  <r>
    <s v="5146-YYFRZ"/>
    <n v="1"/>
    <s v="United States"/>
    <s v="California"/>
    <s v="Hacienda Heights"/>
    <n v="91745"/>
    <s v="33.998471, -117.973758"/>
    <n v="33.998471000000002"/>
    <n v="-117.973758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x v="1"/>
    <x v="2"/>
    <n v="19.95"/>
    <n v="1311.75"/>
    <x v="1"/>
    <x v="1"/>
    <x v="24"/>
    <n v="6212"/>
    <x v="20"/>
  </r>
  <r>
    <s v="3452-SRFEG"/>
    <n v="1"/>
    <s v="United States"/>
    <s v="California"/>
    <s v="La Verne"/>
    <n v="91750"/>
    <s v="34.144703, -117.770299"/>
    <n v="34.144703"/>
    <n v="-117.77029899999999"/>
    <s v="Male"/>
    <x v="0"/>
    <s v="No"/>
    <s v="No"/>
    <n v="49"/>
    <s v="Yes"/>
    <s v="Yes"/>
    <x v="1"/>
    <x v="1"/>
    <s v="No"/>
    <s v="No"/>
    <x v="0"/>
    <s v="No"/>
    <s v="No"/>
    <x v="0"/>
    <x v="0"/>
    <x v="2"/>
    <n v="74.599999999999994"/>
    <n v="3720.35"/>
    <x v="1"/>
    <x v="1"/>
    <x v="35"/>
    <n v="4516"/>
    <x v="20"/>
  </r>
  <r>
    <s v="4070-OKWVH"/>
    <n v="1"/>
    <s v="United States"/>
    <s v="California"/>
    <s v="Mira Loma"/>
    <n v="91752"/>
    <s v="33.999992, -117.535395"/>
    <n v="33.999991999999999"/>
    <n v="-117.53539499999999"/>
    <s v="Female"/>
    <x v="0"/>
    <s v="Yes"/>
    <s v="No"/>
    <n v="52"/>
    <s v="Yes"/>
    <s v="Yes"/>
    <x v="1"/>
    <x v="1"/>
    <s v="Yes"/>
    <s v="Yes"/>
    <x v="0"/>
    <s v="Yes"/>
    <s v="No"/>
    <x v="0"/>
    <x v="1"/>
    <x v="2"/>
    <n v="94.6"/>
    <n v="5025.8"/>
    <x v="1"/>
    <x v="1"/>
    <x v="43"/>
    <n v="6212"/>
    <x v="20"/>
  </r>
  <r>
    <s v="5297-MDOIR"/>
    <n v="1"/>
    <s v="United States"/>
    <s v="California"/>
    <s v="Monterey Park"/>
    <n v="91754"/>
    <s v="34.050322, -118.147037"/>
    <n v="34.050322000000001"/>
    <n v="-118.147037"/>
    <s v="Female"/>
    <x v="0"/>
    <s v="Yes"/>
    <s v="No"/>
    <n v="63"/>
    <s v="Yes"/>
    <s v="No"/>
    <x v="1"/>
    <x v="0"/>
    <s v="No"/>
    <s v="Yes"/>
    <x v="0"/>
    <s v="No"/>
    <s v="No"/>
    <x v="2"/>
    <x v="0"/>
    <x v="3"/>
    <n v="81.150000000000006"/>
    <n v="5224.5"/>
    <x v="1"/>
    <x v="1"/>
    <x v="67"/>
    <n v="5294"/>
    <x v="20"/>
  </r>
  <r>
    <s v="6369-MCAKO"/>
    <n v="1"/>
    <s v="United States"/>
    <s v="California"/>
    <s v="Monterey Park"/>
    <n v="91755"/>
    <s v="34.049172, -118.115022"/>
    <n v="34.049171999999999"/>
    <n v="-118.115022"/>
    <s v="Female"/>
    <x v="0"/>
    <s v="Yes"/>
    <s v="Yes"/>
    <n v="68"/>
    <s v="Yes"/>
    <s v="Yes"/>
    <x v="0"/>
    <x v="0"/>
    <s v="Yes"/>
    <s v="Yes"/>
    <x v="1"/>
    <s v="Yes"/>
    <s v="Yes"/>
    <x v="1"/>
    <x v="0"/>
    <x v="2"/>
    <n v="89.05"/>
    <n v="6185.8"/>
    <x v="1"/>
    <x v="1"/>
    <x v="52"/>
    <n v="5001"/>
    <x v="20"/>
  </r>
  <r>
    <s v="4926-UMJZD"/>
    <n v="1"/>
    <s v="United States"/>
    <s v="California"/>
    <s v="Mt Baldy"/>
    <n v="91759"/>
    <s v="34.231318, -117.662032"/>
    <n v="34.231318000000002"/>
    <n v="-117.662032"/>
    <s v="Female"/>
    <x v="0"/>
    <s v="Yes"/>
    <s v="No"/>
    <n v="31"/>
    <s v="Yes"/>
    <s v="No"/>
    <x v="0"/>
    <x v="1"/>
    <s v="No"/>
    <s v="No"/>
    <x v="1"/>
    <s v="No"/>
    <s v="No"/>
    <x v="0"/>
    <x v="0"/>
    <x v="0"/>
    <n v="49.2"/>
    <n v="1498.55"/>
    <x v="1"/>
    <x v="1"/>
    <x v="54"/>
    <n v="2157"/>
    <x v="20"/>
  </r>
  <r>
    <s v="6848-HJTXY"/>
    <n v="1"/>
    <s v="United States"/>
    <s v="California"/>
    <s v="Ontario"/>
    <n v="91761"/>
    <s v="34.035602, -117.591528"/>
    <n v="34.035601999999997"/>
    <n v="-117.591528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1"/>
    <x v="1"/>
    <x v="3"/>
    <n v="19.45"/>
    <n v="1208.5999999999999"/>
    <x v="1"/>
    <x v="1"/>
    <x v="64"/>
    <n v="5628"/>
    <x v="20"/>
  </r>
  <r>
    <s v="6341-AEVKX"/>
    <n v="1"/>
    <s v="United States"/>
    <s v="California"/>
    <s v="Ontario"/>
    <n v="91762"/>
    <s v="34.057256, -117.667677"/>
    <n v="34.057256000000002"/>
    <n v="-117.667677"/>
    <s v="Female"/>
    <x v="0"/>
    <s v="Yes"/>
    <s v="No"/>
    <n v="62"/>
    <s v="Yes"/>
    <s v="No"/>
    <x v="1"/>
    <x v="0"/>
    <s v="No"/>
    <s v="Yes"/>
    <x v="1"/>
    <s v="Yes"/>
    <s v="Yes"/>
    <x v="2"/>
    <x v="0"/>
    <x v="1"/>
    <n v="104.3"/>
    <n v="6613.65"/>
    <x v="1"/>
    <x v="1"/>
    <x v="70"/>
    <n v="5905"/>
    <x v="20"/>
  </r>
  <r>
    <s v="0682-USIXD"/>
    <n v="1"/>
    <s v="United States"/>
    <s v="California"/>
    <s v="Diamond Bar"/>
    <n v="91765"/>
    <s v="33.992416, -117.807874"/>
    <n v="33.992415999999999"/>
    <n v="-117.807874"/>
    <s v="Female"/>
    <x v="0"/>
    <s v="Yes"/>
    <s v="No"/>
    <n v="21"/>
    <s v="Yes"/>
    <s v="No"/>
    <x v="1"/>
    <x v="1"/>
    <s v="No"/>
    <s v="No"/>
    <x v="1"/>
    <s v="Yes"/>
    <s v="No"/>
    <x v="0"/>
    <x v="0"/>
    <x v="1"/>
    <n v="86.05"/>
    <n v="1818.9"/>
    <x v="1"/>
    <x v="1"/>
    <x v="70"/>
    <n v="2937"/>
    <x v="20"/>
  </r>
  <r>
    <s v="6976-BWGLQ"/>
    <n v="1"/>
    <s v="United States"/>
    <s v="California"/>
    <s v="Pomona"/>
    <n v="91766"/>
    <s v="34.042286, -117.756106"/>
    <n v="34.042285999999997"/>
    <n v="-117.756106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x v="1"/>
    <x v="2"/>
    <n v="25.2"/>
    <n v="1787.35"/>
    <x v="1"/>
    <x v="1"/>
    <x v="82"/>
    <n v="4382"/>
    <x v="20"/>
  </r>
  <r>
    <s v="7078-NVFAM"/>
    <n v="1"/>
    <s v="United States"/>
    <s v="California"/>
    <s v="Pomona"/>
    <n v="91767"/>
    <s v="34.083086, -117.737997"/>
    <n v="34.083086000000002"/>
    <n v="-117.73799699999999"/>
    <s v="Female"/>
    <x v="0"/>
    <s v="Yes"/>
    <s v="Yes"/>
    <n v="32"/>
    <s v="No"/>
    <s v="No phone service"/>
    <x v="0"/>
    <x v="0"/>
    <s v="Yes"/>
    <s v="No"/>
    <x v="0"/>
    <s v="No"/>
    <s v="No"/>
    <x v="0"/>
    <x v="0"/>
    <x v="1"/>
    <n v="35.15"/>
    <n v="1051.05"/>
    <x v="1"/>
    <x v="1"/>
    <x v="7"/>
    <n v="3163"/>
    <x v="20"/>
  </r>
  <r>
    <s v="8065-QBYTO"/>
    <n v="1"/>
    <s v="United States"/>
    <s v="California"/>
    <s v="Pomona"/>
    <n v="91768"/>
    <s v="34.067932, -117.785168"/>
    <n v="34.067931999999999"/>
    <n v="-117.785168"/>
    <s v="Female"/>
    <x v="1"/>
    <s v="No"/>
    <s v="No"/>
    <n v="71"/>
    <s v="Yes"/>
    <s v="Yes"/>
    <x v="1"/>
    <x v="0"/>
    <s v="Yes"/>
    <s v="No"/>
    <x v="1"/>
    <s v="Yes"/>
    <s v="No"/>
    <x v="2"/>
    <x v="0"/>
    <x v="3"/>
    <n v="99.65"/>
    <n v="7181.25"/>
    <x v="1"/>
    <x v="1"/>
    <x v="69"/>
    <n v="5448"/>
    <x v="20"/>
  </r>
  <r>
    <s v="2133-TSRRM"/>
    <n v="1"/>
    <s v="United States"/>
    <s v="California"/>
    <s v="Rosemead"/>
    <n v="91770"/>
    <s v="34.065108, -118.082791"/>
    <n v="34.065108000000002"/>
    <n v="-118.082791"/>
    <s v="Female"/>
    <x v="0"/>
    <s v="No"/>
    <s v="Yes"/>
    <n v="34"/>
    <s v="Yes"/>
    <s v="No"/>
    <x v="1"/>
    <x v="0"/>
    <s v="Yes"/>
    <s v="Yes"/>
    <x v="0"/>
    <s v="Yes"/>
    <s v="Yes"/>
    <x v="0"/>
    <x v="0"/>
    <x v="2"/>
    <n v="105.35"/>
    <n v="3688.6"/>
    <x v="1"/>
    <x v="1"/>
    <x v="41"/>
    <n v="5432"/>
    <x v="20"/>
  </r>
  <r>
    <s v="2511-ALLCS"/>
    <n v="1"/>
    <s v="United States"/>
    <s v="California"/>
    <s v="Temple City"/>
    <n v="91780"/>
    <s v="34.101608, -118.055848"/>
    <n v="34.101607999999999"/>
    <n v="-118.055848"/>
    <s v="Fe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1"/>
    <x v="1"/>
    <x v="2"/>
    <n v="24.3"/>
    <n v="821.6"/>
    <x v="1"/>
    <x v="1"/>
    <x v="72"/>
    <n v="5998"/>
    <x v="20"/>
  </r>
  <r>
    <s v="3191-CSNMG"/>
    <n v="1"/>
    <s v="United States"/>
    <s v="California"/>
    <s v="Upland"/>
    <n v="91784"/>
    <s v="34.141146, -117.655583"/>
    <n v="34.141145999999999"/>
    <n v="-117.65558299999999"/>
    <s v="Female"/>
    <x v="0"/>
    <s v="Yes"/>
    <s v="Yes"/>
    <n v="3"/>
    <s v="Yes"/>
    <s v="No"/>
    <x v="1"/>
    <x v="1"/>
    <s v="No"/>
    <s v="No"/>
    <x v="0"/>
    <s v="Yes"/>
    <s v="No"/>
    <x v="0"/>
    <x v="0"/>
    <x v="1"/>
    <n v="80.7"/>
    <n v="239.45"/>
    <x v="1"/>
    <x v="1"/>
    <x v="74"/>
    <n v="2081"/>
    <x v="20"/>
  </r>
  <r>
    <s v="7952-OBOYL"/>
    <n v="1"/>
    <s v="United States"/>
    <s v="California"/>
    <s v="Upland"/>
    <n v="91786"/>
    <s v="34.105493, -117.660934"/>
    <n v="34.105493000000003"/>
    <n v="-117.660934"/>
    <s v="Male"/>
    <x v="0"/>
    <s v="No"/>
    <s v="No"/>
    <n v="3"/>
    <s v="Yes"/>
    <s v="No"/>
    <x v="1"/>
    <x v="1"/>
    <s v="No"/>
    <s v="Yes"/>
    <x v="1"/>
    <s v="Yes"/>
    <s v="No"/>
    <x v="0"/>
    <x v="0"/>
    <x v="0"/>
    <n v="89.85"/>
    <n v="244.45"/>
    <x v="1"/>
    <x v="1"/>
    <x v="44"/>
    <n v="4096"/>
    <x v="20"/>
  </r>
  <r>
    <s v="7470-DYNOE"/>
    <n v="1"/>
    <s v="United States"/>
    <s v="California"/>
    <s v="Walnut"/>
    <n v="91789"/>
    <s v="34.018354, -117.85492"/>
    <n v="34.018354000000002"/>
    <n v="-117.85492000000001"/>
    <s v="Male"/>
    <x v="0"/>
    <s v="No"/>
    <s v="No"/>
    <n v="53"/>
    <s v="Yes"/>
    <s v="No"/>
    <x v="0"/>
    <x v="1"/>
    <s v="No"/>
    <s v="Yes"/>
    <x v="0"/>
    <s v="No"/>
    <s v="Yes"/>
    <x v="2"/>
    <x v="0"/>
    <x v="1"/>
    <n v="61.1"/>
    <n v="3357.9"/>
    <x v="1"/>
    <x v="1"/>
    <x v="42"/>
    <n v="5940"/>
    <x v="20"/>
  </r>
  <r>
    <s v="7853-OETYL"/>
    <n v="1"/>
    <s v="United States"/>
    <s v="California"/>
    <s v="West Covina"/>
    <n v="91790"/>
    <s v="34.066964, -117.937007"/>
    <n v="34.066963999999999"/>
    <n v="-117.93700699999999"/>
    <s v="Female"/>
    <x v="0"/>
    <s v="Yes"/>
    <s v="No"/>
    <n v="4"/>
    <s v="No"/>
    <s v="No phone service"/>
    <x v="0"/>
    <x v="0"/>
    <s v="No"/>
    <s v="No"/>
    <x v="0"/>
    <s v="No"/>
    <s v="No"/>
    <x v="0"/>
    <x v="0"/>
    <x v="1"/>
    <n v="29.05"/>
    <n v="129.6"/>
    <x v="1"/>
    <x v="1"/>
    <x v="42"/>
    <n v="3306"/>
    <x v="20"/>
  </r>
  <r>
    <s v="1545-ACTAS"/>
    <n v="1"/>
    <s v="United States"/>
    <s v="California"/>
    <s v="West Covina"/>
    <n v="91791"/>
    <s v="34.061634, -117.893169"/>
    <n v="34.061633999999998"/>
    <n v="-117.893169"/>
    <s v="Female"/>
    <x v="0"/>
    <s v="Yes"/>
    <s v="Yes"/>
    <n v="48"/>
    <s v="Yes"/>
    <s v="No"/>
    <x v="1"/>
    <x v="0"/>
    <s v="No"/>
    <s v="Yes"/>
    <x v="0"/>
    <s v="Yes"/>
    <s v="Yes"/>
    <x v="2"/>
    <x v="0"/>
    <x v="2"/>
    <n v="99.7"/>
    <n v="4977.2"/>
    <x v="1"/>
    <x v="1"/>
    <x v="56"/>
    <n v="5921"/>
    <x v="20"/>
  </r>
  <r>
    <s v="5126-RCXYW"/>
    <n v="1"/>
    <s v="United States"/>
    <s v="California"/>
    <s v="Alhambra"/>
    <n v="91803"/>
    <s v="34.074736, -118.145959"/>
    <n v="34.074736000000001"/>
    <n v="-118.145959"/>
    <s v="Male"/>
    <x v="0"/>
    <s v="Yes"/>
    <s v="Yes"/>
    <n v="54"/>
    <s v="No"/>
    <s v="No phone service"/>
    <x v="0"/>
    <x v="1"/>
    <s v="No"/>
    <s v="Yes"/>
    <x v="1"/>
    <s v="No"/>
    <s v="Yes"/>
    <x v="1"/>
    <x v="1"/>
    <x v="3"/>
    <n v="46"/>
    <n v="2424.0500000000002"/>
    <x v="1"/>
    <x v="1"/>
    <x v="29"/>
    <n v="4451"/>
    <x v="20"/>
  </r>
  <r>
    <s v="2363-BJLSL"/>
    <n v="1"/>
    <s v="United States"/>
    <s v="California"/>
    <s v="Bonita"/>
    <n v="91902"/>
    <s v="32.67117, -117.00232"/>
    <n v="32.671169999999996"/>
    <n v="-117.00232"/>
    <s v="Male"/>
    <x v="0"/>
    <s v="No"/>
    <s v="No"/>
    <n v="62"/>
    <s v="Yes"/>
    <s v="No"/>
    <x v="0"/>
    <x v="1"/>
    <s v="Yes"/>
    <s v="Yes"/>
    <x v="1"/>
    <s v="Yes"/>
    <s v="Yes"/>
    <x v="0"/>
    <x v="0"/>
    <x v="2"/>
    <n v="80.400000000000006"/>
    <n v="4981.1499999999996"/>
    <x v="1"/>
    <x v="1"/>
    <x v="35"/>
    <n v="5157"/>
    <x v="20"/>
  </r>
  <r>
    <s v="1956-YIFGE"/>
    <n v="1"/>
    <s v="United States"/>
    <s v="California"/>
    <s v="Boulevard"/>
    <n v="91905"/>
    <s v="32.677097, -116.304991"/>
    <n v="32.677097000000003"/>
    <n v="-116.304991"/>
    <s v="Male"/>
    <x v="0"/>
    <s v="Yes"/>
    <s v="Yes"/>
    <n v="22"/>
    <s v="Yes"/>
    <s v="No"/>
    <x v="1"/>
    <x v="1"/>
    <s v="Yes"/>
    <s v="Yes"/>
    <x v="0"/>
    <s v="Yes"/>
    <s v="Yes"/>
    <x v="2"/>
    <x v="0"/>
    <x v="0"/>
    <n v="100.05"/>
    <n v="2090.25"/>
    <x v="1"/>
    <x v="1"/>
    <x v="51"/>
    <n v="3274"/>
    <x v="20"/>
  </r>
  <r>
    <s v="7921-LMDFQ"/>
    <n v="1"/>
    <s v="United States"/>
    <s v="California"/>
    <s v="Chula Vista"/>
    <n v="91910"/>
    <s v="32.636792, -117.054989"/>
    <n v="32.636792"/>
    <n v="-117.05498900000001"/>
    <s v="Male"/>
    <x v="1"/>
    <s v="No"/>
    <s v="No"/>
    <n v="51"/>
    <s v="Yes"/>
    <s v="No"/>
    <x v="1"/>
    <x v="1"/>
    <s v="No"/>
    <s v="Yes"/>
    <x v="0"/>
    <s v="Yes"/>
    <s v="Yes"/>
    <x v="2"/>
    <x v="0"/>
    <x v="2"/>
    <n v="94"/>
    <n v="4905.75"/>
    <x v="1"/>
    <x v="1"/>
    <x v="7"/>
    <n v="6034"/>
    <x v="20"/>
  </r>
  <r>
    <s v="2925-MXLSX"/>
    <n v="1"/>
    <s v="United States"/>
    <s v="California"/>
    <s v="Chula Vista"/>
    <n v="91911"/>
    <s v="32.607964, -117.059459"/>
    <n v="32.607964000000003"/>
    <n v="-117.059459"/>
    <s v="Female"/>
    <x v="0"/>
    <s v="No"/>
    <s v="No"/>
    <n v="30"/>
    <s v="Yes"/>
    <s v="Yes"/>
    <x v="0"/>
    <x v="1"/>
    <s v="Yes"/>
    <s v="Yes"/>
    <x v="0"/>
    <s v="Yes"/>
    <s v="No"/>
    <x v="2"/>
    <x v="0"/>
    <x v="3"/>
    <n v="68.95"/>
    <n v="2038.7"/>
    <x v="1"/>
    <x v="1"/>
    <x v="59"/>
    <n v="4403"/>
    <x v="20"/>
  </r>
  <r>
    <s v="5820-PTRYM"/>
    <n v="1"/>
    <s v="United States"/>
    <s v="California"/>
    <s v="Chula Vista"/>
    <n v="91913"/>
    <s v="32.64164, -116.985026"/>
    <n v="32.641640000000002"/>
    <n v="-116.985026"/>
    <s v="Female"/>
    <x v="1"/>
    <s v="Yes"/>
    <s v="No"/>
    <n v="56"/>
    <s v="Yes"/>
    <s v="Yes"/>
    <x v="0"/>
    <x v="0"/>
    <s v="Yes"/>
    <s v="Yes"/>
    <x v="1"/>
    <s v="No"/>
    <s v="No"/>
    <x v="2"/>
    <x v="0"/>
    <x v="3"/>
    <n v="68.45"/>
    <n v="4014"/>
    <x v="1"/>
    <x v="1"/>
    <x v="35"/>
    <n v="4368"/>
    <x v="20"/>
  </r>
  <r>
    <s v="9609-BENEA"/>
    <n v="1"/>
    <s v="United States"/>
    <s v="California"/>
    <s v="Chula Vista"/>
    <n v="91914"/>
    <s v="32.688506, -116.938632"/>
    <n v="32.688505999999997"/>
    <n v="-116.938632"/>
    <s v="Male"/>
    <x v="0"/>
    <s v="Yes"/>
    <s v="No"/>
    <n v="35"/>
    <s v="Yes"/>
    <s v="Yes"/>
    <x v="0"/>
    <x v="1"/>
    <s v="Yes"/>
    <s v="No"/>
    <x v="1"/>
    <s v="Yes"/>
    <s v="No"/>
    <x v="2"/>
    <x v="0"/>
    <x v="1"/>
    <n v="69"/>
    <n v="2441.6999999999998"/>
    <x v="1"/>
    <x v="1"/>
    <x v="55"/>
    <n v="5283"/>
    <x v="20"/>
  </r>
  <r>
    <s v="6211-WHMYA"/>
    <n v="1"/>
    <s v="United States"/>
    <s v="California"/>
    <s v="Chula Vista"/>
    <n v="91915"/>
    <s v="32.605012, -116.97595"/>
    <n v="32.605012000000002"/>
    <n v="-116.97595"/>
    <s v="Female"/>
    <x v="1"/>
    <s v="No"/>
    <s v="No"/>
    <n v="64"/>
    <s v="No"/>
    <s v="No phone service"/>
    <x v="0"/>
    <x v="1"/>
    <s v="Yes"/>
    <s v="No"/>
    <x v="1"/>
    <s v="Yes"/>
    <s v="No"/>
    <x v="0"/>
    <x v="0"/>
    <x v="1"/>
    <n v="43.85"/>
    <n v="2751"/>
    <x v="1"/>
    <x v="1"/>
    <x v="74"/>
    <n v="6055"/>
    <x v="20"/>
  </r>
  <r>
    <s v="4459-BBGHE"/>
    <n v="1"/>
    <s v="United States"/>
    <s v="California"/>
    <s v="Descanso"/>
    <n v="91916"/>
    <s v="32.912664, -116.635387"/>
    <n v="32.912663999999999"/>
    <n v="-116.63538699999999"/>
    <s v="Male"/>
    <x v="0"/>
    <s v="No"/>
    <s v="Yes"/>
    <n v="30"/>
    <s v="No"/>
    <s v="No phone service"/>
    <x v="0"/>
    <x v="1"/>
    <s v="No"/>
    <s v="No"/>
    <x v="0"/>
    <s v="Yes"/>
    <s v="Yes"/>
    <x v="0"/>
    <x v="0"/>
    <x v="1"/>
    <n v="44.5"/>
    <n v="1307.8"/>
    <x v="1"/>
    <x v="1"/>
    <x v="40"/>
    <n v="5833"/>
    <x v="20"/>
  </r>
  <r>
    <s v="9945-PSVIP"/>
    <n v="1"/>
    <s v="United States"/>
    <s v="California"/>
    <s v="Dulzura"/>
    <n v="91917"/>
    <s v="32.622999, -116.687855"/>
    <n v="32.622999"/>
    <n v="-116.687855"/>
    <s v="Fe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x v="0"/>
    <x v="0"/>
    <n v="18.7"/>
    <n v="383.65"/>
    <x v="1"/>
    <x v="1"/>
    <x v="75"/>
    <n v="2289"/>
    <x v="20"/>
  </r>
  <r>
    <s v="9108-EJFJP"/>
    <n v="1"/>
    <s v="United States"/>
    <s v="California"/>
    <s v="Jacumba"/>
    <n v="91934"/>
    <s v="32.649787, -116.2237"/>
    <n v="32.649787000000003"/>
    <n v="-116.22369999999999"/>
    <s v="Female"/>
    <x v="0"/>
    <s v="Yes"/>
    <s v="No"/>
    <n v="1"/>
    <s v="Yes"/>
    <s v="No"/>
    <x v="0"/>
    <x v="0"/>
    <s v="Yes"/>
    <s v="No"/>
    <x v="0"/>
    <s v="No"/>
    <s v="No"/>
    <x v="0"/>
    <x v="0"/>
    <x v="0"/>
    <n v="53.55"/>
    <n v="53.55"/>
    <x v="1"/>
    <x v="1"/>
    <x v="53"/>
    <n v="4504"/>
    <x v="20"/>
  </r>
  <r>
    <s v="0530-IJVDB"/>
    <n v="1"/>
    <s v="United States"/>
    <s v="California"/>
    <s v="Jamul"/>
    <n v="91935"/>
    <s v="32.695681, -116.798386"/>
    <n v="32.695681"/>
    <n v="-116.79838599999999"/>
    <s v="Male"/>
    <x v="0"/>
    <s v="No"/>
    <s v="Yes"/>
    <n v="70"/>
    <s v="Yes"/>
    <s v="Yes"/>
    <x v="1"/>
    <x v="0"/>
    <s v="Yes"/>
    <s v="Yes"/>
    <x v="1"/>
    <s v="Yes"/>
    <s v="Yes"/>
    <x v="1"/>
    <x v="0"/>
    <x v="1"/>
    <n v="114.6"/>
    <n v="7882.5"/>
    <x v="1"/>
    <x v="1"/>
    <x v="11"/>
    <n v="5414"/>
    <x v="20"/>
  </r>
  <r>
    <s v="0508-SQWPL"/>
    <n v="1"/>
    <s v="United States"/>
    <s v="California"/>
    <s v="La Mesa"/>
    <n v="91941"/>
    <s v="32.759327, -116.99726"/>
    <n v="32.759326999999999"/>
    <n v="-116.99726"/>
    <s v="Fe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x v="0"/>
    <x v="2"/>
    <n v="20.100000000000001"/>
    <n v="1087.7"/>
    <x v="1"/>
    <x v="1"/>
    <x v="70"/>
    <n v="5506"/>
    <x v="20"/>
  </r>
  <r>
    <s v="2215-ZAFGX"/>
    <n v="1"/>
    <s v="United States"/>
    <s v="California"/>
    <s v="La Mesa"/>
    <n v="91942"/>
    <s v="32.782501, -117.01611"/>
    <n v="32.782501000000003"/>
    <n v="-117.01611"/>
    <s v="Male"/>
    <x v="0"/>
    <s v="No"/>
    <s v="No"/>
    <n v="9"/>
    <s v="Yes"/>
    <s v="Yes"/>
    <x v="1"/>
    <x v="1"/>
    <s v="No"/>
    <s v="No"/>
    <x v="0"/>
    <s v="Yes"/>
    <s v="No"/>
    <x v="0"/>
    <x v="0"/>
    <x v="1"/>
    <n v="85.5"/>
    <n v="791.7"/>
    <x v="1"/>
    <x v="1"/>
    <x v="15"/>
    <n v="4867"/>
    <x v="20"/>
  </r>
  <r>
    <s v="8213-TAZPM"/>
    <n v="1"/>
    <s v="United States"/>
    <s v="California"/>
    <s v="Lemon Grove"/>
    <n v="91945"/>
    <s v="32.733564, -117.033713"/>
    <n v="32.733564000000001"/>
    <n v="-117.03371300000001"/>
    <s v="Female"/>
    <x v="0"/>
    <s v="Yes"/>
    <s v="Yes"/>
    <n v="69"/>
    <s v="Yes"/>
    <s v="Yes"/>
    <x v="1"/>
    <x v="1"/>
    <s v="Yes"/>
    <s v="Yes"/>
    <x v="1"/>
    <s v="Yes"/>
    <s v="Yes"/>
    <x v="2"/>
    <x v="0"/>
    <x v="2"/>
    <n v="108.75"/>
    <n v="7493.05"/>
    <x v="1"/>
    <x v="1"/>
    <x v="74"/>
    <n v="5874"/>
    <x v="20"/>
  </r>
  <r>
    <s v="1304-SEGFY"/>
    <n v="1"/>
    <s v="United States"/>
    <s v="California"/>
    <s v="National City"/>
    <n v="91950"/>
    <s v="32.67102, -117.095235"/>
    <n v="32.671019999999999"/>
    <n v="-117.095235"/>
    <s v="Female"/>
    <x v="0"/>
    <s v="Yes"/>
    <s v="No"/>
    <n v="72"/>
    <s v="Yes"/>
    <s v="Yes"/>
    <x v="1"/>
    <x v="1"/>
    <s v="No"/>
    <s v="Yes"/>
    <x v="0"/>
    <s v="Yes"/>
    <s v="Yes"/>
    <x v="1"/>
    <x v="0"/>
    <x v="1"/>
    <n v="97.85"/>
    <n v="6841.3"/>
    <x v="1"/>
    <x v="1"/>
    <x v="49"/>
    <n v="4508"/>
    <x v="20"/>
  </r>
  <r>
    <s v="7242-EDTYC"/>
    <n v="1"/>
    <s v="United States"/>
    <s v="California"/>
    <s v="Pine Valley"/>
    <n v="91962"/>
    <s v="32.800671, -116.483363"/>
    <n v="32.800671000000001"/>
    <n v="-116.483363"/>
    <s v="Male"/>
    <x v="0"/>
    <s v="No"/>
    <s v="Yes"/>
    <n v="44"/>
    <s v="Yes"/>
    <s v="No"/>
    <x v="2"/>
    <x v="2"/>
    <s v="No internet service"/>
    <s v="No internet service"/>
    <x v="2"/>
    <s v="No internet service"/>
    <s v="No internet service"/>
    <x v="1"/>
    <x v="1"/>
    <x v="2"/>
    <n v="19.55"/>
    <n v="819.95"/>
    <x v="1"/>
    <x v="1"/>
    <x v="47"/>
    <n v="5860"/>
    <x v="20"/>
  </r>
  <r>
    <s v="2904-GGUAZ"/>
    <n v="1"/>
    <s v="United States"/>
    <s v="California"/>
    <s v="Potrero"/>
    <n v="91963"/>
    <s v="32.619465, -116.593605"/>
    <n v="32.619464999999998"/>
    <n v="-116.593605"/>
    <s v="Female"/>
    <x v="0"/>
    <s v="Yes"/>
    <s v="No"/>
    <n v="72"/>
    <s v="Yes"/>
    <s v="Yes"/>
    <x v="1"/>
    <x v="0"/>
    <s v="Yes"/>
    <s v="No"/>
    <x v="0"/>
    <s v="No"/>
    <s v="No"/>
    <x v="1"/>
    <x v="0"/>
    <x v="2"/>
    <n v="84.05"/>
    <n v="6052.25"/>
    <x v="1"/>
    <x v="1"/>
    <x v="71"/>
    <n v="5515"/>
    <x v="20"/>
  </r>
  <r>
    <s v="5136-GFPMB"/>
    <n v="1"/>
    <s v="United States"/>
    <s v="California"/>
    <s v="Spring Valley"/>
    <n v="91978"/>
    <s v="32.730264, -116.950963"/>
    <n v="32.730263999999998"/>
    <n v="-116.950963"/>
    <s v="Male"/>
    <x v="0"/>
    <s v="No"/>
    <s v="No"/>
    <n v="54"/>
    <s v="Yes"/>
    <s v="Yes"/>
    <x v="1"/>
    <x v="1"/>
    <s v="No"/>
    <s v="Yes"/>
    <x v="0"/>
    <s v="No"/>
    <s v="Yes"/>
    <x v="0"/>
    <x v="1"/>
    <x v="3"/>
    <n v="89.4"/>
    <n v="4869.5"/>
    <x v="1"/>
    <x v="1"/>
    <x v="62"/>
    <n v="5871"/>
    <x v="20"/>
  </r>
  <r>
    <s v="2595-KIWPV"/>
    <n v="1"/>
    <s v="United States"/>
    <s v="California"/>
    <s v="Tecate"/>
    <n v="91980"/>
    <s v="32.587557, -116.636816"/>
    <n v="32.587556999999997"/>
    <n v="-116.636816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x v="1"/>
    <x v="3"/>
    <n v="19.7"/>
    <n v="509.3"/>
    <x v="1"/>
    <x v="1"/>
    <x v="35"/>
    <n v="4052"/>
    <x v="20"/>
  </r>
  <r>
    <s v="5243-SAOTC"/>
    <n v="1"/>
    <s v="United States"/>
    <s v="California"/>
    <s v="Bonsall"/>
    <n v="92003"/>
    <s v="33.290907, -117.202895"/>
    <n v="33.290906999999997"/>
    <n v="-117.202895"/>
    <s v="Male"/>
    <x v="0"/>
    <s v="No"/>
    <s v="No"/>
    <n v="54"/>
    <s v="Yes"/>
    <s v="Yes"/>
    <x v="1"/>
    <x v="1"/>
    <s v="Yes"/>
    <s v="No"/>
    <x v="0"/>
    <s v="No"/>
    <s v="No"/>
    <x v="0"/>
    <x v="0"/>
    <x v="2"/>
    <n v="79.849999999999994"/>
    <n v="4308.25"/>
    <x v="1"/>
    <x v="1"/>
    <x v="74"/>
    <n v="5166"/>
    <x v="20"/>
  </r>
  <r>
    <s v="9398-MMQTO"/>
    <n v="1"/>
    <s v="United States"/>
    <s v="California"/>
    <s v="Borrego Springs"/>
    <n v="92004"/>
    <s v="33.200369, -116.192313"/>
    <n v="33.200369000000002"/>
    <n v="-116.192313"/>
    <s v="Male"/>
    <x v="0"/>
    <s v="No"/>
    <s v="No"/>
    <n v="3"/>
    <s v="Yes"/>
    <s v="No"/>
    <x v="1"/>
    <x v="1"/>
    <s v="Yes"/>
    <s v="No"/>
    <x v="0"/>
    <s v="No"/>
    <s v="No"/>
    <x v="0"/>
    <x v="1"/>
    <x v="3"/>
    <n v="74.45"/>
    <n v="221.1"/>
    <x v="1"/>
    <x v="1"/>
    <x v="37"/>
    <n v="3956"/>
    <x v="20"/>
  </r>
  <r>
    <s v="7619-PLRLP"/>
    <n v="1"/>
    <s v="United States"/>
    <s v="California"/>
    <s v="Cardiff By The Sea"/>
    <n v="92007"/>
    <s v="33.015866, -117.272254"/>
    <n v="33.015866000000003"/>
    <n v="-117.272254"/>
    <s v="Female"/>
    <x v="0"/>
    <s v="Yes"/>
    <s v="No"/>
    <n v="53"/>
    <s v="Yes"/>
    <s v="Yes"/>
    <x v="0"/>
    <x v="0"/>
    <s v="Yes"/>
    <s v="Yes"/>
    <x v="0"/>
    <s v="No"/>
    <s v="Yes"/>
    <x v="2"/>
    <x v="1"/>
    <x v="2"/>
    <n v="74.099999999999994"/>
    <n v="3833.95"/>
    <x v="1"/>
    <x v="1"/>
    <x v="65"/>
    <n v="5136"/>
    <x v="20"/>
  </r>
  <r>
    <s v="6508-NJYRO"/>
    <n v="1"/>
    <s v="United States"/>
    <s v="California"/>
    <s v="Carlsbad"/>
    <n v="92009"/>
    <s v="33.098018, -117.258203"/>
    <n v="33.098018000000003"/>
    <n v="-117.25820299999999"/>
    <s v="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2"/>
    <x v="1"/>
    <x v="0"/>
    <n v="18.8"/>
    <n v="294.95"/>
    <x v="1"/>
    <x v="1"/>
    <x v="82"/>
    <n v="3977"/>
    <x v="20"/>
  </r>
  <r>
    <s v="4710-NKCAW"/>
    <n v="1"/>
    <s v="United States"/>
    <s v="California"/>
    <s v="El Cajon"/>
    <n v="92019"/>
    <s v="32.785165, -116.862648"/>
    <n v="32.785164999999999"/>
    <n v="-116.86264799999999"/>
    <s v="Male"/>
    <x v="0"/>
    <s v="Yes"/>
    <s v="Yes"/>
    <n v="5"/>
    <s v="Yes"/>
    <s v="Yes"/>
    <x v="0"/>
    <x v="0"/>
    <s v="Yes"/>
    <s v="No"/>
    <x v="1"/>
    <s v="No"/>
    <s v="No"/>
    <x v="0"/>
    <x v="1"/>
    <x v="3"/>
    <n v="64.400000000000006"/>
    <n v="316.89999999999998"/>
    <x v="1"/>
    <x v="1"/>
    <x v="82"/>
    <n v="3260"/>
    <x v="20"/>
  </r>
  <r>
    <s v="5306-BVTKJ"/>
    <n v="1"/>
    <s v="United States"/>
    <s v="California"/>
    <s v="El Cajon"/>
    <n v="92020"/>
    <s v="32.79697, -116.969082"/>
    <n v="32.796970000000002"/>
    <n v="-116.969082"/>
    <s v="Male"/>
    <x v="0"/>
    <s v="Yes"/>
    <s v="Yes"/>
    <n v="48"/>
    <s v="Yes"/>
    <s v="No"/>
    <x v="0"/>
    <x v="1"/>
    <s v="Yes"/>
    <s v="Yes"/>
    <x v="0"/>
    <s v="No"/>
    <s v="No"/>
    <x v="2"/>
    <x v="0"/>
    <x v="3"/>
    <n v="55.8"/>
    <n v="2651.2"/>
    <x v="1"/>
    <x v="1"/>
    <x v="36"/>
    <n v="3446"/>
    <x v="20"/>
  </r>
  <r>
    <s v="0357-NVCRI"/>
    <n v="1"/>
    <s v="United States"/>
    <s v="California"/>
    <s v="El Cajon"/>
    <n v="92021"/>
    <s v="32.832706, -116.873258"/>
    <n v="32.832706000000002"/>
    <n v="-116.87325800000001"/>
    <s v="Female"/>
    <x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x v="1"/>
    <x v="3"/>
    <n v="20.05"/>
    <n v="471.7"/>
    <x v="1"/>
    <x v="1"/>
    <x v="68"/>
    <n v="2192"/>
    <x v="20"/>
  </r>
  <r>
    <s v="2371-KFUOG"/>
    <n v="1"/>
    <s v="United States"/>
    <s v="California"/>
    <s v="Escondido"/>
    <n v="92025"/>
    <s v="33.081478, -117.033814"/>
    <n v="33.081477999999997"/>
    <n v="-117.03381400000001"/>
    <s v="Male"/>
    <x v="0"/>
    <s v="No"/>
    <s v="No"/>
    <n v="58"/>
    <s v="Yes"/>
    <s v="No"/>
    <x v="1"/>
    <x v="0"/>
    <s v="Yes"/>
    <s v="No"/>
    <x v="0"/>
    <s v="Yes"/>
    <s v="Yes"/>
    <x v="2"/>
    <x v="1"/>
    <x v="2"/>
    <n v="99.15"/>
    <n v="5720.95"/>
    <x v="1"/>
    <x v="1"/>
    <x v="60"/>
    <n v="6409"/>
    <x v="20"/>
  </r>
  <r>
    <s v="0463-ZSDNT"/>
    <n v="1"/>
    <s v="United States"/>
    <s v="California"/>
    <s v="Escondido"/>
    <n v="92026"/>
    <s v="33.21846, -117.116916"/>
    <n v="33.21846"/>
    <n v="-117.116916"/>
    <s v="Male"/>
    <x v="0"/>
    <s v="No"/>
    <s v="No"/>
    <n v="10"/>
    <s v="Yes"/>
    <s v="No"/>
    <x v="0"/>
    <x v="1"/>
    <s v="No"/>
    <s v="No"/>
    <x v="0"/>
    <s v="No"/>
    <s v="Yes"/>
    <x v="0"/>
    <x v="0"/>
    <x v="2"/>
    <n v="56.75"/>
    <n v="503.25"/>
    <x v="1"/>
    <x v="1"/>
    <x v="12"/>
    <n v="2037"/>
    <x v="20"/>
  </r>
  <r>
    <s v="6257-DTAYD"/>
    <n v="1"/>
    <s v="United States"/>
    <s v="California"/>
    <s v="Fallbrook"/>
    <n v="92028"/>
    <s v="33.362575, -117.299644"/>
    <n v="33.362575"/>
    <n v="-117.299644"/>
    <s v="Male"/>
    <x v="0"/>
    <s v="Yes"/>
    <s v="No"/>
    <n v="71"/>
    <s v="Yes"/>
    <s v="Yes"/>
    <x v="1"/>
    <x v="1"/>
    <s v="Yes"/>
    <s v="No"/>
    <x v="1"/>
    <s v="Yes"/>
    <s v="Yes"/>
    <x v="1"/>
    <x v="0"/>
    <x v="3"/>
    <n v="104.15"/>
    <n v="7365.3"/>
    <x v="1"/>
    <x v="1"/>
    <x v="11"/>
    <n v="5973"/>
    <x v="20"/>
  </r>
  <r>
    <s v="4616-ULAOA"/>
    <n v="1"/>
    <s v="United States"/>
    <s v="California"/>
    <s v="Escondido"/>
    <n v="92029"/>
    <s v="33.079834, -117.134275"/>
    <n v="33.079833999999998"/>
    <n v="-117.134275"/>
    <s v="Female"/>
    <x v="0"/>
    <s v="Yes"/>
    <s v="Yes"/>
    <n v="65"/>
    <s v="Yes"/>
    <s v="Yes"/>
    <x v="1"/>
    <x v="1"/>
    <s v="Yes"/>
    <s v="Yes"/>
    <x v="1"/>
    <s v="Yes"/>
    <s v="Yes"/>
    <x v="1"/>
    <x v="0"/>
    <x v="3"/>
    <n v="110.8"/>
    <n v="7245.9"/>
    <x v="1"/>
    <x v="1"/>
    <x v="70"/>
    <n v="6332"/>
    <x v="20"/>
  </r>
  <r>
    <s v="7746-AWNQW"/>
    <n v="1"/>
    <s v="United States"/>
    <s v="California"/>
    <s v="La Jolla"/>
    <n v="92037"/>
    <s v="32.853743, -117.25034"/>
    <n v="32.853743000000001"/>
    <n v="-117.25033999999999"/>
    <s v="Female"/>
    <x v="0"/>
    <s v="No"/>
    <s v="No"/>
    <n v="28"/>
    <s v="No"/>
    <s v="No phone service"/>
    <x v="0"/>
    <x v="1"/>
    <s v="No"/>
    <s v="Yes"/>
    <x v="1"/>
    <s v="No"/>
    <s v="No"/>
    <x v="0"/>
    <x v="0"/>
    <x v="0"/>
    <n v="35.75"/>
    <n v="961.4"/>
    <x v="1"/>
    <x v="1"/>
    <x v="15"/>
    <n v="2431"/>
    <x v="20"/>
  </r>
  <r>
    <s v="5996-EBTKM"/>
    <n v="1"/>
    <s v="United States"/>
    <s v="California"/>
    <s v="Lakeside"/>
    <n v="92040"/>
    <s v="32.909873, -116.906774"/>
    <n v="32.909872999999997"/>
    <n v="-116.906774"/>
    <s v="Female"/>
    <x v="0"/>
    <s v="Yes"/>
    <s v="Yes"/>
    <n v="67"/>
    <s v="Yes"/>
    <s v="Yes"/>
    <x v="0"/>
    <x v="1"/>
    <s v="No"/>
    <s v="Yes"/>
    <x v="1"/>
    <s v="No"/>
    <s v="Yes"/>
    <x v="1"/>
    <x v="0"/>
    <x v="2"/>
    <n v="69.900000000000006"/>
    <n v="4615.8999999999996"/>
    <x v="1"/>
    <x v="1"/>
    <x v="45"/>
    <n v="6079"/>
    <x v="20"/>
  </r>
  <r>
    <s v="2758-RNWXS"/>
    <n v="1"/>
    <s v="United States"/>
    <s v="California"/>
    <s v="Oceanside"/>
    <n v="92054"/>
    <s v="33.351059, -117.420557"/>
    <n v="33.351058999999999"/>
    <n v="-117.420557"/>
    <s v="Male"/>
    <x v="0"/>
    <s v="No"/>
    <s v="No"/>
    <n v="35"/>
    <s v="Yes"/>
    <s v="No"/>
    <x v="1"/>
    <x v="0"/>
    <s v="No"/>
    <s v="No"/>
    <x v="1"/>
    <s v="No"/>
    <s v="Yes"/>
    <x v="2"/>
    <x v="0"/>
    <x v="1"/>
    <n v="89.2"/>
    <n v="3251.3"/>
    <x v="1"/>
    <x v="1"/>
    <x v="41"/>
    <n v="4446"/>
    <x v="20"/>
  </r>
  <r>
    <s v="2314-TNDJQ"/>
    <n v="1"/>
    <s v="United States"/>
    <s v="California"/>
    <s v="Oceanside"/>
    <n v="92056"/>
    <s v="33.194742, -117.29032"/>
    <n v="33.194741999999998"/>
    <n v="-117.29031999999999"/>
    <s v="Female"/>
    <x v="0"/>
    <s v="Yes"/>
    <s v="Yes"/>
    <n v="72"/>
    <s v="No"/>
    <s v="No phone service"/>
    <x v="0"/>
    <x v="0"/>
    <s v="Yes"/>
    <s v="Yes"/>
    <x v="1"/>
    <s v="No"/>
    <s v="Yes"/>
    <x v="1"/>
    <x v="1"/>
    <x v="3"/>
    <n v="55.65"/>
    <n v="3880.05"/>
    <x v="1"/>
    <x v="1"/>
    <x v="42"/>
    <n v="5192"/>
    <x v="20"/>
  </r>
  <r>
    <s v="2405-LBMUW"/>
    <n v="1"/>
    <s v="United States"/>
    <s v="California"/>
    <s v="Oceanside"/>
    <n v="92057"/>
    <s v="33.254497, -117.285879"/>
    <n v="33.254497000000001"/>
    <n v="-117.28587899999999"/>
    <s v="Female"/>
    <x v="0"/>
    <s v="Yes"/>
    <s v="Yes"/>
    <n v="61"/>
    <s v="No"/>
    <s v="No phone service"/>
    <x v="0"/>
    <x v="0"/>
    <s v="Yes"/>
    <s v="No"/>
    <x v="1"/>
    <s v="No"/>
    <s v="Yes"/>
    <x v="2"/>
    <x v="0"/>
    <x v="2"/>
    <n v="50.7"/>
    <n v="3088.75"/>
    <x v="1"/>
    <x v="1"/>
    <x v="49"/>
    <n v="5024"/>
    <x v="20"/>
  </r>
  <r>
    <s v="3454-JFUBC"/>
    <n v="1"/>
    <s v="United States"/>
    <s v="California"/>
    <s v="Pala"/>
    <n v="92059"/>
    <s v="33.384345, -117.072619"/>
    <n v="33.384345000000003"/>
    <n v="-117.072619"/>
    <s v="Male"/>
    <x v="1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x v="0"/>
    <x v="3"/>
    <n v="20"/>
    <n v="1396"/>
    <x v="1"/>
    <x v="1"/>
    <x v="63"/>
    <n v="6136"/>
    <x v="20"/>
  </r>
  <r>
    <s v="9039-ZVJDC"/>
    <n v="1"/>
    <s v="United States"/>
    <s v="California"/>
    <s v="Pauma Valley"/>
    <n v="92061"/>
    <s v="33.313828, -116.940501"/>
    <n v="33.313828000000001"/>
    <n v="-116.940501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x v="0"/>
    <x v="0"/>
    <n v="19.100000000000001"/>
    <n v="53.05"/>
    <x v="1"/>
    <x v="1"/>
    <x v="31"/>
    <n v="4905"/>
    <x v="20"/>
  </r>
  <r>
    <s v="9013-AQORL"/>
    <n v="1"/>
    <s v="United States"/>
    <s v="California"/>
    <s v="Ramona"/>
    <n v="92065"/>
    <s v="33.044541, -116.833922"/>
    <n v="33.044541000000002"/>
    <n v="-116.833922"/>
    <s v="Female"/>
    <x v="0"/>
    <s v="No"/>
    <s v="Yes"/>
    <n v="48"/>
    <s v="No"/>
    <s v="No phone service"/>
    <x v="0"/>
    <x v="1"/>
    <s v="Yes"/>
    <s v="Yes"/>
    <x v="0"/>
    <s v="No"/>
    <s v="Yes"/>
    <x v="0"/>
    <x v="1"/>
    <x v="3"/>
    <n v="45.55"/>
    <n v="2108.35"/>
    <x v="1"/>
    <x v="1"/>
    <x v="54"/>
    <n v="4106"/>
    <x v="20"/>
  </r>
  <r>
    <s v="2898-MRKPI"/>
    <n v="1"/>
    <s v="United States"/>
    <s v="California"/>
    <s v="Ranchita"/>
    <n v="92066"/>
    <s v="33.215251, -116.53633"/>
    <n v="33.215251000000002"/>
    <n v="-116.53633000000001"/>
    <s v="Male"/>
    <x v="0"/>
    <s v="Yes"/>
    <s v="Yes"/>
    <n v="68"/>
    <s v="Yes"/>
    <s v="Yes"/>
    <x v="1"/>
    <x v="1"/>
    <s v="Yes"/>
    <s v="No"/>
    <x v="0"/>
    <s v="Yes"/>
    <s v="Yes"/>
    <x v="2"/>
    <x v="0"/>
    <x v="3"/>
    <n v="101.05"/>
    <n v="6770.5"/>
    <x v="1"/>
    <x v="1"/>
    <x v="72"/>
    <n v="5570"/>
    <x v="20"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47"/>
    <s v="Yes"/>
    <s v="No"/>
    <x v="1"/>
    <x v="0"/>
    <s v="No"/>
    <s v="Yes"/>
    <x v="1"/>
    <s v="Yes"/>
    <s v="Yes"/>
    <x v="2"/>
    <x v="0"/>
    <x v="1"/>
    <n v="103.7"/>
    <n v="4730.6000000000004"/>
    <x v="1"/>
    <x v="1"/>
    <x v="58"/>
    <n v="4543"/>
    <x v="20"/>
  </r>
  <r>
    <s v="3648-GZPHF"/>
    <n v="1"/>
    <s v="United States"/>
    <s v="California"/>
    <s v="San Marcos"/>
    <n v="92069"/>
    <s v="33.162624, -117.170863"/>
    <n v="33.162624000000001"/>
    <n v="-117.170863"/>
    <s v="Male"/>
    <x v="0"/>
    <s v="Yes"/>
    <s v="Yes"/>
    <n v="32"/>
    <s v="No"/>
    <s v="No phone service"/>
    <x v="0"/>
    <x v="1"/>
    <s v="No"/>
    <s v="Yes"/>
    <x v="1"/>
    <s v="No"/>
    <s v="No"/>
    <x v="2"/>
    <x v="0"/>
    <x v="0"/>
    <n v="36.25"/>
    <n v="1151.05"/>
    <x v="1"/>
    <x v="1"/>
    <x v="84"/>
    <n v="2609"/>
    <x v="20"/>
  </r>
  <r>
    <s v="2075-RMJIK"/>
    <n v="1"/>
    <s v="United States"/>
    <s v="California"/>
    <s v="Santa Ysabel"/>
    <n v="92070"/>
    <s v="33.174725, -116.743329"/>
    <n v="33.174725000000002"/>
    <n v="-116.743329"/>
    <s v="Female"/>
    <x v="0"/>
    <s v="Yes"/>
    <s v="Yes"/>
    <n v="5"/>
    <s v="Yes"/>
    <s v="No"/>
    <x v="0"/>
    <x v="0"/>
    <s v="No"/>
    <s v="No"/>
    <x v="0"/>
    <s v="No"/>
    <s v="No"/>
    <x v="0"/>
    <x v="0"/>
    <x v="0"/>
    <n v="49.4"/>
    <n v="232.55"/>
    <x v="1"/>
    <x v="1"/>
    <x v="81"/>
    <n v="5756"/>
    <x v="20"/>
  </r>
  <r>
    <s v="9588-YRFHY"/>
    <n v="1"/>
    <s v="United States"/>
    <s v="California"/>
    <s v="Santee"/>
    <n v="92071"/>
    <s v="32.847336, -116.997605"/>
    <n v="32.847335999999999"/>
    <n v="-116.99760499999999"/>
    <s v="Male"/>
    <x v="0"/>
    <s v="No"/>
    <s v="No"/>
    <n v="49"/>
    <s v="Yes"/>
    <s v="No"/>
    <x v="2"/>
    <x v="2"/>
    <s v="No internet service"/>
    <s v="No internet service"/>
    <x v="2"/>
    <s v="No internet service"/>
    <s v="No internet service"/>
    <x v="1"/>
    <x v="0"/>
    <x v="3"/>
    <n v="19.899999999999999"/>
    <n v="1022.6"/>
    <x v="1"/>
    <x v="1"/>
    <x v="29"/>
    <n v="5240"/>
    <x v="20"/>
  </r>
  <r>
    <s v="9364-YKUVW"/>
    <n v="1"/>
    <s v="United States"/>
    <s v="California"/>
    <s v="Valley Center"/>
    <n v="92082"/>
    <s v="33.25283, -116.986079"/>
    <n v="33.252830000000003"/>
    <n v="-116.986079"/>
    <s v="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x v="0"/>
    <x v="0"/>
    <n v="19.8"/>
    <n v="309.39999999999998"/>
    <x v="1"/>
    <x v="1"/>
    <x v="25"/>
    <n v="2681"/>
    <x v="20"/>
  </r>
  <r>
    <s v="5392-AKEMH"/>
    <n v="1"/>
    <s v="United States"/>
    <s v="California"/>
    <s v="Vista"/>
    <n v="92083"/>
    <s v="33.17494, -117.242761"/>
    <n v="33.174939999999999"/>
    <n v="-117.242761"/>
    <s v="Female"/>
    <x v="0"/>
    <s v="No"/>
    <s v="No"/>
    <n v="12"/>
    <s v="Yes"/>
    <s v="No"/>
    <x v="0"/>
    <x v="1"/>
    <s v="No"/>
    <s v="No"/>
    <x v="0"/>
    <s v="No"/>
    <s v="No"/>
    <x v="0"/>
    <x v="0"/>
    <x v="1"/>
    <n v="45.05"/>
    <n v="523.1"/>
    <x v="1"/>
    <x v="1"/>
    <x v="65"/>
    <n v="5624"/>
    <x v="20"/>
  </r>
  <r>
    <s v="2451-YMUXS"/>
    <n v="1"/>
    <s v="United States"/>
    <s v="California"/>
    <s v="Vista"/>
    <n v="92084"/>
    <s v="33.22784, -117.200024"/>
    <n v="33.22784"/>
    <n v="-117.200024"/>
    <s v="Male"/>
    <x v="1"/>
    <s v="No"/>
    <s v="No"/>
    <n v="67"/>
    <s v="Yes"/>
    <s v="Yes"/>
    <x v="0"/>
    <x v="0"/>
    <s v="Yes"/>
    <s v="No"/>
    <x v="1"/>
    <s v="No"/>
    <s v="No"/>
    <x v="1"/>
    <x v="0"/>
    <x v="2"/>
    <n v="64.55"/>
    <n v="4250.1000000000004"/>
    <x v="1"/>
    <x v="1"/>
    <x v="1"/>
    <n v="4494"/>
    <x v="20"/>
  </r>
  <r>
    <s v="3914-FDRHP"/>
    <n v="1"/>
    <s v="United States"/>
    <s v="California"/>
    <s v="Warner Springs"/>
    <n v="92086"/>
    <s v="33.323705, -116.626907"/>
    <n v="33.323704999999997"/>
    <n v="-116.626907"/>
    <s v="Male"/>
    <x v="0"/>
    <s v="No"/>
    <s v="No"/>
    <n v="9"/>
    <s v="Yes"/>
    <s v="No"/>
    <x v="1"/>
    <x v="1"/>
    <s v="No"/>
    <s v="No"/>
    <x v="1"/>
    <s v="Yes"/>
    <s v="No"/>
    <x v="0"/>
    <x v="1"/>
    <x v="1"/>
    <n v="86.25"/>
    <n v="770.5"/>
    <x v="1"/>
    <x v="1"/>
    <x v="75"/>
    <n v="4754"/>
    <x v="20"/>
  </r>
  <r>
    <s v="3078-ZKNTS"/>
    <n v="1"/>
    <s v="United States"/>
    <s v="California"/>
    <s v="Rancho Santa Fe"/>
    <n v="92091"/>
    <s v="32.99356, -117.207121"/>
    <n v="32.993560000000002"/>
    <n v="-117.207121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x v="0"/>
    <x v="2"/>
    <n v="19.75"/>
    <n v="246.7"/>
    <x v="1"/>
    <x v="1"/>
    <x v="49"/>
    <n v="4314"/>
    <x v="20"/>
  </r>
  <r>
    <s v="1024-KPRBB"/>
    <n v="1"/>
    <s v="United States"/>
    <s v="California"/>
    <s v="San Diego"/>
    <n v="92101"/>
    <s v="32.72523, -117.171346"/>
    <n v="32.725230000000003"/>
    <n v="-117.171346"/>
    <s v="Female"/>
    <x v="0"/>
    <s v="No"/>
    <s v="No"/>
    <n v="38"/>
    <s v="Yes"/>
    <s v="No"/>
    <x v="1"/>
    <x v="1"/>
    <s v="No"/>
    <s v="No"/>
    <x v="0"/>
    <s v="Yes"/>
    <s v="Yes"/>
    <x v="2"/>
    <x v="0"/>
    <x v="0"/>
    <n v="89.1"/>
    <n v="3342"/>
    <x v="1"/>
    <x v="1"/>
    <x v="62"/>
    <n v="2675"/>
    <x v="20"/>
  </r>
  <r>
    <s v="4690-PKDQG"/>
    <n v="1"/>
    <s v="United States"/>
    <s v="California"/>
    <s v="San Diego"/>
    <n v="92102"/>
    <s v="32.716007, -117.117462"/>
    <n v="32.716006999999998"/>
    <n v="-117.117462"/>
    <s v="Female"/>
    <x v="1"/>
    <s v="Yes"/>
    <s v="No"/>
    <n v="42"/>
    <s v="Yes"/>
    <s v="Yes"/>
    <x v="1"/>
    <x v="1"/>
    <s v="Yes"/>
    <s v="Yes"/>
    <x v="0"/>
    <s v="Yes"/>
    <s v="No"/>
    <x v="0"/>
    <x v="0"/>
    <x v="1"/>
    <n v="95.55"/>
    <n v="3930.6"/>
    <x v="1"/>
    <x v="1"/>
    <x v="60"/>
    <n v="4121"/>
    <x v="20"/>
  </r>
  <r>
    <s v="9547-ITEFG"/>
    <n v="1"/>
    <s v="United States"/>
    <s v="California"/>
    <s v="San Diego"/>
    <n v="92105"/>
    <s v="32.741859, -117.090353"/>
    <n v="32.741858999999998"/>
    <n v="-117.09035299999999"/>
    <s v="Male"/>
    <x v="0"/>
    <s v="Yes"/>
    <s v="Yes"/>
    <n v="9"/>
    <s v="Yes"/>
    <s v="Yes"/>
    <x v="1"/>
    <x v="1"/>
    <s v="Yes"/>
    <s v="Yes"/>
    <x v="0"/>
    <s v="Yes"/>
    <s v="Yes"/>
    <x v="0"/>
    <x v="0"/>
    <x v="3"/>
    <n v="102.6"/>
    <n v="897.75"/>
    <x v="1"/>
    <x v="1"/>
    <x v="72"/>
    <n v="4062"/>
    <x v="20"/>
  </r>
  <r>
    <s v="1264-FUHCX"/>
    <n v="1"/>
    <s v="United States"/>
    <s v="California"/>
    <s v="San Diego"/>
    <n v="92106"/>
    <s v="32.71346, -117.236378"/>
    <n v="32.713459999999998"/>
    <n v="-117.236378"/>
    <s v="Female"/>
    <x v="0"/>
    <s v="Yes"/>
    <s v="No"/>
    <n v="49"/>
    <s v="No"/>
    <s v="No phone service"/>
    <x v="0"/>
    <x v="1"/>
    <s v="Yes"/>
    <s v="No"/>
    <x v="1"/>
    <s v="Yes"/>
    <s v="Yes"/>
    <x v="2"/>
    <x v="0"/>
    <x v="3"/>
    <n v="56.3"/>
    <n v="2780.6"/>
    <x v="1"/>
    <x v="1"/>
    <x v="58"/>
    <n v="5913"/>
    <x v="20"/>
  </r>
  <r>
    <s v="7789-CRUVC"/>
    <n v="1"/>
    <s v="United States"/>
    <s v="California"/>
    <s v="San Diego"/>
    <n v="92107"/>
    <s v="32.741852, -117.243453"/>
    <n v="32.741852000000002"/>
    <n v="-117.243453"/>
    <s v="Female"/>
    <x v="1"/>
    <s v="Yes"/>
    <s v="No"/>
    <n v="61"/>
    <s v="Yes"/>
    <s v="Yes"/>
    <x v="1"/>
    <x v="0"/>
    <s v="Yes"/>
    <s v="Yes"/>
    <x v="1"/>
    <s v="No"/>
    <s v="No"/>
    <x v="0"/>
    <x v="0"/>
    <x v="3"/>
    <n v="94.2"/>
    <n v="5895.45"/>
    <x v="1"/>
    <x v="1"/>
    <x v="21"/>
    <n v="5274"/>
    <x v="20"/>
  </r>
  <r>
    <s v="6598-KELSS"/>
    <n v="1"/>
    <s v="United States"/>
    <s v="California"/>
    <s v="San Diego"/>
    <n v="92108"/>
    <s v="32.774046, -117.142454"/>
    <n v="32.774045999999998"/>
    <n v="-117.142454"/>
    <s v="Male"/>
    <x v="0"/>
    <s v="No"/>
    <s v="Yes"/>
    <n v="50"/>
    <s v="No"/>
    <s v="No phone service"/>
    <x v="0"/>
    <x v="0"/>
    <s v="Yes"/>
    <s v="No"/>
    <x v="0"/>
    <s v="Yes"/>
    <s v="No"/>
    <x v="2"/>
    <x v="0"/>
    <x v="2"/>
    <n v="43.05"/>
    <n v="2208.0500000000002"/>
    <x v="1"/>
    <x v="1"/>
    <x v="48"/>
    <n v="5409"/>
    <x v="20"/>
  </r>
  <r>
    <s v="9972-VAFJJ"/>
    <n v="1"/>
    <s v="United States"/>
    <s v="California"/>
    <s v="San Diego"/>
    <n v="92116"/>
    <s v="32.765299, -117.122565"/>
    <n v="32.765298999999999"/>
    <n v="-117.12256499999999"/>
    <s v="Female"/>
    <x v="1"/>
    <s v="Yes"/>
    <s v="No"/>
    <n v="53"/>
    <s v="Yes"/>
    <s v="No"/>
    <x v="1"/>
    <x v="1"/>
    <s v="Yes"/>
    <s v="Yes"/>
    <x v="1"/>
    <s v="Yes"/>
    <s v="No"/>
    <x v="2"/>
    <x v="0"/>
    <x v="1"/>
    <n v="94"/>
    <n v="4871.45"/>
    <x v="1"/>
    <x v="1"/>
    <x v="25"/>
    <n v="6355"/>
    <x v="20"/>
  </r>
  <r>
    <s v="0422-UXFAP"/>
    <n v="1"/>
    <s v="United States"/>
    <s v="California"/>
    <s v="San Diego"/>
    <n v="92117"/>
    <s v="32.825086, -117.199424"/>
    <n v="32.825085999999999"/>
    <n v="-117.19942399999999"/>
    <s v="Female"/>
    <x v="0"/>
    <s v="Yes"/>
    <s v="No"/>
    <n v="51"/>
    <s v="Yes"/>
    <s v="Yes"/>
    <x v="1"/>
    <x v="1"/>
    <s v="No"/>
    <s v="Yes"/>
    <x v="0"/>
    <s v="Yes"/>
    <s v="Yes"/>
    <x v="2"/>
    <x v="0"/>
    <x v="1"/>
    <n v="98.85"/>
    <n v="4947.55"/>
    <x v="1"/>
    <x v="1"/>
    <x v="38"/>
    <n v="6034"/>
    <x v="20"/>
  </r>
  <r>
    <s v="1904-WAJAA"/>
    <n v="1"/>
    <s v="United States"/>
    <s v="California"/>
    <s v="Coronado"/>
    <n v="92118"/>
    <s v="32.68674, -117.186612"/>
    <n v="32.68674"/>
    <n v="-117.186612"/>
    <s v="Female"/>
    <x v="0"/>
    <s v="Yes"/>
    <s v="Yes"/>
    <n v="24"/>
    <s v="Yes"/>
    <s v="Yes"/>
    <x v="0"/>
    <x v="0"/>
    <s v="Yes"/>
    <s v="Yes"/>
    <x v="0"/>
    <s v="No"/>
    <s v="No"/>
    <x v="1"/>
    <x v="1"/>
    <x v="1"/>
    <n v="64.349999999999994"/>
    <n v="1558.65"/>
    <x v="1"/>
    <x v="1"/>
    <x v="67"/>
    <n v="5461"/>
    <x v="20"/>
  </r>
  <r>
    <s v="5130-YPIRV"/>
    <n v="1"/>
    <s v="United States"/>
    <s v="California"/>
    <s v="San Diego"/>
    <n v="92119"/>
    <s v="32.802959, -117.027095"/>
    <n v="32.802959000000001"/>
    <n v="-117.027095"/>
    <s v="Female"/>
    <x v="0"/>
    <s v="Yes"/>
    <s v="No"/>
    <n v="62"/>
    <s v="Yes"/>
    <s v="No"/>
    <x v="0"/>
    <x v="0"/>
    <s v="Yes"/>
    <s v="Yes"/>
    <x v="0"/>
    <s v="Yes"/>
    <s v="No"/>
    <x v="1"/>
    <x v="0"/>
    <x v="3"/>
    <n v="72"/>
    <n v="4284.2"/>
    <x v="1"/>
    <x v="1"/>
    <x v="76"/>
    <n v="6489"/>
    <x v="20"/>
  </r>
  <r>
    <s v="2843-CQMEG"/>
    <n v="1"/>
    <s v="United States"/>
    <s v="California"/>
    <s v="San Diego"/>
    <n v="92120"/>
    <s v="32.807867, -117.060993"/>
    <n v="32.807867000000002"/>
    <n v="-117.060993"/>
    <s v="Male"/>
    <x v="0"/>
    <s v="No"/>
    <s v="No"/>
    <n v="24"/>
    <s v="Yes"/>
    <s v="No"/>
    <x v="0"/>
    <x v="1"/>
    <s v="Yes"/>
    <s v="No"/>
    <x v="0"/>
    <s v="No"/>
    <s v="No"/>
    <x v="0"/>
    <x v="0"/>
    <x v="0"/>
    <n v="49.7"/>
    <n v="1218.25"/>
    <x v="1"/>
    <x v="1"/>
    <x v="46"/>
    <n v="2911"/>
    <x v="20"/>
  </r>
  <r>
    <s v="6439-PKTRR"/>
    <n v="1"/>
    <s v="United States"/>
    <s v="California"/>
    <s v="San Diego"/>
    <n v="92121"/>
    <s v="32.898613, -117.202937"/>
    <n v="32.898612999999997"/>
    <n v="-117.20293700000001"/>
    <s v="Female"/>
    <x v="0"/>
    <s v="Yes"/>
    <s v="Yes"/>
    <n v="70"/>
    <s v="Yes"/>
    <s v="Yes"/>
    <x v="0"/>
    <x v="0"/>
    <s v="Yes"/>
    <s v="Yes"/>
    <x v="1"/>
    <s v="Yes"/>
    <s v="No"/>
    <x v="1"/>
    <x v="1"/>
    <x v="1"/>
    <n v="80.7"/>
    <n v="5617.95"/>
    <x v="1"/>
    <x v="1"/>
    <x v="52"/>
    <n v="4412"/>
    <x v="20"/>
  </r>
  <r>
    <s v="5351-QESIO"/>
    <n v="1"/>
    <s v="United States"/>
    <s v="California"/>
    <s v="San Diego"/>
    <n v="92122"/>
    <s v="32.85723, -117.209774"/>
    <n v="32.857230000000001"/>
    <n v="-117.209774"/>
    <s v="Male"/>
    <x v="0"/>
    <s v="No"/>
    <s v="Yes"/>
    <n v="1"/>
    <s v="No"/>
    <s v="No phone service"/>
    <x v="0"/>
    <x v="1"/>
    <s v="No"/>
    <s v="No"/>
    <x v="0"/>
    <s v="No"/>
    <s v="No"/>
    <x v="0"/>
    <x v="1"/>
    <x v="0"/>
    <n v="24.2"/>
    <n v="24.2"/>
    <x v="1"/>
    <x v="1"/>
    <x v="24"/>
    <n v="4276"/>
    <x v="20"/>
  </r>
  <r>
    <s v="5568-DMXZS"/>
    <n v="1"/>
    <s v="United States"/>
    <s v="California"/>
    <s v="San Diego"/>
    <n v="92124"/>
    <s v="32.827238, -117.089287"/>
    <n v="32.827238000000001"/>
    <n v="-117.089287"/>
    <s v="Female"/>
    <x v="0"/>
    <s v="No"/>
    <s v="No"/>
    <n v="8"/>
    <s v="Yes"/>
    <s v="No"/>
    <x v="0"/>
    <x v="1"/>
    <s v="Yes"/>
    <s v="No"/>
    <x v="1"/>
    <s v="Yes"/>
    <s v="No"/>
    <x v="0"/>
    <x v="0"/>
    <x v="1"/>
    <n v="65.45"/>
    <n v="554.45000000000005"/>
    <x v="1"/>
    <x v="1"/>
    <x v="24"/>
    <n v="5227"/>
    <x v="20"/>
  </r>
  <r>
    <s v="8468-FZTOE"/>
    <n v="1"/>
    <s v="United States"/>
    <s v="California"/>
    <s v="San Diego"/>
    <n v="92126"/>
    <s v="32.886925, -117.152162"/>
    <n v="32.886924999999998"/>
    <n v="-117.152162"/>
    <s v="Female"/>
    <x v="0"/>
    <s v="Yes"/>
    <s v="Yes"/>
    <n v="72"/>
    <s v="Yes"/>
    <s v="No"/>
    <x v="0"/>
    <x v="0"/>
    <s v="Yes"/>
    <s v="Yes"/>
    <x v="1"/>
    <s v="No"/>
    <s v="Yes"/>
    <x v="1"/>
    <x v="0"/>
    <x v="1"/>
    <n v="74.349999999999994"/>
    <n v="5237.3999999999996"/>
    <x v="1"/>
    <x v="1"/>
    <x v="4"/>
    <n v="4874"/>
    <x v="20"/>
  </r>
  <r>
    <s v="6633-SYEUS"/>
    <n v="1"/>
    <s v="United States"/>
    <s v="California"/>
    <s v="San Diego"/>
    <n v="92127"/>
    <s v="33.017518, -117.118456"/>
    <n v="33.017518000000003"/>
    <n v="-117.11845599999999"/>
    <s v="Female"/>
    <x v="0"/>
    <s v="No"/>
    <s v="No"/>
    <n v="23"/>
    <s v="Yes"/>
    <s v="No"/>
    <x v="1"/>
    <x v="1"/>
    <s v="Yes"/>
    <s v="Yes"/>
    <x v="1"/>
    <s v="No"/>
    <s v="No"/>
    <x v="0"/>
    <x v="1"/>
    <x v="2"/>
    <n v="83.2"/>
    <n v="2032.3"/>
    <x v="1"/>
    <x v="1"/>
    <x v="64"/>
    <n v="2061"/>
    <x v="20"/>
  </r>
  <r>
    <s v="6447-GORXK"/>
    <n v="1"/>
    <s v="United States"/>
    <s v="California"/>
    <s v="San Diego"/>
    <n v="92128"/>
    <s v="33.000269, -117.072093"/>
    <n v="33.000269000000003"/>
    <n v="-117.072093"/>
    <s v="Male"/>
    <x v="0"/>
    <s v="No"/>
    <s v="Yes"/>
    <n v="31"/>
    <s v="No"/>
    <s v="No phone service"/>
    <x v="0"/>
    <x v="1"/>
    <s v="No"/>
    <s v="No"/>
    <x v="0"/>
    <s v="No"/>
    <s v="No"/>
    <x v="0"/>
    <x v="1"/>
    <x v="3"/>
    <n v="25"/>
    <n v="789.2"/>
    <x v="1"/>
    <x v="1"/>
    <x v="11"/>
    <n v="4242"/>
    <x v="20"/>
  </r>
  <r>
    <s v="6967-PEJLL"/>
    <n v="1"/>
    <s v="United States"/>
    <s v="California"/>
    <s v="San Diego"/>
    <n v="92129"/>
    <s v="32.961064, -117.134917"/>
    <n v="32.961064"/>
    <n v="-117.134917"/>
    <s v="Male"/>
    <x v="0"/>
    <s v="Yes"/>
    <s v="Yes"/>
    <n v="37"/>
    <s v="No"/>
    <s v="No phone service"/>
    <x v="0"/>
    <x v="0"/>
    <s v="No"/>
    <s v="Yes"/>
    <x v="1"/>
    <s v="No"/>
    <s v="No"/>
    <x v="2"/>
    <x v="0"/>
    <x v="1"/>
    <n v="40.200000000000003"/>
    <n v="1525.35"/>
    <x v="1"/>
    <x v="1"/>
    <x v="76"/>
    <n v="2308"/>
    <x v="20"/>
  </r>
  <r>
    <s v="5981-ZVXOT"/>
    <n v="1"/>
    <s v="United States"/>
    <s v="California"/>
    <s v="San Diego"/>
    <n v="92131"/>
    <s v="32.89325, -117.087091"/>
    <n v="32.893250000000002"/>
    <n v="-117.087091"/>
    <s v="Female"/>
    <x v="1"/>
    <s v="No"/>
    <s v="No"/>
    <n v="35"/>
    <s v="Yes"/>
    <s v="Yes"/>
    <x v="1"/>
    <x v="0"/>
    <s v="Yes"/>
    <s v="Yes"/>
    <x v="0"/>
    <s v="Yes"/>
    <s v="Yes"/>
    <x v="2"/>
    <x v="0"/>
    <x v="1"/>
    <n v="108.35"/>
    <n v="3726.15"/>
    <x v="1"/>
    <x v="1"/>
    <x v="80"/>
    <n v="5139"/>
    <x v="20"/>
  </r>
  <r>
    <s v="1684-FLBGS"/>
    <n v="1"/>
    <s v="United States"/>
    <s v="California"/>
    <s v="San Diego"/>
    <n v="92139"/>
    <s v="32.677716, -117.047666"/>
    <n v="32.677715999999997"/>
    <n v="-117.04766600000001"/>
    <s v="Female"/>
    <x v="0"/>
    <s v="Yes"/>
    <s v="Yes"/>
    <n v="23"/>
    <s v="Yes"/>
    <s v="Yes"/>
    <x v="0"/>
    <x v="1"/>
    <s v="Yes"/>
    <s v="No"/>
    <x v="1"/>
    <s v="Yes"/>
    <s v="No"/>
    <x v="0"/>
    <x v="0"/>
    <x v="3"/>
    <n v="69.5"/>
    <n v="1652.1"/>
    <x v="1"/>
    <x v="1"/>
    <x v="10"/>
    <n v="2159"/>
    <x v="20"/>
  </r>
  <r>
    <s v="1389-WNUIB"/>
    <n v="1"/>
    <s v="United States"/>
    <s v="California"/>
    <s v="San Diego"/>
    <n v="92154"/>
    <s v="32.578103, -117.012975"/>
    <n v="32.578102999999999"/>
    <n v="-117.012975"/>
    <s v="Female"/>
    <x v="0"/>
    <s v="Yes"/>
    <s v="Yes"/>
    <n v="20"/>
    <s v="Yes"/>
    <s v="Yes"/>
    <x v="0"/>
    <x v="0"/>
    <s v="No"/>
    <s v="No"/>
    <x v="0"/>
    <s v="Yes"/>
    <s v="Yes"/>
    <x v="2"/>
    <x v="1"/>
    <x v="2"/>
    <n v="76"/>
    <n v="1588.75"/>
    <x v="1"/>
    <x v="1"/>
    <x v="15"/>
    <n v="4085"/>
    <x v="20"/>
  </r>
  <r>
    <s v="0376-OIWME"/>
    <n v="1"/>
    <s v="United States"/>
    <s v="California"/>
    <s v="San Ysidro"/>
    <n v="92173"/>
    <s v="32.555828, -117.040073"/>
    <n v="32.555827999999998"/>
    <n v="-117.04007300000001"/>
    <s v="Male"/>
    <x v="0"/>
    <s v="Yes"/>
    <s v="No"/>
    <n v="36"/>
    <s v="Yes"/>
    <s v="No"/>
    <x v="1"/>
    <x v="0"/>
    <s v="No"/>
    <s v="No"/>
    <x v="0"/>
    <s v="Yes"/>
    <s v="Yes"/>
    <x v="0"/>
    <x v="0"/>
    <x v="1"/>
    <n v="93.6"/>
    <n v="3366.05"/>
    <x v="1"/>
    <x v="1"/>
    <x v="44"/>
    <n v="2701"/>
    <x v="20"/>
  </r>
  <r>
    <s v="0218-QNVAS"/>
    <n v="1"/>
    <s v="United States"/>
    <s v="California"/>
    <s v="Indio"/>
    <n v="92203"/>
    <s v="33.752938, -116.230055"/>
    <n v="33.752938"/>
    <n v="-116.23005499999999"/>
    <s v="Male"/>
    <x v="0"/>
    <s v="Yes"/>
    <s v="Yes"/>
    <n v="71"/>
    <s v="Yes"/>
    <s v="Yes"/>
    <x v="1"/>
    <x v="1"/>
    <s v="Yes"/>
    <s v="No"/>
    <x v="0"/>
    <s v="Yes"/>
    <s v="Yes"/>
    <x v="2"/>
    <x v="1"/>
    <x v="2"/>
    <n v="100.55"/>
    <n v="7113.75"/>
    <x v="1"/>
    <x v="1"/>
    <x v="65"/>
    <n v="5876"/>
    <x v="20"/>
  </r>
  <r>
    <s v="0804-YGEQV"/>
    <n v="1"/>
    <s v="United States"/>
    <s v="California"/>
    <s v="Palm Desert"/>
    <n v="92211"/>
    <s v="33.762759, -116.324817"/>
    <n v="33.762759000000003"/>
    <n v="-116.324817"/>
    <s v="Female"/>
    <x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2"/>
    <x v="0"/>
    <x v="2"/>
    <n v="24.45"/>
    <n v="993.15"/>
    <x v="1"/>
    <x v="1"/>
    <x v="7"/>
    <n v="5119"/>
    <x v="20"/>
  </r>
  <r>
    <s v="7164-BPTUT"/>
    <n v="1"/>
    <s v="United States"/>
    <s v="California"/>
    <s v="Banning"/>
    <n v="92220"/>
    <s v="33.936298, -116.849577"/>
    <n v="33.936298000000001"/>
    <n v="-116.849577"/>
    <s v="Male"/>
    <x v="0"/>
    <s v="No"/>
    <s v="Yes"/>
    <n v="57"/>
    <s v="Yes"/>
    <s v="Yes"/>
    <x v="0"/>
    <x v="0"/>
    <s v="Yes"/>
    <s v="Yes"/>
    <x v="1"/>
    <s v="Yes"/>
    <s v="Yes"/>
    <x v="1"/>
    <x v="1"/>
    <x v="0"/>
    <n v="89.55"/>
    <n v="5012.3500000000004"/>
    <x v="1"/>
    <x v="1"/>
    <x v="49"/>
    <n v="4260"/>
    <x v="20"/>
  </r>
  <r>
    <s v="2523-EWWZL"/>
    <n v="1"/>
    <s v="United States"/>
    <s v="California"/>
    <s v="Blythe"/>
    <n v="92225"/>
    <s v="33.674583, -114.71612"/>
    <n v="33.674582999999998"/>
    <n v="-114.71612"/>
    <s v="Female"/>
    <x v="0"/>
    <s v="Yes"/>
    <s v="No"/>
    <n v="27"/>
    <s v="Yes"/>
    <s v="No"/>
    <x v="1"/>
    <x v="1"/>
    <s v="Yes"/>
    <s v="No"/>
    <x v="0"/>
    <s v="No"/>
    <s v="No"/>
    <x v="0"/>
    <x v="0"/>
    <x v="1"/>
    <n v="76.099999999999994"/>
    <n v="2093.4"/>
    <x v="1"/>
    <x v="1"/>
    <x v="38"/>
    <n v="3291"/>
    <x v="20"/>
  </r>
  <r>
    <s v="0928-XUTSN"/>
    <n v="1"/>
    <s v="United States"/>
    <s v="California"/>
    <s v="Brawley"/>
    <n v="92227"/>
    <s v="33.03933, -115.191857"/>
    <n v="33.03933"/>
    <n v="-115.191857"/>
    <s v="Female"/>
    <x v="0"/>
    <s v="No"/>
    <s v="No"/>
    <n v="13"/>
    <s v="Yes"/>
    <s v="No"/>
    <x v="1"/>
    <x v="1"/>
    <s v="No"/>
    <s v="No"/>
    <x v="0"/>
    <s v="No"/>
    <s v="Yes"/>
    <x v="0"/>
    <x v="0"/>
    <x v="1"/>
    <n v="80.5"/>
    <n v="1011.8"/>
    <x v="1"/>
    <x v="1"/>
    <x v="65"/>
    <n v="3895"/>
    <x v="20"/>
  </r>
  <r>
    <s v="0052-YNYOT"/>
    <n v="1"/>
    <s v="United States"/>
    <s v="California"/>
    <s v="Calexico"/>
    <n v="92231"/>
    <s v="32.690654, -115.431225"/>
    <n v="32.690654000000002"/>
    <n v="-115.431225"/>
    <s v="Fe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x v="1"/>
    <x v="1"/>
    <n v="20.55"/>
    <n v="1343.4"/>
    <x v="1"/>
    <x v="1"/>
    <x v="34"/>
    <n v="5462"/>
    <x v="20"/>
  </r>
  <r>
    <s v="9586-JGQKH"/>
    <n v="1"/>
    <s v="United States"/>
    <s v="California"/>
    <s v="Cathedral City"/>
    <n v="92234"/>
    <s v="33.829583, -116.474131"/>
    <n v="33.829583"/>
    <n v="-116.474131"/>
    <s v="Female"/>
    <x v="0"/>
    <s v="Yes"/>
    <s v="No"/>
    <n v="64"/>
    <s v="Yes"/>
    <s v="Yes"/>
    <x v="1"/>
    <x v="1"/>
    <s v="Yes"/>
    <s v="No"/>
    <x v="1"/>
    <s v="Yes"/>
    <s v="Yes"/>
    <x v="1"/>
    <x v="0"/>
    <x v="2"/>
    <n v="105.4"/>
    <n v="6794.75"/>
    <x v="1"/>
    <x v="1"/>
    <x v="68"/>
    <n v="4512"/>
    <x v="20"/>
  </r>
  <r>
    <s v="4501-VCPFK"/>
    <n v="1"/>
    <s v="United States"/>
    <s v="California"/>
    <s v="Coachella"/>
    <n v="92236"/>
    <s v="33.680031, -116.171678"/>
    <n v="33.680031"/>
    <n v="-116.171678"/>
    <s v="Male"/>
    <x v="0"/>
    <s v="No"/>
    <s v="No"/>
    <n v="26"/>
    <s v="No"/>
    <s v="No phone service"/>
    <x v="0"/>
    <x v="1"/>
    <s v="No"/>
    <s v="Yes"/>
    <x v="1"/>
    <s v="No"/>
    <s v="No"/>
    <x v="0"/>
    <x v="1"/>
    <x v="1"/>
    <n v="35.75"/>
    <n v="1022.5"/>
    <x v="1"/>
    <x v="1"/>
    <x v="11"/>
    <n v="2734"/>
    <x v="20"/>
  </r>
  <r>
    <s v="6075-SLNIL"/>
    <n v="1"/>
    <s v="United States"/>
    <s v="California"/>
    <s v="Desert Center"/>
    <n v="92239"/>
    <s v="33.889605, -115.257009"/>
    <n v="33.889605000000003"/>
    <n v="-115.257009"/>
    <s v="Male"/>
    <x v="0"/>
    <s v="No"/>
    <s v="No"/>
    <n v="38"/>
    <s v="Yes"/>
    <s v="Yes"/>
    <x v="1"/>
    <x v="1"/>
    <s v="Yes"/>
    <s v="Yes"/>
    <x v="0"/>
    <s v="No"/>
    <s v="Yes"/>
    <x v="0"/>
    <x v="0"/>
    <x v="3"/>
    <n v="95.1"/>
    <n v="3691.2"/>
    <x v="1"/>
    <x v="1"/>
    <x v="53"/>
    <n v="5393"/>
    <x v="20"/>
  </r>
  <r>
    <s v="9347-AERRL"/>
    <n v="1"/>
    <s v="United States"/>
    <s v="California"/>
    <s v="Desert Hot Springs"/>
    <n v="92240"/>
    <s v="33.948558, -116.516976"/>
    <n v="33.948557999999998"/>
    <n v="-116.516976"/>
    <s v="Male"/>
    <x v="0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x v="1"/>
    <x v="3"/>
    <n v="19.3"/>
    <n v="486.2"/>
    <x v="1"/>
    <x v="1"/>
    <x v="31"/>
    <n v="2111"/>
    <x v="20"/>
  </r>
  <r>
    <s v="2274-XUATA"/>
    <n v="1"/>
    <s v="United States"/>
    <s v="California"/>
    <s v="Earp"/>
    <n v="92242"/>
    <s v="34.137742, -114.36514"/>
    <n v="34.137742000000003"/>
    <n v="-114.36514"/>
    <s v="Male"/>
    <x v="1"/>
    <s v="Yes"/>
    <s v="No"/>
    <n v="72"/>
    <s v="No"/>
    <s v="No phone service"/>
    <x v="0"/>
    <x v="0"/>
    <s v="Yes"/>
    <s v="Yes"/>
    <x v="1"/>
    <s v="Yes"/>
    <s v="Yes"/>
    <x v="1"/>
    <x v="0"/>
    <x v="2"/>
    <n v="63.1"/>
    <n v="4685.55"/>
    <x v="1"/>
    <x v="1"/>
    <x v="62"/>
    <n v="4933"/>
    <x v="20"/>
  </r>
  <r>
    <s v="6691-CCIHA"/>
    <n v="1"/>
    <s v="United States"/>
    <s v="California"/>
    <s v="Joshua Tree"/>
    <n v="92252"/>
    <s v="34.167236, -116.281511"/>
    <n v="34.167236000000003"/>
    <n v="-116.28151099999999"/>
    <s v="Female"/>
    <x v="0"/>
    <s v="Yes"/>
    <s v="No"/>
    <n v="62"/>
    <s v="Yes"/>
    <s v="Yes"/>
    <x v="0"/>
    <x v="0"/>
    <s v="Yes"/>
    <s v="No"/>
    <x v="1"/>
    <s v="Yes"/>
    <s v="Yes"/>
    <x v="1"/>
    <x v="0"/>
    <x v="1"/>
    <n v="84.95"/>
    <n v="5150.55"/>
    <x v="1"/>
    <x v="1"/>
    <x v="41"/>
    <n v="6307"/>
    <x v="20"/>
  </r>
  <r>
    <s v="1685-BQULA"/>
    <n v="1"/>
    <s v="United States"/>
    <s v="California"/>
    <s v="La Quinta"/>
    <n v="92253"/>
    <s v="33.695532, -116.310571"/>
    <n v="33.695532"/>
    <n v="-116.310571"/>
    <s v="Female"/>
    <x v="0"/>
    <s v="No"/>
    <s v="No"/>
    <n v="40"/>
    <s v="Yes"/>
    <s v="Yes"/>
    <x v="1"/>
    <x v="1"/>
    <s v="Yes"/>
    <s v="Yes"/>
    <x v="0"/>
    <s v="Yes"/>
    <s v="No"/>
    <x v="0"/>
    <x v="0"/>
    <x v="2"/>
    <n v="93.4"/>
    <n v="3756.4"/>
    <x v="1"/>
    <x v="1"/>
    <x v="44"/>
    <n v="3819"/>
    <x v="20"/>
  </r>
  <r>
    <s v="9053-EJUNL"/>
    <n v="1"/>
    <s v="United States"/>
    <s v="California"/>
    <s v="Mecca"/>
    <n v="92254"/>
    <s v="33.543835, -115.993906"/>
    <n v="33.543835000000001"/>
    <n v="-115.993906"/>
    <s v="Male"/>
    <x v="0"/>
    <s v="No"/>
    <s v="No"/>
    <n v="41"/>
    <s v="Yes"/>
    <s v="Yes"/>
    <x v="1"/>
    <x v="1"/>
    <s v="Yes"/>
    <s v="No"/>
    <x v="0"/>
    <s v="Yes"/>
    <s v="No"/>
    <x v="0"/>
    <x v="0"/>
    <x v="1"/>
    <n v="89.2"/>
    <n v="3645.75"/>
    <x v="1"/>
    <x v="1"/>
    <x v="7"/>
    <n v="3259"/>
    <x v="20"/>
  </r>
  <r>
    <s v="0666-UXTJO"/>
    <n v="1"/>
    <s v="United States"/>
    <s v="California"/>
    <s v="Morongo Valley"/>
    <n v="92256"/>
    <s v="34.097863, -116.594561"/>
    <n v="34.097862999999997"/>
    <n v="-116.594561"/>
    <s v="Male"/>
    <x v="1"/>
    <s v="Yes"/>
    <s v="No"/>
    <n v="34"/>
    <s v="Yes"/>
    <s v="No"/>
    <x v="1"/>
    <x v="1"/>
    <s v="No"/>
    <s v="Yes"/>
    <x v="0"/>
    <s v="Yes"/>
    <s v="No"/>
    <x v="0"/>
    <x v="0"/>
    <x v="3"/>
    <n v="85.2"/>
    <n v="2874.45"/>
    <x v="1"/>
    <x v="1"/>
    <x v="36"/>
    <n v="5393"/>
    <x v="20"/>
  </r>
  <r>
    <s v="1471-GIQKQ"/>
    <n v="1"/>
    <s v="United States"/>
    <s v="California"/>
    <s v="Niland"/>
    <n v="92257"/>
    <s v="33.345825, -115.596574"/>
    <n v="33.345824999999998"/>
    <n v="-115.596574"/>
    <s v="Female"/>
    <x v="0"/>
    <s v="No"/>
    <s v="No"/>
    <n v="1"/>
    <s v="Yes"/>
    <s v="No"/>
    <x v="0"/>
    <x v="1"/>
    <s v="Yes"/>
    <s v="No"/>
    <x v="0"/>
    <s v="No"/>
    <s v="No"/>
    <x v="0"/>
    <x v="1"/>
    <x v="1"/>
    <n v="49.95"/>
    <n v="49.95"/>
    <x v="1"/>
    <x v="1"/>
    <x v="72"/>
    <n v="5230"/>
    <x v="20"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x v="1"/>
    <x v="2"/>
    <n v="20.65"/>
    <n v="1020.75"/>
    <x v="1"/>
    <x v="1"/>
    <x v="12"/>
    <n v="4725"/>
    <x v="20"/>
  </r>
  <r>
    <s v="9710-NJERN"/>
    <n v="1"/>
    <s v="United States"/>
    <s v="California"/>
    <s v="Palm Desert"/>
    <n v="92260"/>
    <s v="33.694501, -116.412711"/>
    <n v="33.694501000000002"/>
    <n v="-116.412711"/>
    <s v="Fe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x v="1"/>
    <x v="0"/>
    <n v="20.149999999999999"/>
    <n v="826"/>
    <x v="1"/>
    <x v="1"/>
    <x v="81"/>
    <n v="2007"/>
    <x v="20"/>
  </r>
  <r>
    <s v="9837-FWLCH"/>
    <n v="1"/>
    <s v="United States"/>
    <s v="California"/>
    <s v="Palm Springs"/>
    <n v="92262"/>
    <s v="33.839989, -116.659215"/>
    <n v="33.839989000000003"/>
    <n v="-116.659215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x v="0"/>
    <x v="1"/>
    <n v="19.2"/>
    <n v="239"/>
    <x v="1"/>
    <x v="1"/>
    <x v="25"/>
    <n v="3101"/>
    <x v="20"/>
  </r>
  <r>
    <s v="7203-OYKCT"/>
    <n v="1"/>
    <s v="United States"/>
    <s v="California"/>
    <s v="Palo Verde"/>
    <n v="92266"/>
    <s v="33.3249, -114.758334"/>
    <n v="33.3249"/>
    <n v="-114.758334"/>
    <s v="Male"/>
    <x v="0"/>
    <s v="No"/>
    <s v="No"/>
    <n v="72"/>
    <s v="Yes"/>
    <s v="Yes"/>
    <x v="1"/>
    <x v="1"/>
    <s v="Yes"/>
    <s v="Yes"/>
    <x v="0"/>
    <s v="Yes"/>
    <s v="Yes"/>
    <x v="2"/>
    <x v="0"/>
    <x v="1"/>
    <n v="104.95"/>
    <n v="7544.3"/>
    <x v="1"/>
    <x v="1"/>
    <x v="58"/>
    <n v="5760"/>
    <x v="20"/>
  </r>
  <r>
    <s v="1035-IPQPU"/>
    <n v="1"/>
    <s v="United States"/>
    <s v="California"/>
    <s v="Parker Dam"/>
    <n v="92267"/>
    <s v="34.273872, -114.192901"/>
    <n v="34.273871999999997"/>
    <n v="-114.19290100000001"/>
    <s v="Female"/>
    <x v="1"/>
    <s v="Yes"/>
    <s v="No"/>
    <n v="63"/>
    <s v="Yes"/>
    <s v="Yes"/>
    <x v="1"/>
    <x v="1"/>
    <s v="Yes"/>
    <s v="Yes"/>
    <x v="0"/>
    <s v="Yes"/>
    <s v="Yes"/>
    <x v="0"/>
    <x v="0"/>
    <x v="1"/>
    <n v="103.5"/>
    <n v="6479.4"/>
    <x v="1"/>
    <x v="1"/>
    <x v="44"/>
    <n v="5187"/>
    <x v="20"/>
  </r>
  <r>
    <s v="7398-LXGYX"/>
    <n v="1"/>
    <s v="United States"/>
    <s v="California"/>
    <s v="Pioneertown"/>
    <n v="92268"/>
    <s v="34.201108, -116.593456"/>
    <n v="34.201107999999998"/>
    <n v="-116.593456"/>
    <s v="Male"/>
    <x v="0"/>
    <s v="Yes"/>
    <s v="No"/>
    <n v="44"/>
    <s v="Yes"/>
    <s v="Yes"/>
    <x v="1"/>
    <x v="0"/>
    <s v="No"/>
    <s v="Yes"/>
    <x v="0"/>
    <s v="No"/>
    <s v="No"/>
    <x v="0"/>
    <x v="0"/>
    <x v="3"/>
    <n v="84.8"/>
    <n v="3626.35"/>
    <x v="1"/>
    <x v="1"/>
    <x v="81"/>
    <n v="2770"/>
    <x v="20"/>
  </r>
  <r>
    <s v="2823-LKABH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18"/>
    <s v="Yes"/>
    <s v="Yes"/>
    <x v="1"/>
    <x v="1"/>
    <s v="No"/>
    <s v="Yes"/>
    <x v="1"/>
    <s v="No"/>
    <s v="Yes"/>
    <x v="0"/>
    <x v="0"/>
    <x v="2"/>
    <n v="95.05"/>
    <n v="1679.4"/>
    <x v="1"/>
    <x v="1"/>
    <x v="67"/>
    <n v="4524"/>
    <x v="20"/>
  </r>
  <r>
    <s v="0550-DCXLH"/>
    <n v="1"/>
    <s v="United States"/>
    <s v="California"/>
    <s v="Thermal"/>
    <n v="92274"/>
    <s v="33.53604, -116.119222"/>
    <n v="33.53604"/>
    <n v="-116.11922199999999"/>
    <s v="Male"/>
    <x v="0"/>
    <s v="No"/>
    <s v="No"/>
    <n v="13"/>
    <s v="Yes"/>
    <s v="No"/>
    <x v="0"/>
    <x v="1"/>
    <s v="Yes"/>
    <s v="No"/>
    <x v="1"/>
    <s v="Yes"/>
    <s v="Yes"/>
    <x v="0"/>
    <x v="1"/>
    <x v="0"/>
    <n v="73.349999999999994"/>
    <n v="931.55"/>
    <x v="1"/>
    <x v="1"/>
    <x v="11"/>
    <n v="4645"/>
    <x v="20"/>
  </r>
  <r>
    <s v="9281-CEDRU"/>
    <n v="1"/>
    <s v="United States"/>
    <s v="California"/>
    <s v="Salton City"/>
    <n v="92275"/>
    <s v="33.28156, -115.955541"/>
    <n v="33.281559999999999"/>
    <n v="-115.955541"/>
    <s v="Female"/>
    <x v="0"/>
    <s v="Yes"/>
    <s v="No"/>
    <n v="68"/>
    <s v="Yes"/>
    <s v="No"/>
    <x v="0"/>
    <x v="1"/>
    <s v="Yes"/>
    <s v="No"/>
    <x v="1"/>
    <s v="Yes"/>
    <s v="No"/>
    <x v="1"/>
    <x v="1"/>
    <x v="2"/>
    <n v="64.099999999999994"/>
    <n v="4326.25"/>
    <x v="1"/>
    <x v="1"/>
    <x v="76"/>
    <n v="5553"/>
    <x v="20"/>
  </r>
  <r>
    <s v="2235-DWLJU"/>
    <n v="1"/>
    <s v="United States"/>
    <s v="California"/>
    <s v="Thousand Palms"/>
    <n v="92276"/>
    <s v="33.849263, -116.382778"/>
    <n v="33.849263000000001"/>
    <n v="-116.382778"/>
    <s v="Female"/>
    <x v="1"/>
    <s v="No"/>
    <s v="No"/>
    <n v="6"/>
    <s v="No"/>
    <s v="No phone service"/>
    <x v="0"/>
    <x v="1"/>
    <s v="No"/>
    <s v="No"/>
    <x v="0"/>
    <s v="Yes"/>
    <s v="Yes"/>
    <x v="0"/>
    <x v="0"/>
    <x v="1"/>
    <n v="44.4"/>
    <n v="263.05"/>
    <x v="1"/>
    <x v="1"/>
    <x v="29"/>
    <n v="4611"/>
    <x v="20"/>
  </r>
  <r>
    <s v="0871-OPBXW"/>
    <n v="1"/>
    <s v="United States"/>
    <s v="California"/>
    <s v="Twentynine Palms"/>
    <n v="92277"/>
    <s v="34.17211, -115.769773"/>
    <n v="34.172110000000004"/>
    <n v="-115.769773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x v="0"/>
    <x v="0"/>
    <n v="20.05"/>
    <n v="39.25"/>
    <x v="1"/>
    <x v="1"/>
    <x v="24"/>
    <n v="5191"/>
    <x v="20"/>
  </r>
  <r>
    <s v="3605-JISKB"/>
    <n v="1"/>
    <s v="United States"/>
    <s v="California"/>
    <s v="Twentynine Palms"/>
    <n v="92278"/>
    <s v="34.457829, -116.139589"/>
    <n v="34.457828999999997"/>
    <n v="-116.139589"/>
    <s v="Male"/>
    <x v="1"/>
    <s v="Yes"/>
    <s v="No"/>
    <n v="55"/>
    <s v="Yes"/>
    <s v="Yes"/>
    <x v="0"/>
    <x v="0"/>
    <s v="Yes"/>
    <s v="No"/>
    <x v="0"/>
    <s v="No"/>
    <s v="No"/>
    <x v="2"/>
    <x v="1"/>
    <x v="3"/>
    <n v="60"/>
    <n v="3316.1"/>
    <x v="1"/>
    <x v="1"/>
    <x v="29"/>
    <n v="4212"/>
    <x v="20"/>
  </r>
  <r>
    <s v="9767-FFLEM"/>
    <n v="1"/>
    <s v="United States"/>
    <s v="California"/>
    <s v="Westmorland"/>
    <n v="92281"/>
    <s v="33.03679, -115.60503"/>
    <n v="33.036790000000003"/>
    <n v="-115.60503"/>
    <s v="Male"/>
    <x v="0"/>
    <s v="No"/>
    <s v="No"/>
    <n v="38"/>
    <s v="Yes"/>
    <s v="No"/>
    <x v="1"/>
    <x v="1"/>
    <s v="No"/>
    <s v="No"/>
    <x v="0"/>
    <s v="No"/>
    <s v="No"/>
    <x v="0"/>
    <x v="0"/>
    <x v="3"/>
    <n v="69.5"/>
    <n v="2625.25"/>
    <x v="1"/>
    <x v="1"/>
    <x v="42"/>
    <n v="4591"/>
    <x v="20"/>
  </r>
  <r>
    <s v="8456-QDAVC"/>
    <n v="1"/>
    <s v="United States"/>
    <s v="California"/>
    <s v="Winterhaven"/>
    <n v="92283"/>
    <s v="32.852947, -114.850784"/>
    <n v="32.852947"/>
    <n v="-114.850784"/>
    <s v="Male"/>
    <x v="0"/>
    <s v="No"/>
    <s v="No"/>
    <n v="19"/>
    <s v="Yes"/>
    <s v="No"/>
    <x v="1"/>
    <x v="1"/>
    <s v="No"/>
    <s v="No"/>
    <x v="0"/>
    <s v="Yes"/>
    <s v="No"/>
    <x v="0"/>
    <x v="0"/>
    <x v="2"/>
    <n v="78.7"/>
    <n v="1495.1"/>
    <x v="1"/>
    <x v="1"/>
    <x v="58"/>
    <n v="2464"/>
    <x v="20"/>
  </r>
  <r>
    <s v="7750-EYXWZ"/>
    <n v="1"/>
    <s v="United States"/>
    <s v="California"/>
    <s v="Yucca Valley"/>
    <n v="92284"/>
    <s v="34.159534, -116.425984"/>
    <n v="34.159534000000001"/>
    <n v="-116.425984"/>
    <s v="Female"/>
    <x v="0"/>
    <s v="No"/>
    <s v="No"/>
    <n v="12"/>
    <s v="No"/>
    <s v="No phone service"/>
    <x v="0"/>
    <x v="1"/>
    <s v="Yes"/>
    <s v="Yes"/>
    <x v="1"/>
    <s v="Yes"/>
    <s v="Yes"/>
    <x v="2"/>
    <x v="1"/>
    <x v="1"/>
    <n v="60.65"/>
    <n v="743.3"/>
    <x v="1"/>
    <x v="1"/>
    <x v="68"/>
    <n v="3740"/>
    <x v="20"/>
  </r>
  <r>
    <s v="2569-WGERO"/>
    <n v="1"/>
    <s v="United States"/>
    <s v="California"/>
    <s v="Landers"/>
    <n v="92285"/>
    <s v="34.341737, -116.539416"/>
    <n v="34.341737000000002"/>
    <n v="-116.539416"/>
    <s v="Fe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x v="0"/>
    <x v="2"/>
    <n v="21.15"/>
    <n v="1419.4"/>
    <x v="1"/>
    <x v="1"/>
    <x v="84"/>
    <n v="5306"/>
    <x v="20"/>
  </r>
  <r>
    <s v="6840-RESVB"/>
    <n v="1"/>
    <s v="United States"/>
    <s v="California"/>
    <s v="Adelanto"/>
    <n v="92301"/>
    <s v="34.667815, -117.536183"/>
    <n v="34.667814999999997"/>
    <n v="-117.53618299999999"/>
    <s v="Male"/>
    <x v="0"/>
    <s v="Yes"/>
    <s v="Yes"/>
    <n v="24"/>
    <s v="Yes"/>
    <s v="Yes"/>
    <x v="0"/>
    <x v="0"/>
    <s v="No"/>
    <s v="Yes"/>
    <x v="1"/>
    <s v="Yes"/>
    <s v="Yes"/>
    <x v="2"/>
    <x v="0"/>
    <x v="0"/>
    <n v="84.8"/>
    <n v="1990.5"/>
    <x v="1"/>
    <x v="1"/>
    <x v="55"/>
    <n v="2140"/>
    <x v="20"/>
  </r>
  <r>
    <s v="2234-XADUH"/>
    <n v="1"/>
    <s v="United States"/>
    <s v="California"/>
    <s v="Amboy"/>
    <n v="92304"/>
    <s v="34.559882, -115.637164"/>
    <n v="34.559882000000002"/>
    <n v="-115.637164"/>
    <s v="Female"/>
    <x v="0"/>
    <s v="Yes"/>
    <s v="Yes"/>
    <n v="72"/>
    <s v="Yes"/>
    <s v="Yes"/>
    <x v="1"/>
    <x v="1"/>
    <s v="Yes"/>
    <s v="Yes"/>
    <x v="0"/>
    <s v="Yes"/>
    <s v="Yes"/>
    <x v="2"/>
    <x v="0"/>
    <x v="3"/>
    <n v="103.2"/>
    <n v="7362.9"/>
    <x v="1"/>
    <x v="1"/>
    <x v="29"/>
    <n v="5560"/>
    <x v="20"/>
  </r>
  <r>
    <s v="4801-JZAZL"/>
    <n v="1"/>
    <s v="United States"/>
    <s v="California"/>
    <s v="Angelus Oaks"/>
    <n v="92305"/>
    <s v="34.1678, -116.86433"/>
    <n v="34.1678"/>
    <n v="-116.86433"/>
    <s v="Female"/>
    <x v="0"/>
    <s v="Yes"/>
    <s v="Yes"/>
    <n v="11"/>
    <s v="No"/>
    <s v="No phone service"/>
    <x v="0"/>
    <x v="0"/>
    <s v="No"/>
    <s v="No"/>
    <x v="0"/>
    <s v="No"/>
    <s v="No"/>
    <x v="0"/>
    <x v="0"/>
    <x v="1"/>
    <n v="29.6"/>
    <n v="346.45"/>
    <x v="1"/>
    <x v="1"/>
    <x v="55"/>
    <n v="2793"/>
    <x v="20"/>
  </r>
  <r>
    <s v="3186-AJIEK"/>
    <n v="1"/>
    <s v="United States"/>
    <s v="California"/>
    <s v="Apple Valley"/>
    <n v="92308"/>
    <s v="34.424926, -117.184503"/>
    <n v="34.424925999999999"/>
    <n v="-117.18450300000001"/>
    <s v="Male"/>
    <x v="0"/>
    <s v="No"/>
    <s v="No"/>
    <n v="66"/>
    <s v="Yes"/>
    <s v="No"/>
    <x v="1"/>
    <x v="0"/>
    <s v="No"/>
    <s v="Yes"/>
    <x v="1"/>
    <s v="Yes"/>
    <s v="Yes"/>
    <x v="1"/>
    <x v="0"/>
    <x v="2"/>
    <n v="105.65"/>
    <n v="6844.5"/>
    <x v="1"/>
    <x v="1"/>
    <x v="46"/>
    <n v="5097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AB4C-3553-4116-A69A-93FF6E3BE10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2:I54" firstHeaderRow="1" firstDataRow="1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17"/>
        <item x="18"/>
        <item x="2"/>
        <item x="0"/>
        <item x="3"/>
        <item x="4"/>
        <item x="19"/>
        <item x="14"/>
        <item x="13"/>
        <item x="11"/>
        <item x="8"/>
        <item x="10"/>
        <item x="12"/>
        <item x="1"/>
        <item x="9"/>
        <item x="15"/>
        <item x="16"/>
        <item x="5"/>
        <item x="6"/>
        <item x="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2"/>
  </rowFields>
  <rowItems count="22">
    <i>
      <x v="20"/>
    </i>
    <i>
      <x v="1"/>
    </i>
    <i>
      <x v="4"/>
    </i>
    <i>
      <x v="5"/>
    </i>
    <i>
      <x v="7"/>
    </i>
    <i>
      <x v="3"/>
    </i>
    <i>
      <x/>
    </i>
    <i>
      <x v="2"/>
    </i>
    <i>
      <x v="14"/>
    </i>
    <i>
      <x v="18"/>
    </i>
    <i>
      <x v="17"/>
    </i>
    <i>
      <x v="19"/>
    </i>
    <i>
      <x v="10"/>
    </i>
    <i>
      <x v="8"/>
    </i>
    <i>
      <x v="13"/>
    </i>
    <i>
      <x v="12"/>
    </i>
    <i>
      <x v="11"/>
    </i>
    <i>
      <x v="9"/>
    </i>
    <i>
      <x v="16"/>
    </i>
    <i>
      <x v="15"/>
    </i>
    <i>
      <x v="6"/>
    </i>
    <i t="grand">
      <x/>
    </i>
  </rowItems>
  <colItems count="1">
    <i/>
  </colItems>
  <dataFields count="1">
    <dataField name="Count of CustomerID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2" type="button" dataOnly="0" labelOnly="1" outline="0" axis="axisRow" fieldPosition="0"/>
    </format>
    <format dxfId="14">
      <pivotArea dataOnly="0" labelOnly="1" fieldPosition="0">
        <references count="1">
          <reference field="3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23722-228B-4BB9-817D-81053BE549F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 Label">
  <location ref="A10:B13" firstHeaderRow="1" firstDataRow="1" firstDataCol="1"/>
  <pivotFields count="33">
    <pivotField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Average of Monthly Charges" fld="26" subtotal="average" baseField="28" baseItem="0"/>
  </dataFields>
  <formats count="8">
    <format dxfId="25">
      <pivotArea collapsedLevelsAreSubtotals="1" fieldPosition="0">
        <references count="1">
          <reference field="28" count="0"/>
        </references>
      </pivotArea>
    </format>
    <format dxfId="24">
      <pivotArea grandRow="1"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8" type="button" dataOnly="0" labelOnly="1" outline="0" axis="axisRow" fieldPosition="0"/>
    </format>
    <format dxfId="20">
      <pivotArea dataOnly="0" labelOnly="1" fieldPosition="0">
        <references count="1">
          <reference field="2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D4C86-C2C0-4696-B51A-557557002A7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" colHeaderCaption="Churn Labels">
  <location ref="H10:K15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37">
      <pivotArea dataOnly="0" labelOnly="1" fieldPosition="0">
        <references count="1">
          <reference field="28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8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6" type="button" dataOnly="0" labelOnly="1" outline="0" axis="axisRow" fieldPosition="0"/>
    </format>
    <format dxfId="29">
      <pivotArea dataOnly="0" labelOnly="1" fieldPosition="0">
        <references count="1">
          <reference field="16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8" count="0"/>
        </references>
      </pivotArea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323F0-D7E4-455B-93C6-0276B421A8D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nior Citizen" colHeaderCaption="Churn Labels">
  <location ref="H25:K29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49">
      <pivotArea dataOnly="0" labelOnly="1" fieldPosition="0">
        <references count="1">
          <reference field="28" count="0"/>
        </references>
      </pivotArea>
    </format>
    <format dxfId="48">
      <pivotArea dataOnly="0" labelOnly="1" grandCol="1" outline="0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28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0" type="button" dataOnly="0" labelOnly="1" outline="0" axis="axisRow" fieldPosition="0"/>
    </format>
    <format dxfId="41">
      <pivotArea dataOnly="0" labelOnly="1" fieldPosition="0">
        <references count="1">
          <reference field="10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28" count="0"/>
        </references>
      </pivotArea>
    </format>
    <format dxfId="3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9C9F2-85F6-419D-A9F4-BF55970D5B5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 colHeaderCaption="Churn Labels">
  <location ref="A22:D28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4">
    <format dxfId="63">
      <pivotArea collapsedLevelsAreSubtotals="1" fieldPosition="0">
        <references count="2">
          <reference field="25" count="1">
            <x v="0"/>
          </reference>
          <reference field="28" count="1" selected="0">
            <x v="1"/>
          </reference>
        </references>
      </pivotArea>
    </format>
    <format dxfId="62">
      <pivotArea dataOnly="0" labelOnly="1" fieldPosition="0">
        <references count="1">
          <reference field="28" count="1">
            <x v="0"/>
          </reference>
        </references>
      </pivotArea>
    </format>
    <format dxfId="61">
      <pivotArea dataOnly="0" labelOnly="1" fieldPosition="0">
        <references count="1">
          <reference field="28" count="1">
            <x v="1"/>
          </reference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28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25" type="button" dataOnly="0" labelOnly="1" outline="0" axis="axisRow" fieldPosition="0"/>
    </format>
    <format dxfId="53">
      <pivotArea dataOnly="0" labelOnly="1" fieldPosition="0">
        <references count="1">
          <reference field="25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28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67964-4928-4214-8C1C-BDE2CE1A48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" colHeaderCaption="Churn Labels">
  <location ref="A2:D7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86">
        <item x="83"/>
        <item x="79"/>
        <item x="73"/>
        <item x="66"/>
        <item x="58"/>
        <item x="45"/>
        <item x="49"/>
        <item x="70"/>
        <item x="68"/>
        <item x="50"/>
        <item x="60"/>
        <item x="36"/>
        <item x="64"/>
        <item x="56"/>
        <item x="59"/>
        <item x="82"/>
        <item x="72"/>
        <item x="57"/>
        <item x="78"/>
        <item x="42"/>
        <item x="77"/>
        <item x="65"/>
        <item x="46"/>
        <item x="41"/>
        <item x="47"/>
        <item x="48"/>
        <item x="75"/>
        <item x="38"/>
        <item x="81"/>
        <item x="84"/>
        <item x="74"/>
        <item x="71"/>
        <item x="76"/>
        <item x="52"/>
        <item x="80"/>
        <item x="39"/>
        <item x="54"/>
        <item x="44"/>
        <item x="61"/>
        <item x="63"/>
        <item x="62"/>
        <item x="43"/>
        <item x="40"/>
        <item x="55"/>
        <item x="67"/>
        <item x="37"/>
        <item x="53"/>
        <item x="69"/>
        <item x="51"/>
        <item x="11"/>
        <item x="10"/>
        <item x="1"/>
        <item x="31"/>
        <item x="15"/>
        <item x="12"/>
        <item x="29"/>
        <item x="34"/>
        <item x="25"/>
        <item x="9"/>
        <item x="20"/>
        <item x="21"/>
        <item x="7"/>
        <item x="4"/>
        <item x="35"/>
        <item x="24"/>
        <item x="16"/>
        <item x="14"/>
        <item x="27"/>
        <item x="2"/>
        <item x="30"/>
        <item x="0"/>
        <item x="18"/>
        <item x="19"/>
        <item x="3"/>
        <item x="13"/>
        <item x="32"/>
        <item x="6"/>
        <item x="33"/>
        <item x="26"/>
        <item x="22"/>
        <item x="17"/>
        <item x="8"/>
        <item x="28"/>
        <item x="23"/>
        <item x="5"/>
        <item t="default"/>
      </items>
    </pivotField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75">
      <pivotArea dataOnly="0" labelOnly="1" fieldPosition="0">
        <references count="1">
          <reference field="28" count="0"/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28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23" type="button" dataOnly="0" labelOnly="1" outline="0" axis="axisRow" fieldPosition="0"/>
    </format>
    <format dxfId="67">
      <pivotArea dataOnly="0" labelOnly="1" fieldPosition="0">
        <references count="1">
          <reference field="23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28" count="0"/>
        </references>
      </pivotArea>
    </format>
    <format dxfId="6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27B24-39A9-486B-9F7E-A047DB94E3C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perless Billing" colHeaderCaption="Churn Labels">
  <location ref="H18:K22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87">
      <pivotArea dataOnly="0" labelOnly="1" fieldPosition="0">
        <references count="1">
          <reference field="28" count="0"/>
        </references>
      </pivotArea>
    </format>
    <format dxfId="86">
      <pivotArea dataOnly="0" labelOnly="1" grandCol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28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24" type="button" dataOnly="0" labelOnly="1" outline="0" axis="axisRow" fieldPosition="0"/>
    </format>
    <format dxfId="79">
      <pivotArea dataOnly="0" labelOnly="1" fieldPosition="0">
        <references count="1">
          <reference field="24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28" count="0"/>
        </references>
      </pivotArea>
    </format>
    <format dxfId="7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9B7F3-6352-4B95-BF1A-5D25D28ED4A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line Security" colHeaderCaption="Churn Labels">
  <location ref="H2:K7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99">
      <pivotArea dataOnly="0" labelOnly="1" fieldPosition="0">
        <references count="1">
          <reference field="28" count="0"/>
        </references>
      </pivotArea>
    </format>
    <format dxfId="98">
      <pivotArea dataOnly="0" labelOnly="1" grandCol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28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17" type="button" dataOnly="0" labelOnly="1" outline="0" axis="axisRow" fieldPosition="0"/>
    </format>
    <format dxfId="91">
      <pivotArea dataOnly="0" labelOnly="1" fieldPosition="0">
        <references count="1">
          <reference field="17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28" count="0"/>
        </references>
      </pivotArea>
    </format>
    <format dxfId="8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C9AB1-6E3E-475B-B8B1-A49B279AFA5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ch Support" colHeaderCaption="Churn Labels">
  <location ref="A31:D36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111">
      <pivotArea dataOnly="0" labelOnly="1" fieldPosition="0">
        <references count="1">
          <reference field="28" count="0"/>
        </references>
      </pivotArea>
    </format>
    <format dxfId="110">
      <pivotArea dataOnly="0" labelOnly="1" grandCol="1" outline="0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28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20" type="button" dataOnly="0" labelOnly="1" outline="0" axis="axisRow" fieldPosition="0"/>
    </format>
    <format dxfId="103">
      <pivotArea dataOnly="0" labelOnly="1" fieldPosition="0">
        <references count="1">
          <reference field="20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28" count="0"/>
        </references>
      </pivotArea>
    </format>
    <format dxfId="10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F431F-3AB4-4619-BE81-F7B3EF9721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 Label">
  <location ref="A16:B19" firstHeaderRow="1" firstDataRow="1" firstDataCol="1"/>
  <pivotFields count="33">
    <pivotField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Average of Tenure Months" fld="13" subtotal="average" baseField="28" baseItem="0" numFmtId="2"/>
  </dataFields>
  <formats count="7">
    <format dxfId="118">
      <pivotArea outline="0" collapsedLevelsAreSubtotals="1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8" type="button" dataOnly="0" labelOnly="1" outline="0" axis="axisRow" fieldPosition="0"/>
    </format>
    <format dxfId="114">
      <pivotArea dataOnly="0" labelOnly="1" fieldPosition="0">
        <references count="1">
          <reference field="28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EE469-6C0A-4621-AD49-F3ABD93E6AE9}" name="Table1" displayName="Table1" ref="A1:AG7044" totalsRowShown="0" headerRowDxfId="150" dataDxfId="149">
  <autoFilter ref="A1:AG7044" xr:uid="{8E8EE469-6C0A-4621-AD49-F3ABD93E6AE9}"/>
  <tableColumns count="33">
    <tableColumn id="1" xr3:uid="{977F1A86-7741-4A86-831E-1EC23E3E268D}" name="CustomerID" dataDxfId="148"/>
    <tableColumn id="2" xr3:uid="{22CE2144-FF3C-40E5-84F9-597AEE62101B}" name="Count" dataDxfId="147"/>
    <tableColumn id="3" xr3:uid="{A6AB6F6C-7156-4398-9641-46B6B88E4221}" name="Country"/>
    <tableColumn id="4" xr3:uid="{9C28DFC3-CC66-4D98-81F4-98FF1A9C9F06}" name="State"/>
    <tableColumn id="5" xr3:uid="{E5F978A9-A13A-4809-963F-E6A4F0C01DA9}" name="City"/>
    <tableColumn id="6" xr3:uid="{21E3459E-A1FF-4087-905F-400AFAE48955}" name="Zip Code" dataDxfId="146"/>
    <tableColumn id="7" xr3:uid="{39C8C5AB-611F-4DCF-BDA6-B049922F68D7}" name="Lat Long" dataDxfId="145"/>
    <tableColumn id="8" xr3:uid="{0AF04235-772B-4689-B3D1-1D01E1ED0C7B}" name="Latitude" dataDxfId="144"/>
    <tableColumn id="9" xr3:uid="{222920CA-F425-4E0D-BC7D-E29BC13B98B4}" name="Longitude" dataDxfId="143"/>
    <tableColumn id="10" xr3:uid="{52E4990E-B895-49AB-8D6B-B7D5DC62CCAE}" name="Gender" dataDxfId="142"/>
    <tableColumn id="11" xr3:uid="{B4F47155-1383-433D-B705-77A3B90BEF0A}" name="Senior Citizen" dataDxfId="141"/>
    <tableColumn id="12" xr3:uid="{6D09B4DC-D7CC-46F9-AA3F-605F246CF1DE}" name="Partner" dataDxfId="140"/>
    <tableColumn id="13" xr3:uid="{886C489B-F4E3-4B39-B7B0-F4353AC66710}" name="Dependents" dataDxfId="139"/>
    <tableColumn id="14" xr3:uid="{4DF39779-C899-4657-BF4E-71883E4DA918}" name="Tenure Months" dataDxfId="138"/>
    <tableColumn id="15" xr3:uid="{7DDDB0F8-1D6E-443B-94A0-9C3B4DF9190C}" name="Phone Service" dataDxfId="137"/>
    <tableColumn id="16" xr3:uid="{34F80577-C0EA-4ABA-BF36-0E77E162214E}" name="Multiple Lines" dataDxfId="136"/>
    <tableColumn id="17" xr3:uid="{5D28FD70-EB3E-47DD-A91B-2D235C3D51D5}" name="Internet Service" dataDxfId="135"/>
    <tableColumn id="18" xr3:uid="{EFAC9AF4-8DD3-456F-97DB-5387953589C2}" name="Online Security" dataDxfId="134"/>
    <tableColumn id="19" xr3:uid="{115CB13A-1B48-44C3-B4C0-9168212176FF}" name="Online Backup" dataDxfId="133"/>
    <tableColumn id="20" xr3:uid="{10091450-A0CB-401B-8402-4EA4DAD4FD0A}" name="Device Protection" dataDxfId="132"/>
    <tableColumn id="21" xr3:uid="{E6C34A33-F1AC-43CD-B948-80E94A16FB79}" name="Tech Support" dataDxfId="131"/>
    <tableColumn id="22" xr3:uid="{8BBD979B-303F-4D39-8108-FBE050680016}" name="Streaming TV" dataDxfId="130"/>
    <tableColumn id="23" xr3:uid="{BFC1D8B3-22EE-474B-8AC3-218D9458B898}" name="Streaming Movies" dataDxfId="129"/>
    <tableColumn id="24" xr3:uid="{AA52D1CB-BD1D-46F9-BA30-3D210B1F1A1E}" name="Contract" dataDxfId="128"/>
    <tableColumn id="25" xr3:uid="{B72B125C-D2FC-48D2-852A-9899F9252EA1}" name="Paperless Billing" dataDxfId="127"/>
    <tableColumn id="26" xr3:uid="{D196467D-90AB-4CA0-9DBF-EA5611321FBC}" name="Payment Method" dataDxfId="126"/>
    <tableColumn id="27" xr3:uid="{40D01CA4-677A-496C-8D98-E438521EB57D}" name="Monthly Charges" dataDxfId="125"/>
    <tableColumn id="28" xr3:uid="{BF351631-B536-4C23-B0DD-EE3483CAA039}" name="Total Charges" dataDxfId="124"/>
    <tableColumn id="29" xr3:uid="{6FD7DAF8-CC09-4B01-8C7D-AF7DED00D6F9}" name="Churn Label" dataDxfId="123"/>
    <tableColumn id="30" xr3:uid="{34ADDF06-1648-4729-BF06-579AE2185066}" name="Churn Value" dataDxfId="122"/>
    <tableColumn id="31" xr3:uid="{117D2B8D-C1AF-4392-806D-59569A2B458A}" name="Churn Score" dataDxfId="121"/>
    <tableColumn id="32" xr3:uid="{F5E787D7-3F6A-46F7-97FF-C3397F5E54D0}" name="CLTV" dataDxfId="120"/>
    <tableColumn id="33" xr3:uid="{C9B2306E-836C-4391-9F3B-A3CF42AAE2C7}" name="Churn Reason" dataDxfId="1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opLeftCell="Q1" workbookViewId="0">
      <selection activeCell="E23" sqref="E23"/>
    </sheetView>
  </sheetViews>
  <sheetFormatPr defaultColWidth="8.85546875" defaultRowHeight="15" x14ac:dyDescent="0.25"/>
  <cols>
    <col min="1" max="1" width="14" style="1" bestFit="1" customWidth="1"/>
    <col min="2" max="2" width="8.5703125" style="8" bestFit="1" customWidth="1"/>
    <col min="3" max="3" width="12.85546875" style="1" bestFit="1" customWidth="1"/>
    <col min="4" max="4" width="9.5703125" style="1" bestFit="1" customWidth="1"/>
    <col min="5" max="5" width="22" style="1" bestFit="1" customWidth="1"/>
    <col min="6" max="6" width="11" style="1" bestFit="1" customWidth="1"/>
    <col min="7" max="7" width="21.140625" style="1" bestFit="1" customWidth="1"/>
    <col min="8" max="8" width="10.5703125" style="1" bestFit="1" customWidth="1"/>
    <col min="9" max="9" width="12.140625" style="1" bestFit="1" customWidth="1"/>
    <col min="10" max="10" width="10" style="1" bestFit="1" customWidth="1"/>
    <col min="11" max="11" width="15.7109375" style="1" bestFit="1" customWidth="1"/>
    <col min="12" max="12" width="9.85546875" style="1" bestFit="1" customWidth="1"/>
    <col min="13" max="13" width="14.140625" style="1" bestFit="1" customWidth="1"/>
    <col min="14" max="14" width="17" style="1" bestFit="1" customWidth="1"/>
    <col min="15" max="15" width="16" style="1" bestFit="1" customWidth="1"/>
    <col min="16" max="16" width="16.5703125" style="1" bestFit="1" customWidth="1"/>
    <col min="17" max="17" width="17.5703125" style="1" bestFit="1" customWidth="1"/>
    <col min="18" max="19" width="18.28515625" style="1" bestFit="1" customWidth="1"/>
    <col min="20" max="20" width="19.140625" style="1" bestFit="1" customWidth="1"/>
    <col min="21" max="22" width="18.28515625" style="1" bestFit="1" customWidth="1"/>
    <col min="23" max="23" width="19.5703125" style="1" bestFit="1" customWidth="1"/>
    <col min="24" max="24" width="16.140625" style="1" bestFit="1" customWidth="1"/>
    <col min="25" max="25" width="18" style="1" bestFit="1" customWidth="1"/>
    <col min="26" max="26" width="23.85546875" style="1" bestFit="1" customWidth="1"/>
    <col min="27" max="27" width="18.425781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3.85546875" style="1" bestFit="1" customWidth="1"/>
    <col min="32" max="32" width="7.5703125" style="1" bestFit="1" customWidth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3A32-A257-461F-B4AE-3ACD7CB0F65B}">
  <dimension ref="A1:E13"/>
  <sheetViews>
    <sheetView workbookViewId="0">
      <selection activeCell="B12" sqref="B12"/>
    </sheetView>
  </sheetViews>
  <sheetFormatPr defaultRowHeight="15" x14ac:dyDescent="0.25"/>
  <cols>
    <col min="1" max="1" width="27.140625" customWidth="1"/>
    <col min="2" max="2" width="11.5703125" bestFit="1" customWidth="1"/>
    <col min="4" max="4" width="32" customWidth="1"/>
    <col min="5" max="5" width="15.85546875" customWidth="1"/>
  </cols>
  <sheetData>
    <row r="1" spans="1:5" ht="15.75" x14ac:dyDescent="0.25">
      <c r="A1" s="15" t="s">
        <v>9898</v>
      </c>
    </row>
    <row r="2" spans="1:5" ht="15.75" x14ac:dyDescent="0.25">
      <c r="A2" s="15"/>
    </row>
    <row r="3" spans="1:5" x14ac:dyDescent="0.25">
      <c r="A3" s="10" t="s">
        <v>9905</v>
      </c>
      <c r="D3" s="10" t="s">
        <v>9907</v>
      </c>
      <c r="E3" s="11"/>
    </row>
    <row r="4" spans="1:5" x14ac:dyDescent="0.25">
      <c r="A4" s="11" t="s">
        <v>9895</v>
      </c>
      <c r="B4" s="11">
        <f>COUNTA(Table1[CustomerID])</f>
        <v>7043</v>
      </c>
      <c r="D4" s="11" t="s">
        <v>9901</v>
      </c>
      <c r="E4" s="11">
        <f>AVERAGE(Table1[Tenure Months])</f>
        <v>32.371148658242227</v>
      </c>
    </row>
    <row r="5" spans="1:5" x14ac:dyDescent="0.25">
      <c r="A5" s="11" t="s">
        <v>9904</v>
      </c>
      <c r="B5" s="11">
        <f>COUNTIF(Table1[Churn Label],"Yes")</f>
        <v>1869</v>
      </c>
      <c r="D5" s="11" t="s">
        <v>9897</v>
      </c>
      <c r="E5" s="11">
        <f>AVERAGE(Table1[Churn Score])</f>
        <v>58.699417861706657</v>
      </c>
    </row>
    <row r="6" spans="1:5" x14ac:dyDescent="0.25">
      <c r="A6" s="11" t="s">
        <v>9903</v>
      </c>
      <c r="B6" s="11">
        <f>COUNTIF(Table1[Churn Label],"No")</f>
        <v>5174</v>
      </c>
      <c r="D6" s="11" t="s">
        <v>9908</v>
      </c>
      <c r="E6" s="12">
        <f>COUNTIF(Table1[Senior Citizen],"Yes")/B4</f>
        <v>0.16214681243788159</v>
      </c>
    </row>
    <row r="7" spans="1:5" x14ac:dyDescent="0.25">
      <c r="A7" s="11" t="s">
        <v>9902</v>
      </c>
      <c r="B7" s="12">
        <f>B5/B4</f>
        <v>0.26536987079369589</v>
      </c>
      <c r="D7" s="11" t="s">
        <v>9909</v>
      </c>
      <c r="E7" s="12">
        <f>(COUNTIF(Table1[Internet Service],"DSL")+COUNTIF(Table1[Internet Service],"Fiber optic"))/KPIs!B4</f>
        <v>0.7833309669175067</v>
      </c>
    </row>
    <row r="8" spans="1:5" x14ac:dyDescent="0.25">
      <c r="A8" s="11"/>
      <c r="B8" s="12"/>
      <c r="D8" s="11"/>
      <c r="E8" s="11"/>
    </row>
    <row r="9" spans="1:5" x14ac:dyDescent="0.25">
      <c r="A9" s="10" t="s">
        <v>9906</v>
      </c>
      <c r="B9" s="12"/>
      <c r="D9" s="9" t="s">
        <v>9910</v>
      </c>
    </row>
    <row r="10" spans="1:5" x14ac:dyDescent="0.25">
      <c r="A10" s="11" t="s">
        <v>9899</v>
      </c>
      <c r="B10" s="16">
        <f>AVERAGE(Table1[Monthly Charges])</f>
        <v>64.761692460599093</v>
      </c>
      <c r="D10" s="11" t="s">
        <v>9911</v>
      </c>
      <c r="E10" t="str">
        <f>'Pivot Tables'!A4</f>
        <v>Month-to-month</v>
      </c>
    </row>
    <row r="11" spans="1:5" x14ac:dyDescent="0.25">
      <c r="A11" s="11" t="s">
        <v>9900</v>
      </c>
      <c r="B11" s="13">
        <f>AVERAGE(Table1[Total Charges])</f>
        <v>2283.3004408418697</v>
      </c>
      <c r="D11" s="11" t="s">
        <v>9912</v>
      </c>
      <c r="E11" t="str">
        <f>'Pivot Tables'!A26</f>
        <v>Electronic check</v>
      </c>
    </row>
    <row r="12" spans="1:5" x14ac:dyDescent="0.25">
      <c r="A12" s="11" t="s">
        <v>9896</v>
      </c>
      <c r="B12" s="14">
        <f>AVERAGE(Table1[CLTV])</f>
        <v>4400.2957546500074</v>
      </c>
      <c r="D12" s="11" t="s">
        <v>9913</v>
      </c>
      <c r="E12" t="str">
        <f>'Pivot Tables'!H13</f>
        <v>Fiber optic</v>
      </c>
    </row>
    <row r="13" spans="1:5" x14ac:dyDescent="0.25">
      <c r="A13" s="11"/>
      <c r="B13" s="13"/>
      <c r="D1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977C-B696-4C85-98AE-AD4578D0FD0B}">
  <dimension ref="A1:L54"/>
  <sheetViews>
    <sheetView tabSelected="1" workbookViewId="0">
      <selection activeCell="G12" sqref="G12"/>
    </sheetView>
  </sheetViews>
  <sheetFormatPr defaultRowHeight="14.25" x14ac:dyDescent="0.2"/>
  <cols>
    <col min="1" max="1" width="24.5703125" style="11" customWidth="1"/>
    <col min="2" max="2" width="29.5703125" style="11" bestFit="1" customWidth="1"/>
    <col min="3" max="3" width="6.42578125" style="11" bestFit="1" customWidth="1"/>
    <col min="4" max="4" width="13.140625" style="11" bestFit="1" customWidth="1"/>
    <col min="5" max="5" width="12.28515625" style="11" bestFit="1" customWidth="1"/>
    <col min="6" max="7" width="9.140625" style="11"/>
    <col min="8" max="8" width="41.140625" style="11" bestFit="1" customWidth="1"/>
    <col min="9" max="9" width="22.28515625" style="11" bestFit="1" customWidth="1"/>
    <col min="10" max="10" width="6.42578125" style="11" bestFit="1" customWidth="1"/>
    <col min="11" max="11" width="13.140625" style="11" bestFit="1" customWidth="1"/>
    <col min="12" max="12" width="12.28515625" style="11" bestFit="1" customWidth="1"/>
    <col min="13" max="16384" width="9.140625" style="11"/>
  </cols>
  <sheetData>
    <row r="1" spans="1:12" x14ac:dyDescent="0.2">
      <c r="A1" s="11" t="s">
        <v>9927</v>
      </c>
      <c r="H1" s="11" t="s">
        <v>9932</v>
      </c>
    </row>
    <row r="2" spans="1:12" x14ac:dyDescent="0.2">
      <c r="A2" s="17" t="s">
        <v>9916</v>
      </c>
      <c r="B2" s="17" t="s">
        <v>9917</v>
      </c>
      <c r="E2" s="18"/>
      <c r="H2" s="17" t="s">
        <v>9916</v>
      </c>
      <c r="I2" s="17" t="s">
        <v>9917</v>
      </c>
      <c r="L2" s="18"/>
    </row>
    <row r="3" spans="1:12" x14ac:dyDescent="0.2">
      <c r="A3" s="17" t="s">
        <v>2</v>
      </c>
      <c r="B3" s="19" t="s">
        <v>6</v>
      </c>
      <c r="C3" s="19" t="s">
        <v>5</v>
      </c>
      <c r="D3" s="19" t="s">
        <v>9915</v>
      </c>
      <c r="E3" s="20" t="s">
        <v>9902</v>
      </c>
      <c r="H3" s="17" t="s">
        <v>7067</v>
      </c>
      <c r="I3" s="19" t="s">
        <v>6</v>
      </c>
      <c r="J3" s="19" t="s">
        <v>5</v>
      </c>
      <c r="K3" s="19" t="s">
        <v>9915</v>
      </c>
      <c r="L3" s="20" t="s">
        <v>9902</v>
      </c>
    </row>
    <row r="4" spans="1:12" x14ac:dyDescent="0.2">
      <c r="A4" s="21" t="s">
        <v>9</v>
      </c>
      <c r="B4" s="11">
        <v>2220</v>
      </c>
      <c r="C4" s="11">
        <v>1655</v>
      </c>
      <c r="D4" s="11">
        <v>3875</v>
      </c>
      <c r="E4" s="22">
        <f>GETPIVOTDATA("CustomerID",$A$2,"Contract","Month-to-month","Churn Label","Yes")/(GETPIVOTDATA("CustomerID",$A$2,"Contract","Month-to-month","Churn Label","Yes")+GETPIVOTDATA("CustomerID",$A$2,"Contract","Month-to-month","Churn Label","No"))</f>
        <v>0.42709677419354841</v>
      </c>
      <c r="H4" s="21" t="s">
        <v>6</v>
      </c>
      <c r="I4" s="11">
        <v>2037</v>
      </c>
      <c r="J4" s="11">
        <v>1461</v>
      </c>
      <c r="K4" s="11">
        <v>3498</v>
      </c>
      <c r="L4" s="22">
        <f>GETPIVOTDATA("CustomerID",$H$2,"Online Security","No","Churn Label","Yes")/(GETPIVOTDATA("CustomerID",$H$2,"Online Security","No","Churn Label","Yes")+GETPIVOTDATA("CustomerID",$H$2,"Online Security","No","Churn Label","No"))</f>
        <v>0.41766723842195541</v>
      </c>
    </row>
    <row r="5" spans="1:12" x14ac:dyDescent="0.2">
      <c r="A5" s="21" t="s">
        <v>13</v>
      </c>
      <c r="B5" s="11">
        <v>1307</v>
      </c>
      <c r="C5" s="11">
        <v>166</v>
      </c>
      <c r="D5" s="11">
        <v>1473</v>
      </c>
      <c r="E5" s="23">
        <f>GETPIVOTDATA("CustomerID",$A$2,"Contract","One year","Churn Label","Yes")/(GETPIVOTDATA("CustomerID",$A$2,"Contract","One year","Churn Label","Yes")+GETPIVOTDATA("CustomerID",$A$2,"Contract","One year","Churn Label","No"))</f>
        <v>0.11269517990495587</v>
      </c>
      <c r="H5" s="21" t="s">
        <v>28</v>
      </c>
      <c r="I5" s="11">
        <v>1413</v>
      </c>
      <c r="J5" s="11">
        <v>113</v>
      </c>
      <c r="K5" s="11">
        <v>1526</v>
      </c>
      <c r="L5" s="23">
        <f>GETPIVOTDATA("CustomerID",$H$2,"Online Security","No internet service","Churn Label","Yes")/(GETPIVOTDATA("CustomerID",$H$2,"Online Security","No internet service","Churn Label","Yes")+GETPIVOTDATA("CustomerID",$H$2,"Online Security","No internet service","Churn Label","No"))</f>
        <v>7.4049803407601575E-2</v>
      </c>
    </row>
    <row r="6" spans="1:12" x14ac:dyDescent="0.2">
      <c r="A6" s="21" t="s">
        <v>29</v>
      </c>
      <c r="B6" s="11">
        <v>1647</v>
      </c>
      <c r="C6" s="11">
        <v>48</v>
      </c>
      <c r="D6" s="11">
        <v>1695</v>
      </c>
      <c r="E6" s="24">
        <f>GETPIVOTDATA("CustomerID",$A$2,"Contract","Two year","Churn Label","Yes")/(GETPIVOTDATA("CustomerID",$A$2,"Contract","Two year","Churn Label","Yes")+GETPIVOTDATA("CustomerID",$A$2,"Contract","Two year","Churn Label","No"))</f>
        <v>2.831858407079646E-2</v>
      </c>
      <c r="H6" s="21" t="s">
        <v>5</v>
      </c>
      <c r="I6" s="11">
        <v>1724</v>
      </c>
      <c r="J6" s="11">
        <v>295</v>
      </c>
      <c r="K6" s="11">
        <v>2019</v>
      </c>
      <c r="L6" s="24">
        <f>GETPIVOTDATA("CustomerID",$H$2,"Online Security","Yes","Churn Label","Yes")/(GETPIVOTDATA("CustomerID",$H$2,"Online Security","Yes","Churn Label","Yes")+GETPIVOTDATA("CustomerID",$H$2,"Online Security","Yes","Churn Label","No"))</f>
        <v>0.14611193660227836</v>
      </c>
    </row>
    <row r="7" spans="1:12" x14ac:dyDescent="0.2">
      <c r="A7" s="21" t="s">
        <v>9915</v>
      </c>
      <c r="B7" s="11">
        <v>5174</v>
      </c>
      <c r="C7" s="11">
        <v>1869</v>
      </c>
      <c r="D7" s="11">
        <v>7043</v>
      </c>
      <c r="E7" s="25">
        <f>E4+E5+E6</f>
        <v>0.56811053816930079</v>
      </c>
      <c r="H7" s="21" t="s">
        <v>9915</v>
      </c>
      <c r="I7" s="11">
        <v>5174</v>
      </c>
      <c r="J7" s="11">
        <v>1869</v>
      </c>
      <c r="K7" s="11">
        <v>7043</v>
      </c>
      <c r="L7" s="25">
        <f>L4+L5+L6</f>
        <v>0.63782897843183539</v>
      </c>
    </row>
    <row r="8" spans="1:12" x14ac:dyDescent="0.2">
      <c r="A8" s="21"/>
    </row>
    <row r="9" spans="1:12" x14ac:dyDescent="0.2">
      <c r="A9" s="21" t="s">
        <v>9928</v>
      </c>
      <c r="H9" s="21" t="s">
        <v>9933</v>
      </c>
    </row>
    <row r="10" spans="1:12" x14ac:dyDescent="0.2">
      <c r="A10" s="17" t="s">
        <v>7079</v>
      </c>
      <c r="B10" s="11" t="s">
        <v>9919</v>
      </c>
      <c r="H10" s="17" t="s">
        <v>9916</v>
      </c>
      <c r="I10" s="17" t="s">
        <v>9917</v>
      </c>
      <c r="L10" s="18"/>
    </row>
    <row r="11" spans="1:12" x14ac:dyDescent="0.2">
      <c r="A11" s="21" t="s">
        <v>6</v>
      </c>
      <c r="B11" s="26">
        <v>61.2651236953999</v>
      </c>
      <c r="H11" s="17" t="s">
        <v>7066</v>
      </c>
      <c r="I11" s="19" t="s">
        <v>6</v>
      </c>
      <c r="J11" s="19" t="s">
        <v>5</v>
      </c>
      <c r="K11" s="19" t="s">
        <v>9915</v>
      </c>
      <c r="L11" s="20" t="s">
        <v>9902</v>
      </c>
    </row>
    <row r="12" spans="1:12" x14ac:dyDescent="0.2">
      <c r="A12" s="21" t="s">
        <v>5</v>
      </c>
      <c r="B12" s="26">
        <v>74.441332263242302</v>
      </c>
      <c r="H12" s="21" t="s">
        <v>8</v>
      </c>
      <c r="I12" s="11">
        <v>1962</v>
      </c>
      <c r="J12" s="11">
        <v>459</v>
      </c>
      <c r="K12" s="11">
        <v>2421</v>
      </c>
      <c r="L12" s="22">
        <f>GETPIVOTDATA("CustomerID",$H$10,"Internet Service","DSL","Churn Label","Yes")/(GETPIVOTDATA("CustomerID",$H$10,"Internet Service","DSL","Churn Label","Yes")+GETPIVOTDATA("CustomerID",$H$10,"Internet Service","DSL","Churn Label","No"))</f>
        <v>0.1895910780669145</v>
      </c>
    </row>
    <row r="13" spans="1:12" x14ac:dyDescent="0.2">
      <c r="A13" s="21" t="s">
        <v>9915</v>
      </c>
      <c r="B13" s="26">
        <v>64.761692460599122</v>
      </c>
      <c r="H13" s="21" t="s">
        <v>19</v>
      </c>
      <c r="I13" s="11">
        <v>1799</v>
      </c>
      <c r="J13" s="11">
        <v>1297</v>
      </c>
      <c r="K13" s="11">
        <v>3096</v>
      </c>
      <c r="L13" s="23">
        <f>GETPIVOTDATA("CustomerID",$H$10,"Internet Service","Fiber optic","Churn Label","Yes")/(GETPIVOTDATA("CustomerID",$H$10,"Internet Service","Fiber optic","Churn Label","Yes")+GETPIVOTDATA("CustomerID",$H$10,"Internet Service","Fiber optic","Churn Label","No"))</f>
        <v>0.41892764857881137</v>
      </c>
    </row>
    <row r="14" spans="1:12" x14ac:dyDescent="0.2">
      <c r="H14" s="21" t="s">
        <v>6</v>
      </c>
      <c r="I14" s="11">
        <v>1413</v>
      </c>
      <c r="J14" s="11">
        <v>113</v>
      </c>
      <c r="K14" s="11">
        <v>1526</v>
      </c>
      <c r="L14" s="24">
        <f>GETPIVOTDATA("CustomerID",$H$10,"Internet Service","No","Churn Label","Yes")/(GETPIVOTDATA("CustomerID",$H$10,"Internet Service","No","Churn Label","Yes")+GETPIVOTDATA("CustomerID",$H$10,"Internet Service","No","Churn Label","No"))</f>
        <v>7.4049803407601575E-2</v>
      </c>
    </row>
    <row r="15" spans="1:12" x14ac:dyDescent="0.2">
      <c r="A15" s="21" t="s">
        <v>9929</v>
      </c>
      <c r="G15" s="27"/>
      <c r="H15" s="21" t="s">
        <v>9915</v>
      </c>
      <c r="I15" s="11">
        <v>5174</v>
      </c>
      <c r="J15" s="11">
        <v>1869</v>
      </c>
      <c r="K15" s="11">
        <v>7043</v>
      </c>
      <c r="L15" s="25">
        <f>L12+L13+L14</f>
        <v>0.68256853005332752</v>
      </c>
    </row>
    <row r="16" spans="1:12" x14ac:dyDescent="0.2">
      <c r="A16" s="17" t="s">
        <v>7079</v>
      </c>
      <c r="B16" s="11" t="s">
        <v>9921</v>
      </c>
    </row>
    <row r="17" spans="1:12" x14ac:dyDescent="0.2">
      <c r="A17" s="21" t="s">
        <v>6</v>
      </c>
      <c r="B17" s="13">
        <v>37.569965210668727</v>
      </c>
      <c r="H17" s="21" t="s">
        <v>9934</v>
      </c>
    </row>
    <row r="18" spans="1:12" x14ac:dyDescent="0.2">
      <c r="A18" s="21" t="s">
        <v>5</v>
      </c>
      <c r="B18" s="13">
        <v>17.979133226324237</v>
      </c>
      <c r="H18" s="17" t="s">
        <v>9916</v>
      </c>
      <c r="I18" s="17" t="s">
        <v>9917</v>
      </c>
      <c r="L18" s="18"/>
    </row>
    <row r="19" spans="1:12" x14ac:dyDescent="0.2">
      <c r="A19" s="21" t="s">
        <v>9915</v>
      </c>
      <c r="B19" s="13">
        <v>32.371148658242227</v>
      </c>
      <c r="H19" s="17" t="s">
        <v>7073</v>
      </c>
      <c r="I19" s="19" t="s">
        <v>6</v>
      </c>
      <c r="J19" s="19" t="s">
        <v>5</v>
      </c>
      <c r="K19" s="19" t="s">
        <v>9915</v>
      </c>
      <c r="L19" s="20" t="s">
        <v>9902</v>
      </c>
    </row>
    <row r="20" spans="1:12" x14ac:dyDescent="0.2">
      <c r="H20" s="21" t="s">
        <v>6</v>
      </c>
      <c r="I20" s="11">
        <v>2403</v>
      </c>
      <c r="J20" s="11">
        <v>469</v>
      </c>
      <c r="K20" s="11">
        <v>2872</v>
      </c>
      <c r="L20" s="22">
        <f>GETPIVOTDATA("CustomerID",$H$18,"Paperless Billing","No","Churn Label","Yes")/(GETPIVOTDATA("CustomerID",$H$18,"Paperless Billing","No","Churn Label","Yes")+GETPIVOTDATA("CustomerID",$H$18,"Paperless Billing","No","Churn Label","No"))</f>
        <v>0.1633008356545961</v>
      </c>
    </row>
    <row r="21" spans="1:12" x14ac:dyDescent="0.2">
      <c r="A21" s="21" t="s">
        <v>9930</v>
      </c>
      <c r="H21" s="21" t="s">
        <v>5</v>
      </c>
      <c r="I21" s="11">
        <v>2771</v>
      </c>
      <c r="J21" s="11">
        <v>1400</v>
      </c>
      <c r="K21" s="11">
        <v>4171</v>
      </c>
      <c r="L21" s="24">
        <f>GETPIVOTDATA("CustomerID",$H$18,"Paperless Billing","Yes","Churn Label","Yes")/(GETPIVOTDATA("CustomerID",$H$18,"Paperless Billing","Yes","Churn Label","Yes")+GETPIVOTDATA("CustomerID",$H$18,"Paperless Billing","Yes","Churn Label","No"))</f>
        <v>0.33565092304003835</v>
      </c>
    </row>
    <row r="22" spans="1:12" x14ac:dyDescent="0.2">
      <c r="A22" s="17" t="s">
        <v>9916</v>
      </c>
      <c r="B22" s="17" t="s">
        <v>9917</v>
      </c>
      <c r="E22" s="18"/>
      <c r="H22" s="21" t="s">
        <v>9915</v>
      </c>
      <c r="I22" s="11">
        <v>5174</v>
      </c>
      <c r="J22" s="11">
        <v>1869</v>
      </c>
      <c r="K22" s="11">
        <v>7043</v>
      </c>
      <c r="L22" s="25">
        <f>L20+L21</f>
        <v>0.49895175869463448</v>
      </c>
    </row>
    <row r="23" spans="1:12" x14ac:dyDescent="0.2">
      <c r="A23" s="17" t="s">
        <v>7074</v>
      </c>
      <c r="B23" s="19" t="s">
        <v>6</v>
      </c>
      <c r="C23" s="19" t="s">
        <v>5</v>
      </c>
      <c r="D23" s="19" t="s">
        <v>9915</v>
      </c>
      <c r="E23" s="20" t="s">
        <v>9902</v>
      </c>
    </row>
    <row r="24" spans="1:12" x14ac:dyDescent="0.2">
      <c r="A24" s="21" t="s">
        <v>17</v>
      </c>
      <c r="B24" s="11">
        <v>1286</v>
      </c>
      <c r="C24" s="19">
        <v>258</v>
      </c>
      <c r="D24" s="11">
        <v>1544</v>
      </c>
      <c r="E24" s="22">
        <f>GETPIVOTDATA("CustomerID",$A$22,"Payment Method","Bank transfer (automatic)","Churn Label","Yes")/(GETPIVOTDATA("CustomerID",$A$22,"Payment Method","Bank transfer (automatic)","Churn Label","Yes")+GETPIVOTDATA("CustomerID",$A$22,"Payment Method","Bank transfer (automatic)","Churn Label","No"))</f>
        <v>0.16709844559585493</v>
      </c>
      <c r="H24" s="21" t="s">
        <v>9935</v>
      </c>
    </row>
    <row r="25" spans="1:12" x14ac:dyDescent="0.2">
      <c r="A25" s="21" t="s">
        <v>22</v>
      </c>
      <c r="B25" s="11">
        <v>1290</v>
      </c>
      <c r="C25" s="11">
        <v>232</v>
      </c>
      <c r="D25" s="11">
        <v>1522</v>
      </c>
      <c r="E25" s="28">
        <f>GETPIVOTDATA("CustomerID",$A$22,"Payment Method","Credit card (automatic)","Churn Label","Yes")/(GETPIVOTDATA("CustomerID",$A$22,"Payment Method","Credit card (automatic)","Churn Label","Yes")+GETPIVOTDATA("CustomerID",$A$22,"Payment Method","Credit card (automatic)","Churn Label","No"))</f>
        <v>0.15243101182654403</v>
      </c>
      <c r="H25" s="17" t="s">
        <v>9916</v>
      </c>
      <c r="I25" s="17" t="s">
        <v>9917</v>
      </c>
      <c r="L25" s="18"/>
    </row>
    <row r="26" spans="1:12" x14ac:dyDescent="0.2">
      <c r="A26" s="21" t="s">
        <v>10</v>
      </c>
      <c r="B26" s="11">
        <v>1294</v>
      </c>
      <c r="C26" s="11">
        <v>1071</v>
      </c>
      <c r="D26" s="11">
        <v>2365</v>
      </c>
      <c r="E26" s="23">
        <f>GETPIVOTDATA("CustomerID",$A$22,"Payment Method","Electronic check","Churn Label","Yes")/(GETPIVOTDATA("CustomerID",$A$22,"Payment Method","Electronic check","Churn Label","Yes")+GETPIVOTDATA("CustomerID",$A$22,"Payment Method","Electronic check","Churn Label","No"))</f>
        <v>0.45285412262156449</v>
      </c>
      <c r="H26" s="17" t="s">
        <v>7063</v>
      </c>
      <c r="I26" s="19" t="s">
        <v>6</v>
      </c>
      <c r="J26" s="19" t="s">
        <v>5</v>
      </c>
      <c r="K26" s="19" t="s">
        <v>9915</v>
      </c>
      <c r="L26" s="20" t="s">
        <v>9902</v>
      </c>
    </row>
    <row r="27" spans="1:12" x14ac:dyDescent="0.2">
      <c r="A27" s="21" t="s">
        <v>14</v>
      </c>
      <c r="B27" s="11">
        <v>1304</v>
      </c>
      <c r="C27" s="11">
        <v>308</v>
      </c>
      <c r="D27" s="11">
        <v>1612</v>
      </c>
      <c r="E27" s="24">
        <f>GETPIVOTDATA("CustomerID",$A$22,"Payment Method","Mailed check","Churn Label","Yes")/(GETPIVOTDATA("CustomerID",$A$22,"Payment Method","Mailed check","Churn Label","Yes")+GETPIVOTDATA("CustomerID",$A$22,"Payment Method","Mailed check","Churn Label","No"))</f>
        <v>0.19106699751861042</v>
      </c>
      <c r="H27" s="21" t="s">
        <v>6</v>
      </c>
      <c r="I27" s="11">
        <v>4508</v>
      </c>
      <c r="J27" s="11">
        <v>1393</v>
      </c>
      <c r="K27" s="11">
        <v>5901</v>
      </c>
      <c r="L27" s="22">
        <f>GETPIVOTDATA("CustomerID",$H$25,"Senior Citizen","No","Churn Label","Yes")/(GETPIVOTDATA("CustomerID",$H$25,"Senior Citizen","No","Churn Label","Yes")+GETPIVOTDATA("CustomerID",$H$25,"Senior Citizen","No","Churn Label","No"))</f>
        <v>0.23606168446026096</v>
      </c>
    </row>
    <row r="28" spans="1:12" x14ac:dyDescent="0.2">
      <c r="A28" s="21" t="s">
        <v>9915</v>
      </c>
      <c r="B28" s="11">
        <v>5174</v>
      </c>
      <c r="C28" s="11">
        <v>1869</v>
      </c>
      <c r="D28" s="11">
        <v>7043</v>
      </c>
      <c r="E28" s="25">
        <f>E25+E26+E27+E24</f>
        <v>0.96345057756257391</v>
      </c>
      <c r="H28" s="21" t="s">
        <v>5</v>
      </c>
      <c r="I28" s="11">
        <v>666</v>
      </c>
      <c r="J28" s="11">
        <v>476</v>
      </c>
      <c r="K28" s="11">
        <v>1142</v>
      </c>
      <c r="L28" s="24">
        <f>GETPIVOTDATA("CustomerID",$H$25,"Senior Citizen","Yes","Churn Label","Yes")/(GETPIVOTDATA("CustomerID",$H$25,"Senior Citizen","Yes","Churn Label","Yes")+GETPIVOTDATA("CustomerID",$H$25,"Senior Citizen","Yes","Churn Label","No"))</f>
        <v>0.41681260945709281</v>
      </c>
    </row>
    <row r="29" spans="1:12" x14ac:dyDescent="0.2">
      <c r="H29" s="21" t="s">
        <v>9915</v>
      </c>
      <c r="I29" s="11">
        <v>5174</v>
      </c>
      <c r="J29" s="11">
        <v>1869</v>
      </c>
      <c r="K29" s="11">
        <v>7043</v>
      </c>
      <c r="L29" s="25">
        <f>L27+L28</f>
        <v>0.65287429391735374</v>
      </c>
    </row>
    <row r="30" spans="1:12" x14ac:dyDescent="0.2">
      <c r="A30" s="21" t="s">
        <v>9931</v>
      </c>
    </row>
    <row r="31" spans="1:12" x14ac:dyDescent="0.2">
      <c r="A31" s="17" t="s">
        <v>9916</v>
      </c>
      <c r="B31" s="17" t="s">
        <v>9917</v>
      </c>
      <c r="E31" s="18"/>
      <c r="H31" s="21" t="s">
        <v>9936</v>
      </c>
    </row>
    <row r="32" spans="1:12" x14ac:dyDescent="0.2">
      <c r="A32" s="17" t="s">
        <v>7070</v>
      </c>
      <c r="B32" s="19" t="s">
        <v>6</v>
      </c>
      <c r="C32" s="19" t="s">
        <v>5</v>
      </c>
      <c r="D32" s="19" t="s">
        <v>9915</v>
      </c>
      <c r="E32" s="20" t="s">
        <v>9902</v>
      </c>
      <c r="H32" s="17" t="s">
        <v>9914</v>
      </c>
      <c r="I32" s="11" t="s">
        <v>9916</v>
      </c>
    </row>
    <row r="33" spans="1:9" x14ac:dyDescent="0.2">
      <c r="A33" s="21" t="s">
        <v>6</v>
      </c>
      <c r="B33" s="11">
        <v>2027</v>
      </c>
      <c r="C33" s="11">
        <v>1446</v>
      </c>
      <c r="D33" s="11">
        <v>3473</v>
      </c>
      <c r="E33" s="22">
        <f>GETPIVOTDATA("CustomerID",$A$31,"Tech Support","No","Churn Label","Yes")/(GETPIVOTDATA("CustomerID",$A$31,"Tech Support","No","Churn Label","Yes")+GETPIVOTDATA("CustomerID",$A$31,"Tech Support","No","Churn Label","No"))</f>
        <v>0.41635473653901528</v>
      </c>
      <c r="H33" s="21" t="s">
        <v>9937</v>
      </c>
      <c r="I33" s="11">
        <v>5174</v>
      </c>
    </row>
    <row r="34" spans="1:9" x14ac:dyDescent="0.2">
      <c r="A34" s="21" t="s">
        <v>28</v>
      </c>
      <c r="B34" s="11">
        <v>1413</v>
      </c>
      <c r="C34" s="11">
        <v>113</v>
      </c>
      <c r="D34" s="11">
        <v>1526</v>
      </c>
      <c r="E34" s="23">
        <f>GETPIVOTDATA("CustomerID",$A$31,"Tech Support","No internet service","Churn Label","Yes")/(GETPIVOTDATA("CustomerID",$A$31,"Tech Support","No internet service","Churn Label","Yes")+GETPIVOTDATA("CustomerID",$A$31,"Tech Support","No internet service","Churn Label","No"))</f>
        <v>7.4049803407601575E-2</v>
      </c>
      <c r="H34" s="21" t="s">
        <v>9894</v>
      </c>
      <c r="I34" s="11">
        <v>192</v>
      </c>
    </row>
    <row r="35" spans="1:9" x14ac:dyDescent="0.2">
      <c r="A35" s="21" t="s">
        <v>5</v>
      </c>
      <c r="B35" s="11">
        <v>1734</v>
      </c>
      <c r="C35" s="11">
        <v>310</v>
      </c>
      <c r="D35" s="11">
        <v>2044</v>
      </c>
      <c r="E35" s="24">
        <f>GETPIVOTDATA("CustomerID",$A$31,"Tech Support","Yes","Churn Label","Yes")/(GETPIVOTDATA("CustomerID",$A$31,"Tech Support","Yes","Churn Label","Yes")+GETPIVOTDATA("CustomerID",$A$31,"Tech Support","Yes","Churn Label","No"))</f>
        <v>0.15166340508806261</v>
      </c>
      <c r="H35" s="21" t="s">
        <v>9877</v>
      </c>
      <c r="I35" s="11">
        <v>189</v>
      </c>
    </row>
    <row r="36" spans="1:9" x14ac:dyDescent="0.2">
      <c r="A36" s="21" t="s">
        <v>9915</v>
      </c>
      <c r="B36" s="11">
        <v>5174</v>
      </c>
      <c r="C36" s="11">
        <v>1869</v>
      </c>
      <c r="D36" s="11">
        <v>7043</v>
      </c>
      <c r="E36" s="25">
        <f>E33+E34+E35</f>
        <v>0.64206794503467945</v>
      </c>
      <c r="H36" s="21" t="s">
        <v>9878</v>
      </c>
      <c r="I36" s="11">
        <v>162</v>
      </c>
    </row>
    <row r="37" spans="1:9" x14ac:dyDescent="0.2">
      <c r="H37" s="21" t="s">
        <v>9889</v>
      </c>
      <c r="I37" s="11">
        <v>154</v>
      </c>
    </row>
    <row r="38" spans="1:9" x14ac:dyDescent="0.2">
      <c r="H38" s="21" t="s">
        <v>9879</v>
      </c>
      <c r="I38" s="11">
        <v>140</v>
      </c>
    </row>
    <row r="39" spans="1:9" x14ac:dyDescent="0.2">
      <c r="H39" s="21" t="s">
        <v>9893</v>
      </c>
      <c r="I39" s="11">
        <v>135</v>
      </c>
    </row>
    <row r="40" spans="1:9" x14ac:dyDescent="0.2">
      <c r="H40" s="21" t="s">
        <v>9876</v>
      </c>
      <c r="I40" s="11">
        <v>130</v>
      </c>
    </row>
    <row r="41" spans="1:9" x14ac:dyDescent="0.2">
      <c r="H41" s="21" t="s">
        <v>9884</v>
      </c>
      <c r="I41" s="11">
        <v>103</v>
      </c>
    </row>
    <row r="42" spans="1:9" x14ac:dyDescent="0.2">
      <c r="H42" s="21" t="s">
        <v>9881</v>
      </c>
      <c r="I42" s="11">
        <v>102</v>
      </c>
    </row>
    <row r="43" spans="1:9" x14ac:dyDescent="0.2">
      <c r="H43" s="21" t="s">
        <v>9880</v>
      </c>
      <c r="I43" s="11">
        <v>98</v>
      </c>
    </row>
    <row r="44" spans="1:9" x14ac:dyDescent="0.2">
      <c r="H44" s="21" t="s">
        <v>9882</v>
      </c>
      <c r="I44" s="11">
        <v>89</v>
      </c>
    </row>
    <row r="45" spans="1:9" x14ac:dyDescent="0.2">
      <c r="H45" s="21" t="s">
        <v>9883</v>
      </c>
      <c r="I45" s="11">
        <v>88</v>
      </c>
    </row>
    <row r="46" spans="1:9" x14ac:dyDescent="0.2">
      <c r="H46" s="21" t="s">
        <v>9888</v>
      </c>
      <c r="I46" s="11">
        <v>57</v>
      </c>
    </row>
    <row r="47" spans="1:9" x14ac:dyDescent="0.2">
      <c r="H47" s="21" t="s">
        <v>9875</v>
      </c>
      <c r="I47" s="11">
        <v>53</v>
      </c>
    </row>
    <row r="48" spans="1:9" x14ac:dyDescent="0.2">
      <c r="H48" s="21" t="s">
        <v>9887</v>
      </c>
      <c r="I48" s="11">
        <v>44</v>
      </c>
    </row>
    <row r="49" spans="8:9" x14ac:dyDescent="0.2">
      <c r="H49" s="21" t="s">
        <v>9885</v>
      </c>
      <c r="I49" s="11">
        <v>44</v>
      </c>
    </row>
    <row r="50" spans="8:9" x14ac:dyDescent="0.2">
      <c r="H50" s="21" t="s">
        <v>9886</v>
      </c>
      <c r="I50" s="11">
        <v>44</v>
      </c>
    </row>
    <row r="51" spans="8:9" x14ac:dyDescent="0.2">
      <c r="H51" s="21" t="s">
        <v>9891</v>
      </c>
      <c r="I51" s="11">
        <v>20</v>
      </c>
    </row>
    <row r="52" spans="8:9" x14ac:dyDescent="0.2">
      <c r="H52" s="21" t="s">
        <v>9890</v>
      </c>
      <c r="I52" s="11">
        <v>19</v>
      </c>
    </row>
    <row r="53" spans="8:9" x14ac:dyDescent="0.2">
      <c r="H53" s="21" t="s">
        <v>9874</v>
      </c>
      <c r="I53" s="11">
        <v>6</v>
      </c>
    </row>
    <row r="54" spans="8:9" x14ac:dyDescent="0.2">
      <c r="H54" s="21" t="s">
        <v>9915</v>
      </c>
      <c r="I54" s="11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85B1-BD23-40E7-BCBD-4DA39DC78E1A}">
  <dimension ref="A1:F11"/>
  <sheetViews>
    <sheetView workbookViewId="0">
      <selection activeCell="G6" sqref="G6"/>
    </sheetView>
  </sheetViews>
  <sheetFormatPr defaultRowHeight="14.25" x14ac:dyDescent="0.25"/>
  <cols>
    <col min="1" max="1" width="25.140625" style="32" bestFit="1" customWidth="1"/>
    <col min="2" max="2" width="22.85546875" style="29" customWidth="1"/>
    <col min="3" max="3" width="28.5703125" style="29" bestFit="1" customWidth="1"/>
    <col min="4" max="16384" width="9.140625" style="29"/>
  </cols>
  <sheetData>
    <row r="1" spans="1:6" x14ac:dyDescent="0.25">
      <c r="A1" s="33" t="s">
        <v>9938</v>
      </c>
      <c r="B1" s="33" t="s">
        <v>9939</v>
      </c>
      <c r="C1" s="33" t="s">
        <v>9940</v>
      </c>
      <c r="E1" s="36"/>
      <c r="F1" s="37" t="s">
        <v>9963</v>
      </c>
    </row>
    <row r="2" spans="1:6" ht="85.5" x14ac:dyDescent="0.25">
      <c r="A2" s="34" t="s">
        <v>9918</v>
      </c>
      <c r="B2" s="35" t="s">
        <v>9941</v>
      </c>
      <c r="C2" s="35" t="s">
        <v>9942</v>
      </c>
    </row>
    <row r="3" spans="1:6" ht="71.25" x14ac:dyDescent="0.25">
      <c r="A3" s="34" t="s">
        <v>9920</v>
      </c>
      <c r="B3" s="35" t="s">
        <v>9943</v>
      </c>
      <c r="C3" s="35" t="s">
        <v>9944</v>
      </c>
    </row>
    <row r="4" spans="1:6" ht="71.25" x14ac:dyDescent="0.25">
      <c r="A4" s="34" t="s">
        <v>9922</v>
      </c>
      <c r="B4" s="35" t="s">
        <v>9945</v>
      </c>
      <c r="C4" s="35" t="s">
        <v>9962</v>
      </c>
    </row>
    <row r="5" spans="1:6" ht="57" x14ac:dyDescent="0.25">
      <c r="A5" s="31" t="s">
        <v>9923</v>
      </c>
      <c r="B5" s="30" t="s">
        <v>9952</v>
      </c>
      <c r="C5" s="30" t="s">
        <v>9948</v>
      </c>
    </row>
    <row r="6" spans="1:6" ht="85.5" x14ac:dyDescent="0.25">
      <c r="A6" s="34" t="s">
        <v>9924</v>
      </c>
      <c r="B6" s="35" t="s">
        <v>9949</v>
      </c>
      <c r="C6" s="35" t="s">
        <v>9950</v>
      </c>
    </row>
    <row r="7" spans="1:6" ht="85.5" x14ac:dyDescent="0.25">
      <c r="A7" s="31" t="s">
        <v>9925</v>
      </c>
      <c r="B7" s="30" t="s">
        <v>9953</v>
      </c>
      <c r="C7" s="30" t="s">
        <v>9951</v>
      </c>
    </row>
    <row r="8" spans="1:6" ht="71.25" x14ac:dyDescent="0.25">
      <c r="A8" s="31" t="s">
        <v>9926</v>
      </c>
      <c r="B8" s="30" t="s">
        <v>9954</v>
      </c>
      <c r="C8" s="30" t="s">
        <v>9955</v>
      </c>
    </row>
    <row r="9" spans="1:6" ht="85.5" x14ac:dyDescent="0.25">
      <c r="A9" s="31" t="s">
        <v>9946</v>
      </c>
      <c r="B9" s="30" t="s">
        <v>9956</v>
      </c>
      <c r="C9" s="30" t="s">
        <v>9957</v>
      </c>
    </row>
    <row r="10" spans="1:6" ht="57" x14ac:dyDescent="0.25">
      <c r="A10" s="31" t="s">
        <v>9947</v>
      </c>
      <c r="B10" s="30" t="s">
        <v>9958</v>
      </c>
      <c r="C10" s="30" t="s">
        <v>9959</v>
      </c>
    </row>
    <row r="11" spans="1:6" ht="85.5" x14ac:dyDescent="0.25">
      <c r="A11" s="34" t="s">
        <v>9873</v>
      </c>
      <c r="B11" s="35" t="s">
        <v>9960</v>
      </c>
      <c r="C11" s="35" t="s">
        <v>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KPIs</vt:lpstr>
      <vt:lpstr>Pivot Tables</vt:lpstr>
      <vt:lpstr>Key Findings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Lena Lee</cp:lastModifiedBy>
  <dcterms:created xsi:type="dcterms:W3CDTF">2015-08-27T19:39:31Z</dcterms:created>
  <dcterms:modified xsi:type="dcterms:W3CDTF">2026-07-07T21:40:22Z</dcterms:modified>
</cp:coreProperties>
</file>