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1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customXml/itemProps85.xml" ContentType="application/vnd.openxmlformats-officedocument.customXmlProperties+xml"/>
  <Override PartName="/customXml/itemProps86.xml" ContentType="application/vnd.openxmlformats-officedocument.customXmlProperties+xml"/>
  <Override PartName="/customXml/itemProps87.xml" ContentType="application/vnd.openxmlformats-officedocument.customXmlProperties+xml"/>
  <Override PartName="/customXml/itemProps88.xml" ContentType="application/vnd.openxmlformats-officedocument.customXmlProperties+xml"/>
  <Override PartName="/customXml/itemProps89.xml" ContentType="application/vnd.openxmlformats-officedocument.customXmlProperties+xml"/>
  <Override PartName="/customXml/itemProps90.xml" ContentType="application/vnd.openxmlformats-officedocument.customXmlProperties+xml"/>
  <Override PartName="/customXml/itemProps91.xml" ContentType="application/vnd.openxmlformats-officedocument.customXmlProperties+xml"/>
  <Override PartName="/customXml/itemProps92.xml" ContentType="application/vnd.openxmlformats-officedocument.customXmlProperties+xml"/>
  <Override PartName="/customXml/itemProps93.xml" ContentType="application/vnd.openxmlformats-officedocument.customXmlProperties+xml"/>
  <Override PartName="/customXml/itemProps94.xml" ContentType="application/vnd.openxmlformats-officedocument.customXmlProperties+xml"/>
  <Override PartName="/customXml/itemProps95.xml" ContentType="application/vnd.openxmlformats-officedocument.customXmlProperties+xml"/>
  <Override PartName="/customXml/itemProps96.xml" ContentType="application/vnd.openxmlformats-officedocument.customXmlProperties+xml"/>
  <Override PartName="/customXml/itemProps97.xml" ContentType="application/vnd.openxmlformats-officedocument.customXmlProperties+xml"/>
  <Override PartName="/customXml/itemProps98.xml" ContentType="application/vnd.openxmlformats-officedocument.customXmlProperties+xml"/>
  <Override PartName="/customXml/itemProps99.xml" ContentType="application/vnd.openxmlformats-officedocument.customXmlProperties+xml"/>
  <Override PartName="/customXml/itemProps100.xml" ContentType="application/vnd.openxmlformats-officedocument.customXmlProperties+xml"/>
  <Override PartName="/customXml/itemProps101.xml" ContentType="application/vnd.openxmlformats-officedocument.customXmlProperties+xml"/>
  <Override PartName="/customXml/itemProps102.xml" ContentType="application/vnd.openxmlformats-officedocument.customXmlProperties+xml"/>
  <Override PartName="/customXml/itemProps103.xml" ContentType="application/vnd.openxmlformats-officedocument.customXmlProperties+xml"/>
  <Override PartName="/customXml/itemProps104.xml" ContentType="application/vnd.openxmlformats-officedocument.customXmlProperties+xml"/>
  <Override PartName="/customXml/itemProps105.xml" ContentType="application/vnd.openxmlformats-officedocument.customXmlProperties+xml"/>
  <Override PartName="/customXml/itemProps106.xml" ContentType="application/vnd.openxmlformats-officedocument.customXmlProperties+xml"/>
  <Override PartName="/customXml/itemProps107.xml" ContentType="application/vnd.openxmlformats-officedocument.customXmlProperties+xml"/>
  <Override PartName="/customXml/itemProps108.xml" ContentType="application/vnd.openxmlformats-officedocument.customXmlProperties+xml"/>
  <Override PartName="/customXml/itemProps109.xml" ContentType="application/vnd.openxmlformats-officedocument.customXmlProperties+xml"/>
  <Override PartName="/customXml/itemProps110.xml" ContentType="application/vnd.openxmlformats-officedocument.customXmlProperties+xml"/>
  <Override PartName="/customXml/itemProps111.xml" ContentType="application/vnd.openxmlformats-officedocument.customXmlProperties+xml"/>
  <Override PartName="/customXml/itemProps112.xml" ContentType="application/vnd.openxmlformats-officedocument.customXmlProperties+xml"/>
  <Override PartName="/customXml/itemProps113.xml" ContentType="application/vnd.openxmlformats-officedocument.customXmlProperties+xml"/>
  <Override PartName="/customXml/itemProps114.xml" ContentType="application/vnd.openxmlformats-officedocument.customXmlProperties+xml"/>
  <Override PartName="/customXml/itemProps115.xml" ContentType="application/vnd.openxmlformats-officedocument.customXmlProperties+xml"/>
  <Override PartName="/customXml/itemProps116.xml" ContentType="application/vnd.openxmlformats-officedocument.customXmlProperties+xml"/>
  <Override PartName="/customXml/itemProps117.xml" ContentType="application/vnd.openxmlformats-officedocument.customXmlProperties+xml"/>
  <Override PartName="/customXml/itemProps118.xml" ContentType="application/vnd.openxmlformats-officedocument.customXmlProperties+xml"/>
  <Override PartName="/customXml/itemProps119.xml" ContentType="application/vnd.openxmlformats-officedocument.customXmlProperties+xml"/>
  <Override PartName="/customXml/itemProps120.xml" ContentType="application/vnd.openxmlformats-officedocument.customXmlProperties+xml"/>
  <Override PartName="/customXml/itemProps121.xml" ContentType="application/vnd.openxmlformats-officedocument.customXmlProperties+xml"/>
  <Override PartName="/customXml/itemProps122.xml" ContentType="application/vnd.openxmlformats-officedocument.customXmlProperties+xml"/>
  <Override PartName="/customXml/itemProps123.xml" ContentType="application/vnd.openxmlformats-officedocument.customXmlProperties+xml"/>
  <Override PartName="/customXml/itemProps124.xml" ContentType="application/vnd.openxmlformats-officedocument.customXmlProperties+xml"/>
  <Override PartName="/customXml/itemProps125.xml" ContentType="application/vnd.openxmlformats-officedocument.customXmlProperties+xml"/>
  <Override PartName="/customXml/itemProps126.xml" ContentType="application/vnd.openxmlformats-officedocument.customXmlProperties+xml"/>
  <Override PartName="/customXml/itemProps127.xml" ContentType="application/vnd.openxmlformats-officedocument.customXmlProperties+xml"/>
  <Override PartName="/customXml/itemProps128.xml" ContentType="application/vnd.openxmlformats-officedocument.customXmlProperties+xml"/>
  <Override PartName="/customXml/itemProps129.xml" ContentType="application/vnd.openxmlformats-officedocument.customXmlProperties+xml"/>
  <Override PartName="/customXml/itemProps130.xml" ContentType="application/vnd.openxmlformats-officedocument.customXmlProperties+xml"/>
  <Override PartName="/customXml/itemProps131.xml" ContentType="application/vnd.openxmlformats-officedocument.customXmlProperties+xml"/>
  <Override PartName="/customXml/itemProps132.xml" ContentType="application/vnd.openxmlformats-officedocument.customXmlProperties+xml"/>
  <Override PartName="/customXml/itemProps133.xml" ContentType="application/vnd.openxmlformats-officedocument.customXmlProperties+xml"/>
  <Override PartName="/customXml/itemProps134.xml" ContentType="application/vnd.openxmlformats-officedocument.customXmlProperties+xml"/>
  <Override PartName="/customXml/itemProps135.xml" ContentType="application/vnd.openxmlformats-officedocument.customXmlProperties+xml"/>
  <Override PartName="/customXml/itemProps136.xml" ContentType="application/vnd.openxmlformats-officedocument.customXmlProperties+xml"/>
  <Override PartName="/customXml/itemProps137.xml" ContentType="application/vnd.openxmlformats-officedocument.customXmlProperties+xml"/>
  <Override PartName="/customXml/itemProps138.xml" ContentType="application/vnd.openxmlformats-officedocument.customXmlProperties+xml"/>
  <Override PartName="/customXml/itemProps139.xml" ContentType="application/vnd.openxmlformats-officedocument.customXmlProperties+xml"/>
  <Override PartName="/customXml/itemProps140.xml" ContentType="application/vnd.openxmlformats-officedocument.customXmlProperties+xml"/>
  <Override PartName="/customXml/itemProps141.xml" ContentType="application/vnd.openxmlformats-officedocument.customXmlProperties+xml"/>
  <Override PartName="/customXml/itemProps142.xml" ContentType="application/vnd.openxmlformats-officedocument.customXmlProperties+xml"/>
  <Override PartName="/customXml/itemProps143.xml" ContentType="application/vnd.openxmlformats-officedocument.customXmlProperties+xml"/>
  <Override PartName="/customXml/itemProps144.xml" ContentType="application/vnd.openxmlformats-officedocument.customXmlProperties+xml"/>
  <Override PartName="/customXml/itemProps145.xml" ContentType="application/vnd.openxmlformats-officedocument.customXmlProperties+xml"/>
  <Override PartName="/customXml/itemProps146.xml" ContentType="application/vnd.openxmlformats-officedocument.customXmlProperties+xml"/>
  <Override PartName="/customXml/itemProps147.xml" ContentType="application/vnd.openxmlformats-officedocument.customXmlProperties+xml"/>
  <Override PartName="/customXml/itemProps148.xml" ContentType="application/vnd.openxmlformats-officedocument.customXmlProperties+xml"/>
  <Override PartName="/customXml/itemProps149.xml" ContentType="application/vnd.openxmlformats-officedocument.customXmlProperties+xml"/>
  <Override PartName="/customXml/itemProps150.xml" ContentType="application/vnd.openxmlformats-officedocument.customXmlProperties+xml"/>
  <Override PartName="/customXml/itemProps151.xml" ContentType="application/vnd.openxmlformats-officedocument.customXmlProperties+xml"/>
  <Override PartName="/customXml/itemProps152.xml" ContentType="application/vnd.openxmlformats-officedocument.customXmlProperties+xml"/>
  <Override PartName="/customXml/itemProps153.xml" ContentType="application/vnd.openxmlformats-officedocument.customXmlProperties+xml"/>
  <Override PartName="/customXml/itemProps154.xml" ContentType="application/vnd.openxmlformats-officedocument.customXmlProperties+xml"/>
  <Override PartName="/customXml/itemProps155.xml" ContentType="application/vnd.openxmlformats-officedocument.customXmlProperties+xml"/>
  <Override PartName="/customXml/itemProps156.xml" ContentType="application/vnd.openxmlformats-officedocument.customXmlProperties+xml"/>
  <Override PartName="/customXml/itemProps157.xml" ContentType="application/vnd.openxmlformats-officedocument.customXmlProperties+xml"/>
  <Override PartName="/customXml/itemProps158.xml" ContentType="application/vnd.openxmlformats-officedocument.customXmlProperties+xml"/>
  <Override PartName="/customXml/itemProps159.xml" ContentType="application/vnd.openxmlformats-officedocument.customXmlProperties+xml"/>
  <Override PartName="/customXml/itemProps160.xml" ContentType="application/vnd.openxmlformats-officedocument.customXmlProperties+xml"/>
  <Override PartName="/customXml/itemProps161.xml" ContentType="application/vnd.openxmlformats-officedocument.customXmlProperties+xml"/>
  <Override PartName="/customXml/itemProps162.xml" ContentType="application/vnd.openxmlformats-officedocument.customXmlProperties+xml"/>
  <Override PartName="/customXml/itemProps163.xml" ContentType="application/vnd.openxmlformats-officedocument.customXmlProperties+xml"/>
  <Override PartName="/customXml/itemProps164.xml" ContentType="application/vnd.openxmlformats-officedocument.customXmlProperties+xml"/>
  <Override PartName="/customXml/itemProps165.xml" ContentType="application/vnd.openxmlformats-officedocument.customXmlProperties+xml"/>
  <Override PartName="/customXml/itemProps166.xml" ContentType="application/vnd.openxmlformats-officedocument.customXmlProperties+xml"/>
  <Override PartName="/customXml/itemProps167.xml" ContentType="application/vnd.openxmlformats-officedocument.customXmlProperties+xml"/>
  <Override PartName="/customXml/itemProps168.xml" ContentType="application/vnd.openxmlformats-officedocument.customXmlProperties+xml"/>
  <Override PartName="/customXml/itemProps169.xml" ContentType="application/vnd.openxmlformats-officedocument.customXmlProperties+xml"/>
  <Override PartName="/customXml/itemProps170.xml" ContentType="application/vnd.openxmlformats-officedocument.customXmlProperties+xml"/>
  <Override PartName="/customXml/itemProps171.xml" ContentType="application/vnd.openxmlformats-officedocument.customXmlProperties+xml"/>
  <Override PartName="/customXml/itemProps172.xml" ContentType="application/vnd.openxmlformats-officedocument.customXmlProperties+xml"/>
  <Override PartName="/customXml/itemProps173.xml" ContentType="application/vnd.openxmlformats-officedocument.customXmlProperties+xml"/>
  <Override PartName="/customXml/itemProps174.xml" ContentType="application/vnd.openxmlformats-officedocument.customXmlProperties+xml"/>
  <Override PartName="/customXml/itemProps175.xml" ContentType="application/vnd.openxmlformats-officedocument.customXmlProperties+xml"/>
  <Override PartName="/customXml/itemProps176.xml" ContentType="application/vnd.openxmlformats-officedocument.customXmlProperties+xml"/>
  <Override PartName="/customXml/itemProps177.xml" ContentType="application/vnd.openxmlformats-officedocument.customXmlProperties+xml"/>
  <Override PartName="/customXml/itemProps178.xml" ContentType="application/vnd.openxmlformats-officedocument.customXmlProperties+xml"/>
  <Override PartName="/customXml/itemProps179.xml" ContentType="application/vnd.openxmlformats-officedocument.customXmlProperties+xml"/>
  <Override PartName="/customXml/itemProps180.xml" ContentType="application/vnd.openxmlformats-officedocument.customXmlProperties+xml"/>
  <Override PartName="/customXml/itemProps181.xml" ContentType="application/vnd.openxmlformats-officedocument.customXmlProperties+xml"/>
  <Override PartName="/customXml/itemProps182.xml" ContentType="application/vnd.openxmlformats-officedocument.customXmlProperties+xml"/>
  <Override PartName="/customXml/itemProps183.xml" ContentType="application/vnd.openxmlformats-officedocument.customXmlProperties+xml"/>
  <Override PartName="/customXml/itemProps184.xml" ContentType="application/vnd.openxmlformats-officedocument.customXmlProperties+xml"/>
  <Override PartName="/customXml/itemProps185.xml" ContentType="application/vnd.openxmlformats-officedocument.customXmlProperties+xml"/>
  <Override PartName="/customXml/itemProps186.xml" ContentType="application/vnd.openxmlformats-officedocument.customXmlProperties+xml"/>
  <Override PartName="/customXml/itemProps187.xml" ContentType="application/vnd.openxmlformats-officedocument.customXmlProperties+xml"/>
  <Override PartName="/customXml/itemProps188.xml" ContentType="application/vnd.openxmlformats-officedocument.customXmlProperties+xml"/>
  <Override PartName="/customXml/itemProps189.xml" ContentType="application/vnd.openxmlformats-officedocument.customXmlProperties+xml"/>
  <Override PartName="/customXml/itemProps190.xml" ContentType="application/vnd.openxmlformats-officedocument.customXmlProperties+xml"/>
  <Override PartName="/customXml/itemProps191.xml" ContentType="application/vnd.openxmlformats-officedocument.customXmlProperties+xml"/>
  <Override PartName="/customXml/itemProps192.xml" ContentType="application/vnd.openxmlformats-officedocument.customXmlProperties+xml"/>
  <Override PartName="/customXml/itemProps193.xml" ContentType="application/vnd.openxmlformats-officedocument.customXmlProperties+xml"/>
  <Override PartName="/customXml/itemProps194.xml" ContentType="application/vnd.openxmlformats-officedocument.customXmlProperties+xml"/>
  <Override PartName="/customXml/itemProps195.xml" ContentType="application/vnd.openxmlformats-officedocument.customXmlProperties+xml"/>
  <Override PartName="/customXml/itemProps196.xml" ContentType="application/vnd.openxmlformats-officedocument.customXmlProperties+xml"/>
  <Override PartName="/customXml/itemProps197.xml" ContentType="application/vnd.openxmlformats-officedocument.customXmlProperties+xml"/>
  <Override PartName="/customXml/itemProps198.xml" ContentType="application/vnd.openxmlformats-officedocument.customXmlProperties+xml"/>
  <Override PartName="/customXml/itemProps199.xml" ContentType="application/vnd.openxmlformats-officedocument.customXmlProperties+xml"/>
  <Override PartName="/customXml/itemProps200.xml" ContentType="application/vnd.openxmlformats-officedocument.customXmlProperties+xml"/>
  <Override PartName="/customXml/itemProps201.xml" ContentType="application/vnd.openxmlformats-officedocument.customXmlProperties+xml"/>
  <Override PartName="/customXml/itemProps202.xml" ContentType="application/vnd.openxmlformats-officedocument.customXmlProperties+xml"/>
  <Override PartName="/customXml/itemProps203.xml" ContentType="application/vnd.openxmlformats-officedocument.customXmlProperties+xml"/>
  <Override PartName="/customXml/itemProps204.xml" ContentType="application/vnd.openxmlformats-officedocument.customXmlProperties+xml"/>
  <Override PartName="/customXml/itemProps205.xml" ContentType="application/vnd.openxmlformats-officedocument.customXmlProperties+xml"/>
  <Override PartName="/customXml/itemProps206.xml" ContentType="application/vnd.openxmlformats-officedocument.customXmlProperties+xml"/>
  <Override PartName="/customXml/itemProps207.xml" ContentType="application/vnd.openxmlformats-officedocument.customXmlProperties+xml"/>
  <Override PartName="/customXml/itemProps208.xml" ContentType="application/vnd.openxmlformats-officedocument.customXmlProperties+xml"/>
  <Override PartName="/customXml/itemProps209.xml" ContentType="application/vnd.openxmlformats-officedocument.customXmlProperties+xml"/>
  <Override PartName="/customXml/itemProps210.xml" ContentType="application/vnd.openxmlformats-officedocument.customXmlProperties+xml"/>
  <Override PartName="/customXml/itemProps211.xml" ContentType="application/vnd.openxmlformats-officedocument.customXmlProperties+xml"/>
  <Override PartName="/customXml/itemProps212.xml" ContentType="application/vnd.openxmlformats-officedocument.customXmlProperties+xml"/>
  <Override PartName="/customXml/itemProps213.xml" ContentType="application/vnd.openxmlformats-officedocument.customXmlProperties+xml"/>
  <Override PartName="/customXml/itemProps214.xml" ContentType="application/vnd.openxmlformats-officedocument.customXmlProperties+xml"/>
  <Override PartName="/customXml/itemProps215.xml" ContentType="application/vnd.openxmlformats-officedocument.customXmlProperties+xml"/>
  <Override PartName="/customXml/itemProps216.xml" ContentType="application/vnd.openxmlformats-officedocument.customXmlProperties+xml"/>
  <Override PartName="/customXml/itemProps217.xml" ContentType="application/vnd.openxmlformats-officedocument.customXmlProperties+xml"/>
  <Override PartName="/customXml/itemProps218.xml" ContentType="application/vnd.openxmlformats-officedocument.customXmlProperties+xml"/>
  <Override PartName="/customXml/itemProps219.xml" ContentType="application/vnd.openxmlformats-officedocument.customXmlProperties+xml"/>
  <Override PartName="/customXml/itemProps220.xml" ContentType="application/vnd.openxmlformats-officedocument.customXmlProperties+xml"/>
  <Override PartName="/customXml/itemProps221.xml" ContentType="application/vnd.openxmlformats-officedocument.customXmlProperties+xml"/>
  <Override PartName="/customXml/itemProps222.xml" ContentType="application/vnd.openxmlformats-officedocument.customXmlProperties+xml"/>
  <Override PartName="/customXml/itemProps223.xml" ContentType="application/vnd.openxmlformats-officedocument.customXmlProperties+xml"/>
  <Override PartName="/customXml/itemProps224.xml" ContentType="application/vnd.openxmlformats-officedocument.customXmlProperties+xml"/>
  <Override PartName="/customXml/itemProps225.xml" ContentType="application/vnd.openxmlformats-officedocument.customXmlProperties+xml"/>
  <Override PartName="/customXml/itemProps226.xml" ContentType="application/vnd.openxmlformats-officedocument.customXmlProperties+xml"/>
  <Override PartName="/customXml/itemProps227.xml" ContentType="application/vnd.openxmlformats-officedocument.customXmlProperties+xml"/>
  <Override PartName="/customXml/itemProps228.xml" ContentType="application/vnd.openxmlformats-officedocument.customXmlProperties+xml"/>
  <Override PartName="/customXml/itemProps229.xml" ContentType="application/vnd.openxmlformats-officedocument.customXmlProperties+xml"/>
  <Override PartName="/customXml/itemProps230.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dtg-my.sharepoint.com/personal/culh_duytanrecycling_com/Documents/Consolidate_Nhóm tái chế/Dư báo 2026_FC Rolling/"/>
    </mc:Choice>
  </mc:AlternateContent>
  <xr:revisionPtr revIDLastSave="0" documentId="8_{B2412EBB-90DE-49E6-A5F7-54AAB1DA240C}" xr6:coauthVersionLast="47" xr6:coauthVersionMax="47" xr10:uidLastSave="{00000000-0000-0000-0000-000000000000}"/>
  <bookViews>
    <workbookView xWindow="-120" yWindow="-120" windowWidth="29040" windowHeight="15720" tabRatio="904" firstSheet="3" activeTab="8" xr2:uid="{29905302-174E-4C49-AB99-551FF60A945B}"/>
  </bookViews>
  <sheets>
    <sheet name="EXR" sheetId="177" r:id="rId1"/>
    <sheet name="Budget" sheetId="226" r:id="rId2"/>
    <sheet name="&gt;PVM Act_Group" sheetId="203" r:id="rId3"/>
    <sheet name="PVM_Dthu_Group" sheetId="204" r:id="rId4"/>
    <sheet name="PVM_LG_Group" sheetId="218" r:id="rId5"/>
    <sheet name="vs Comparing" sheetId="223" r:id="rId6"/>
    <sheet name="&gt;PVM Bud_Group" sheetId="205" r:id="rId7"/>
    <sheet name="PVM_Dthu_Bud_Group" sheetId="207" r:id="rId8"/>
    <sheet name="PVM_LG_Bud_Group" sheetId="217" r:id="rId9"/>
    <sheet name="vs Budget" sheetId="221" r:id="rId10"/>
    <sheet name="&gt;View" sheetId="178" r:id="rId11"/>
    <sheet name="Nhóm SP-Mth" sheetId="187" r:id="rId12"/>
    <sheet name="Chart" sheetId="166" state="hidden" r:id="rId13"/>
  </sheets>
  <definedNames>
    <definedName name="Slicer_Kỳ">#N/A</definedName>
    <definedName name="Slicer_Year">#N/A</definedName>
    <definedName name="Slicer_Year___Month4">#N/A</definedName>
    <definedName name="Slicer_Year___Month5">#N/A</definedName>
    <definedName name="Slicer_Year___Month6">#N/A</definedName>
    <definedName name="Slicer_Year___Month7">#N/A</definedName>
  </definedNames>
  <calcPr calcId="191029" calcMode="manual"/>
  <pivotCaches>
    <pivotCache cacheId="592" r:id="rId14"/>
    <pivotCache cacheId="593" r:id="rId15"/>
    <pivotCache cacheId="709" r:id="rId16"/>
    <pivotCache cacheId="745" r:id="rId17"/>
    <pivotCache cacheId="757" r:id="rId18"/>
    <pivotCache cacheId="775" r:id="rId19"/>
    <pivotCache cacheId="778" r:id="rId20"/>
    <pivotCache cacheId="781" r:id="rId21"/>
    <pivotCache cacheId="784" r:id="rId22"/>
    <pivotCache cacheId="787" r:id="rId23"/>
    <pivotCache cacheId="805" r:id="rId24"/>
    <pivotCache cacheId="808" r:id="rId25"/>
    <pivotCache cacheId="811" r:id="rId26"/>
    <pivotCache cacheId="814" r:id="rId27"/>
    <pivotCache cacheId="817" r:id="rId28"/>
  </pivotCaches>
  <extLst>
    <ext xmlns:x14="http://schemas.microsoft.com/office/spreadsheetml/2009/9/main" uri="{876F7934-8845-4945-9796-88D515C7AA90}">
      <x14:pivotCaches>
        <pivotCache cacheId="693" r:id="rId29"/>
        <pivotCache cacheId="725" r:id="rId30"/>
        <pivotCache cacheId="741" r:id="rId31"/>
      </x14:pivotCaches>
    </ext>
    <ext xmlns:x14="http://schemas.microsoft.com/office/spreadsheetml/2009/9/main" uri="{BBE1A952-AA13-448e-AADC-164F8A28A991}">
      <x14:slicerCaches>
        <x14:slicerCache r:id="rId32"/>
        <x14:slicerCache r:id="rId33"/>
        <x14:slicerCache r:id="rId34"/>
        <x14:slicerCache r:id="rId35"/>
        <x14:slicerCache r:id="rId36"/>
        <x14:slicerCache r:id="rId3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LG_d21e3dde-f169-4d7c-8ff7-ddd982ba03e4" name="Data_LG" connection="Query - Data_LG"/>
          <x15:modelTable id="dim_date_95e525a1-1069-4314-8815-a9222a250e51" name="dim_date" connection="Query - dim_date"/>
          <x15:modelTable id="Blank_d82b8b91-7b59-4862-9f3f-eee71cafdfb6" name="Blank" connection="Query - Blank"/>
          <x15:modelTable id="dim_customer_e8592b2a-c61e-4e82-9f43-d8286dbca05f" name="dim_customer" connection="Query - dim_customer"/>
          <x15:modelTable id="dim_SKU_00ed5364-2333-45fe-bcad-36ace9f43369" name="dim_SKU" connection="Query - dim_SKU"/>
          <x15:modelTable id="dim_nhom_sp_f6146fa3-f3b0-4d46-a33b-b7a65a7e1cf4" name="dim_nhom_sp" connection="Query - dim_nhom_sp"/>
          <x15:modelTable id="03_Formulas_TT_Biên_51f97092-b39d-437b-8ace-6b9b24ceee5a" name="03_Formulas_TT_Biên" connection="Query - 03_Formulas_TT_Biên"/>
          <x15:modelTable id="dim_version_fd5305a3-fa65-4c1f-b06e-100bd83b8ffa" name="dim_version" connection="Query - dim_version"/>
          <x15:modelTable id="Formulas_Trình_Bày_Bất_Thường_79f87825-ec5a-4fa3-a929-b383da0fed7d" name="Formulas_Trình_Bày_Bất_Thường" connection="Query - Formulas_Trình_Bày_Bất_Thường"/>
          <x15:modelTable id="Data_LG_NS_2cd893af-63d4-4f4e-bf1b-e186b0e380e4" name="Data_LG_NS" connection="Query - Data_LG_NS"/>
          <x15:modelTable id="01_Formulas_TT_df0a7124-ce5e-4d57-8e0c-797fb7e60c0c" name="01_Formulas_TT" connection="Query - 01_Formulas_TT"/>
          <x15:modelTable id="02_Formulas_TT_ĐG_36ea8f4e-6112-44fb-8408-be96e706ee1b" name="02_Formulas_TT_ĐG" connection="Query - 02_Formulas_TT_ĐG"/>
          <x15:modelTable id="04_Formulas_TT_GV_847cb3b6-0f29-4d5f-a02b-c53b453c2aeb" name="04_Formulas_TT_GV" connection="Query - 04_Formulas_TT_GV"/>
          <x15:modelTable id="dim_xk_nđ_c80d7824-ebe7-49bb-a3b5-15784414d6a4" name="dim_xk_nđ" connection="Query - dim_xk_nđ"/>
          <x15:modelTable id="dim_returned_goods_d67ffb39-2fe2-4532-af70-dba21823d685" name="dim_returned_goods" connection="Query - dim_returned_goods"/>
          <x15:modelTable id="05_Formulas_NS_0db93030-711f-4a97-88ba-556f5c133d5f" name="05_Formulas_NS" connection="Query - 05_Formulas_NS"/>
          <x15:modelTable id="06_Formulas_NS_ĐG_03df1a48-25a6-4c34-b8e9-dc3d33748efc" name="06_Formulas_NS_ĐG" connection="Query - 06_Formulas_NS_ĐG"/>
          <x15:modelTable id="07_Formulas_NS_Biên_f692370e-8be2-4463-a119-a3595ee64a04" name="07_Formulas_NS_Biên" connection="Query - 07_Formulas_NS_Biên"/>
          <x15:modelTable id="08_Formulas_NS_GV_72d0e80a-8d4e-49a9-96e8-39c8a4cd9bfe" name="08_Formulas_NS_GV" connection="Query - 08_Formulas_NS_GV"/>
          <x15:modelTable id="dim_date_01_edcb1f4e-d588-4f8d-b3d9-0171330d996d" name="dim_date_01" connection="Query - dim_date_01"/>
          <x15:modelTable id="dim_date_02_b4309dae-94ec-4c65-ac6b-d70df0e78f47" name="dim_date_02" connection="Query - dim_date_02"/>
          <x15:modelTable id="PVM Rev Anlysis MoM_d27e32da-515c-4dbc-b4f8-0219d7c1b9f5" name="PVM Rev Anlysis MoM" connection="Query - PVM Rev Anlysis MoM"/>
          <x15:modelTable id="dim_SKU_Customer_d6bfc500-5ece-4d48-8d81-3578cc32a6a8" name="dim_SKU_Customer" connection="Query - dim_SKU_Customer"/>
          <x15:modelTable id="PVM Rev Anlysis MoM Budget_8cd9605b-728d-4a02-8c58-1cf03cc7529d" name="PVM Rev Anlysis MoM Budget" connection="Query - PVM Rev Anlysis MoM Budget"/>
          <x15:modelTable id="PVM Rev Anlysis MoM Comparing_2fa8d93f-ed2c-404d-8d1e-022b127f3cea" name="PVM Rev Anlysis MoM Comparing" connection="Query - PVM Rev Anlysis MoM Comparing"/>
          <x15:modelTable id="PVM GP Analysis MoM_78cfe879-9371-4471-b538-f8eee212ddd4" name="PVM GP Analysis MoM" connection="Query - PVM GP Analysis MoM"/>
          <x15:modelTable id="PVM GP Analysis MoM Budget_191a10e7-9d14-4176-b421-2f962d3a2671" name="PVM GP Analysis MoM Budget" connection="Query - PVM GP Analysis MoM Budget"/>
          <x15:modelTable id="PVM GP Analysis MoM Comparing_d42efeb3-1bd2-4389-b2fe-a239d6e315b4" name="PVM GP Analysis MoM Comparing" connection="Query - PVM GP Analysis MoM Comparing"/>
          <x15:modelTable id="dim_date_03_132014b1-f498-4351-9350-5715c6f5f478" name="dim_date_03" connection="Query - dim_date_03"/>
          <x15:modelTable id="dim_accouting_period_b8be974d-c8d8-418a-b6d3-044a75065e38" name="dim_accouting_period" connection="Query - dim_accouting_period"/>
          <x15:modelTable id="dim_arrival_destination_87ba505f-e94b-40d1-bc1a-46bfd0c5fd8f" name="dim_arrival_destination" connection="Query - dim_arrival_destination"/>
          <x15:modelTable id="dim_country_33cb44b3-fecd-4491-a900-97ddbce898dc" name="dim_country" connection="Query - dim_country"/>
          <x15:modelTable id="dim_Incoterm_99da533c-60e0-426c-a063-02f8a3aee271" name="dim_Incoterm" connection="Query - dim_Incoterm"/>
          <x15:modelTable id="PVM Rev Analysis Comparing_GROUP_69892996-8cd8-43da-86ce-bdb05bb35125" name="PVM Rev Analysis Comparing_GROUP" connection="Query - PVM Rev Analysis Comparing_GROUP"/>
          <x15:modelTable id="dim_department_2b4105cd-e71c-454a-8b46-f0bc84d244f7" name="dim_department" connection="Query - dim_department"/>
          <x15:modelTable id="PVM Rev Analysis Budget_GROUP_697aefc2-1736-43f6-aa2e-cd5ce8eab8a3" name="PVM Rev Analysis Budget_GROUP" connection="Query - PVM Rev Analysis Budget_GROUP"/>
          <x15:modelTable id="PVM GP Analysis Comparing_GROUP_184a223b-8e7f-482e-9aa8-85e6e3a8371d" name="PVM GP Analysis Comparing_GROUP" connection="Query - PVM GP Analysis Comparing_GROUP"/>
          <x15:modelTable id="PVM GP Analysis Budget_GROUP_4d50848a-a5d4-4c56-81c8-8d1d282cedd5" name="PVM GP Analysis Budget_GROUP" connection="Query - PVM GP Analysis Budget_GROUP"/>
        </x15:modelTables>
        <x15:modelRelationships>
          <x15:modelRelationship fromTable="Data_LG" fromColumn="Ngày xuất kho" toTable="dim_date" toColumn="Date"/>
          <x15:modelRelationship fromTable="Data_LG" fromColumn="Version" toTable="dim_version" toColumn="Version"/>
          <x15:modelRelationship fromTable="Data_LG" fromColumn="Loại tiền" toTable="dim_xk_nđ" toColumn="Loại tiền"/>
          <x15:modelRelationship fromTable="Data_LG" fromColumn="Hàng bán bị trả lại" toTable="dim_returned_goods" toColumn="Hàng bán trả lại"/>
          <x15:modelRelationship fromTable="Data_LG" fromColumn="SKU | Customer" toTable="dim_SKU_Customer" toColumn="SKU | Customer"/>
          <x15:modelRelationship fromTable="Data_LG" fromColumn="Kỳ" toTable="dim_accouting_period" toColumn="Kỳ"/>
          <x15:modelRelationship fromTable="Data_LG" fromColumn="Cảng đến" toTable="dim_arrival_destination" toColumn="Cảng đến"/>
          <x15:modelRelationship fromTable="Data_LG" fromColumn="Incoterm" toTable="dim_Incoterm" toColumn="Incoterm_Source"/>
          <x15:modelRelationship fromTable="Data_LG" fromColumn="Bộ phận bán hàng" toTable="dim_department" toColumn="Bộ phận bán hàng"/>
          <x15:modelRelationship fromTable="dim_SKU" fromColumn="Nhóm SP 4" toTable="dim_nhom_sp" toColumn="Nhóm SP 4"/>
          <x15:modelRelationship fromTable="Data_LG_NS" fromColumn="Version" toTable="dim_version" toColumn="Version"/>
          <x15:modelRelationship fromTable="Data_LG_NS" fromColumn="Ngày xuất kho" toTable="dim_date" toColumn="Date"/>
          <x15:modelRelationship fromTable="Data_LG_NS" fromColumn="Loại tiền" toTable="dim_xk_nđ" toColumn="Loại tiền"/>
          <x15:modelRelationship fromTable="Data_LG_NS" fromColumn="Hàng bán bị trả lại" toTable="dim_returned_goods" toColumn="Hàng bán trả lại"/>
          <x15:modelRelationship fromTable="Data_LG_NS" fromColumn="SKU | Customer" toTable="dim_SKU_Customer" toColumn="SKU | Customer"/>
          <x15:modelRelationship fromTable="Data_LG_NS" fromColumn="Kỳ" toTable="dim_accouting_period" toColumn="Kỳ"/>
          <x15:modelRelationship fromTable="Data_LG_NS" fromColumn="Incoterm" toTable="dim_Incoterm" toColumn="Incoterm_Source"/>
          <x15:modelRelationship fromTable="Data_LG_NS" fromColumn="Bộ phận bán hàng" toTable="dim_department" toColumn="Bộ phận bán hàng"/>
          <x15:modelRelationship fromTable="Data_LG_NS" fromColumn="Cảng đến" toTable="dim_arrival_destination" toColumn="Cảng đến"/>
          <x15:modelRelationship fromTable="dim_SKU_Customer" fromColumn="Customer" toTable="dim_customer" toColumn="Mã KH"/>
          <x15:modelRelationship fromTable="dim_SKU_Customer" fromColumn="Mã SAP" toTable="dim_SKU" toColumn="Mã SKU"/>
          <x15:modelRelationship fromTable="dim_arrival_destination" fromColumn="Code Country" toTable="dim_country" toColumn="Code Count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207" l="1"/>
  <c r="N3" i="207"/>
  <c r="AB3" i="207"/>
  <c r="P3" i="207" l="1"/>
  <c r="Q3" i="207" s="1"/>
  <c r="Q2" i="207" s="1"/>
  <c r="AD1" i="207"/>
  <c r="AE1" i="207"/>
  <c r="AE2" i="20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5FAFDD-A943-48EC-AFE0-3820B1A28E34}" name="Query - 01_Formulas_TT" description="Connection to the '01_Formulas_TT' query in the workbook." type="100" refreshedVersion="8" minRefreshableVersion="5">
    <extLst>
      <ext xmlns:x15="http://schemas.microsoft.com/office/spreadsheetml/2010/11/main" uri="{DE250136-89BD-433C-8126-D09CA5730AF9}">
        <x15:connection id="f4ee4753-9078-4908-a160-f76232ced3e2">
          <x15:oledbPr connection="Provider=Microsoft.Mashup.OleDb.1;Data Source=$Workbook$;Location=01_Formulas_TT;Extended Properties=&quot;&quot;">
            <x15:dbTables>
              <x15:dbTable name="01_Formulas_TT"/>
            </x15:dbTables>
          </x15:oledbPr>
        </x15:connection>
      </ext>
    </extLst>
  </connection>
  <connection id="2" xr16:uid="{76758380-9F04-46B5-841A-35503F6232FB}" name="Query - 02_Formulas_TT_ĐG" description="Connection to the '02_Formulas_TT_ĐG' query in the workbook." type="100" refreshedVersion="8" minRefreshableVersion="5">
    <extLst>
      <ext xmlns:x15="http://schemas.microsoft.com/office/spreadsheetml/2010/11/main" uri="{DE250136-89BD-433C-8126-D09CA5730AF9}">
        <x15:connection id="45e2b977-600c-4fbd-98ca-249ac2b6e021">
          <x15:oledbPr connection="Provider=Microsoft.Mashup.OleDb.1;Data Source=$Workbook$;Location=02_Formulas_TT_ĐG;Extended Properties=&quot;&quot;">
            <x15:dbTables>
              <x15:dbTable name="02_Formulas_TT_ĐG"/>
            </x15:dbTables>
          </x15:oledbPr>
        </x15:connection>
      </ext>
    </extLst>
  </connection>
  <connection id="3" xr16:uid="{C2434CC4-4F7C-454B-9BBA-20EA25BCFD17}" name="Query - 03_Formulas_TT_Biên" description="Connection to the '03_Formulas_TT_Biên' query in the workbook." type="100" refreshedVersion="8" minRefreshableVersion="5">
    <extLst>
      <ext xmlns:x15="http://schemas.microsoft.com/office/spreadsheetml/2010/11/main" uri="{DE250136-89BD-433C-8126-D09CA5730AF9}">
        <x15:connection id="428e5908-72ee-4ac8-abfa-8c74b4338757">
          <x15:oledbPr connection="Provider=Microsoft.Mashup.OleDb.1;Data Source=$Workbook$;Location=03_Formulas_TT_Biên;Extended Properties=&quot;&quot;">
            <x15:dbTables>
              <x15:dbTable name="03_Formulas_TT_Biên"/>
            </x15:dbTables>
          </x15:oledbPr>
        </x15:connection>
      </ext>
    </extLst>
  </connection>
  <connection id="4" xr16:uid="{F0C0266F-023D-4B40-92AA-8B0AF67D3725}" name="Query - 04_Formulas_TT_GV" description="Connection to the '04_Formulas_TT_GV' query in the workbook." type="100" refreshedVersion="8" minRefreshableVersion="5">
    <extLst>
      <ext xmlns:x15="http://schemas.microsoft.com/office/spreadsheetml/2010/11/main" uri="{DE250136-89BD-433C-8126-D09CA5730AF9}">
        <x15:connection id="7626e721-2e10-4636-b2c4-80a9893ef38b">
          <x15:oledbPr connection="Provider=Microsoft.Mashup.OleDb.1;Data Source=$Workbook$;Location=04_Formulas_TT_GV;Extended Properties=&quot;&quot;">
            <x15:dbTables>
              <x15:dbTable name="04_Formulas_TT_GV"/>
            </x15:dbTables>
          </x15:oledbPr>
        </x15:connection>
      </ext>
    </extLst>
  </connection>
  <connection id="5" xr16:uid="{DBD87D0A-2E40-454B-9E70-0AA834117D3A}" name="Query - 05_Formulas_NS" description="Connection to the '05_Formulas_NS' query in the workbook." type="100" refreshedVersion="8" minRefreshableVersion="5">
    <extLst>
      <ext xmlns:x15="http://schemas.microsoft.com/office/spreadsheetml/2010/11/main" uri="{DE250136-89BD-433C-8126-D09CA5730AF9}">
        <x15:connection id="578621fa-a2ff-4f24-b7fe-9d12ae727504">
          <x15:oledbPr connection="Provider=Microsoft.Mashup.OleDb.1;Data Source=$Workbook$;Location=05_Formulas_NS;Extended Properties=&quot;&quot;">
            <x15:dbTables>
              <x15:dbTable name="05_Formulas_NS"/>
            </x15:dbTables>
          </x15:oledbPr>
        </x15:connection>
      </ext>
    </extLst>
  </connection>
  <connection id="6" xr16:uid="{35EA09B9-0BE3-48B2-82E6-DE708810138A}" name="Query - 06_Formulas_NS_ĐG" description="Connection to the '06_Formulas_NS_ĐG' query in the workbook." type="100" refreshedVersion="8" minRefreshableVersion="5">
    <extLst>
      <ext xmlns:x15="http://schemas.microsoft.com/office/spreadsheetml/2010/11/main" uri="{DE250136-89BD-433C-8126-D09CA5730AF9}">
        <x15:connection id="deed6b2b-6375-44eb-989e-555fe5d9dc4a">
          <x15:oledbPr connection="Provider=Microsoft.Mashup.OleDb.1;Data Source=$Workbook$;Location=06_Formulas_NS_ĐG;Extended Properties=&quot;&quot;">
            <x15:dbTables>
              <x15:dbTable name="06_Formulas_NS_ĐG"/>
            </x15:dbTables>
          </x15:oledbPr>
        </x15:connection>
      </ext>
    </extLst>
  </connection>
  <connection id="7" xr16:uid="{6D449C29-D0A8-492A-981E-6A94682574AB}" name="Query - 07_Formulas_NS_Biên" description="Connection to the '07_Formulas_NS_Biên' query in the workbook." type="100" refreshedVersion="8" minRefreshableVersion="5">
    <extLst>
      <ext xmlns:x15="http://schemas.microsoft.com/office/spreadsheetml/2010/11/main" uri="{DE250136-89BD-433C-8126-D09CA5730AF9}">
        <x15:connection id="24f5dc89-2437-4637-aaa1-062388e95818">
          <x15:oledbPr connection="Provider=Microsoft.Mashup.OleDb.1;Data Source=$Workbook$;Location=07_Formulas_NS_Biên;Extended Properties=&quot;&quot;">
            <x15:dbTables>
              <x15:dbTable name="07_Formulas_NS_Biên"/>
            </x15:dbTables>
          </x15:oledbPr>
        </x15:connection>
      </ext>
    </extLst>
  </connection>
  <connection id="8" xr16:uid="{5D11A72B-4D30-4118-80C1-AC16B20A4625}" name="Query - 08_Formulas_NS_GV" description="Connection to the '08_Formulas_NS_GV' query in the workbook." type="100" refreshedVersion="8" minRefreshableVersion="5">
    <extLst>
      <ext xmlns:x15="http://schemas.microsoft.com/office/spreadsheetml/2010/11/main" uri="{DE250136-89BD-433C-8126-D09CA5730AF9}">
        <x15:connection id="24ac517e-f428-4e81-929e-b715371eed98">
          <x15:oledbPr connection="Provider=Microsoft.Mashup.OleDb.1;Data Source=$Workbook$;Location=08_Formulas_NS_GV;Extended Properties=&quot;&quot;">
            <x15:dbTables>
              <x15:dbTable name="08_Formulas_NS_GV"/>
            </x15:dbTables>
          </x15:oledbPr>
        </x15:connection>
      </ext>
    </extLst>
  </connection>
  <connection id="9" xr16:uid="{2DDDDE11-FEB7-4299-A54B-1B7A98CB4BDE}" name="Query - Blank" description="Connection to the 'Blank' query in the workbook." type="100" refreshedVersion="8" minRefreshableVersion="5">
    <extLst>
      <ext xmlns:x15="http://schemas.microsoft.com/office/spreadsheetml/2010/11/main" uri="{DE250136-89BD-433C-8126-D09CA5730AF9}">
        <x15:connection id="d102c38f-76d3-4503-9954-8b4603737451">
          <x15:oledbPr connection="Provider=Microsoft.Mashup.OleDb.1;Data Source=$Workbook$;Location=Blank;Extended Properties=&quot;&quot;">
            <x15:dbTables>
              <x15:dbTable name="Blank"/>
            </x15:dbTables>
          </x15:oledbPr>
        </x15:connection>
      </ext>
    </extLst>
  </connection>
  <connection id="10" xr16:uid="{2D1CB887-EA6C-4515-BFAB-9E2E22243FC8}" name="Query - Data_LG" description="Connection to the 'Data_LG' query in the workbook." type="100" refreshedVersion="8" minRefreshableVersion="5">
    <extLst>
      <ext xmlns:x15="http://schemas.microsoft.com/office/spreadsheetml/2010/11/main" uri="{DE250136-89BD-433C-8126-D09CA5730AF9}">
        <x15:connection id="c7919312-346d-4c83-80a4-6f735415a8f3"/>
      </ext>
    </extLst>
  </connection>
  <connection id="11" xr16:uid="{73905944-CEFC-45FF-9ACE-B23E894419BB}" name="Query - Data_LG_NS" description="Connection to the 'Data_LG_NS' query in the workbook." type="100" refreshedVersion="8" minRefreshableVersion="5">
    <extLst>
      <ext xmlns:x15="http://schemas.microsoft.com/office/spreadsheetml/2010/11/main" uri="{DE250136-89BD-433C-8126-D09CA5730AF9}">
        <x15:connection id="46f55074-2e8a-46ff-8916-a3e4ef8d3983">
          <x15:oledbPr connection="Provider=Microsoft.Mashup.OleDb.1;Data Source=$Workbook$;Location=Data_LG_NS;Extended Properties=&quot;&quot;">
            <x15:dbTables>
              <x15:dbTable name="Data_LG_NS"/>
            </x15:dbTables>
          </x15:oledbPr>
        </x15:connection>
      </ext>
    </extLst>
  </connection>
  <connection id="12" xr16:uid="{C3EDE64C-D308-4A0B-811B-E58B067177C6}" name="Query - dim_accouting_period" description="Connection to the 'dim_accouting_period' query in the workbook." type="100" refreshedVersion="8" minRefreshableVersion="5">
    <extLst>
      <ext xmlns:x15="http://schemas.microsoft.com/office/spreadsheetml/2010/11/main" uri="{DE250136-89BD-433C-8126-D09CA5730AF9}">
        <x15:connection id="febb51e5-d7b6-46e9-9605-d9f5db05ad40">
          <x15:oledbPr connection="Provider=Microsoft.Mashup.OleDb.1;Data Source=$Workbook$;Location=dim_accouting_period;Extended Properties=&quot;&quot;">
            <x15:dbTables>
              <x15:dbTable name="dim_accouting_period"/>
            </x15:dbTables>
          </x15:oledbPr>
        </x15:connection>
      </ext>
    </extLst>
  </connection>
  <connection id="13" xr16:uid="{17180143-1C02-4119-9E6A-E471DE9CA476}" name="Query - dim_arrival_destination" description="Connection to the 'dim_arrival_destination' query in the workbook." type="100" refreshedVersion="8" minRefreshableVersion="5">
    <extLst>
      <ext xmlns:x15="http://schemas.microsoft.com/office/spreadsheetml/2010/11/main" uri="{DE250136-89BD-433C-8126-D09CA5730AF9}">
        <x15:connection id="352fdf2b-73fd-431a-97e1-bbc19232aa86">
          <x15:oledbPr connection="Provider=Microsoft.Mashup.OleDb.1;Data Source=$Workbook$;Location=dim_arrival_destination;Extended Properties=&quot;&quot;">
            <x15:dbTables>
              <x15:dbTable name="dim_arrival_destination"/>
            </x15:dbTables>
          </x15:oledbPr>
        </x15:connection>
      </ext>
    </extLst>
  </connection>
  <connection id="14" xr16:uid="{53F05963-D578-48A2-910A-AF6E19AAC4C7}" name="Query - dim_country" description="Connection to the 'dim_country' query in the workbook." type="100" refreshedVersion="8" minRefreshableVersion="5">
    <extLst>
      <ext xmlns:x15="http://schemas.microsoft.com/office/spreadsheetml/2010/11/main" uri="{DE250136-89BD-433C-8126-D09CA5730AF9}">
        <x15:connection id="db91e761-3ec4-48a3-b74b-d877d64681d6">
          <x15:oledbPr connection="Provider=Microsoft.Mashup.OleDb.1;Data Source=$Workbook$;Location=dim_country;Extended Properties=&quot;&quot;">
            <x15:dbTables>
              <x15:dbTable name="dim_country"/>
            </x15:dbTables>
          </x15:oledbPr>
        </x15:connection>
      </ext>
    </extLst>
  </connection>
  <connection id="15" xr16:uid="{2C05DBBE-6429-470B-A1C4-33526BC76FAA}" name="Query - dim_customer" description="Connection to the 'dim_customer' query in the workbook." type="100" refreshedVersion="8" minRefreshableVersion="5">
    <extLst>
      <ext xmlns:x15="http://schemas.microsoft.com/office/spreadsheetml/2010/11/main" uri="{DE250136-89BD-433C-8126-D09CA5730AF9}">
        <x15:connection id="b2151b91-e310-4e34-9dd5-effc0ee9755c"/>
      </ext>
    </extLst>
  </connection>
  <connection id="16" xr16:uid="{4DFBFC9C-AB82-405C-AB0C-BE3AC1FF42AA}" name="Query - dim_date" description="Connection to the 'dim_date' query in the workbook." type="100" refreshedVersion="8" minRefreshableVersion="5">
    <extLst>
      <ext xmlns:x15="http://schemas.microsoft.com/office/spreadsheetml/2010/11/main" uri="{DE250136-89BD-433C-8126-D09CA5730AF9}">
        <x15:connection id="f4e18f93-9e0f-443e-96ad-fd930500dcc7">
          <x15:oledbPr connection="Provider=Microsoft.Mashup.OleDb.1;Data Source=$Workbook$;Location=dim_date;Extended Properties=&quot;&quot;">
            <x15:dbTables>
              <x15:dbTable name="dim_date"/>
            </x15:dbTables>
          </x15:oledbPr>
        </x15:connection>
      </ext>
    </extLst>
  </connection>
  <connection id="17" xr16:uid="{283AE54F-B45D-4E91-BEBE-99E86CD2FF5A}" name="Query - dim_date_01" description="Connection to the 'dim_date_01' query in the workbook." type="100" refreshedVersion="8" minRefreshableVersion="5">
    <extLst>
      <ext xmlns:x15="http://schemas.microsoft.com/office/spreadsheetml/2010/11/main" uri="{DE250136-89BD-433C-8126-D09CA5730AF9}">
        <x15:connection id="2d73a5c3-25bc-432d-92d9-398fb48fa71b">
          <x15:oledbPr connection="Provider=Microsoft.Mashup.OleDb.1;Data Source=$Workbook$;Location=dim_date_01;Extended Properties=&quot;&quot;">
            <x15:dbTables>
              <x15:dbTable name="dim_date_01"/>
            </x15:dbTables>
          </x15:oledbPr>
        </x15:connection>
      </ext>
    </extLst>
  </connection>
  <connection id="18" xr16:uid="{94152601-415F-4743-92D9-DD418F4503E1}" name="Query - dim_date_02" description="Connection to the 'dim_date_02' query in the workbook." type="100" refreshedVersion="8" minRefreshableVersion="5">
    <extLst>
      <ext xmlns:x15="http://schemas.microsoft.com/office/spreadsheetml/2010/11/main" uri="{DE250136-89BD-433C-8126-D09CA5730AF9}">
        <x15:connection id="26177dff-0e7f-4365-b1d2-f84251f8c060">
          <x15:oledbPr connection="Provider=Microsoft.Mashup.OleDb.1;Data Source=$Workbook$;Location=dim_date_02;Extended Properties=&quot;&quot;">
            <x15:dbTables>
              <x15:dbTable name="dim_date_02"/>
            </x15:dbTables>
          </x15:oledbPr>
        </x15:connection>
      </ext>
    </extLst>
  </connection>
  <connection id="19" xr16:uid="{73A79E23-63F9-470F-BD15-15B19A25BDD2}" name="Query - dim_date_03" description="Connection to the 'dim_date_03' query in the workbook." type="100" refreshedVersion="8" minRefreshableVersion="5">
    <extLst>
      <ext xmlns:x15="http://schemas.microsoft.com/office/spreadsheetml/2010/11/main" uri="{DE250136-89BD-433C-8126-D09CA5730AF9}">
        <x15:connection id="fd36a5d4-56bb-4e4e-80eb-59cc7f9cfa2f">
          <x15:oledbPr connection="Provider=Microsoft.Mashup.OleDb.1;Data Source=$Workbook$;Location=dim_date_03;Extended Properties=&quot;&quot;">
            <x15:dbTables>
              <x15:dbTable name="dim_date_03"/>
            </x15:dbTables>
          </x15:oledbPr>
        </x15:connection>
      </ext>
    </extLst>
  </connection>
  <connection id="20" xr16:uid="{347869AA-0F9E-4086-A474-30A733A68E02}" name="Query - dim_department" description="Connection to the 'dim_department' query in the workbook." type="100" refreshedVersion="8" minRefreshableVersion="5">
    <extLst>
      <ext xmlns:x15="http://schemas.microsoft.com/office/spreadsheetml/2010/11/main" uri="{DE250136-89BD-433C-8126-D09CA5730AF9}">
        <x15:connection id="b9960c00-7491-44a1-8b37-05cd60a9d237">
          <x15:oledbPr connection="Provider=Microsoft.Mashup.OleDb.1;Data Source=$Workbook$;Location=dim_department;Extended Properties=&quot;&quot;">
            <x15:dbTables>
              <x15:dbTable name="dim_department"/>
            </x15:dbTables>
          </x15:oledbPr>
        </x15:connection>
      </ext>
    </extLst>
  </connection>
  <connection id="21" xr16:uid="{47194A41-52C7-46DD-B081-632FD7E766FD}" name="Query - dim_Incoterm" description="Connection to the 'dim_Incoterm' query in the workbook." type="100" refreshedVersion="8" minRefreshableVersion="5">
    <extLst>
      <ext xmlns:x15="http://schemas.microsoft.com/office/spreadsheetml/2010/11/main" uri="{DE250136-89BD-433C-8126-D09CA5730AF9}">
        <x15:connection id="104ec7fe-1e26-4bcd-a969-1b416b196811">
          <x15:oledbPr connection="Provider=Microsoft.Mashup.OleDb.1;Data Source=$Workbook$;Location=dim_Incoterm;Extended Properties=&quot;&quot;">
            <x15:dbTables>
              <x15:dbTable name="dim_Incoterm"/>
            </x15:dbTables>
          </x15:oledbPr>
        </x15:connection>
      </ext>
    </extLst>
  </connection>
  <connection id="22" xr16:uid="{4D28B6C5-01B3-4625-B4E5-45E7D2FF0E44}" name="Query - dim_nhom_sp" description="Connection to the 'dim_nhom_sp' query in the workbook." type="100" refreshedVersion="8" minRefreshableVersion="5">
    <extLst>
      <ext xmlns:x15="http://schemas.microsoft.com/office/spreadsheetml/2010/11/main" uri="{DE250136-89BD-433C-8126-D09CA5730AF9}">
        <x15:connection id="a32ed5a2-0307-47cc-a100-fbd8ae97423f">
          <x15:oledbPr connection="Provider=Microsoft.Mashup.OleDb.1;Data Source=$Workbook$;Location=dim_nhom_sp;Extended Properties=&quot;&quot;">
            <x15:dbTables>
              <x15:dbTable name="dim_nhom_sp"/>
            </x15:dbTables>
          </x15:oledbPr>
        </x15:connection>
      </ext>
    </extLst>
  </connection>
  <connection id="23" xr16:uid="{68857F8E-7C24-4BFD-AC69-F47D6BC2B961}" name="Query - dim_returned_goods" description="Connection to the 'dim_returned_goods' query in the workbook." type="100" refreshedVersion="8" minRefreshableVersion="5">
    <extLst>
      <ext xmlns:x15="http://schemas.microsoft.com/office/spreadsheetml/2010/11/main" uri="{DE250136-89BD-433C-8126-D09CA5730AF9}">
        <x15:connection id="762fedc8-2e2a-4dba-a341-1bda0e2f52fa">
          <x15:oledbPr connection="Provider=Microsoft.Mashup.OleDb.1;Data Source=$Workbook$;Location=dim_returned_goods;Extended Properties=&quot;&quot;">
            <x15:dbTables>
              <x15:dbTable name="dim_returned_goods"/>
            </x15:dbTables>
          </x15:oledbPr>
        </x15:connection>
      </ext>
    </extLst>
  </connection>
  <connection id="24" xr16:uid="{165466C5-6F99-4E08-AD01-FA25F14B90B8}" name="Query - dim_SKU" description="Connection to the 'dim_SKU' query in the workbook." type="100" refreshedVersion="8" minRefreshableVersion="5">
    <extLst>
      <ext xmlns:x15="http://schemas.microsoft.com/office/spreadsheetml/2010/11/main" uri="{DE250136-89BD-433C-8126-D09CA5730AF9}">
        <x15:connection id="dbbaf957-6200-4a04-8492-db83f67265ad">
          <x15:oledbPr connection="Provider=Microsoft.Mashup.OleDb.1;Data Source=$Workbook$;Location=dim_SKU;Extended Properties=&quot;&quot;">
            <x15:dbTables>
              <x15:dbTable name="dim_SKU"/>
            </x15:dbTables>
          </x15:oledbPr>
        </x15:connection>
      </ext>
    </extLst>
  </connection>
  <connection id="25" xr16:uid="{2B0243CA-0279-4349-A9CB-8C6DBC6B0454}" name="Query - dim_SKU_Customer" description="Connection to the 'dim_SKU_Customer' query in the workbook." type="100" refreshedVersion="8" minRefreshableVersion="5">
    <extLst>
      <ext xmlns:x15="http://schemas.microsoft.com/office/spreadsheetml/2010/11/main" uri="{DE250136-89BD-433C-8126-D09CA5730AF9}">
        <x15:connection id="4d5ecd35-e159-4be5-a5e2-e283243a4a6a"/>
      </ext>
    </extLst>
  </connection>
  <connection id="26" xr16:uid="{4136748D-B819-4E54-877F-999DB8A28C3C}" name="Query - dim_version" description="Connection to the 'dim_version' query in the workbook." type="100" refreshedVersion="8" minRefreshableVersion="5">
    <extLst>
      <ext xmlns:x15="http://schemas.microsoft.com/office/spreadsheetml/2010/11/main" uri="{DE250136-89BD-433C-8126-D09CA5730AF9}">
        <x15:connection id="d202ff5c-736b-4608-b43b-d0edf57303b3">
          <x15:oledbPr connection="Provider=Microsoft.Mashup.OleDb.1;Data Source=$Workbook$;Location=dim_version;Extended Properties=&quot;&quot;">
            <x15:dbTables>
              <x15:dbTable name="dim_version"/>
            </x15:dbTables>
          </x15:oledbPr>
        </x15:connection>
      </ext>
    </extLst>
  </connection>
  <connection id="27" xr16:uid="{6A0B24ED-ECCD-4EB8-8294-E80051A92965}" name="Query - dim_xk_nđ" description="Connection to the 'dim_xk_nđ' query in the workbook." type="100" refreshedVersion="8" minRefreshableVersion="5">
    <extLst>
      <ext xmlns:x15="http://schemas.microsoft.com/office/spreadsheetml/2010/11/main" uri="{DE250136-89BD-433C-8126-D09CA5730AF9}">
        <x15:connection id="06174763-c0c8-429d-b84a-9bddcb3a5d95"/>
      </ext>
    </extLst>
  </connection>
  <connection id="28" xr16:uid="{EB2D1460-653F-4A1B-956D-01C8F397BC50}" name="Query - Formulas_Trình_Bày_Bất_Thường" description="Connection to the 'Formulas_Trình_Bày_Bất_Thường' query in the workbook." type="100" refreshedVersion="8" minRefreshableVersion="5">
    <extLst>
      <ext xmlns:x15="http://schemas.microsoft.com/office/spreadsheetml/2010/11/main" uri="{DE250136-89BD-433C-8126-D09CA5730AF9}">
        <x15:connection id="dd9f85f0-fefd-40e5-99da-b7c64e06147f">
          <x15:oledbPr connection="Provider=Microsoft.Mashup.OleDb.1;Data Source=$Workbook$;Location=Formulas_Trình_Bày_Bất_Thường;Extended Properties=&quot;&quot;">
            <x15:dbTables>
              <x15:dbTable name="Formulas_Trình_Bày_Bất_Thường"/>
            </x15:dbTables>
          </x15:oledbPr>
        </x15:connection>
      </ext>
    </extLst>
  </connection>
  <connection id="29" xr16:uid="{C4CC66AB-1116-44F2-AC11-A6B79C3ECFCF}"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30" xr16:uid="{46C8C11B-9EDD-4DC7-87F4-344A9A09F2C7}" name="Query - PVM GP Analysis Budget_GROUP" description="Connection to the 'PVM GP Analysis Budget_GROUP' query in the workbook." type="100" refreshedVersion="8" minRefreshableVersion="5">
    <extLst>
      <ext xmlns:x15="http://schemas.microsoft.com/office/spreadsheetml/2010/11/main" uri="{DE250136-89BD-433C-8126-D09CA5730AF9}">
        <x15:connection id="23443014-9c77-4947-9070-5d51c2d25316">
          <x15:oledbPr connection="Provider=Microsoft.Mashup.OleDb.1;Data Source=$Workbook$;Location=&quot;PVM GP Analysis Budget_GROUP&quot;;Extended Properties=&quot;&quot;">
            <x15:dbTables>
              <x15:dbTable name="PVM GP Analysis Budget_GROUP"/>
            </x15:dbTables>
          </x15:oledbPr>
        </x15:connection>
      </ext>
    </extLst>
  </connection>
  <connection id="31" xr16:uid="{747661EA-661E-40BA-9AA1-6EA6A6E98663}" name="Query - PVM GP Analysis Comparing_GROUP" description="Connection to the 'PVM GP Analysis Comparing_GROUP' query in the workbook." type="100" refreshedVersion="8" minRefreshableVersion="5">
    <extLst>
      <ext xmlns:x15="http://schemas.microsoft.com/office/spreadsheetml/2010/11/main" uri="{DE250136-89BD-433C-8126-D09CA5730AF9}">
        <x15:connection id="0cbe2acd-c2d6-458f-95a9-3c5ab9e9ef6a">
          <x15:oledbPr connection="Provider=Microsoft.Mashup.OleDb.1;Data Source=$Workbook$;Location=&quot;PVM GP Analysis Comparing_GROUP&quot;;Extended Properties=&quot;&quot;">
            <x15:dbTables>
              <x15:dbTable name="PVM GP Analysis Comparing_GROUP"/>
            </x15:dbTables>
          </x15:oledbPr>
        </x15:connection>
      </ext>
    </extLst>
  </connection>
  <connection id="32" xr16:uid="{8B4A4B27-7342-4F73-B527-5590817F49C1}" name="Query - PVM GP Analysis MoM" description="Connection to the 'PVM GP Analysis MoM' query in the workbook." type="100" refreshedVersion="8" minRefreshableVersion="5">
    <extLst>
      <ext xmlns:x15="http://schemas.microsoft.com/office/spreadsheetml/2010/11/main" uri="{DE250136-89BD-433C-8126-D09CA5730AF9}">
        <x15:connection id="16797355-6281-4791-a608-f7d9126660a8">
          <x15:oledbPr connection="Provider=Microsoft.Mashup.OleDb.1;Data Source=$Workbook$;Location=&quot;PVM GP Analysis MoM&quot;;Extended Properties=&quot;&quot;">
            <x15:dbTables>
              <x15:dbTable name="PVM GP Analysis MoM"/>
            </x15:dbTables>
          </x15:oledbPr>
        </x15:connection>
      </ext>
    </extLst>
  </connection>
  <connection id="33" xr16:uid="{67446924-1A1F-407D-80BB-087CFD036B43}" name="Query - PVM GP Analysis MoM Budget" description="Connection to the 'PVM GP Analysis MoM Budget' query in the workbook." type="100" refreshedVersion="8" minRefreshableVersion="5">
    <extLst>
      <ext xmlns:x15="http://schemas.microsoft.com/office/spreadsheetml/2010/11/main" uri="{DE250136-89BD-433C-8126-D09CA5730AF9}">
        <x15:connection id="a7dd799c-612c-4832-a0e2-5a2071f22ed0">
          <x15:oledbPr connection="Provider=Microsoft.Mashup.OleDb.1;Data Source=$Workbook$;Location=&quot;PVM GP Analysis MoM Budget&quot;;Extended Properties=&quot;&quot;">
            <x15:dbTables>
              <x15:dbTable name="PVM GP Analysis MoM Budget"/>
            </x15:dbTables>
          </x15:oledbPr>
        </x15:connection>
      </ext>
    </extLst>
  </connection>
  <connection id="34" xr16:uid="{37C6FD28-8074-425D-BC02-A6409681BBCE}" name="Query - PVM GP Analysis MoM Comparing" description="Connection to the 'PVM GP Analysis MoM Comparing' query in the workbook." type="100" refreshedVersion="8" minRefreshableVersion="5">
    <extLst>
      <ext xmlns:x15="http://schemas.microsoft.com/office/spreadsheetml/2010/11/main" uri="{DE250136-89BD-433C-8126-D09CA5730AF9}">
        <x15:connection id="63fe7072-e99c-4dab-a71e-04bf41197d33">
          <x15:oledbPr connection="Provider=Microsoft.Mashup.OleDb.1;Data Source=$Workbook$;Location=&quot;PVM GP Analysis MoM Comparing&quot;;Extended Properties=&quot;&quot;">
            <x15:dbTables>
              <x15:dbTable name="PVM GP Analysis MoM Comparing"/>
            </x15:dbTables>
          </x15:oledbPr>
        </x15:connection>
      </ext>
    </extLst>
  </connection>
  <connection id="35" xr16:uid="{5A432BE7-C05A-4376-AD2B-36173C0A75A6}" name="Query - PVM Rev Analysis Budget_GROUP" description="Connection to the 'PVM Rev Analysis Budget_GROUP' query in the workbook." type="100" refreshedVersion="8" minRefreshableVersion="5">
    <extLst>
      <ext xmlns:x15="http://schemas.microsoft.com/office/spreadsheetml/2010/11/main" uri="{DE250136-89BD-433C-8126-D09CA5730AF9}">
        <x15:connection id="55d6392d-7c56-47c2-8fcc-51a7763352bc">
          <x15:oledbPr connection="Provider=Microsoft.Mashup.OleDb.1;Data Source=$Workbook$;Location=&quot;PVM Rev Analysis Budget_GROUP&quot;;Extended Properties=&quot;&quot;">
            <x15:dbTables>
              <x15:dbTable name="PVM Rev Analysis Budget_GROUP"/>
            </x15:dbTables>
          </x15:oledbPr>
        </x15:connection>
      </ext>
    </extLst>
  </connection>
  <connection id="36" xr16:uid="{5EEDDB91-C32C-4022-92FE-7DE99B404060}" name="Query - PVM Rev Analysis Comparing_GROUP" description="Connection to the 'PVM Rev Analysis Comparing_GROUP' query in the workbook." type="100" refreshedVersion="8" minRefreshableVersion="5">
    <extLst>
      <ext xmlns:x15="http://schemas.microsoft.com/office/spreadsheetml/2010/11/main" uri="{DE250136-89BD-433C-8126-D09CA5730AF9}">
        <x15:connection id="5811fe33-7009-43d7-a2e0-32f40b3ccb7b">
          <x15:oledbPr connection="Provider=Microsoft.Mashup.OleDb.1;Data Source=$Workbook$;Location=&quot;PVM Rev Analysis Comparing_GROUP&quot;;Extended Properties=&quot;&quot;">
            <x15:dbTables>
              <x15:dbTable name="PVM Rev Analysis Comparing_GROUP"/>
            </x15:dbTables>
          </x15:oledbPr>
        </x15:connection>
      </ext>
    </extLst>
  </connection>
  <connection id="37" xr16:uid="{D2C252A6-E1EF-4F6C-BD6D-65E7E2ACE88F}" name="Query - PVM Rev Anlysis MoM" description="Connection to the 'PVM Rev Anlysis MoM' query in the workbook." type="100" refreshedVersion="8" minRefreshableVersion="5">
    <extLst>
      <ext xmlns:x15="http://schemas.microsoft.com/office/spreadsheetml/2010/11/main" uri="{DE250136-89BD-433C-8126-D09CA5730AF9}">
        <x15:connection id="f3df2a59-4c6b-4c64-bdd3-b45bbdb1b183">
          <x15:oledbPr connection="Provider=Microsoft.Mashup.OleDb.1;Data Source=$Workbook$;Location=&quot;PVM Rev Anlysis MoM&quot;;Extended Properties=&quot;&quot;">
            <x15:dbTables>
              <x15:dbTable name="PVM Rev Anlysis MoM"/>
            </x15:dbTables>
          </x15:oledbPr>
        </x15:connection>
      </ext>
    </extLst>
  </connection>
  <connection id="38" xr16:uid="{798BA1C7-802A-42AC-AC7E-63257437B37B}" name="Query - PVM Rev Anlysis MoM Budget" description="Connection to the 'PVM Rev Anlysis MoM Budget' query in the workbook." type="100" refreshedVersion="8" minRefreshableVersion="5">
    <extLst>
      <ext xmlns:x15="http://schemas.microsoft.com/office/spreadsheetml/2010/11/main" uri="{DE250136-89BD-433C-8126-D09CA5730AF9}">
        <x15:connection id="fd7c869d-a5d4-489d-a502-741756caaba5">
          <x15:oledbPr connection="Provider=Microsoft.Mashup.OleDb.1;Data Source=$Workbook$;Location=&quot;PVM Rev Anlysis MoM Budget&quot;;Extended Properties=&quot;&quot;">
            <x15:dbTables>
              <x15:dbTable name="PVM Rev Anlysis MoM Budget"/>
            </x15:dbTables>
          </x15:oledbPr>
        </x15:connection>
      </ext>
    </extLst>
  </connection>
  <connection id="39" xr16:uid="{111315F9-5247-40C0-A962-A6B5FAB32D76}" name="Query - PVM Rev Anlysis MoM Comparing" description="Connection to the 'PVM Rev Anlysis MoM Comparing' query in the workbook." type="100" refreshedVersion="8" minRefreshableVersion="5">
    <extLst>
      <ext xmlns:x15="http://schemas.microsoft.com/office/spreadsheetml/2010/11/main" uri="{DE250136-89BD-433C-8126-D09CA5730AF9}">
        <x15:connection id="40365654-e365-423b-85c3-f791a8f5172e">
          <x15:oledbPr connection="Provider=Microsoft.Mashup.OleDb.1;Data Source=$Workbook$;Location=&quot;PVM Rev Anlysis MoM Comparing&quot;;Extended Properties=&quot;&quot;">
            <x15:dbTables>
              <x15:dbTable name="PVM Rev Anlysis MoM Comparing"/>
            </x15:dbTables>
          </x15:oledbPr>
        </x15:connection>
      </ext>
    </extLst>
  </connection>
  <connection id="40" xr16:uid="{81BE4AD8-C12F-4249-A872-4107F331ADBC}"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1" xr16:uid="{E20EBD57-B02E-41D9-AE44-B39F628EB08D}"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42" xr16:uid="{670B316D-4F5C-4886-8599-13429CB4EBC9}"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43" xr16:uid="{C2908A49-22E0-4C0E-953A-AE53FC4F473C}"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44" xr16:uid="{E52A1E16-48E3-49E3-B1ED-6954CB7B1667}"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45" xr16:uid="{EB286B5E-F110-4A16-AE98-3D43156F87B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7">
    <s v="ThisWorkbookDataModel"/>
    <s v="{[dim_date].[Year].&amp;[2026]}"/>
    <s v="{[dim_nhom_sp].[Nhóm SP 4].&amp;[Hạt rPET]}"/>
    <s v="{[dim_date].[Month].[All]}"/>
    <s v="{[dim_date_01].[Year | Month].&amp;[2026 | 03]}"/>
    <s v="{[dim_date_03].[Year | Month].&amp;[2026 | 03]}"/>
    <s v="{[dim_date_02].[Year | Month].&amp;[2026 | 02]}"/>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<sst xmlns="http://schemas.openxmlformats.org/spreadsheetml/2006/main" count="1088" uniqueCount="439">
  <si>
    <t>Row Labels</t>
  </si>
  <si>
    <t>Grand Total</t>
  </si>
  <si>
    <t>BN</t>
  </si>
  <si>
    <t>SL</t>
  </si>
  <si>
    <t>Doanh thu KT (VND)</t>
  </si>
  <si>
    <t>Doanh thu EXW (VND)</t>
  </si>
  <si>
    <t>Doanh thu EXW (USD)</t>
  </si>
  <si>
    <t>Year</t>
  </si>
  <si>
    <t>GC</t>
  </si>
  <si>
    <t>Khác</t>
  </si>
  <si>
    <t>rHDPE ép</t>
  </si>
  <si>
    <t>rHDPE thổi</t>
  </si>
  <si>
    <t>rPET</t>
  </si>
  <si>
    <t>rPP</t>
  </si>
  <si>
    <t>Xơ sợi</t>
  </si>
  <si>
    <t>Month</t>
  </si>
  <si>
    <t>LG EXW (VND)</t>
  </si>
  <si>
    <t>All</t>
  </si>
  <si>
    <t>Cp Pallet (VND)</t>
  </si>
  <si>
    <t>CPSX Nhựa Duy Tân</t>
  </si>
  <si>
    <t>CTY NGỌC NGHĨA-TÂY NINH</t>
  </si>
  <si>
    <t>ĐẠI NHẤT LONG</t>
  </si>
  <si>
    <t>Average_EXR</t>
  </si>
  <si>
    <t>Người mua hàng không lấy hóa đơn</t>
  </si>
  <si>
    <t>Bán Ngoài</t>
  </si>
  <si>
    <t>Dây đai PET</t>
  </si>
  <si>
    <t>XK/NĐ</t>
  </si>
  <si>
    <t>XK</t>
  </si>
  <si>
    <t>NĐ</t>
  </si>
  <si>
    <t>Phó sản</t>
  </si>
  <si>
    <t>Nhóm SP 3</t>
  </si>
  <si>
    <t>Khác-rPET</t>
  </si>
  <si>
    <t>SL_NS</t>
  </si>
  <si>
    <t>Cp hoa hồng (VND)</t>
  </si>
  <si>
    <t>HOÀNG TẤN</t>
  </si>
  <si>
    <t>Doanh thu KT (USD)</t>
  </si>
  <si>
    <t>Cp vận chuyển (VND)</t>
  </si>
  <si>
    <t>NHỰA TRƯỜNG AN</t>
  </si>
  <si>
    <t>LƯỚI BẢO NÔNG</t>
  </si>
  <si>
    <t>KORYFES SA</t>
  </si>
  <si>
    <t>MIDA</t>
  </si>
  <si>
    <t>HUY THÀNH</t>
  </si>
  <si>
    <t>MTVN Plastic</t>
  </si>
  <si>
    <t>PREMIUM WATER</t>
  </si>
  <si>
    <t>VINMAR POLYMERS AMERICA LLC</t>
  </si>
  <si>
    <t>ANTEX</t>
  </si>
  <si>
    <t>Minh Thông</t>
  </si>
  <si>
    <t>THÀNH NGHĨA P.E.T</t>
  </si>
  <si>
    <t>CÔNG TY  ĐẠI LỘC</t>
  </si>
  <si>
    <t>VILUBE - DTP</t>
  </si>
  <si>
    <t>VINAFIBER</t>
  </si>
  <si>
    <t>VĂN MINH</t>
  </si>
  <si>
    <t xml:space="preserve"> INDUSTRIAS SALCOM</t>
  </si>
  <si>
    <t>PLANTECH - AN THÁI</t>
  </si>
  <si>
    <t>MGREEN-EPR</t>
  </si>
  <si>
    <t>CƯỜNG GIA PHÁT</t>
  </si>
  <si>
    <t>Cholimex</t>
  </si>
  <si>
    <t>Nutifood</t>
  </si>
  <si>
    <t>Pocari</t>
  </si>
  <si>
    <t>Vinamilk</t>
  </si>
  <si>
    <t>Công ty TNHH La Vie</t>
  </si>
  <si>
    <t>Hồng Kim Long An</t>
  </si>
  <si>
    <t>AN NHẬT</t>
  </si>
  <si>
    <t>MEGA</t>
  </si>
  <si>
    <t>Việt Thành Plast</t>
  </si>
  <si>
    <t>ĐÔ THÀNH</t>
  </si>
  <si>
    <t>Quang Chí Bảo</t>
  </si>
  <si>
    <t>LỢI TƯỜNG</t>
  </si>
  <si>
    <t>Plascene, Inc.</t>
  </si>
  <si>
    <t>Resinex</t>
  </si>
  <si>
    <t>Pentaplast SRL</t>
  </si>
  <si>
    <t>Fega</t>
  </si>
  <si>
    <t>Wiese</t>
  </si>
  <si>
    <t>International Gate SA</t>
  </si>
  <si>
    <t>POLYRESIN EOOD</t>
  </si>
  <si>
    <t>Vinmar International</t>
  </si>
  <si>
    <t>MAS CO.LTD</t>
  </si>
  <si>
    <t>SodaStream</t>
  </si>
  <si>
    <t>PTI- Retal</t>
  </si>
  <si>
    <t>MERAXIS AG</t>
  </si>
  <si>
    <t>POLYCAD</t>
  </si>
  <si>
    <t>Lion Corp</t>
  </si>
  <si>
    <t>ITD Polyresin</t>
  </si>
  <si>
    <t>MONTACHEM INTERNATIONAL</t>
  </si>
  <si>
    <t>Natures Organics - PIA</t>
  </si>
  <si>
    <t>TRICON</t>
  </si>
  <si>
    <t>GENESIS DISTRIBUCIÓN DE COLOMBIA SA</t>
  </si>
  <si>
    <t>Svepol Americas Inc.</t>
  </si>
  <si>
    <t>AGRIFREDA</t>
  </si>
  <si>
    <t>MHE ENTERPRISE</t>
  </si>
  <si>
    <t>SANOFI</t>
  </si>
  <si>
    <t>Serioplast</t>
  </si>
  <si>
    <t>New Developments - Hạt PET - XK</t>
  </si>
  <si>
    <t>New Developments - Hạt PP - NĐ</t>
  </si>
  <si>
    <t>New Developments - Hạt PET - NĐ (WSS03G)</t>
  </si>
  <si>
    <t>New Developments - Hạt PET - NĐ (iSS01G 1)</t>
  </si>
  <si>
    <t>SC JOHNSON</t>
  </si>
  <si>
    <t>NISHIN</t>
  </si>
  <si>
    <t>New Developments - Hạt PET - NĐ (rHDPE thổi)</t>
  </si>
  <si>
    <t>MARICO</t>
  </si>
  <si>
    <t>CÔNG TY PRO VIỆT NAM</t>
  </si>
  <si>
    <t>Cty CP Hàng Tiêu Dùng Masan</t>
  </si>
  <si>
    <t>Mega Market</t>
  </si>
  <si>
    <t>Masan-Nước Khoáng Quảng Ninh</t>
  </si>
  <si>
    <t>Masan- Tiêu Dùng MaSan</t>
  </si>
  <si>
    <t>Masan- BỘT GIẶT NET</t>
  </si>
  <si>
    <t>Masan- Nước Khoáng Vĩnh Hảo</t>
  </si>
  <si>
    <t>Masan-Vinacafé Biên Hòa</t>
  </si>
  <si>
    <t>MASAN HG</t>
  </si>
  <si>
    <t>Masan MB</t>
  </si>
  <si>
    <t>CÔNG NGHIỆP MASAN</t>
  </si>
  <si>
    <t>Doanh thu KT_NS (VND)</t>
  </si>
  <si>
    <t>Year | Month</t>
  </si>
  <si>
    <t>Khác-rHDPE thổi</t>
  </si>
  <si>
    <t>Values</t>
  </si>
  <si>
    <t>Total SL</t>
  </si>
  <si>
    <t>Total Doanh thu KT (VND)</t>
  </si>
  <si>
    <t>LG KT (VND)</t>
  </si>
  <si>
    <t>Total LG KT (VND)</t>
  </si>
  <si>
    <t>Total Doanh thu EXW (VND)</t>
  </si>
  <si>
    <t>Total LG EXW (VND)</t>
  </si>
  <si>
    <t>Total Cp Pallet (VND)</t>
  </si>
  <si>
    <t>Column Labels</t>
  </si>
  <si>
    <t>2026</t>
  </si>
  <si>
    <t>LG KT_NS (VND)</t>
  </si>
  <si>
    <t>SP chính</t>
  </si>
  <si>
    <t>SP phụ</t>
  </si>
  <si>
    <t>Hạt rPET</t>
  </si>
  <si>
    <t>Hạt rHDPE thổi</t>
  </si>
  <si>
    <t>Hạt rHDPE ép</t>
  </si>
  <si>
    <t>Vảy rHDPE ép</t>
  </si>
  <si>
    <t>Hạt rPP</t>
  </si>
  <si>
    <t>Vảy rPP</t>
  </si>
  <si>
    <t>Hạt Xơ sợi</t>
  </si>
  <si>
    <t>110000329 | WSS01</t>
  </si>
  <si>
    <t>110000332 | iSS01084G</t>
  </si>
  <si>
    <t>110000339 | rHDPE MBF01</t>
  </si>
  <si>
    <t>110000341 | rHDB04B01</t>
  </si>
  <si>
    <t>110000354 | WSS01G 1</t>
  </si>
  <si>
    <t>110000355 | iSS01G 1</t>
  </si>
  <si>
    <t>110000359 | WSS03G</t>
  </si>
  <si>
    <t>110000360 | rHDI4L01</t>
  </si>
  <si>
    <t>110000361 | rHDI3R01</t>
  </si>
  <si>
    <t>110000364 | rHDI3Y01</t>
  </si>
  <si>
    <t>110000365 | rHDI3W01</t>
  </si>
  <si>
    <t>110000366 | rHDI3G01</t>
  </si>
  <si>
    <t>110000374 | rHDB03N02</t>
  </si>
  <si>
    <t>110000377 | WSS01G 2</t>
  </si>
  <si>
    <t>110000381 | WSS04SD</t>
  </si>
  <si>
    <t>110000389 | rPP20R02</t>
  </si>
  <si>
    <t>110000407 | Vảy HD Ép Đỏ</t>
  </si>
  <si>
    <t>110000408 | Vảy HD Ép Trắng</t>
  </si>
  <si>
    <t>110000409 | Vảy HD Ép Vàng</t>
  </si>
  <si>
    <t>110000410 | Vảy HD Ép Lá</t>
  </si>
  <si>
    <t>110000412 | Vảy HD Ép Đen</t>
  </si>
  <si>
    <t>110000421 | Vảy PP Đỏ Nhạt</t>
  </si>
  <si>
    <t>110000425 | HCBF-Whi-U</t>
  </si>
  <si>
    <t>110000428 | Dây đai PET</t>
  </si>
  <si>
    <t>110000431 | rHDI3Gy02</t>
  </si>
  <si>
    <t>110000435 | rPP20L03</t>
  </si>
  <si>
    <t>110000436 | WSS05SB</t>
  </si>
  <si>
    <t>110000443 | rHDA03N01</t>
  </si>
  <si>
    <t>110000471 | rPP20L05</t>
  </si>
  <si>
    <t>110000472 | rPP20Gy01</t>
  </si>
  <si>
    <t>110000481 | rHDPE PCF01</t>
  </si>
  <si>
    <t>110000482 | rPP20W01</t>
  </si>
  <si>
    <t>110000483 | iSS01G-S</t>
  </si>
  <si>
    <t>160012611 | Phó Sản HD Ép Hỗn Hợp Cuối ST</t>
  </si>
  <si>
    <t>160012726 | Phó Sản PET Bụi Tank A</t>
  </si>
  <si>
    <t>160012727 | Phó Sản PET Bụi Tank B</t>
  </si>
  <si>
    <t>160012729 | Phó Sản PET Bụi Tank D</t>
  </si>
  <si>
    <t>160012801 | Vảy PET GC Dây Đai</t>
  </si>
  <si>
    <t>160012951 | Phó Sản HD Ép Hỗn Hợp Cuối SSR</t>
  </si>
  <si>
    <t>160012956 | Vảy PET Tomra SLR</t>
  </si>
  <si>
    <t>160012974 | Vảy HD Ép Hỗn Hợp Cuối Sau Sấy</t>
  </si>
  <si>
    <t>DIEUCHINH | Điều chỉnh</t>
  </si>
  <si>
    <t>DIEUCHINH-| Điều chỉnh nhóm rPET</t>
  </si>
  <si>
    <t>DIEUCHINH-rHDPE thổi | Điều chỉnh nhóm rHDPE thổi</t>
  </si>
  <si>
    <t>KCKHONGPB | Chi phí giá thành không phân bổ được</t>
  </si>
  <si>
    <t>KKHTK | Kiểm kê HTK</t>
  </si>
  <si>
    <t>OTHERS | Khác</t>
  </si>
  <si>
    <t>TAITRO | Tài trợ</t>
  </si>
  <si>
    <t>THUEXM-2025 | Điều chỉnh thuê xưởng, thuê máy năm 2025</t>
  </si>
  <si>
    <t>VANCHUYEN | Vận chuyển</t>
  </si>
  <si>
    <t>VATKKT | VAT không khấu trừ</t>
  </si>
  <si>
    <t>XUATSUDUNG | Chênh lệch MM60 và giá trị tồn khi xuất HTK đi sử dụng</t>
  </si>
  <si>
    <t>Nhóm KH</t>
  </si>
  <si>
    <t>Phân loại PL</t>
  </si>
  <si>
    <t>Nhóm SP 4</t>
  </si>
  <si>
    <t>Mã SKU | Tên SKU</t>
  </si>
  <si>
    <t>%LG_EXW</t>
  </si>
  <si>
    <t>Total %LG_EXW</t>
  </si>
  <si>
    <t>%LG_KT</t>
  </si>
  <si>
    <t>Total %LG_KT</t>
  </si>
  <si>
    <t>GV (VND)</t>
  </si>
  <si>
    <t>Total GV (VND)</t>
  </si>
  <si>
    <t>Total Cp vận chuyển (VND)</t>
  </si>
  <si>
    <t>Total Cp hoa hồng (VND)</t>
  </si>
  <si>
    <t>Total Doanh thu KT (USD)</t>
  </si>
  <si>
    <t>Total Doanh thu EXW (USD)</t>
  </si>
  <si>
    <t>Cp hoa hồng (USD)</t>
  </si>
  <si>
    <t>Total Cp hoa hồng (USD)</t>
  </si>
  <si>
    <t>Cp hỗ trợ (VND)</t>
  </si>
  <si>
    <t>Total Cp hỗ trợ (VND)</t>
  </si>
  <si>
    <t>Cp vận chuyển (USD)</t>
  </si>
  <si>
    <t>Total Cp vận chuyển (USD)</t>
  </si>
  <si>
    <t>Cp Pallet (USD)</t>
  </si>
  <si>
    <t>Total Cp Pallet (USD)</t>
  </si>
  <si>
    <t xml:space="preserve"> </t>
  </si>
  <si>
    <t>DOANH THU EXW</t>
  </si>
  <si>
    <t>DOANH THU EXW (USD)</t>
  </si>
  <si>
    <t>Kỳ trước</t>
  </si>
  <si>
    <t>+/-</t>
  </si>
  <si>
    <t>Rev EXW Mth Compared (USD)</t>
  </si>
  <si>
    <t>Rev EXW Mth Comparing (VND)</t>
  </si>
  <si>
    <t>∆ Rev EXW MoM (VND)</t>
  </si>
  <si>
    <t xml:space="preserve"> 2</t>
  </si>
  <si>
    <t>Volume Mth Compared</t>
  </si>
  <si>
    <t>Volume Mth Comparing</t>
  </si>
  <si>
    <t>∆ Volume MoM</t>
  </si>
  <si>
    <t>Price EXW Mth Compared (USD/ton)</t>
  </si>
  <si>
    <t>Price EXW Mth Comparing (USD/ton)</t>
  </si>
  <si>
    <t>∆ Price EXW MoM (USD/ton)</t>
  </si>
  <si>
    <t>Rev EXW Mth Compared (VND)</t>
  </si>
  <si>
    <t>Average EXR Mth Compared</t>
  </si>
  <si>
    <t>GP EXW Mth Compared (VND)</t>
  </si>
  <si>
    <t>GP EXW Mth Comparing (VND)</t>
  </si>
  <si>
    <t>∆ GP EXW MoM Comparing (VND)</t>
  </si>
  <si>
    <t xml:space="preserve"> 14</t>
  </si>
  <si>
    <t>GP EXW per Unit (VND/kg)</t>
  </si>
  <si>
    <t>GP EXW per Unit Comparing (VND/kg)</t>
  </si>
  <si>
    <t xml:space="preserve"> 3</t>
  </si>
  <si>
    <t xml:space="preserve"> 4</t>
  </si>
  <si>
    <t>Plastic Cost per Unit (VND/kg)</t>
  </si>
  <si>
    <t>Plastic Cost per Unit Comparing (VND/kg)</t>
  </si>
  <si>
    <t xml:space="preserve"> 5</t>
  </si>
  <si>
    <t>Dying, Chemical per Unit (VND/kg)</t>
  </si>
  <si>
    <t>Dying, Chemical per Unit Comparing (VND/kg)</t>
  </si>
  <si>
    <t xml:space="preserve"> 6</t>
  </si>
  <si>
    <t>2nd RM and Packaging per Unit (VND/kg)</t>
  </si>
  <si>
    <t>2nd RM and Packaging per Unit Comparing (VND/kg)</t>
  </si>
  <si>
    <t xml:space="preserve"> 7</t>
  </si>
  <si>
    <t>Direct Labor Cost per Unit (VND/kg)</t>
  </si>
  <si>
    <t>Direct Labor Cost per Unit Comparing (VND/kg)</t>
  </si>
  <si>
    <t xml:space="preserve"> 8</t>
  </si>
  <si>
    <t>Indirect Labor Cost per Unit (VND/kg)</t>
  </si>
  <si>
    <t>Indirect Labor Cost per Unit Comparing (VND/kg)</t>
  </si>
  <si>
    <t xml:space="preserve"> 9</t>
  </si>
  <si>
    <t>General Production Cost per Unit (VND/kg)</t>
  </si>
  <si>
    <t>General Production Cost per Unit Comparing (VND/kg)</t>
  </si>
  <si>
    <t xml:space="preserve"> 10</t>
  </si>
  <si>
    <t>Electric Cost per Unit (VND/kg)</t>
  </si>
  <si>
    <t xml:space="preserve"> 11</t>
  </si>
  <si>
    <t>Production Depreciation per Unit (VND/kg)</t>
  </si>
  <si>
    <t>Production Depreciation per Unit Comparing (VND/kg)</t>
  </si>
  <si>
    <t xml:space="preserve"> 12</t>
  </si>
  <si>
    <t>Processing Cost per Unit (VND/kg)</t>
  </si>
  <si>
    <t>Processing Cost per Unit Comparing (VND/kg)</t>
  </si>
  <si>
    <t xml:space="preserve"> 13</t>
  </si>
  <si>
    <t xml:space="preserve"> 15</t>
  </si>
  <si>
    <t xml:space="preserve"> 16</t>
  </si>
  <si>
    <t>Direct Labor Cost per Unit Bud. (VND/kg)</t>
  </si>
  <si>
    <t>NCTT (VND/kg)</t>
  </si>
  <si>
    <t>NCGT (VND/kg)</t>
  </si>
  <si>
    <t>CPSXC (VND/kg)</t>
  </si>
  <si>
    <t>ĐIỆN (VND/kg)</t>
  </si>
  <si>
    <t>NHỰA (VND/kg)</t>
  </si>
  <si>
    <t>HÓA CHẤT (VND/kg)</t>
  </si>
  <si>
    <t>NVL PHỤ (VND/kg)</t>
  </si>
  <si>
    <t>KHẤU HAO (VND/kg)</t>
  </si>
  <si>
    <t>GIA CÔNG (VND/kg)</t>
  </si>
  <si>
    <t>Volume Mth Budget</t>
  </si>
  <si>
    <t>Price EXW Mth Budget (USD/ton)</t>
  </si>
  <si>
    <t>Niagara</t>
  </si>
  <si>
    <t>Unilever</t>
  </si>
  <si>
    <t>TÂN LẬP THÀNH</t>
  </si>
  <si>
    <t>IKEA</t>
  </si>
  <si>
    <t>POLYMERS INTERNATIONAL</t>
  </si>
  <si>
    <t>Rev EXW Mth Budget (VND)</t>
  </si>
  <si>
    <t>∆ Volume MoM Budget</t>
  </si>
  <si>
    <t>∆ Price EXW MoM Budget (USD/ton)</t>
  </si>
  <si>
    <t>Rev EXW Mth Budget (USD)</t>
  </si>
  <si>
    <t>Average EXR Mth Budget</t>
  </si>
  <si>
    <t>GP EXW Mth Bud. (VND)</t>
  </si>
  <si>
    <t>∆ GP EXW MoM Bud. (VND)</t>
  </si>
  <si>
    <t>∆ Rev EXW MoM Budget (VND)</t>
  </si>
  <si>
    <t>GP EXW per Unit Bud. (VND/kg)</t>
  </si>
  <si>
    <t>Plastic Cost per Unit Bud. (VND/kg)</t>
  </si>
  <si>
    <t>Dying, Chemical per Unit Bud. (VND/kg)</t>
  </si>
  <si>
    <t>2nd RM and Packaging per Unit Bud. (VND/kg)</t>
  </si>
  <si>
    <t>Indirect Labor Cost per Unit Bud. (VND/kg)</t>
  </si>
  <si>
    <t>General Production Cost per Unit Bud. (VND/kg)</t>
  </si>
  <si>
    <t>Electric Cost per Unit Bud. (VND/kg)</t>
  </si>
  <si>
    <t>Production Depreciation per Unit Bud. (VND/kg)</t>
  </si>
  <si>
    <t>Processing Cost per Unit Bud. (VND/kg)</t>
  </si>
  <si>
    <t>%GP EXW Compared</t>
  </si>
  <si>
    <t>%GP EXW Bud.</t>
  </si>
  <si>
    <t>PVM - THEO CƠ CẤU NGÀNH</t>
  </si>
  <si>
    <t>SẢN LƯỢNG</t>
  </si>
  <si>
    <t>GIÁ BÁN (USD/tấn)</t>
  </si>
  <si>
    <t>KỲ NÀY</t>
  </si>
  <si>
    <t>KỲ TRƯỚC</t>
  </si>
  <si>
    <t>Sản lượng</t>
  </si>
  <si>
    <t>Cơ cấu</t>
  </si>
  <si>
    <t>Giá bán</t>
  </si>
  <si>
    <t>Tỷ giá</t>
  </si>
  <si>
    <t>QuantityImpact Rev MoM_GROUP (VND)</t>
  </si>
  <si>
    <t>MixImpact Rev MoM_GROUP (VND)</t>
  </si>
  <si>
    <t>PriceImpact Rev MoM_Group (VND)</t>
  </si>
  <si>
    <t>EXRImpact Rev MoM_GROUP (VND)</t>
  </si>
  <si>
    <t>OtherImpact Rev MoM_GROUP (VND)</t>
  </si>
  <si>
    <t>NHÓM SP</t>
  </si>
  <si>
    <t>QuantityImpact Rev Bud_GROUP (VND)</t>
  </si>
  <si>
    <t>MixImpact Rev Bud_GROUP (VND)</t>
  </si>
  <si>
    <t>PriceImpact Rev Bud_Group (VND)</t>
  </si>
  <si>
    <t>EXRImpact Rev Bud_GROUP (VND)</t>
  </si>
  <si>
    <t>THỰC TẾ</t>
  </si>
  <si>
    <t>NGÂN SÁCH</t>
  </si>
  <si>
    <t>OtherImpact Rev Bud_GROUP (VND)</t>
  </si>
  <si>
    <t>GBTB EXW (USD/ton)</t>
  </si>
  <si>
    <t>Total GBTB EXW (USD/ton)</t>
  </si>
  <si>
    <t>Cocacola</t>
  </si>
  <si>
    <t>Suntory</t>
  </si>
  <si>
    <t>Uy Kiệt</t>
  </si>
  <si>
    <t>Genesis</t>
  </si>
  <si>
    <t>OUTEIRINHO</t>
  </si>
  <si>
    <t>Nhóm KH-1</t>
  </si>
  <si>
    <t>110000363 | rHDI3Gy01</t>
  </si>
  <si>
    <t>110000382 | WSS04SB</t>
  </si>
  <si>
    <t xml:space="preserve"> 17</t>
  </si>
  <si>
    <t>Production Cost per Unit (VND/kg)</t>
  </si>
  <si>
    <t>Production Cost per Unit Bud. (VND/kg)</t>
  </si>
  <si>
    <t>Khác-rHDPE ép</t>
  </si>
  <si>
    <t>Khác-rPP</t>
  </si>
  <si>
    <t>DIEUCHINH-rPP | Điều chỉnh nhóm rPP</t>
  </si>
  <si>
    <t>DIEUCHINH-rHDPE ép | Điều chỉnh nhóm rHDPE ép</t>
  </si>
  <si>
    <t>CÔNG TY TNHH HƯNG DỤ</t>
  </si>
  <si>
    <t>ĐẠI LỤC</t>
  </si>
  <si>
    <t>IKEA - AN NHẬT</t>
  </si>
  <si>
    <t>Tiền VND ngân hàng TMCP á Châu</t>
  </si>
  <si>
    <t>Itochu</t>
  </si>
  <si>
    <t>MISS PLASTICS INC.</t>
  </si>
  <si>
    <t>Mondelez</t>
  </si>
  <si>
    <t>2026 | 02</t>
  </si>
  <si>
    <t>Năm | Tháng thực tế</t>
  </si>
  <si>
    <t>%∆ Volume MoM</t>
  </si>
  <si>
    <t>%∆ Price EXW MoM</t>
  </si>
  <si>
    <t>%+/-</t>
  </si>
  <si>
    <t>%∆ Volume MoM Budget</t>
  </si>
  <si>
    <t>GIÁ BÁN EXW (USD/tấn)</t>
  </si>
  <si>
    <t>Kỳ Này</t>
  </si>
  <si>
    <t>%∆ Price EXW MoM Budget</t>
  </si>
  <si>
    <t>QuantityImpact GP Bud_GROUP (VND)</t>
  </si>
  <si>
    <t>MixImpact GP Bud_GROUP (VND)</t>
  </si>
  <si>
    <t>PriceImpact GP Bud_Group (VND)</t>
  </si>
  <si>
    <t>EXRImpact GP Bud_Group (VND)</t>
  </si>
  <si>
    <t>PlasticImpact GP Bud_Group (VND)</t>
  </si>
  <si>
    <t>DyingChemicalImpact GP Bud_Group (VND)</t>
  </si>
  <si>
    <t>2RM_PackagingImpact GP Bud_Group (VND)</t>
  </si>
  <si>
    <t>DirectLabourImpact GP Bud_Group (VND)</t>
  </si>
  <si>
    <t>IndirectLabourImpact GP Bud_Group (VND)</t>
  </si>
  <si>
    <t>GeneralProductionImpact GP Bud_Group (VND)</t>
  </si>
  <si>
    <t>ElectricImpact GP Bud_Group (VND)</t>
  </si>
  <si>
    <t>ProductionDepreciationImpact GP Bud_Group (VND)</t>
  </si>
  <si>
    <t>ProcessingImpact GP Bud_Group (VND)</t>
  </si>
  <si>
    <t>OtherImpact GP Bud_GROUP (VND)</t>
  </si>
  <si>
    <t>LÃI GỘP EXW</t>
  </si>
  <si>
    <t xml:space="preserve"> Tỷ giá</t>
  </si>
  <si>
    <t xml:space="preserve"> Nhựa</t>
  </si>
  <si>
    <t xml:space="preserve"> NVL Phụ</t>
  </si>
  <si>
    <t xml:space="preserve"> NCTT</t>
  </si>
  <si>
    <t xml:space="preserve"> NCGT</t>
  </si>
  <si>
    <t xml:space="preserve"> CPSXC</t>
  </si>
  <si>
    <t xml:space="preserve"> Điện</t>
  </si>
  <si>
    <t xml:space="preserve"> KHMC</t>
  </si>
  <si>
    <t xml:space="preserve"> Gia công</t>
  </si>
  <si>
    <t>LG EXW (VND/kg)</t>
  </si>
  <si>
    <t>SẢN LƯỢNG (Kg)</t>
  </si>
  <si>
    <t>%GP EXW (VND/kg)</t>
  </si>
  <si>
    <t>QuantityImpact GP_GROUP (VND)</t>
  </si>
  <si>
    <t>MixImpact GP_GROUP (VND)</t>
  </si>
  <si>
    <t>PriceImpact GP_Group (VND)</t>
  </si>
  <si>
    <t>PlasticImpact GP_Group (VND)</t>
  </si>
  <si>
    <t>DyingChemicalImpact GP_Group (VND)</t>
  </si>
  <si>
    <t>2RM_PackagingImpact_Group (VND)</t>
  </si>
  <si>
    <t>DirectLabourImpact GP_Group (VND)</t>
  </si>
  <si>
    <t>IndirectLabourImpact GP_Group (VND)</t>
  </si>
  <si>
    <t>GeneralProductionImpact GP_Group (VND)</t>
  </si>
  <si>
    <t>ElectricImpact GP_Group (VND)</t>
  </si>
  <si>
    <t>ProcessingImpact GP_Group (VND)</t>
  </si>
  <si>
    <t>EXRImpact GP_Group (VND)</t>
  </si>
  <si>
    <t>ProductionDepreciationImpact GP_Group (VND)</t>
  </si>
  <si>
    <t>OtherImpact GP_GROUP (VND)</t>
  </si>
  <si>
    <t>Hóa chất</t>
  </si>
  <si>
    <t>%GP EXW Comparing</t>
  </si>
  <si>
    <t>Olam</t>
  </si>
  <si>
    <t>Otsuka</t>
  </si>
  <si>
    <t>THỰC PHẨM CHÂU Á</t>
  </si>
  <si>
    <t>HYOSUNG VIỆT NAM</t>
  </si>
  <si>
    <t>NHỰA SÀI GÒN</t>
  </si>
  <si>
    <t>GBTB EXW_NS (USD/ton)</t>
  </si>
  <si>
    <t>Motul</t>
  </si>
  <si>
    <t>Volume YTD Compared</t>
  </si>
  <si>
    <t>Volume YTD Budget</t>
  </si>
  <si>
    <t>Reynera</t>
  </si>
  <si>
    <t>Rev Acct. Mth Compared (VND)</t>
  </si>
  <si>
    <t>Rev Acct. Mth Budget (VND)</t>
  </si>
  <si>
    <t>DOANH THU (VND)</t>
  </si>
  <si>
    <t>Pallet Budget (VND)</t>
  </si>
  <si>
    <t>Pallet Compared (VND)</t>
  </si>
  <si>
    <t>PALLET (VND)</t>
  </si>
  <si>
    <t>TỶ GIÁ</t>
  </si>
  <si>
    <t>Total GBTB EXW_NS (USD/ton)</t>
  </si>
  <si>
    <t>% Volume MoM Budget</t>
  </si>
  <si>
    <t>GIÁ VỐN ĐV (VND/kg)</t>
  </si>
  <si>
    <t>PHƯƠNG VI</t>
  </si>
  <si>
    <t>GIA TƯỜNG</t>
  </si>
  <si>
    <t>GVĐV (VND/kg)</t>
  </si>
  <si>
    <t>Total GVĐV (VND/kg)</t>
  </si>
  <si>
    <t>Commission+Support Compared (VND)</t>
  </si>
  <si>
    <t>Commission+Support Budget (VND)</t>
  </si>
  <si>
    <t>CP HOA HỒNG+HỖ TRỢ (VND)</t>
  </si>
  <si>
    <t>Total Transportation Budget (VND)</t>
  </si>
  <si>
    <t>Total Transportation Compared (VND)</t>
  </si>
  <si>
    <t>CP VẬN CHUYỂN (VND)</t>
  </si>
  <si>
    <t>GP Acct. Budget (VND)</t>
  </si>
  <si>
    <t>GP Acct. Compared (VND)</t>
  </si>
  <si>
    <t xml:space="preserve"> 18</t>
  </si>
  <si>
    <t>LÃI GỘP KẾ TOÁN (VND)</t>
  </si>
  <si>
    <t>110000499 | WSS01L</t>
  </si>
  <si>
    <t>AJINOMOTO</t>
  </si>
  <si>
    <t>L'Oreal</t>
  </si>
  <si>
    <t>Shepley Spring</t>
  </si>
  <si>
    <t>110000378 | iSS01G 2</t>
  </si>
  <si>
    <t>110000393 | Hạt nhựa rPP20Be01</t>
  </si>
  <si>
    <t>Năm | Tháng ngân sách</t>
  </si>
  <si>
    <t>2026 | 03</t>
  </si>
  <si>
    <t>CTY NGỌC NGHĨA - CỦ CHI</t>
  </si>
  <si>
    <t>VĨNH MINH PHƯỚC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</si>
</sst>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00\ _₫_-;\-* #,##0.00\ _₫_-;_-* &quot;-&quot;??\ _₫_-;_-@_-"/>
    <numFmt numFmtId="165" formatCode="#,##0.00%;\-#,##0.00%;#,##0.00%"/>
    <numFmt numFmtId="166" formatCode="#,##0.0%;\-#,##0.0%;#,##0.0%"/>
    <numFmt numFmtId="168" formatCode="_(* #,##0_);_(* \(#,##0\);_(* &quot;-&quot;??_);_(@_)"/>
    <numFmt numFmtId="169" formatCode="0.0%"/>
  </numFmts>
  <fonts count="14">
    <font>
      <sz val="11"/>
      <color theme="1"/>
      <name val="Aptos Narrow"/>
      <family val="2"/>
      <scheme val="minor"/>
    </font>
    <font>
      <sz val="11"/>
      <color theme="1"/>
      <name val="Aptos Narrow"/>
      <family val="2"/>
      <scheme val="minor"/>
    </font>
    <font>
      <sz val="11"/>
      <color theme="0"/>
      <name val="Aptos Narrow"/>
      <family val="2"/>
      <scheme val="minor"/>
    </font>
    <font>
      <sz val="11"/>
      <color theme="1"/>
      <name val="Aptos Narrow"/>
      <family val="2"/>
      <charset val="163"/>
      <scheme val="minor"/>
    </font>
    <font>
      <sz val="10"/>
      <name val="Arial"/>
      <family val="2"/>
    </font>
    <font>
      <sz val="10"/>
      <color theme="1"/>
      <name val=".VnArial"/>
      <family val="2"/>
    </font>
    <font>
      <b/>
      <sz val="11"/>
      <color theme="1"/>
      <name val="Aptos Narrow"/>
      <family val="2"/>
      <scheme val="minor"/>
    </font>
    <font>
      <b/>
      <sz val="11"/>
      <color theme="0"/>
      <name val="Aptos Narrow"/>
      <family val="2"/>
      <scheme val="minor"/>
    </font>
    <font>
      <b/>
      <sz val="11"/>
      <color rgb="FF0000FF"/>
      <name val="Aptos Narrow"/>
      <family val="2"/>
      <scheme val="minor"/>
    </font>
    <font>
      <b/>
      <sz val="13"/>
      <color theme="1"/>
      <name val="Aptos Narrow"/>
      <family val="2"/>
      <scheme val="minor"/>
    </font>
    <font>
      <b/>
      <sz val="13"/>
      <color theme="0"/>
      <name val="Aptos Narrow"/>
      <family val="2"/>
      <scheme val="minor"/>
    </font>
    <font>
      <b/>
      <sz val="12"/>
      <color theme="1"/>
      <name val="Aptos Narrow"/>
      <family val="2"/>
      <scheme val="minor"/>
    </font>
    <font>
      <b/>
      <sz val="12"/>
      <color theme="0"/>
      <name val="Aptos Narrow"/>
      <family val="2"/>
      <scheme val="minor"/>
    </font>
    <font>
      <sz val="11"/>
      <name val="Aptos Narrow"/>
      <family val="2"/>
      <scheme val="minor"/>
    </font>
  </fonts>
  <fills count="5">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6"/>
        <bgColor indexed="64"/>
      </patternFill>
    </fill>
  </fills>
  <borders count="30">
    <border>
      <left/>
      <right/>
      <top/>
      <bottom/>
      <diagonal/>
    </border>
    <border>
      <left/>
      <right/>
      <top/>
      <bottom style="thin">
        <color theme="0"/>
      </bottom>
      <diagonal/>
    </border>
    <border>
      <left/>
      <right/>
      <top style="thin">
        <color theme="0"/>
      </top>
      <bottom/>
      <diagonal/>
    </border>
    <border>
      <left style="thick">
        <color rgb="FFC00000"/>
      </left>
      <right/>
      <top style="thick">
        <color rgb="FFC00000"/>
      </top>
      <bottom style="thin">
        <color theme="0"/>
      </bottom>
      <diagonal/>
    </border>
    <border>
      <left/>
      <right/>
      <top style="thick">
        <color rgb="FFC00000"/>
      </top>
      <bottom style="thin">
        <color theme="0"/>
      </bottom>
      <diagonal/>
    </border>
    <border>
      <left/>
      <right style="thick">
        <color rgb="FFC00000"/>
      </right>
      <top style="thick">
        <color rgb="FFC00000"/>
      </top>
      <bottom style="thin">
        <color theme="0"/>
      </bottom>
      <diagonal/>
    </border>
    <border>
      <left style="thick">
        <color rgb="FFC00000"/>
      </left>
      <right/>
      <top style="thin">
        <color theme="0"/>
      </top>
      <bottom/>
      <diagonal/>
    </border>
    <border>
      <left/>
      <right style="thick">
        <color rgb="FFC00000"/>
      </right>
      <top style="thin">
        <color theme="0"/>
      </top>
      <bottom/>
      <diagonal/>
    </border>
    <border>
      <left style="thick">
        <color rgb="FFC00000"/>
      </left>
      <right/>
      <top/>
      <bottom/>
      <diagonal/>
    </border>
    <border>
      <left/>
      <right style="thick">
        <color rgb="FFC00000"/>
      </right>
      <top/>
      <bottom/>
      <diagonal/>
    </border>
    <border>
      <left style="thick">
        <color rgb="FFC00000"/>
      </left>
      <right/>
      <top/>
      <bottom style="thick">
        <color rgb="FFC00000"/>
      </bottom>
      <diagonal/>
    </border>
    <border>
      <left/>
      <right/>
      <top/>
      <bottom style="thick">
        <color rgb="FFC00000"/>
      </bottom>
      <diagonal/>
    </border>
    <border>
      <left/>
      <right style="thick">
        <color rgb="FFC00000"/>
      </right>
      <top/>
      <bottom style="thick">
        <color rgb="FFC00000"/>
      </bottom>
      <diagonal/>
    </border>
    <border>
      <left style="thick">
        <color rgb="FFC00000"/>
      </left>
      <right/>
      <top style="thick">
        <color rgb="FFC00000"/>
      </top>
      <bottom/>
      <diagonal/>
    </border>
    <border>
      <left/>
      <right/>
      <top style="thick">
        <color rgb="FFC00000"/>
      </top>
      <bottom/>
      <diagonal/>
    </border>
    <border>
      <left/>
      <right style="thick">
        <color rgb="FFC00000"/>
      </right>
      <top style="thick">
        <color rgb="FFC00000"/>
      </top>
      <bottom/>
      <diagonal/>
    </border>
    <border>
      <left style="thick">
        <color rgb="FFC00000"/>
      </left>
      <right/>
      <top style="thick">
        <color rgb="FFC00000"/>
      </top>
      <bottom style="thick">
        <color rgb="FFC00000"/>
      </bottom>
      <diagonal/>
    </border>
    <border>
      <left/>
      <right style="thick">
        <color rgb="FFC00000"/>
      </right>
      <top style="thick">
        <color rgb="FFC00000"/>
      </top>
      <bottom style="thick">
        <color rgb="FFC00000"/>
      </bottom>
      <diagonal/>
    </border>
    <border>
      <left style="thick">
        <color rgb="FF0000FF"/>
      </left>
      <right/>
      <top style="thick">
        <color rgb="FF0000FF"/>
      </top>
      <bottom/>
      <diagonal/>
    </border>
    <border>
      <left/>
      <right style="thick">
        <color rgb="FF0000FF"/>
      </right>
      <top style="thick">
        <color rgb="FF0000FF"/>
      </top>
      <bottom/>
      <diagonal/>
    </border>
    <border>
      <left style="thick">
        <color rgb="FF0000FF"/>
      </left>
      <right/>
      <top/>
      <bottom/>
      <diagonal/>
    </border>
    <border>
      <left/>
      <right style="thick">
        <color rgb="FF0000FF"/>
      </right>
      <top/>
      <bottom/>
      <diagonal/>
    </border>
    <border>
      <left style="thick">
        <color rgb="FF0000FF"/>
      </left>
      <right/>
      <top/>
      <bottom style="thick">
        <color rgb="FF0000FF"/>
      </bottom>
      <diagonal/>
    </border>
    <border>
      <left/>
      <right style="thick">
        <color rgb="FF0000FF"/>
      </right>
      <top/>
      <bottom style="thick">
        <color rgb="FF0000FF"/>
      </bottom>
      <diagonal/>
    </border>
    <border>
      <left style="thick">
        <color rgb="FF0000FF"/>
      </left>
      <right/>
      <top style="thick">
        <color rgb="FF0000FF"/>
      </top>
      <bottom style="thick">
        <color rgb="FF0000FF"/>
      </bottom>
      <diagonal/>
    </border>
    <border>
      <left/>
      <right style="thick">
        <color rgb="FF0000FF"/>
      </right>
      <top style="thick">
        <color rgb="FF0000FF"/>
      </top>
      <bottom style="thick">
        <color rgb="FF0000FF"/>
      </bottom>
      <diagonal/>
    </border>
    <border>
      <left style="thick">
        <color rgb="FF0000FF"/>
      </left>
      <right/>
      <top style="thick">
        <color rgb="FF0000FF"/>
      </top>
      <bottom style="thin">
        <color theme="0"/>
      </bottom>
      <diagonal/>
    </border>
    <border>
      <left/>
      <right style="thick">
        <color rgb="FF0000FF"/>
      </right>
      <top style="thick">
        <color rgb="FF0000FF"/>
      </top>
      <bottom style="thin">
        <color theme="0"/>
      </bottom>
      <diagonal/>
    </border>
    <border>
      <left style="thick">
        <color rgb="FF0000FF"/>
      </left>
      <right/>
      <top style="thin">
        <color theme="0"/>
      </top>
      <bottom/>
      <diagonal/>
    </border>
    <border>
      <left/>
      <right style="thick">
        <color rgb="FF0000FF"/>
      </right>
      <top style="thin">
        <color theme="0"/>
      </top>
      <bottom/>
      <diagonal/>
    </border>
  </borders>
  <cellStyleXfs count="13">
    <xf numFmtId="0" fontId="0" fillId="0" borderId="0"/>
    <xf numFmtId="0" fontId="3" fillId="0" borderId="0"/>
    <xf numFmtId="164" fontId="3" fillId="0" borderId="0" applyFont="0" applyFill="0" applyBorder="0" applyAlignment="0" applyProtection="0"/>
    <xf numFmtId="0" fontId="3" fillId="0" borderId="0"/>
    <xf numFmtId="0" fontId="5" fillId="0" borderId="0"/>
    <xf numFmtId="9" fontId="3" fillId="0" borderId="0" applyFont="0" applyFill="0" applyBorder="0" applyAlignment="0" applyProtection="0"/>
    <xf numFmtId="0" fontId="5" fillId="0" borderId="0"/>
    <xf numFmtId="0" fontId="3" fillId="0" borderId="0"/>
    <xf numFmtId="164" fontId="3" fillId="0" borderId="0" applyFont="0" applyFill="0" applyBorder="0" applyAlignment="0" applyProtection="0"/>
    <xf numFmtId="0" fontId="4" fillId="0" borderId="0"/>
    <xf numFmtId="0" fontId="1" fillId="0" borderId="0"/>
    <xf numFmtId="9" fontId="1" fillId="0" borderId="0" applyFont="0" applyFill="0" applyBorder="0" applyAlignment="0" applyProtection="0"/>
    <xf numFmtId="43" fontId="1" fillId="0" borderId="0" applyFont="0" applyFill="0" applyBorder="0" applyAlignment="0" applyProtection="0"/>
  </cellStyleXfs>
  <cellXfs count="95">
    <xf numFmtId="0" fontId="0" fillId="0" borderId="0" xfId="0"/>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left" indent="1"/>
    </xf>
    <xf numFmtId="0" fontId="2" fillId="2" borderId="0" xfId="0" applyFont="1" applyFill="1"/>
    <xf numFmtId="0" fontId="6" fillId="0" borderId="0" xfId="0" applyFont="1"/>
    <xf numFmtId="165" fontId="0" fillId="0" borderId="0" xfId="0" applyNumberFormat="1"/>
    <xf numFmtId="166" fontId="0" fillId="0" borderId="0" xfId="0" applyNumberFormat="1"/>
    <xf numFmtId="3" fontId="6" fillId="0" borderId="0" xfId="0" applyNumberFormat="1" applyFont="1"/>
    <xf numFmtId="165" fontId="6" fillId="0" borderId="0" xfId="0" applyNumberFormat="1" applyFont="1"/>
    <xf numFmtId="166" fontId="6" fillId="0" borderId="0" xfId="0" applyNumberFormat="1" applyFont="1"/>
    <xf numFmtId="0" fontId="8" fillId="0" borderId="0" xfId="0" applyFont="1"/>
    <xf numFmtId="3" fontId="8" fillId="0" borderId="0" xfId="0" applyNumberFormat="1" applyFont="1"/>
    <xf numFmtId="165" fontId="8" fillId="0" borderId="0" xfId="0" applyNumberFormat="1" applyFont="1"/>
    <xf numFmtId="166" fontId="8" fillId="0" borderId="0" xfId="0" applyNumberFormat="1" applyFont="1"/>
    <xf numFmtId="168" fontId="0" fillId="0" borderId="0" xfId="12" applyNumberFormat="1" applyFont="1"/>
    <xf numFmtId="0" fontId="2" fillId="3" borderId="0" xfId="0" applyFont="1" applyFill="1"/>
    <xf numFmtId="168" fontId="6" fillId="0" borderId="0" xfId="0" applyNumberFormat="1" applyFont="1"/>
    <xf numFmtId="169" fontId="0" fillId="0" borderId="0" xfId="0" applyNumberFormat="1"/>
    <xf numFmtId="168" fontId="0" fillId="0" borderId="0" xfId="0" applyNumberFormat="1"/>
    <xf numFmtId="0" fontId="9" fillId="0" borderId="0" xfId="0" applyFont="1"/>
    <xf numFmtId="0" fontId="11" fillId="0" borderId="0" xfId="0" applyFont="1"/>
    <xf numFmtId="0" fontId="10" fillId="4" borderId="1" xfId="0" applyFont="1" applyFill="1" applyBorder="1" applyAlignment="1">
      <alignment horizontal="centerContinuous"/>
    </xf>
    <xf numFmtId="0" fontId="12" fillId="4" borderId="2" xfId="0" applyFont="1" applyFill="1" applyBorder="1" applyAlignment="1">
      <alignment horizontal="right"/>
    </xf>
    <xf numFmtId="0" fontId="12" fillId="4" borderId="2" xfId="0" quotePrefix="1" applyFont="1" applyFill="1" applyBorder="1" applyAlignment="1">
      <alignment horizontal="right"/>
    </xf>
    <xf numFmtId="168" fontId="2" fillId="3" borderId="0" xfId="0" applyNumberFormat="1" applyFont="1" applyFill="1"/>
    <xf numFmtId="3" fontId="2" fillId="0" borderId="0" xfId="0" applyNumberFormat="1" applyFont="1"/>
    <xf numFmtId="166" fontId="2" fillId="0" borderId="0" xfId="0" applyNumberFormat="1" applyFont="1"/>
    <xf numFmtId="168" fontId="2" fillId="0" borderId="0" xfId="0" applyNumberFormat="1" applyFont="1"/>
    <xf numFmtId="0" fontId="0" fillId="0" borderId="0" xfId="0" applyAlignment="1">
      <alignment vertical="center"/>
    </xf>
    <xf numFmtId="0" fontId="0" fillId="0" borderId="0" xfId="0" pivotButton="1" applyAlignment="1">
      <alignment vertical="center" wrapText="1"/>
    </xf>
    <xf numFmtId="0" fontId="2" fillId="3" borderId="0" xfId="0" applyFont="1" applyFill="1" applyAlignment="1">
      <alignment vertical="center" wrapText="1"/>
    </xf>
    <xf numFmtId="0" fontId="0" fillId="0" borderId="0" xfId="0" applyAlignment="1">
      <alignment horizontal="right" vertical="center" wrapText="1"/>
    </xf>
    <xf numFmtId="0" fontId="0" fillId="0" borderId="0" xfId="0" applyAlignment="1">
      <alignment vertical="center" wrapText="1"/>
    </xf>
    <xf numFmtId="0" fontId="10" fillId="4" borderId="3" xfId="0" applyFont="1" applyFill="1" applyBorder="1" applyAlignment="1">
      <alignment horizontal="centerContinuous"/>
    </xf>
    <xf numFmtId="0" fontId="10" fillId="4" borderId="4" xfId="0" applyFont="1" applyFill="1" applyBorder="1" applyAlignment="1">
      <alignment horizontal="centerContinuous"/>
    </xf>
    <xf numFmtId="0" fontId="10" fillId="4" borderId="5" xfId="0" applyFont="1" applyFill="1" applyBorder="1" applyAlignment="1">
      <alignment horizontal="centerContinuous"/>
    </xf>
    <xf numFmtId="0" fontId="12" fillId="4" borderId="6" xfId="0" applyFont="1" applyFill="1" applyBorder="1" applyAlignment="1">
      <alignment horizontal="right"/>
    </xf>
    <xf numFmtId="0" fontId="12" fillId="4" borderId="7" xfId="0" quotePrefix="1" applyFont="1" applyFill="1" applyBorder="1" applyAlignment="1">
      <alignment horizontal="right"/>
    </xf>
    <xf numFmtId="0" fontId="0" fillId="0" borderId="8" xfId="0" applyBorder="1"/>
    <xf numFmtId="0" fontId="0" fillId="0" borderId="9" xfId="0" applyBorder="1"/>
    <xf numFmtId="3" fontId="0" fillId="0" borderId="8" xfId="0" applyNumberFormat="1" applyBorder="1"/>
    <xf numFmtId="169" fontId="0" fillId="0" borderId="9" xfId="0" applyNumberFormat="1" applyBorder="1"/>
    <xf numFmtId="3" fontId="0" fillId="0" borderId="10" xfId="0" applyNumberFormat="1" applyBorder="1"/>
    <xf numFmtId="3" fontId="0" fillId="0" borderId="11" xfId="0" applyNumberFormat="1" applyBorder="1"/>
    <xf numFmtId="169" fontId="0" fillId="0" borderId="12" xfId="0" applyNumberFormat="1" applyBorder="1"/>
    <xf numFmtId="3" fontId="13" fillId="3" borderId="0" xfId="0" applyNumberFormat="1" applyFont="1" applyFill="1"/>
    <xf numFmtId="0" fontId="12" fillId="4" borderId="7" xfId="0" applyFont="1" applyFill="1" applyBorder="1" applyAlignment="1">
      <alignment horizontal="right"/>
    </xf>
    <xf numFmtId="3" fontId="0" fillId="0" borderId="9" xfId="0" applyNumberFormat="1" applyBorder="1"/>
    <xf numFmtId="3" fontId="0" fillId="0" borderId="12" xfId="0" applyNumberFormat="1" applyBorder="1"/>
    <xf numFmtId="3" fontId="0" fillId="0" borderId="13" xfId="0" applyNumberFormat="1" applyBorder="1"/>
    <xf numFmtId="3" fontId="0" fillId="0" borderId="14" xfId="0" applyNumberFormat="1" applyBorder="1"/>
    <xf numFmtId="169" fontId="0" fillId="0" borderId="15" xfId="0" applyNumberFormat="1" applyBorder="1"/>
    <xf numFmtId="0" fontId="0" fillId="0" borderId="16" xfId="0" applyBorder="1"/>
    <xf numFmtId="0" fontId="0" fillId="0" borderId="17" xfId="0" applyBorder="1"/>
    <xf numFmtId="3" fontId="0" fillId="0" borderId="15" xfId="0" applyNumberFormat="1" applyBorder="1"/>
    <xf numFmtId="3" fontId="0" fillId="0" borderId="20" xfId="0" applyNumberFormat="1" applyBorder="1"/>
    <xf numFmtId="3" fontId="0" fillId="0" borderId="21" xfId="0" applyNumberFormat="1" applyBorder="1"/>
    <xf numFmtId="3" fontId="6" fillId="0" borderId="20" xfId="0" applyNumberFormat="1" applyFont="1" applyBorder="1"/>
    <xf numFmtId="3" fontId="6" fillId="0" borderId="21" xfId="0" applyNumberFormat="1" applyFont="1" applyBorder="1"/>
    <xf numFmtId="3" fontId="0" fillId="0" borderId="22" xfId="0" applyNumberFormat="1" applyBorder="1"/>
    <xf numFmtId="3" fontId="0" fillId="0" borderId="23" xfId="0" applyNumberFormat="1" applyBorder="1"/>
    <xf numFmtId="3" fontId="0" fillId="0" borderId="18" xfId="0" applyNumberFormat="1" applyBorder="1"/>
    <xf numFmtId="3" fontId="0" fillId="0" borderId="19" xfId="0" applyNumberFormat="1" applyBorder="1"/>
    <xf numFmtId="0" fontId="0" fillId="0" borderId="24" xfId="0" applyBorder="1" applyAlignment="1">
      <alignment horizontal="right" vertical="center" wrapText="1"/>
    </xf>
    <xf numFmtId="0" fontId="0" fillId="0" borderId="25" xfId="0" applyBorder="1" applyAlignment="1">
      <alignment horizontal="right" vertical="center" wrapText="1"/>
    </xf>
    <xf numFmtId="169" fontId="6" fillId="0" borderId="0" xfId="0" applyNumberFormat="1" applyFont="1"/>
    <xf numFmtId="0" fontId="0" fillId="3" borderId="0" xfId="0" applyFill="1" applyAlignment="1">
      <alignment vertical="center" wrapText="1"/>
    </xf>
    <xf numFmtId="0" fontId="2" fillId="3" borderId="0" xfId="0" applyFont="1" applyFill="1" applyAlignment="1">
      <alignment horizontal="right" vertical="center" wrapText="1"/>
    </xf>
    <xf numFmtId="0" fontId="10" fillId="4" borderId="26" xfId="0" applyFont="1" applyFill="1" applyBorder="1" applyAlignment="1">
      <alignment horizontal="centerContinuous"/>
    </xf>
    <xf numFmtId="0" fontId="10" fillId="4" borderId="27" xfId="0" applyFont="1" applyFill="1" applyBorder="1" applyAlignment="1">
      <alignment horizontal="centerContinuous"/>
    </xf>
    <xf numFmtId="0" fontId="12" fillId="4" borderId="28" xfId="0" applyFont="1" applyFill="1" applyBorder="1" applyAlignment="1">
      <alignment horizontal="right"/>
    </xf>
    <xf numFmtId="0" fontId="12" fillId="4" borderId="29" xfId="0" applyFont="1" applyFill="1" applyBorder="1" applyAlignment="1">
      <alignment horizontal="right"/>
    </xf>
    <xf numFmtId="0" fontId="0" fillId="0" borderId="20" xfId="0" applyBorder="1"/>
    <xf numFmtId="0" fontId="0" fillId="0" borderId="21" xfId="0" applyBorder="1"/>
    <xf numFmtId="166" fontId="0" fillId="0" borderId="20" xfId="0" applyNumberFormat="1" applyBorder="1"/>
    <xf numFmtId="166" fontId="0" fillId="0" borderId="21" xfId="0" applyNumberFormat="1" applyBorder="1"/>
    <xf numFmtId="166" fontId="0" fillId="0" borderId="22" xfId="0" applyNumberFormat="1" applyBorder="1"/>
    <xf numFmtId="166" fontId="0" fillId="0" borderId="23" xfId="0" applyNumberFormat="1" applyBorder="1"/>
    <xf numFmtId="43" fontId="6" fillId="0" borderId="0" xfId="0" applyNumberFormat="1" applyFont="1"/>
    <xf numFmtId="166" fontId="0" fillId="0" borderId="18" xfId="0" applyNumberFormat="1" applyBorder="1"/>
    <xf numFmtId="166" fontId="0" fillId="0" borderId="19" xfId="0" applyNumberFormat="1" applyBorder="1"/>
    <xf numFmtId="0" fontId="0" fillId="0" borderId="24" xfId="0" applyBorder="1"/>
    <xf numFmtId="0" fontId="0" fillId="0" borderId="25" xfId="0" applyBorder="1"/>
    <xf numFmtId="0" fontId="10" fillId="4" borderId="0" xfId="0" applyFont="1" applyFill="1" applyAlignment="1">
      <alignment vertical="center"/>
    </xf>
    <xf numFmtId="0" fontId="0" fillId="0" borderId="0" xfId="0" applyNumberFormat="1"/>
    <xf numFmtId="0" fontId="0" fillId="3" borderId="0" xfId="0" applyNumberFormat="1" applyFill="1"/>
    <xf numFmtId="0" fontId="2" fillId="3" borderId="0" xfId="0" applyNumberFormat="1" applyFont="1" applyFill="1"/>
    <xf numFmtId="168" fontId="0" fillId="0" borderId="0" xfId="0" applyNumberFormat="1" applyFill="1"/>
    <xf numFmtId="0" fontId="6" fillId="3" borderId="0" xfId="0" applyNumberFormat="1" applyFont="1" applyFill="1"/>
    <xf numFmtId="0" fontId="7" fillId="3" borderId="0" xfId="0" applyNumberFormat="1" applyFont="1" applyFill="1"/>
    <xf numFmtId="3" fontId="0" fillId="0" borderId="0" xfId="0" applyNumberFormat="1" applyBorder="1"/>
    <xf numFmtId="0" fontId="0" fillId="0" borderId="0" xfId="0" applyFont="1" applyFill="1"/>
    <xf numFmtId="0" fontId="0" fillId="0" borderId="0" xfId="0" applyBorder="1"/>
  </cellXfs>
  <cellStyles count="13">
    <cellStyle name="Comma" xfId="12" builtinId="3"/>
    <cellStyle name="Comma 2" xfId="8" xr:uid="{BC6AA81E-735F-4BC0-8A55-25A7AD7391F6}"/>
    <cellStyle name="Comma 3" xfId="2" xr:uid="{135A1AE7-234C-4B35-A03E-4ABD31196218}"/>
    <cellStyle name="Normal" xfId="0" builtinId="0"/>
    <cellStyle name="Normal 2" xfId="7" xr:uid="{FD12CE7E-09BE-4D7A-849C-678EFAF6E0CD}"/>
    <cellStyle name="Normal 3" xfId="4" xr:uid="{A02C2A5F-EEFA-45E4-8E5F-176B247EC04A}"/>
    <cellStyle name="Normal 3 2" xfId="6" xr:uid="{66C9B64D-6AFE-49CA-B8E5-7180C6B3758A}"/>
    <cellStyle name="Normal 4" xfId="9" xr:uid="{52FDB999-61D8-4EC9-B459-6C5C7C9D7402}"/>
    <cellStyle name="Normal 5" xfId="10" xr:uid="{5939FD19-239F-491D-9727-B9285CA37E38}"/>
    <cellStyle name="Normal 6" xfId="3" xr:uid="{330BFA9B-9201-48AB-BF11-6A2027B9FA0B}"/>
    <cellStyle name="Normal 7" xfId="1" xr:uid="{96D6FAB8-A889-4BD3-82AC-6D411052F7F3}"/>
    <cellStyle name="Percent 2" xfId="11" xr:uid="{B58D0EAF-F9E4-4CB7-8711-DB24B3100ACF}"/>
    <cellStyle name="Percent 3" xfId="5" xr:uid="{DFBD5533-3469-4961-B238-CBABD81E0B86}"/>
  </cellStyles>
  <dxfs count="250">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color rgb="FF0000FF"/>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vertical="center" wrapText="1"/>
    </dxf>
    <dxf>
      <font>
        <color theme="0"/>
      </font>
    </dxf>
    <dxf>
      <font>
        <color theme="0"/>
      </font>
    </dxf>
    <dxf>
      <fill>
        <patternFill patternType="solid">
          <bgColor theme="0"/>
        </patternFill>
      </fill>
    </dxf>
    <dxf>
      <fill>
        <patternFill patternType="solid">
          <bgColor theme="0"/>
        </patternFill>
      </fill>
    </dxf>
    <dxf>
      <numFmt numFmtId="169" formatCode="0.0%"/>
    </dxf>
    <dxf>
      <alignment vertical="center" wrapText="1"/>
    </dxf>
    <dxf>
      <font>
        <color theme="0"/>
      </font>
    </dxf>
    <dxf>
      <fill>
        <patternFill patternType="solid">
          <bgColor theme="0"/>
        </patternFill>
      </fill>
    </dxf>
    <dxf>
      <border>
        <left style="thick">
          <color rgb="FF0000FF"/>
        </left>
        <right style="thick">
          <color rgb="FF0000FF"/>
        </right>
        <top style="thick">
          <color rgb="FF0000FF"/>
        </top>
        <bottom style="thick">
          <color rgb="FF0000FF"/>
        </bottom>
      </border>
    </dxf>
    <dxf>
      <border>
        <left style="thick">
          <color rgb="FF0000FF"/>
        </left>
        <right style="thick">
          <color rgb="FF0000FF"/>
        </right>
        <top style="thick">
          <color rgb="FF0000FF"/>
        </top>
        <bottom style="thick">
          <color rgb="FF0000FF"/>
        </bottom>
      </border>
    </dxf>
    <dxf>
      <alignment vertical="center" wrapText="1"/>
    </dxf>
    <dxf>
      <alignment horizontal="right" vertical="center"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font>
        <color theme="0"/>
      </font>
    </dxf>
    <dxf>
      <fill>
        <patternFill patternType="solid">
          <bgColor theme="0"/>
        </patternFill>
      </fill>
    </dxf>
    <dxf>
      <font>
        <color theme="0"/>
      </font>
    </dxf>
    <dxf>
      <fill>
        <patternFill patternType="solid">
          <bgColor theme="0"/>
        </patternFill>
      </fill>
    </dxf>
    <dxf>
      <font>
        <b/>
      </font>
    </dxf>
    <dxf>
      <alignment horizontal="right"/>
    </dxf>
    <dxf>
      <font>
        <color theme="0"/>
      </font>
    </dxf>
    <dxf>
      <fill>
        <patternFill patternType="solid">
          <bgColor theme="0"/>
        </patternFill>
      </fill>
    </dxf>
    <dxf>
      <font>
        <b/>
      </font>
    </dxf>
    <dxf>
      <font>
        <b/>
      </font>
    </dxf>
    <dxf>
      <font>
        <b/>
      </font>
    </dxf>
    <dxf>
      <alignment horizontal="right"/>
    </dxf>
    <dxf>
      <numFmt numFmtId="168" formatCode="_(* #,##0_);_(* \(#,##0\);_(* &quot;-&quot;??_);_(@_)"/>
    </dxf>
    <dxf>
      <font>
        <color theme="0"/>
      </font>
    </dxf>
    <dxf>
      <fill>
        <patternFill>
          <bgColor theme="0"/>
        </patternFill>
      </fill>
    </dxf>
    <dxf>
      <fill>
        <patternFill patternType="solid">
          <bgColor theme="0" tint="-4.9989318521683403E-2"/>
        </patternFill>
      </fill>
    </dxf>
    <dxf>
      <border>
        <top/>
        <bottom/>
      </border>
    </dxf>
    <dxf>
      <border>
        <left style="thick">
          <color rgb="FFC00000"/>
        </left>
        <right style="thick">
          <color rgb="FFC00000"/>
        </right>
        <top style="thick">
          <color rgb="FFC00000"/>
        </top>
        <bottom style="thick">
          <color rgb="FFC00000"/>
        </bottom>
      </border>
    </dxf>
    <dxf>
      <border>
        <left style="thick">
          <color rgb="FFC00000"/>
        </left>
        <right style="thick">
          <color rgb="FFC00000"/>
        </right>
        <top style="thick">
          <color rgb="FFC00000"/>
        </top>
        <bottom style="thick">
          <color rgb="FFC00000"/>
        </bottom>
      </border>
    </dxf>
    <dxf>
      <font>
        <color theme="0"/>
      </font>
    </dxf>
    <dxf>
      <fill>
        <patternFill patternType="solid">
          <bgColor theme="0"/>
        </patternFill>
      </fill>
    </dxf>
    <dxf>
      <font>
        <color auto="1"/>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border>
        <left style="thick">
          <color rgb="FFC00000"/>
        </left>
        <right style="thick">
          <color rgb="FFC00000"/>
        </right>
        <top style="thick">
          <color rgb="FFC00000"/>
        </top>
        <bottom style="thick">
          <color rgb="FFC00000"/>
        </bottom>
      </border>
    </dxf>
    <dxf>
      <border>
        <left style="thick">
          <color rgb="FFC00000"/>
        </left>
        <right style="thick">
          <color rgb="FFC00000"/>
        </right>
        <top style="thick">
          <color rgb="FFC00000"/>
        </top>
        <bottom style="thick">
          <color rgb="FFC00000"/>
        </bottom>
      </border>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numFmt numFmtId="169" formatCode="0.0%"/>
    </dxf>
    <dxf>
      <numFmt numFmtId="168" formatCode="_(* #,##0_);_(* \(#,##0\);_(* &quot;-&quot;??_);_(@_)"/>
    </dxf>
    <dxf>
      <numFmt numFmtId="168" formatCode="_(* #,##0_);_(* \(#,##0\);_(* &quot;-&quot;??_);_(@_)"/>
    </dxf>
    <dxf>
      <numFmt numFmtId="168" formatCode="_(* #,##0_);_(* \(#,##0\);_(* &quot;-&quot;??_);_(@_)"/>
    </dxf>
    <dxf>
      <numFmt numFmtId="169" formatCode="0.0%"/>
    </dxf>
    <dxf>
      <fill>
        <patternFill patternType="solid">
          <bgColor theme="0"/>
        </patternFill>
      </fill>
    </dxf>
    <dxf>
      <fill>
        <patternFill patternType="solid">
          <bgColor theme="0"/>
        </patternFill>
      </fill>
    </dxf>
    <dxf>
      <font>
        <color theme="0"/>
      </font>
    </dxf>
    <dxf>
      <font>
        <color theme="0"/>
      </font>
    </dxf>
    <dxf>
      <fill>
        <patternFill>
          <bgColor auto="1"/>
        </patternFill>
      </fill>
    </dxf>
    <dxf>
      <fill>
        <patternFill>
          <bgColor auto="1"/>
        </patternFill>
      </fill>
    </dxf>
    <dxf>
      <fill>
        <patternFill patternType="none">
          <bgColor auto="1"/>
        </patternFill>
      </fill>
    </dxf>
    <dxf>
      <numFmt numFmtId="168" formatCode="_(* #,##0_);_(* \(#,##0\);_(* &quot;-&quot;??_);_(@_)"/>
    </dxf>
    <dxf>
      <numFmt numFmtId="168" formatCode="_(* #,##0_);_(* \(#,##0\);_(* &quot;-&quot;??_);_(@_)"/>
    </dxf>
    <dxf>
      <fill>
        <patternFill patternType="solid">
          <bgColor theme="0"/>
        </patternFill>
      </fill>
    </dxf>
    <dxf>
      <fill>
        <patternFill patternType="solid">
          <bgColor theme="0"/>
        </patternFill>
      </fill>
    </dxf>
    <dxf>
      <font>
        <color theme="0"/>
      </font>
    </dxf>
    <dxf>
      <font>
        <color theme="0"/>
      </font>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numFmt numFmtId="168" formatCode="_(* #,##0_);_(* \(#,##0\);_(* &quot;-&quot;??_);_(@_)"/>
    </dxf>
    <dxf>
      <numFmt numFmtId="169" formatCode="0.0%"/>
    </dxf>
    <dxf>
      <numFmt numFmtId="169" formatCode="0.0%"/>
    </dxf>
    <dxf>
      <fill>
        <patternFill patternType="solid">
          <bgColor theme="0"/>
        </patternFill>
      </fill>
    </dxf>
    <dxf>
      <fill>
        <patternFill patternType="solid">
          <bgColor theme="0"/>
        </patternFill>
      </fill>
    </dxf>
    <dxf>
      <font>
        <color theme="0"/>
      </font>
    </dxf>
    <dxf>
      <font>
        <color theme="0"/>
      </font>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alignment horizontal="right"/>
    </dxf>
    <dxf>
      <alignment vertical="center"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font>
        <color theme="0"/>
      </font>
    </dxf>
    <dxf>
      <fill>
        <patternFill patternType="solid">
          <bgColor theme="0"/>
        </patternFill>
      </fill>
    </dxf>
    <dxf>
      <font>
        <b/>
      </font>
    </dxf>
    <dxf>
      <font>
        <b/>
      </font>
    </dxf>
    <dxf>
      <font>
        <b/>
      </font>
    </dxf>
    <dxf>
      <font>
        <b/>
      </font>
    </dxf>
    <dxf>
      <font>
        <color theme="0"/>
      </font>
    </dxf>
    <dxf>
      <fill>
        <patternFill patternType="solid">
          <bgColor theme="0"/>
        </patternFill>
      </fill>
    </dxf>
    <dxf>
      <fill>
        <patternFill patternType="solid">
          <bgColor theme="0"/>
        </patternFill>
      </fill>
    </dxf>
    <dxf>
      <border>
        <left style="thick">
          <color rgb="FF0000FF"/>
        </left>
        <right style="thick">
          <color rgb="FF0000FF"/>
        </right>
        <top style="thick">
          <color rgb="FF0000FF"/>
        </top>
        <bottom style="thick">
          <color rgb="FF0000FF"/>
        </bottom>
      </border>
    </dxf>
    <dxf>
      <border>
        <left style="thick">
          <color rgb="FF0000FF"/>
        </left>
        <right style="thick">
          <color rgb="FF0000FF"/>
        </right>
        <top style="thick">
          <color rgb="FF0000FF"/>
        </top>
        <bottom style="thick">
          <color rgb="FF0000FF"/>
        </bottom>
      </border>
    </dxf>
    <dxf>
      <font>
        <color theme="0"/>
      </font>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ont>
        <color theme="0"/>
      </font>
    </dxf>
    <dxf>
      <fill>
        <patternFill patternType="solid">
          <bgColor theme="0"/>
        </patternFill>
      </fill>
    </dxf>
    <dxf>
      <fill>
        <patternFill patternType="none">
          <bgColor auto="1"/>
        </patternFill>
      </fill>
    </dxf>
    <dxf>
      <numFmt numFmtId="168" formatCode="_(* #,##0_);_(* \(#,##0\);_(* &quot;-&quot;??_);_(@_)"/>
    </dxf>
    <dxf>
      <numFmt numFmtId="168" formatCode="_(* #,##0_);_(* \(#,##0\);_(* &quot;-&quot;??_);_(@_)"/>
    </dxf>
    <dxf>
      <font>
        <color theme="0"/>
      </font>
    </dxf>
    <dxf>
      <font>
        <color theme="0"/>
      </font>
    </dxf>
    <dxf>
      <numFmt numFmtId="168" formatCode="_(* #,##0_);_(* \(#,##0\);_(* &quot;-&quot;??_);_(@_)"/>
    </dxf>
    <dxf>
      <fill>
        <patternFill patternType="solid">
          <bgColor theme="0"/>
        </patternFill>
      </fill>
    </dxf>
    <dxf>
      <font>
        <color theme="0"/>
      </font>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ont>
        <color theme="0"/>
      </font>
    </dxf>
    <dxf>
      <numFmt numFmtId="168" formatCode="_(* #,##0_);_(* \(#,##0\);_(* &quot;-&quot;??_);_(@_)"/>
    </dxf>
    <dxf>
      <fill>
        <patternFill patternType="solid">
          <bgColor theme="0"/>
        </patternFill>
      </fill>
    </dxf>
    <dxf>
      <font>
        <color theme="0"/>
      </font>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s>
  <tableStyles count="0" defaultTableStyle="TableStyleMedium2" defaultPivotStyle="PivotStyleLight16"/>
  <colors>
    <mruColors>
      <color rgb="FF0000FF"/>
      <color rgb="FFBE3455"/>
      <color rgb="FFFFFF99"/>
      <color rgb="FF4F1122"/>
      <color rgb="FFFF33CC"/>
      <color rgb="FFDC8198"/>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73.xml"/><Relationship Id="rId21" Type="http://schemas.openxmlformats.org/officeDocument/2006/relationships/pivotCacheDefinition" Target="pivotCache/pivotCacheDefinition8.xml"/><Relationship Id="rId63" Type="http://schemas.openxmlformats.org/officeDocument/2006/relationships/customXml" Target="../customXml/item19.xml"/><Relationship Id="rId159" Type="http://schemas.openxmlformats.org/officeDocument/2006/relationships/customXml" Target="../customXml/item115.xml"/><Relationship Id="rId170" Type="http://schemas.openxmlformats.org/officeDocument/2006/relationships/customXml" Target="../customXml/item126.xml"/><Relationship Id="rId226" Type="http://schemas.openxmlformats.org/officeDocument/2006/relationships/customXml" Target="../customXml/item182.xml"/><Relationship Id="rId268" Type="http://schemas.openxmlformats.org/officeDocument/2006/relationships/customXml" Target="../customXml/item224.xml"/><Relationship Id="rId32" Type="http://schemas.microsoft.com/office/2007/relationships/slicerCache" Target="slicerCaches/slicerCache1.xml"/><Relationship Id="rId74" Type="http://schemas.openxmlformats.org/officeDocument/2006/relationships/customXml" Target="../customXml/item30.xml"/><Relationship Id="rId128" Type="http://schemas.openxmlformats.org/officeDocument/2006/relationships/customXml" Target="../customXml/item84.xml"/><Relationship Id="rId5" Type="http://schemas.openxmlformats.org/officeDocument/2006/relationships/worksheet" Target="worksheets/sheet5.xml"/><Relationship Id="rId95" Type="http://schemas.openxmlformats.org/officeDocument/2006/relationships/customXml" Target="../customXml/item51.xml"/><Relationship Id="rId160" Type="http://schemas.openxmlformats.org/officeDocument/2006/relationships/customXml" Target="../customXml/item116.xml"/><Relationship Id="rId181" Type="http://schemas.openxmlformats.org/officeDocument/2006/relationships/customXml" Target="../customXml/item137.xml"/><Relationship Id="rId216" Type="http://schemas.openxmlformats.org/officeDocument/2006/relationships/customXml" Target="../customXml/item172.xml"/><Relationship Id="rId237" Type="http://schemas.openxmlformats.org/officeDocument/2006/relationships/customXml" Target="../customXml/item193.xml"/><Relationship Id="rId258" Type="http://schemas.openxmlformats.org/officeDocument/2006/relationships/customXml" Target="../customXml/item214.xml"/><Relationship Id="rId22" Type="http://schemas.openxmlformats.org/officeDocument/2006/relationships/pivotCacheDefinition" Target="pivotCache/pivotCacheDefinition9.xml"/><Relationship Id="rId43" Type="http://schemas.openxmlformats.org/officeDocument/2006/relationships/powerPivotData" Target="model/item.data"/><Relationship Id="rId64" Type="http://schemas.openxmlformats.org/officeDocument/2006/relationships/customXml" Target="../customXml/item20.xml"/><Relationship Id="rId118" Type="http://schemas.openxmlformats.org/officeDocument/2006/relationships/customXml" Target="../customXml/item74.xml"/><Relationship Id="rId139" Type="http://schemas.openxmlformats.org/officeDocument/2006/relationships/customXml" Target="../customXml/item95.xml"/><Relationship Id="rId85" Type="http://schemas.openxmlformats.org/officeDocument/2006/relationships/customXml" Target="../customXml/item41.xml"/><Relationship Id="rId150" Type="http://schemas.openxmlformats.org/officeDocument/2006/relationships/customXml" Target="../customXml/item106.xml"/><Relationship Id="rId171" Type="http://schemas.openxmlformats.org/officeDocument/2006/relationships/customXml" Target="../customXml/item127.xml"/><Relationship Id="rId192" Type="http://schemas.openxmlformats.org/officeDocument/2006/relationships/customXml" Target="../customXml/item148.xml"/><Relationship Id="rId206" Type="http://schemas.openxmlformats.org/officeDocument/2006/relationships/customXml" Target="../customXml/item162.xml"/><Relationship Id="rId227" Type="http://schemas.openxmlformats.org/officeDocument/2006/relationships/customXml" Target="../customXml/item183.xml"/><Relationship Id="rId248" Type="http://schemas.openxmlformats.org/officeDocument/2006/relationships/customXml" Target="../customXml/item204.xml"/><Relationship Id="rId269" Type="http://schemas.openxmlformats.org/officeDocument/2006/relationships/customXml" Target="../customXml/item225.xml"/><Relationship Id="rId12" Type="http://schemas.openxmlformats.org/officeDocument/2006/relationships/worksheet" Target="worksheets/sheet12.xml"/><Relationship Id="rId33" Type="http://schemas.microsoft.com/office/2007/relationships/slicerCache" Target="slicerCaches/slicerCache2.xml"/><Relationship Id="rId108" Type="http://schemas.openxmlformats.org/officeDocument/2006/relationships/customXml" Target="../customXml/item64.xml"/><Relationship Id="rId129" Type="http://schemas.openxmlformats.org/officeDocument/2006/relationships/customXml" Target="../customXml/item85.xml"/><Relationship Id="rId54" Type="http://schemas.openxmlformats.org/officeDocument/2006/relationships/customXml" Target="../customXml/item10.xml"/><Relationship Id="rId75" Type="http://schemas.openxmlformats.org/officeDocument/2006/relationships/customXml" Target="../customXml/item31.xml"/><Relationship Id="rId96" Type="http://schemas.openxmlformats.org/officeDocument/2006/relationships/customXml" Target="../customXml/item52.xml"/><Relationship Id="rId140" Type="http://schemas.openxmlformats.org/officeDocument/2006/relationships/customXml" Target="../customXml/item96.xml"/><Relationship Id="rId161" Type="http://schemas.openxmlformats.org/officeDocument/2006/relationships/customXml" Target="../customXml/item117.xml"/><Relationship Id="rId182" Type="http://schemas.openxmlformats.org/officeDocument/2006/relationships/customXml" Target="../customXml/item138.xml"/><Relationship Id="rId217" Type="http://schemas.openxmlformats.org/officeDocument/2006/relationships/customXml" Target="../customXml/item173.xml"/><Relationship Id="rId6" Type="http://schemas.openxmlformats.org/officeDocument/2006/relationships/worksheet" Target="worksheets/sheet6.xml"/><Relationship Id="rId238" Type="http://schemas.openxmlformats.org/officeDocument/2006/relationships/customXml" Target="../customXml/item194.xml"/><Relationship Id="rId259" Type="http://schemas.openxmlformats.org/officeDocument/2006/relationships/customXml" Target="../customXml/item215.xml"/><Relationship Id="rId23" Type="http://schemas.openxmlformats.org/officeDocument/2006/relationships/pivotCacheDefinition" Target="pivotCache/pivotCacheDefinition10.xml"/><Relationship Id="rId119" Type="http://schemas.openxmlformats.org/officeDocument/2006/relationships/customXml" Target="../customXml/item75.xml"/><Relationship Id="rId270" Type="http://schemas.openxmlformats.org/officeDocument/2006/relationships/customXml" Target="../customXml/item226.xml"/><Relationship Id="rId44" Type="http://schemas.openxmlformats.org/officeDocument/2006/relationships/calcChain" Target="calcChain.xml"/><Relationship Id="rId65" Type="http://schemas.openxmlformats.org/officeDocument/2006/relationships/customXml" Target="../customXml/item21.xml"/><Relationship Id="rId86" Type="http://schemas.openxmlformats.org/officeDocument/2006/relationships/customXml" Target="../customXml/item42.xml"/><Relationship Id="rId130" Type="http://schemas.openxmlformats.org/officeDocument/2006/relationships/customXml" Target="../customXml/item86.xml"/><Relationship Id="rId151" Type="http://schemas.openxmlformats.org/officeDocument/2006/relationships/customXml" Target="../customXml/item107.xml"/><Relationship Id="rId172" Type="http://schemas.openxmlformats.org/officeDocument/2006/relationships/customXml" Target="../customXml/item128.xml"/><Relationship Id="rId193" Type="http://schemas.openxmlformats.org/officeDocument/2006/relationships/customXml" Target="../customXml/item149.xml"/><Relationship Id="rId207" Type="http://schemas.openxmlformats.org/officeDocument/2006/relationships/customXml" Target="../customXml/item163.xml"/><Relationship Id="rId228" Type="http://schemas.openxmlformats.org/officeDocument/2006/relationships/customXml" Target="../customXml/item184.xml"/><Relationship Id="rId249" Type="http://schemas.openxmlformats.org/officeDocument/2006/relationships/customXml" Target="../customXml/item205.xml"/><Relationship Id="rId13" Type="http://schemas.openxmlformats.org/officeDocument/2006/relationships/worksheet" Target="worksheets/sheet13.xml"/><Relationship Id="rId109" Type="http://schemas.openxmlformats.org/officeDocument/2006/relationships/customXml" Target="../customXml/item65.xml"/><Relationship Id="rId260" Type="http://schemas.openxmlformats.org/officeDocument/2006/relationships/customXml" Target="../customXml/item216.xml"/><Relationship Id="rId34" Type="http://schemas.microsoft.com/office/2007/relationships/slicerCache" Target="slicerCaches/slicerCache3.xml"/><Relationship Id="rId55" Type="http://schemas.openxmlformats.org/officeDocument/2006/relationships/customXml" Target="../customXml/item11.xml"/><Relationship Id="rId76" Type="http://schemas.openxmlformats.org/officeDocument/2006/relationships/customXml" Target="../customXml/item32.xml"/><Relationship Id="rId97" Type="http://schemas.openxmlformats.org/officeDocument/2006/relationships/customXml" Target="../customXml/item53.xml"/><Relationship Id="rId120" Type="http://schemas.openxmlformats.org/officeDocument/2006/relationships/customXml" Target="../customXml/item76.xml"/><Relationship Id="rId141" Type="http://schemas.openxmlformats.org/officeDocument/2006/relationships/customXml" Target="../customXml/item97.xml"/><Relationship Id="rId7" Type="http://schemas.openxmlformats.org/officeDocument/2006/relationships/worksheet" Target="worksheets/sheet7.xml"/><Relationship Id="rId162" Type="http://schemas.openxmlformats.org/officeDocument/2006/relationships/customXml" Target="../customXml/item118.xml"/><Relationship Id="rId183" Type="http://schemas.openxmlformats.org/officeDocument/2006/relationships/customXml" Target="../customXml/item139.xml"/><Relationship Id="rId218" Type="http://schemas.openxmlformats.org/officeDocument/2006/relationships/customXml" Target="../customXml/item174.xml"/><Relationship Id="rId239" Type="http://schemas.openxmlformats.org/officeDocument/2006/relationships/customXml" Target="../customXml/item195.xml"/><Relationship Id="rId250" Type="http://schemas.openxmlformats.org/officeDocument/2006/relationships/customXml" Target="../customXml/item206.xml"/><Relationship Id="rId271" Type="http://schemas.openxmlformats.org/officeDocument/2006/relationships/customXml" Target="../customXml/item227.xml"/><Relationship Id="rId24" Type="http://schemas.openxmlformats.org/officeDocument/2006/relationships/pivotCacheDefinition" Target="pivotCache/pivotCacheDefinition11.xml"/><Relationship Id="rId45" Type="http://schemas.openxmlformats.org/officeDocument/2006/relationships/customXml" Target="../customXml/item1.xml"/><Relationship Id="rId66" Type="http://schemas.openxmlformats.org/officeDocument/2006/relationships/customXml" Target="../customXml/item22.xml"/><Relationship Id="rId87" Type="http://schemas.openxmlformats.org/officeDocument/2006/relationships/customXml" Target="../customXml/item43.xml"/><Relationship Id="rId110" Type="http://schemas.openxmlformats.org/officeDocument/2006/relationships/customXml" Target="../customXml/item66.xml"/><Relationship Id="rId131" Type="http://schemas.openxmlformats.org/officeDocument/2006/relationships/customXml" Target="../customXml/item87.xml"/><Relationship Id="rId152" Type="http://schemas.openxmlformats.org/officeDocument/2006/relationships/customXml" Target="../customXml/item108.xml"/><Relationship Id="rId173" Type="http://schemas.openxmlformats.org/officeDocument/2006/relationships/customXml" Target="../customXml/item129.xml"/><Relationship Id="rId194" Type="http://schemas.openxmlformats.org/officeDocument/2006/relationships/customXml" Target="../customXml/item150.xml"/><Relationship Id="rId208" Type="http://schemas.openxmlformats.org/officeDocument/2006/relationships/customXml" Target="../customXml/item164.xml"/><Relationship Id="rId229" Type="http://schemas.openxmlformats.org/officeDocument/2006/relationships/customXml" Target="../customXml/item185.xml"/><Relationship Id="rId240" Type="http://schemas.openxmlformats.org/officeDocument/2006/relationships/customXml" Target="../customXml/item196.xml"/><Relationship Id="rId261" Type="http://schemas.openxmlformats.org/officeDocument/2006/relationships/customXml" Target="../customXml/item217.xml"/><Relationship Id="rId14" Type="http://schemas.openxmlformats.org/officeDocument/2006/relationships/pivotCacheDefinition" Target="pivotCache/pivotCacheDefinition1.xml"/><Relationship Id="rId35" Type="http://schemas.microsoft.com/office/2007/relationships/slicerCache" Target="slicerCaches/slicerCache4.xml"/><Relationship Id="rId56" Type="http://schemas.openxmlformats.org/officeDocument/2006/relationships/customXml" Target="../customXml/item12.xml"/><Relationship Id="rId77" Type="http://schemas.openxmlformats.org/officeDocument/2006/relationships/customXml" Target="../customXml/item33.xml"/><Relationship Id="rId100" Type="http://schemas.openxmlformats.org/officeDocument/2006/relationships/customXml" Target="../customXml/item56.xml"/><Relationship Id="rId8" Type="http://schemas.openxmlformats.org/officeDocument/2006/relationships/worksheet" Target="worksheets/sheet8.xml"/><Relationship Id="rId98" Type="http://schemas.openxmlformats.org/officeDocument/2006/relationships/customXml" Target="../customXml/item54.xml"/><Relationship Id="rId121" Type="http://schemas.openxmlformats.org/officeDocument/2006/relationships/customXml" Target="../customXml/item77.xml"/><Relationship Id="rId142" Type="http://schemas.openxmlformats.org/officeDocument/2006/relationships/customXml" Target="../customXml/item98.xml"/><Relationship Id="rId163" Type="http://schemas.openxmlformats.org/officeDocument/2006/relationships/customXml" Target="../customXml/item119.xml"/><Relationship Id="rId184" Type="http://schemas.openxmlformats.org/officeDocument/2006/relationships/customXml" Target="../customXml/item140.xml"/><Relationship Id="rId219" Type="http://schemas.openxmlformats.org/officeDocument/2006/relationships/customXml" Target="../customXml/item175.xml"/><Relationship Id="rId230" Type="http://schemas.openxmlformats.org/officeDocument/2006/relationships/customXml" Target="../customXml/item186.xml"/><Relationship Id="rId251" Type="http://schemas.openxmlformats.org/officeDocument/2006/relationships/customXml" Target="../customXml/item207.xml"/><Relationship Id="rId25" Type="http://schemas.openxmlformats.org/officeDocument/2006/relationships/pivotCacheDefinition" Target="pivotCache/pivotCacheDefinition12.xml"/><Relationship Id="rId46" Type="http://schemas.openxmlformats.org/officeDocument/2006/relationships/customXml" Target="../customXml/item2.xml"/><Relationship Id="rId67" Type="http://schemas.openxmlformats.org/officeDocument/2006/relationships/customXml" Target="../customXml/item23.xml"/><Relationship Id="rId272" Type="http://schemas.openxmlformats.org/officeDocument/2006/relationships/customXml" Target="../customXml/item228.xml"/><Relationship Id="rId88" Type="http://schemas.openxmlformats.org/officeDocument/2006/relationships/customXml" Target="../customXml/item44.xml"/><Relationship Id="rId111" Type="http://schemas.openxmlformats.org/officeDocument/2006/relationships/customXml" Target="../customXml/item67.xml"/><Relationship Id="rId132" Type="http://schemas.openxmlformats.org/officeDocument/2006/relationships/customXml" Target="../customXml/item88.xml"/><Relationship Id="rId153" Type="http://schemas.openxmlformats.org/officeDocument/2006/relationships/customXml" Target="../customXml/item109.xml"/><Relationship Id="rId174" Type="http://schemas.openxmlformats.org/officeDocument/2006/relationships/customXml" Target="../customXml/item130.xml"/><Relationship Id="rId195" Type="http://schemas.openxmlformats.org/officeDocument/2006/relationships/customXml" Target="../customXml/item151.xml"/><Relationship Id="rId209" Type="http://schemas.openxmlformats.org/officeDocument/2006/relationships/customXml" Target="../customXml/item165.xml"/><Relationship Id="rId220" Type="http://schemas.openxmlformats.org/officeDocument/2006/relationships/customXml" Target="../customXml/item176.xml"/><Relationship Id="rId241" Type="http://schemas.openxmlformats.org/officeDocument/2006/relationships/customXml" Target="../customXml/item197.xml"/><Relationship Id="rId15" Type="http://schemas.openxmlformats.org/officeDocument/2006/relationships/pivotCacheDefinition" Target="pivotCache/pivotCacheDefinition2.xml"/><Relationship Id="rId36" Type="http://schemas.microsoft.com/office/2007/relationships/slicerCache" Target="slicerCaches/slicerCache5.xml"/><Relationship Id="rId57" Type="http://schemas.openxmlformats.org/officeDocument/2006/relationships/customXml" Target="../customXml/item13.xml"/><Relationship Id="rId262" Type="http://schemas.openxmlformats.org/officeDocument/2006/relationships/customXml" Target="../customXml/item218.xml"/><Relationship Id="rId78" Type="http://schemas.openxmlformats.org/officeDocument/2006/relationships/customXml" Target="../customXml/item34.xml"/><Relationship Id="rId99" Type="http://schemas.openxmlformats.org/officeDocument/2006/relationships/customXml" Target="../customXml/item55.xml"/><Relationship Id="rId101" Type="http://schemas.openxmlformats.org/officeDocument/2006/relationships/customXml" Target="../customXml/item57.xml"/><Relationship Id="rId122" Type="http://schemas.openxmlformats.org/officeDocument/2006/relationships/customXml" Target="../customXml/item78.xml"/><Relationship Id="rId143" Type="http://schemas.openxmlformats.org/officeDocument/2006/relationships/customXml" Target="../customXml/item99.xml"/><Relationship Id="rId164" Type="http://schemas.openxmlformats.org/officeDocument/2006/relationships/customXml" Target="../customXml/item120.xml"/><Relationship Id="rId185" Type="http://schemas.openxmlformats.org/officeDocument/2006/relationships/customXml" Target="../customXml/item141.xml"/><Relationship Id="rId9" Type="http://schemas.openxmlformats.org/officeDocument/2006/relationships/worksheet" Target="worksheets/sheet9.xml"/><Relationship Id="rId210" Type="http://schemas.openxmlformats.org/officeDocument/2006/relationships/customXml" Target="../customXml/item166.xml"/><Relationship Id="rId26" Type="http://schemas.openxmlformats.org/officeDocument/2006/relationships/pivotCacheDefinition" Target="pivotCache/pivotCacheDefinition13.xml"/><Relationship Id="rId231" Type="http://schemas.openxmlformats.org/officeDocument/2006/relationships/customXml" Target="../customXml/item187.xml"/><Relationship Id="rId252" Type="http://schemas.openxmlformats.org/officeDocument/2006/relationships/customXml" Target="../customXml/item208.xml"/><Relationship Id="rId273" Type="http://schemas.openxmlformats.org/officeDocument/2006/relationships/customXml" Target="../customXml/item229.xml"/><Relationship Id="rId47" Type="http://schemas.openxmlformats.org/officeDocument/2006/relationships/customXml" Target="../customXml/item3.xml"/><Relationship Id="rId68" Type="http://schemas.openxmlformats.org/officeDocument/2006/relationships/customXml" Target="../customXml/item24.xml"/><Relationship Id="rId89" Type="http://schemas.openxmlformats.org/officeDocument/2006/relationships/customXml" Target="../customXml/item45.xml"/><Relationship Id="rId112" Type="http://schemas.openxmlformats.org/officeDocument/2006/relationships/customXml" Target="../customXml/item68.xml"/><Relationship Id="rId133" Type="http://schemas.openxmlformats.org/officeDocument/2006/relationships/customXml" Target="../customXml/item89.xml"/><Relationship Id="rId154" Type="http://schemas.openxmlformats.org/officeDocument/2006/relationships/customXml" Target="../customXml/item110.xml"/><Relationship Id="rId175" Type="http://schemas.openxmlformats.org/officeDocument/2006/relationships/customXml" Target="../customXml/item131.xml"/><Relationship Id="rId196" Type="http://schemas.openxmlformats.org/officeDocument/2006/relationships/customXml" Target="../customXml/item152.xml"/><Relationship Id="rId200" Type="http://schemas.openxmlformats.org/officeDocument/2006/relationships/customXml" Target="../customXml/item156.xml"/><Relationship Id="rId16" Type="http://schemas.openxmlformats.org/officeDocument/2006/relationships/pivotCacheDefinition" Target="pivotCache/pivotCacheDefinition3.xml"/><Relationship Id="rId221" Type="http://schemas.openxmlformats.org/officeDocument/2006/relationships/customXml" Target="../customXml/item177.xml"/><Relationship Id="rId242" Type="http://schemas.openxmlformats.org/officeDocument/2006/relationships/customXml" Target="../customXml/item198.xml"/><Relationship Id="rId263" Type="http://schemas.openxmlformats.org/officeDocument/2006/relationships/customXml" Target="../customXml/item219.xml"/><Relationship Id="rId37" Type="http://schemas.microsoft.com/office/2007/relationships/slicerCache" Target="slicerCaches/slicerCache6.xml"/><Relationship Id="rId58" Type="http://schemas.openxmlformats.org/officeDocument/2006/relationships/customXml" Target="../customXml/item14.xml"/><Relationship Id="rId79" Type="http://schemas.openxmlformats.org/officeDocument/2006/relationships/customXml" Target="../customXml/item35.xml"/><Relationship Id="rId102" Type="http://schemas.openxmlformats.org/officeDocument/2006/relationships/customXml" Target="../customXml/item58.xml"/><Relationship Id="rId123" Type="http://schemas.openxmlformats.org/officeDocument/2006/relationships/customXml" Target="../customXml/item79.xml"/><Relationship Id="rId144" Type="http://schemas.openxmlformats.org/officeDocument/2006/relationships/customXml" Target="../customXml/item100.xml"/><Relationship Id="rId90" Type="http://schemas.openxmlformats.org/officeDocument/2006/relationships/customXml" Target="../customXml/item46.xml"/><Relationship Id="rId165" Type="http://schemas.openxmlformats.org/officeDocument/2006/relationships/customXml" Target="../customXml/item121.xml"/><Relationship Id="rId186" Type="http://schemas.openxmlformats.org/officeDocument/2006/relationships/customXml" Target="../customXml/item142.xml"/><Relationship Id="rId211" Type="http://schemas.openxmlformats.org/officeDocument/2006/relationships/customXml" Target="../customXml/item167.xml"/><Relationship Id="rId232" Type="http://schemas.openxmlformats.org/officeDocument/2006/relationships/customXml" Target="../customXml/item188.xml"/><Relationship Id="rId253" Type="http://schemas.openxmlformats.org/officeDocument/2006/relationships/customXml" Target="../customXml/item209.xml"/><Relationship Id="rId274" Type="http://schemas.openxmlformats.org/officeDocument/2006/relationships/customXml" Target="../customXml/item230.xml"/><Relationship Id="rId27" Type="http://schemas.openxmlformats.org/officeDocument/2006/relationships/pivotCacheDefinition" Target="pivotCache/pivotCacheDefinition14.xml"/><Relationship Id="rId48" Type="http://schemas.openxmlformats.org/officeDocument/2006/relationships/customXml" Target="../customXml/item4.xml"/><Relationship Id="rId69" Type="http://schemas.openxmlformats.org/officeDocument/2006/relationships/customXml" Target="../customXml/item25.xml"/><Relationship Id="rId113" Type="http://schemas.openxmlformats.org/officeDocument/2006/relationships/customXml" Target="../customXml/item69.xml"/><Relationship Id="rId134" Type="http://schemas.openxmlformats.org/officeDocument/2006/relationships/customXml" Target="../customXml/item90.xml"/><Relationship Id="rId80" Type="http://schemas.openxmlformats.org/officeDocument/2006/relationships/customXml" Target="../customXml/item36.xml"/><Relationship Id="rId155" Type="http://schemas.openxmlformats.org/officeDocument/2006/relationships/customXml" Target="../customXml/item111.xml"/><Relationship Id="rId176" Type="http://schemas.openxmlformats.org/officeDocument/2006/relationships/customXml" Target="../customXml/item132.xml"/><Relationship Id="rId197" Type="http://schemas.openxmlformats.org/officeDocument/2006/relationships/customXml" Target="../customXml/item153.xml"/><Relationship Id="rId201" Type="http://schemas.openxmlformats.org/officeDocument/2006/relationships/customXml" Target="../customXml/item157.xml"/><Relationship Id="rId222" Type="http://schemas.openxmlformats.org/officeDocument/2006/relationships/customXml" Target="../customXml/item178.xml"/><Relationship Id="rId243" Type="http://schemas.openxmlformats.org/officeDocument/2006/relationships/customXml" Target="../customXml/item199.xml"/><Relationship Id="rId264" Type="http://schemas.openxmlformats.org/officeDocument/2006/relationships/customXml" Target="../customXml/item220.xml"/><Relationship Id="rId17" Type="http://schemas.openxmlformats.org/officeDocument/2006/relationships/pivotCacheDefinition" Target="pivotCache/pivotCacheDefinition4.xml"/><Relationship Id="rId38" Type="http://schemas.openxmlformats.org/officeDocument/2006/relationships/theme" Target="theme/theme1.xml"/><Relationship Id="rId59" Type="http://schemas.openxmlformats.org/officeDocument/2006/relationships/customXml" Target="../customXml/item15.xml"/><Relationship Id="rId103" Type="http://schemas.openxmlformats.org/officeDocument/2006/relationships/customXml" Target="../customXml/item59.xml"/><Relationship Id="rId124" Type="http://schemas.openxmlformats.org/officeDocument/2006/relationships/customXml" Target="../customXml/item80.xml"/><Relationship Id="rId70" Type="http://schemas.openxmlformats.org/officeDocument/2006/relationships/customXml" Target="../customXml/item26.xml"/><Relationship Id="rId91" Type="http://schemas.openxmlformats.org/officeDocument/2006/relationships/customXml" Target="../customXml/item47.xml"/><Relationship Id="rId145" Type="http://schemas.openxmlformats.org/officeDocument/2006/relationships/customXml" Target="../customXml/item101.xml"/><Relationship Id="rId166" Type="http://schemas.openxmlformats.org/officeDocument/2006/relationships/customXml" Target="../customXml/item122.xml"/><Relationship Id="rId187" Type="http://schemas.openxmlformats.org/officeDocument/2006/relationships/customXml" Target="../customXml/item143.xml"/><Relationship Id="rId1" Type="http://schemas.openxmlformats.org/officeDocument/2006/relationships/worksheet" Target="worksheets/sheet1.xml"/><Relationship Id="rId212" Type="http://schemas.openxmlformats.org/officeDocument/2006/relationships/customXml" Target="../customXml/item168.xml"/><Relationship Id="rId233" Type="http://schemas.openxmlformats.org/officeDocument/2006/relationships/customXml" Target="../customXml/item189.xml"/><Relationship Id="rId254" Type="http://schemas.openxmlformats.org/officeDocument/2006/relationships/customXml" Target="../customXml/item210.xml"/><Relationship Id="rId28" Type="http://schemas.openxmlformats.org/officeDocument/2006/relationships/pivotCacheDefinition" Target="pivotCache/pivotCacheDefinition15.xml"/><Relationship Id="rId49" Type="http://schemas.openxmlformats.org/officeDocument/2006/relationships/customXml" Target="../customXml/item5.xml"/><Relationship Id="rId114" Type="http://schemas.openxmlformats.org/officeDocument/2006/relationships/customXml" Target="../customXml/item70.xml"/><Relationship Id="rId60" Type="http://schemas.openxmlformats.org/officeDocument/2006/relationships/customXml" Target="../customXml/item16.xml"/><Relationship Id="rId81" Type="http://schemas.openxmlformats.org/officeDocument/2006/relationships/customXml" Target="../customXml/item37.xml"/><Relationship Id="rId135" Type="http://schemas.openxmlformats.org/officeDocument/2006/relationships/customXml" Target="../customXml/item91.xml"/><Relationship Id="rId156" Type="http://schemas.openxmlformats.org/officeDocument/2006/relationships/customXml" Target="../customXml/item112.xml"/><Relationship Id="rId177" Type="http://schemas.openxmlformats.org/officeDocument/2006/relationships/customXml" Target="../customXml/item133.xml"/><Relationship Id="rId198" Type="http://schemas.openxmlformats.org/officeDocument/2006/relationships/customXml" Target="../customXml/item154.xml"/><Relationship Id="rId202" Type="http://schemas.openxmlformats.org/officeDocument/2006/relationships/customXml" Target="../customXml/item158.xml"/><Relationship Id="rId223" Type="http://schemas.openxmlformats.org/officeDocument/2006/relationships/customXml" Target="../customXml/item179.xml"/><Relationship Id="rId244" Type="http://schemas.openxmlformats.org/officeDocument/2006/relationships/customXml" Target="../customXml/item200.xml"/><Relationship Id="rId18" Type="http://schemas.openxmlformats.org/officeDocument/2006/relationships/pivotCacheDefinition" Target="pivotCache/pivotCacheDefinition5.xml"/><Relationship Id="rId39" Type="http://schemas.openxmlformats.org/officeDocument/2006/relationships/connections" Target="connections.xml"/><Relationship Id="rId265" Type="http://schemas.openxmlformats.org/officeDocument/2006/relationships/customXml" Target="../customXml/item221.xml"/><Relationship Id="rId50" Type="http://schemas.openxmlformats.org/officeDocument/2006/relationships/customXml" Target="../customXml/item6.xml"/><Relationship Id="rId104" Type="http://schemas.openxmlformats.org/officeDocument/2006/relationships/customXml" Target="../customXml/item60.xml"/><Relationship Id="rId125" Type="http://schemas.openxmlformats.org/officeDocument/2006/relationships/customXml" Target="../customXml/item81.xml"/><Relationship Id="rId146" Type="http://schemas.openxmlformats.org/officeDocument/2006/relationships/customXml" Target="../customXml/item102.xml"/><Relationship Id="rId167" Type="http://schemas.openxmlformats.org/officeDocument/2006/relationships/customXml" Target="../customXml/item123.xml"/><Relationship Id="rId188" Type="http://schemas.openxmlformats.org/officeDocument/2006/relationships/customXml" Target="../customXml/item144.xml"/><Relationship Id="rId71" Type="http://schemas.openxmlformats.org/officeDocument/2006/relationships/customXml" Target="../customXml/item27.xml"/><Relationship Id="rId92" Type="http://schemas.openxmlformats.org/officeDocument/2006/relationships/customXml" Target="../customXml/item48.xml"/><Relationship Id="rId213" Type="http://schemas.openxmlformats.org/officeDocument/2006/relationships/customXml" Target="../customXml/item169.xml"/><Relationship Id="rId234" Type="http://schemas.openxmlformats.org/officeDocument/2006/relationships/customXml" Target="../customXml/item190.xml"/><Relationship Id="rId2" Type="http://schemas.openxmlformats.org/officeDocument/2006/relationships/worksheet" Target="worksheets/sheet2.xml"/><Relationship Id="rId29" Type="http://schemas.openxmlformats.org/officeDocument/2006/relationships/pivotCacheDefinition" Target="pivotCache/pivotCacheDefinition16.xml"/><Relationship Id="rId255" Type="http://schemas.openxmlformats.org/officeDocument/2006/relationships/customXml" Target="../customXml/item211.xml"/><Relationship Id="rId40" Type="http://schemas.openxmlformats.org/officeDocument/2006/relationships/styles" Target="styles.xml"/><Relationship Id="rId115" Type="http://schemas.openxmlformats.org/officeDocument/2006/relationships/customXml" Target="../customXml/item71.xml"/><Relationship Id="rId136" Type="http://schemas.openxmlformats.org/officeDocument/2006/relationships/customXml" Target="../customXml/item92.xml"/><Relationship Id="rId157" Type="http://schemas.openxmlformats.org/officeDocument/2006/relationships/customXml" Target="../customXml/item113.xml"/><Relationship Id="rId178" Type="http://schemas.openxmlformats.org/officeDocument/2006/relationships/customXml" Target="../customXml/item134.xml"/><Relationship Id="rId61" Type="http://schemas.openxmlformats.org/officeDocument/2006/relationships/customXml" Target="../customXml/item17.xml"/><Relationship Id="rId82" Type="http://schemas.openxmlformats.org/officeDocument/2006/relationships/customXml" Target="../customXml/item38.xml"/><Relationship Id="rId199" Type="http://schemas.openxmlformats.org/officeDocument/2006/relationships/customXml" Target="../customXml/item155.xml"/><Relationship Id="rId203" Type="http://schemas.openxmlformats.org/officeDocument/2006/relationships/customXml" Target="../customXml/item159.xml"/><Relationship Id="rId19" Type="http://schemas.openxmlformats.org/officeDocument/2006/relationships/pivotCacheDefinition" Target="pivotCache/pivotCacheDefinition6.xml"/><Relationship Id="rId224" Type="http://schemas.openxmlformats.org/officeDocument/2006/relationships/customXml" Target="../customXml/item180.xml"/><Relationship Id="rId245" Type="http://schemas.openxmlformats.org/officeDocument/2006/relationships/customXml" Target="../customXml/item201.xml"/><Relationship Id="rId266" Type="http://schemas.openxmlformats.org/officeDocument/2006/relationships/customXml" Target="../customXml/item222.xml"/><Relationship Id="rId30" Type="http://schemas.openxmlformats.org/officeDocument/2006/relationships/pivotCacheDefinition" Target="pivotCache/pivotCacheDefinition17.xml"/><Relationship Id="rId105" Type="http://schemas.openxmlformats.org/officeDocument/2006/relationships/customXml" Target="../customXml/item61.xml"/><Relationship Id="rId126" Type="http://schemas.openxmlformats.org/officeDocument/2006/relationships/customXml" Target="../customXml/item82.xml"/><Relationship Id="rId147" Type="http://schemas.openxmlformats.org/officeDocument/2006/relationships/customXml" Target="../customXml/item103.xml"/><Relationship Id="rId168" Type="http://schemas.openxmlformats.org/officeDocument/2006/relationships/customXml" Target="../customXml/item124.xml"/><Relationship Id="rId51" Type="http://schemas.openxmlformats.org/officeDocument/2006/relationships/customXml" Target="../customXml/item7.xml"/><Relationship Id="rId72" Type="http://schemas.openxmlformats.org/officeDocument/2006/relationships/customXml" Target="../customXml/item28.xml"/><Relationship Id="rId93" Type="http://schemas.openxmlformats.org/officeDocument/2006/relationships/customXml" Target="../customXml/item49.xml"/><Relationship Id="rId189" Type="http://schemas.openxmlformats.org/officeDocument/2006/relationships/customXml" Target="../customXml/item145.xml"/><Relationship Id="rId3" Type="http://schemas.openxmlformats.org/officeDocument/2006/relationships/worksheet" Target="worksheets/sheet3.xml"/><Relationship Id="rId214" Type="http://schemas.openxmlformats.org/officeDocument/2006/relationships/customXml" Target="../customXml/item170.xml"/><Relationship Id="rId235" Type="http://schemas.openxmlformats.org/officeDocument/2006/relationships/customXml" Target="../customXml/item191.xml"/><Relationship Id="rId256" Type="http://schemas.openxmlformats.org/officeDocument/2006/relationships/customXml" Target="../customXml/item212.xml"/><Relationship Id="rId116" Type="http://schemas.openxmlformats.org/officeDocument/2006/relationships/customXml" Target="../customXml/item72.xml"/><Relationship Id="rId137" Type="http://schemas.openxmlformats.org/officeDocument/2006/relationships/customXml" Target="../customXml/item93.xml"/><Relationship Id="rId158" Type="http://schemas.openxmlformats.org/officeDocument/2006/relationships/customXml" Target="../customXml/item114.xml"/><Relationship Id="rId20" Type="http://schemas.openxmlformats.org/officeDocument/2006/relationships/pivotCacheDefinition" Target="pivotCache/pivotCacheDefinition7.xml"/><Relationship Id="rId41" Type="http://schemas.openxmlformats.org/officeDocument/2006/relationships/sharedStrings" Target="sharedStrings.xml"/><Relationship Id="rId62" Type="http://schemas.openxmlformats.org/officeDocument/2006/relationships/customXml" Target="../customXml/item18.xml"/><Relationship Id="rId83" Type="http://schemas.openxmlformats.org/officeDocument/2006/relationships/customXml" Target="../customXml/item39.xml"/><Relationship Id="rId179" Type="http://schemas.openxmlformats.org/officeDocument/2006/relationships/customXml" Target="../customXml/item135.xml"/><Relationship Id="rId190" Type="http://schemas.openxmlformats.org/officeDocument/2006/relationships/customXml" Target="../customXml/item146.xml"/><Relationship Id="rId204" Type="http://schemas.openxmlformats.org/officeDocument/2006/relationships/customXml" Target="../customXml/item160.xml"/><Relationship Id="rId225" Type="http://schemas.openxmlformats.org/officeDocument/2006/relationships/customXml" Target="../customXml/item181.xml"/><Relationship Id="rId246" Type="http://schemas.openxmlformats.org/officeDocument/2006/relationships/customXml" Target="../customXml/item202.xml"/><Relationship Id="rId267" Type="http://schemas.openxmlformats.org/officeDocument/2006/relationships/customXml" Target="../customXml/item223.xml"/><Relationship Id="rId106" Type="http://schemas.openxmlformats.org/officeDocument/2006/relationships/customXml" Target="../customXml/item62.xml"/><Relationship Id="rId127" Type="http://schemas.openxmlformats.org/officeDocument/2006/relationships/customXml" Target="../customXml/item83.xml"/><Relationship Id="rId10" Type="http://schemas.openxmlformats.org/officeDocument/2006/relationships/worksheet" Target="worksheets/sheet10.xml"/><Relationship Id="rId31" Type="http://schemas.openxmlformats.org/officeDocument/2006/relationships/pivotCacheDefinition" Target="pivotCache/pivotCacheDefinition18.xml"/><Relationship Id="rId52" Type="http://schemas.openxmlformats.org/officeDocument/2006/relationships/customXml" Target="../customXml/item8.xml"/><Relationship Id="rId73" Type="http://schemas.openxmlformats.org/officeDocument/2006/relationships/customXml" Target="../customXml/item29.xml"/><Relationship Id="rId94" Type="http://schemas.openxmlformats.org/officeDocument/2006/relationships/customXml" Target="../customXml/item50.xml"/><Relationship Id="rId148" Type="http://schemas.openxmlformats.org/officeDocument/2006/relationships/customXml" Target="../customXml/item104.xml"/><Relationship Id="rId169" Type="http://schemas.openxmlformats.org/officeDocument/2006/relationships/customXml" Target="../customXml/item125.xml"/><Relationship Id="rId4" Type="http://schemas.openxmlformats.org/officeDocument/2006/relationships/worksheet" Target="worksheets/sheet4.xml"/><Relationship Id="rId180" Type="http://schemas.openxmlformats.org/officeDocument/2006/relationships/customXml" Target="../customXml/item136.xml"/><Relationship Id="rId215" Type="http://schemas.openxmlformats.org/officeDocument/2006/relationships/customXml" Target="../customXml/item171.xml"/><Relationship Id="rId236" Type="http://schemas.openxmlformats.org/officeDocument/2006/relationships/customXml" Target="../customXml/item192.xml"/><Relationship Id="rId257" Type="http://schemas.openxmlformats.org/officeDocument/2006/relationships/customXml" Target="../customXml/item213.xml"/><Relationship Id="rId42" Type="http://schemas.openxmlformats.org/officeDocument/2006/relationships/sheetMetadata" Target="metadata.xml"/><Relationship Id="rId84" Type="http://schemas.openxmlformats.org/officeDocument/2006/relationships/customXml" Target="../customXml/item40.xml"/><Relationship Id="rId138" Type="http://schemas.openxmlformats.org/officeDocument/2006/relationships/customXml" Target="../customXml/item94.xml"/><Relationship Id="rId191" Type="http://schemas.openxmlformats.org/officeDocument/2006/relationships/customXml" Target="../customXml/item147.xml"/><Relationship Id="rId205" Type="http://schemas.openxmlformats.org/officeDocument/2006/relationships/customXml" Target="../customXml/item161.xml"/><Relationship Id="rId247" Type="http://schemas.openxmlformats.org/officeDocument/2006/relationships/customXml" Target="../customXml/item203.xml"/><Relationship Id="rId107" Type="http://schemas.openxmlformats.org/officeDocument/2006/relationships/customXml" Target="../customXml/item63.xml"/><Relationship Id="rId11" Type="http://schemas.openxmlformats.org/officeDocument/2006/relationships/worksheet" Target="worksheets/sheet11.xml"/><Relationship Id="rId53" Type="http://schemas.openxmlformats.org/officeDocument/2006/relationships/customXml" Target="../customXml/item9.xml"/><Relationship Id="rId149" Type="http://schemas.openxmlformats.org/officeDocument/2006/relationships/customXml" Target="../customXml/item105.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51288</xdr:rowOff>
    </xdr:from>
    <xdr:to>
      <xdr:col>8</xdr:col>
      <xdr:colOff>351691</xdr:colOff>
      <xdr:row>15</xdr:row>
      <xdr:rowOff>51288</xdr:rowOff>
    </xdr:to>
    <mc:AlternateContent xmlns:mc="http://schemas.openxmlformats.org/markup-compatibility/2006">
      <mc:Choice xmlns:a14="http://schemas.microsoft.com/office/drawing/2010/main" Requires="a14">
        <xdr:graphicFrame macro="">
          <xdr:nvGraphicFramePr>
            <xdr:cNvPr id="2" name="Year | Month 4">
              <a:extLst>
                <a:ext uri="{FF2B5EF4-FFF2-40B4-BE49-F238E27FC236}">
                  <a16:creationId xmlns:a16="http://schemas.microsoft.com/office/drawing/2014/main" id="{F2C0BDD2-8CA0-471F-8EF0-967126CC6A6F}"/>
                </a:ext>
              </a:extLst>
            </xdr:cNvPr>
            <xdr:cNvGraphicFramePr/>
          </xdr:nvGraphicFramePr>
          <xdr:xfrm>
            <a:off x="0" y="0"/>
            <a:ext cx="0" cy="0"/>
          </xdr:xfrm>
          <a:graphic>
            <a:graphicData uri="http://schemas.microsoft.com/office/drawing/2010/slicer">
              <sle:slicer xmlns:sle="http://schemas.microsoft.com/office/drawing/2010/slicer" name="Year | Month 4"/>
            </a:graphicData>
          </a:graphic>
        </xdr:graphicFrame>
      </mc:Choice>
      <mc:Fallback>
        <xdr:sp macro="" textlink="">
          <xdr:nvSpPr>
            <xdr:cNvPr id="0" name=""/>
            <xdr:cNvSpPr>
              <a:spLocks noTextEdit="1"/>
            </xdr:cNvSpPr>
          </xdr:nvSpPr>
          <xdr:spPr>
            <a:xfrm>
              <a:off x="0" y="241788"/>
              <a:ext cx="5216768"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569301</xdr:colOff>
      <xdr:row>1</xdr:row>
      <xdr:rowOff>58616</xdr:rowOff>
    </xdr:from>
    <xdr:to>
      <xdr:col>18</xdr:col>
      <xdr:colOff>578827</xdr:colOff>
      <xdr:row>15</xdr:row>
      <xdr:rowOff>58616</xdr:rowOff>
    </xdr:to>
    <mc:AlternateContent xmlns:mc="http://schemas.openxmlformats.org/markup-compatibility/2006">
      <mc:Choice xmlns:a14="http://schemas.microsoft.com/office/drawing/2010/main" Requires="a14">
        <xdr:graphicFrame macro="">
          <xdr:nvGraphicFramePr>
            <xdr:cNvPr id="3" name="Year | Month 5">
              <a:extLst>
                <a:ext uri="{FF2B5EF4-FFF2-40B4-BE49-F238E27FC236}">
                  <a16:creationId xmlns:a16="http://schemas.microsoft.com/office/drawing/2014/main" id="{FCF272C9-25B2-4167-B99C-B19C82B251EF}"/>
                </a:ext>
              </a:extLst>
            </xdr:cNvPr>
            <xdr:cNvGraphicFramePr/>
          </xdr:nvGraphicFramePr>
          <xdr:xfrm>
            <a:off x="0" y="0"/>
            <a:ext cx="0" cy="0"/>
          </xdr:xfrm>
          <a:graphic>
            <a:graphicData uri="http://schemas.microsoft.com/office/drawing/2010/slicer">
              <sle:slicer xmlns:sle="http://schemas.microsoft.com/office/drawing/2010/slicer" name="Year | Month 5"/>
            </a:graphicData>
          </a:graphic>
        </xdr:graphicFrame>
      </mc:Choice>
      <mc:Fallback>
        <xdr:sp macro="" textlink="">
          <xdr:nvSpPr>
            <xdr:cNvPr id="0" name=""/>
            <xdr:cNvSpPr>
              <a:spLocks noTextEdit="1"/>
            </xdr:cNvSpPr>
          </xdr:nvSpPr>
          <xdr:spPr>
            <a:xfrm>
              <a:off x="5434378" y="249116"/>
              <a:ext cx="6090872"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0</xdr:colOff>
      <xdr:row>15</xdr:row>
      <xdr:rowOff>0</xdr:rowOff>
    </xdr:to>
    <mc:AlternateContent xmlns:mc="http://schemas.openxmlformats.org/markup-compatibility/2006" xmlns:a14="http://schemas.microsoft.com/office/drawing/2010/main">
      <mc:Choice Requires="a14">
        <xdr:graphicFrame macro="">
          <xdr:nvGraphicFramePr>
            <xdr:cNvPr id="2" name="Year | Month 6">
              <a:extLst>
                <a:ext uri="{FF2B5EF4-FFF2-40B4-BE49-F238E27FC236}">
                  <a16:creationId xmlns:a16="http://schemas.microsoft.com/office/drawing/2014/main" id="{ECB28186-78E6-4E7D-A851-359B010B4AB6}"/>
                </a:ext>
              </a:extLst>
            </xdr:cNvPr>
            <xdr:cNvGraphicFramePr/>
          </xdr:nvGraphicFramePr>
          <xdr:xfrm>
            <a:off x="0" y="0"/>
            <a:ext cx="0" cy="0"/>
          </xdr:xfrm>
          <a:graphic>
            <a:graphicData uri="http://schemas.microsoft.com/office/drawing/2010/slicer">
              <sle:slicer xmlns:sle="http://schemas.microsoft.com/office/drawing/2010/slicer" name="Year | Month 6"/>
            </a:graphicData>
          </a:graphic>
        </xdr:graphicFrame>
      </mc:Choice>
      <mc:Fallback xmlns="">
        <xdr:sp macro="" textlink="">
          <xdr:nvSpPr>
            <xdr:cNvPr id="0" name=""/>
            <xdr:cNvSpPr>
              <a:spLocks noTextEdit="1"/>
            </xdr:cNvSpPr>
          </xdr:nvSpPr>
          <xdr:spPr>
            <a:xfrm>
              <a:off x="0" y="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38100</xdr:colOff>
      <xdr:row>1</xdr:row>
      <xdr:rowOff>19050</xdr:rowOff>
    </xdr:from>
    <xdr:to>
      <xdr:col>7</xdr:col>
      <xdr:colOff>38100</xdr:colOff>
      <xdr:row>15</xdr:row>
      <xdr:rowOff>19050</xdr:rowOff>
    </xdr:to>
    <mc:AlternateContent xmlns:mc="http://schemas.openxmlformats.org/markup-compatibility/2006" xmlns:a14="http://schemas.microsoft.com/office/drawing/2010/main">
      <mc:Choice Requires="a14">
        <xdr:graphicFrame macro="">
          <xdr:nvGraphicFramePr>
            <xdr:cNvPr id="3" name="Year | Month 7">
              <a:extLst>
                <a:ext uri="{FF2B5EF4-FFF2-40B4-BE49-F238E27FC236}">
                  <a16:creationId xmlns:a16="http://schemas.microsoft.com/office/drawing/2014/main" id="{34D7DADB-B1CD-4622-93EA-563D1EBEA519}"/>
                </a:ext>
              </a:extLst>
            </xdr:cNvPr>
            <xdr:cNvGraphicFramePr/>
          </xdr:nvGraphicFramePr>
          <xdr:xfrm>
            <a:off x="0" y="0"/>
            <a:ext cx="0" cy="0"/>
          </xdr:xfrm>
          <a:graphic>
            <a:graphicData uri="http://schemas.microsoft.com/office/drawing/2010/slicer">
              <sle:slicer xmlns:sle="http://schemas.microsoft.com/office/drawing/2010/slicer" name="Year | Month 7"/>
            </a:graphicData>
          </a:graphic>
        </xdr:graphicFrame>
      </mc:Choice>
      <mc:Fallback xmlns="">
        <xdr:sp macro="" textlink="">
          <xdr:nvSpPr>
            <xdr:cNvPr id="0" name=""/>
            <xdr:cNvSpPr>
              <a:spLocks noTextEdit="1"/>
            </xdr:cNvSpPr>
          </xdr:nvSpPr>
          <xdr:spPr>
            <a:xfrm>
              <a:off x="2476500" y="2095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104775</xdr:rowOff>
    </xdr:from>
    <xdr:to>
      <xdr:col>3</xdr:col>
      <xdr:colOff>0</xdr:colOff>
      <xdr:row>14</xdr:row>
      <xdr:rowOff>104775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520F161D-34B0-4BCB-A117-119B4C97089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1047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85725</xdr:colOff>
      <xdr:row>0</xdr:row>
      <xdr:rowOff>123826</xdr:rowOff>
    </xdr:from>
    <xdr:to>
      <xdr:col>11</xdr:col>
      <xdr:colOff>304801</xdr:colOff>
      <xdr:row>6</xdr:row>
      <xdr:rowOff>104776</xdr:rowOff>
    </xdr:to>
    <mc:AlternateContent xmlns:mc="http://schemas.openxmlformats.org/markup-compatibility/2006" xmlns:a14="http://schemas.microsoft.com/office/drawing/2010/main">
      <mc:Choice Requires="a14">
        <xdr:graphicFrame macro="">
          <xdr:nvGraphicFramePr>
            <xdr:cNvPr id="3" name="Kỳ">
              <a:extLst>
                <a:ext uri="{FF2B5EF4-FFF2-40B4-BE49-F238E27FC236}">
                  <a16:creationId xmlns:a16="http://schemas.microsoft.com/office/drawing/2014/main" id="{E81270E2-91B4-464F-BE8E-8223865B96C4}"/>
                </a:ext>
              </a:extLst>
            </xdr:cNvPr>
            <xdr:cNvGraphicFramePr/>
          </xdr:nvGraphicFramePr>
          <xdr:xfrm>
            <a:off x="0" y="0"/>
            <a:ext cx="0" cy="0"/>
          </xdr:xfrm>
          <a:graphic>
            <a:graphicData uri="http://schemas.microsoft.com/office/drawing/2010/slicer">
              <sle:slicer xmlns:sle="http://schemas.microsoft.com/office/drawing/2010/slicer" name="Kỳ"/>
            </a:graphicData>
          </a:graphic>
        </xdr:graphicFrame>
      </mc:Choice>
      <mc:Fallback xmlns="">
        <xdr:sp macro="" textlink="">
          <xdr:nvSpPr>
            <xdr:cNvPr id="0" name=""/>
            <xdr:cNvSpPr>
              <a:spLocks noTextEdit="1"/>
            </xdr:cNvSpPr>
          </xdr:nvSpPr>
          <xdr:spPr>
            <a:xfrm>
              <a:off x="1914525" y="123825"/>
              <a:ext cx="5095876" cy="1076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02.428448611114" backgroundQuery="1" createdVersion="8" refreshedVersion="8" minRefreshableVersion="3" recordCount="0" supportSubquery="1" supportAdvancedDrill="1" xr:uid="{DAFC04AE-890D-48BA-9114-B292CF90DCA1}">
  <cacheSource type="external" connectionId="45"/>
  <cacheFields count="6">
    <cacheField name="[Measures].[SL_NS]" caption="SL_NS" numFmtId="0" hierarchy="383" level="32767"/>
    <cacheField name="[dim_date].[Year].[Year]" caption="Year" numFmtId="0" hierarchy="160" level="1">
      <sharedItems containsSemiMixedTypes="0" containsNonDate="0" containsString="0"/>
    </cacheField>
    <cacheField name="[dim_date].[Month].[Month]" caption="Month" numFmtId="0" hierarchy="16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dim_customer].[Nhóm KH-1].[Nhóm KH-1]" caption="Nhóm KH-1" numFmtId="0" hierarchy="157" level="1">
      <sharedItems count="73">
        <s v="AGRIFREDA"/>
        <s v="AN NHẬT"/>
        <s v="Cocacola"/>
        <s v="Công ty TNHH La Vie"/>
        <s v="CPSX Nhựa Duy Tân"/>
        <s v="ĐÔ THÀNH"/>
        <s v="Fega"/>
        <s v="Genesis"/>
        <s v="GENESIS DISTRIBUCIÓN DE COLOMBIA SA"/>
        <s v="International Gate SA"/>
        <s v="ITD Polyresin"/>
        <s v="KORYFES SA"/>
        <s v="Lion Corp"/>
        <s v="MAS CO.LTD"/>
        <s v="MERAXIS AG"/>
        <s v="Mondelez"/>
        <s v="MONTACHEM INTERNATIONAL"/>
        <s v="Natures Organics - PIA"/>
        <s v="New Developments - Hạt PET - NĐ (iSS01G 1)"/>
        <s v="New Developments - Hạt PET - NĐ (WSS03G)"/>
        <s v="New Developments - Hạt PET - XK"/>
        <s v="Niagara"/>
        <s v="OUTEIRINHO"/>
        <s v="Plascene, Inc."/>
        <s v="POLYCAD"/>
        <s v="POLYRESIN EOOD"/>
        <s v="PTI- Retal"/>
        <s v="Resinex"/>
        <s v="SodaStream"/>
        <s v="Suntory"/>
        <s v="Svepol Americas Inc."/>
        <s v="TÂN LẬP THÀNH"/>
        <s v="TRICON"/>
        <s v="Unilever"/>
        <s v="Uy Kiệt"/>
        <s v="Việt Thành Plast"/>
        <s v="Vinmar International"/>
        <s v="Wiese"/>
        <s v="MHE ENTERPRISE"/>
        <s v="Motul"/>
        <s v="New Developments - Hạt PET - NĐ (rHDPE thổi)"/>
        <s v="NISHIN"/>
        <s v="SANOFI"/>
        <s v="SC JOHNSON"/>
        <s v="Serioplast"/>
        <s v="VINMAR POLYMERS AMERICA LLC"/>
        <s v="ĐẠI NHẤT LONG"/>
        <s v="Hồng Kim Long An"/>
        <s v="LỢI TƯỜNG"/>
        <s v="MEGA"/>
        <s v="New Developments - Hạt PP - NĐ"/>
        <s v="Pentaplast SRL"/>
        <s v="Reynera"/>
        <s v="Quang Chí Bảo"/>
        <s v="LƯỚI BẢO NÔNG"/>
        <s v="AJINOMOTO"/>
        <s v="Cholimex"/>
        <s v="CÔNG NGHIỆP MASAN"/>
        <s v="CÔNG TY PRO VIỆT NAM"/>
        <s v="Cty CP Hàng Tiêu Dùng Masan"/>
        <s v="L'Oreal"/>
        <s v="MARICO"/>
        <s v="Masan- BỘT GIẶT NET"/>
        <s v="MASAN HG"/>
        <s v="Masan MB"/>
        <s v="Masan- Nước Khoáng Vĩnh Hảo"/>
        <s v="Masan- Tiêu Dùng MaSan"/>
        <s v="Masan-Nước Khoáng Quảng Ninh"/>
        <s v="Masan-Vinacafé Biên Hòa"/>
        <s v="Mega Market"/>
        <s v="Nutifood"/>
        <s v="Pocari"/>
        <s v="Vinamilk"/>
      </sharedItems>
    </cacheField>
    <cacheField name="[dim_nhom_sp].[Nhóm SP 3].[Nhóm SP 3]" caption="Nhóm SP 3" numFmtId="0" hierarchy="209" level="1">
      <sharedItems count="6">
        <s v="rPET"/>
        <s v="rHDPE thổi"/>
        <s v="rPP"/>
        <s v="Xơ sợi"/>
        <s v="Phó sản"/>
        <s v="Khác"/>
      </sharedItems>
    </cacheField>
    <cacheField name="[dim_SKU].[Mã SKU | Tên SKU].[Mã SKU | Tên SKU]" caption="Mã SKU | Tên SKU" numFmtId="0" hierarchy="216" level="1">
      <sharedItems count="51">
        <s v="110000332 | iSS01084G"/>
        <s v="110000359 | WSS03G"/>
        <s v="110000383 | iSS84G-P"/>
        <s v="110000354 | WSS01G 1"/>
        <s v="110000355 | iSS01G 1"/>
        <s v="110000329 | WSS01"/>
        <s v="110000497 | WSS01G-L"/>
        <s v="110000505 | Vảy PET"/>
        <s v="110000376 | iSS01L"/>
        <s v="110000443 | rHDA03N01"/>
        <s v="110000341 | rHDB04B01"/>
        <s v="110000339 | rHDPE MBF01"/>
        <s v="110000340 | rHDPE MBF02"/>
        <s v="110000374 | rHDB03N02"/>
        <s v="110000495 | rHDA03W01"/>
        <s v="110000432 | rHDB03N01"/>
        <s v="110000425 | HCBF-Whi-U"/>
        <s v="110000426 | HCBF-Yel-U"/>
        <s v="110000481 | rHDPE PCF01"/>
        <s v="110000365 | rHDI3W01"/>
        <s v="NS24-rHDPEI | Vảy rHDPE injection (chung)"/>
        <s v="110000407 | Vảy HD Ép Đỏ"/>
        <s v="110000363 | rHDI3Gy01"/>
        <s v="110000469 | Vảy HD Ép Dương Bình Thuận"/>
        <s v="NS25-rHDI03B01"/>
        <s v="110000373 | rHDI4DL01"/>
        <s v="NS24-VAYrPPB | Vảy rPP Đen"/>
        <s v="NS24-VAYrPPCHUNG | Vảy PP (chung)"/>
        <s v="NS25-PPFLAKE"/>
        <s v="110000394 | rPP15Gy02"/>
        <s v="110000389 | rPP20R02"/>
        <s v="110000435 | rPP20L03"/>
        <s v="110000508 | rPP20W02"/>
        <s v="110000371 | rPP15B01"/>
        <s v="110000393 | Hạt nhựa rPP20Be01"/>
        <s v="110000421 | Vảy PP Đỏ Nhạt"/>
        <s v="110000392 | rPP20B01"/>
        <s v="110000470 | rPP20L04"/>
        <s v="110000471 | rPP20L05"/>
        <s v="110000472 | rPP20Gy01"/>
        <s v="NS24-VAYrPPG | Vảy rPP Xám"/>
        <s v="110000381 | WSS04SD"/>
        <s v="110000436 | WSS05SB"/>
        <s v="110000387 | WSS03SD"/>
        <s v="110000428 | Dây đai PET"/>
        <s v="160012611 | Phó Sản HD Ép Hỗn Hợp Cuối ST"/>
        <s v="160012951 | Phó Sản HD Ép Hỗn Hợp Cuối SSR"/>
        <s v="TAITRO | Tài trợ"/>
        <s v="DIEUCHINH | Điều chỉnh"/>
        <s v="THUEMAY | Thuê máy"/>
        <s v="THUEXUONG | Thuê xưởng, kho"/>
      </sharedItems>
    </cacheField>
  </cacheFields>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2" memberValueDatatype="130" unbalanced="0">
      <fieldsUsage count="2">
        <fieldUsage x="-1"/>
        <fieldUsage x="3"/>
      </fieldsUsage>
    </cacheHierarchy>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4"/>
      </fieldsUsage>
    </cacheHierarchy>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5"/>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oneField="1">
      <fieldsUsage count="1">
        <fieldUsage x="0"/>
      </fieldsUsage>
    </cacheHierarchy>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02.428450231484" backgroundQuery="1" createdVersion="8" refreshedVersion="8" minRefreshableVersion="3" recordCount="0" supportSubquery="1" supportAdvancedDrill="1" xr:uid="{050288C6-5FF6-4039-A81B-2C0C8D007390}">
  <cacheSource type="external" connectionId="45"/>
  <cacheFields count="5">
    <cacheField name="[dim_date].[Year].[Year]" caption="Year" numFmtId="0" hierarchy="160" level="1">
      <sharedItems containsSemiMixedTypes="0" containsNonDate="0" containsString="0"/>
    </cacheField>
    <cacheField name="[dim_date].[Month].[Month]" caption="Month" numFmtId="0" hierarchy="162" level="1">
      <sharedItems containsSemiMixedTypes="0" containsNonDate="0" containsString="0"/>
    </cacheField>
    <cacheField name="[dim_nhom_sp].[Nhóm SP 3].[Nhóm SP 3]" caption="Nhóm SP 3" numFmtId="0" hierarchy="209" level="1">
      <sharedItems count="6">
        <s v="rPET"/>
        <s v="rHDPE thổi"/>
        <s v="rPP"/>
        <s v="Xơ sợi"/>
        <s v="Phó sản"/>
        <s v="Khác"/>
      </sharedItems>
    </cacheField>
    <cacheField name="[Measures].[Doanh thu KT_NS (VND)]" caption="Doanh thu KT_NS (VND)" numFmtId="0" hierarchy="381" level="32767"/>
    <cacheField name="[Measures].[LG KT_NS (VND)]" caption="LG KT_NS (VND)" numFmtId="0" hierarchy="420" level="32767"/>
  </cacheFields>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1"/>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2"/>
      </fieldsUsage>
    </cacheHierarchy>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oneField="1">
      <fieldsUsage count="1">
        <fieldUsage x="3"/>
      </fieldsUsage>
    </cacheHierarchy>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oneField="1">
      <fieldsUsage count="1">
        <fieldUsage x="4"/>
      </fieldsUsage>
    </cacheHierarchy>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02.450074074077" backgroundQuery="1" createdVersion="8" refreshedVersion="8" minRefreshableVersion="3" recordCount="0" supportSubquery="1" supportAdvancedDrill="1" xr:uid="{F362A5A6-FBA7-4684-8450-93FE93F66FC1}">
  <cacheSource type="external" connectionId="45"/>
  <cacheFields count="5">
    <cacheField name="[Measures].[GBTB EXW (USD/ton)]" caption="GBTB EXW (USD/ton)" numFmtId="0" hierarchy="321" level="32767"/>
    <cacheField name="[dim_nhom_sp].[Nhóm SP 4].[Nhóm SP 4]" caption="Nhóm SP 4" numFmtId="0" hierarchy="210" level="1">
      <sharedItems containsSemiMixedTypes="0" containsNonDate="0" containsString="0"/>
    </cacheField>
    <cacheField name="[dim_date].[Month].[Month]" caption="Month" numFmtId="0" hierarchy="16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dim_date].[Year].[Year]" caption="Year" numFmtId="0" hierarchy="160" level="1">
      <sharedItems containsSemiMixedTypes="0" containsString="0" containsNumber="1" containsInteger="1" minValue="2022" maxValue="2026" count="5">
        <n v="2022"/>
        <n v="2023"/>
        <n v="2024"/>
        <n v="2025"/>
        <n v="2026"/>
      </sharedItems>
      <extLst>
        <ext xmlns:x15="http://schemas.microsoft.com/office/spreadsheetml/2010/11/main" uri="{4F2E5C28-24EA-4eb8-9CBF-B6C8F9C3D259}">
          <x15:cachedUniqueNames>
            <x15:cachedUniqueName index="0" name="[dim_date].[Year].&amp;[2022]"/>
            <x15:cachedUniqueName index="1" name="[dim_date].[Year].&amp;[2023]"/>
            <x15:cachedUniqueName index="2" name="[dim_date].[Year].&amp;[2024]"/>
            <x15:cachedUniqueName index="3" name="[dim_date].[Year].&amp;[2025]"/>
            <x15:cachedUniqueName index="4" name="[dim_date].[Year].&amp;[2026]"/>
          </x15:cachedUniqueNames>
        </ext>
      </extLst>
    </cacheField>
    <cacheField name="[Measures].[GBTB EXW_NS (USD/ton)]" caption="GBTB EXW_NS (USD/ton)" numFmtId="0" hierarchy="425" level="32767"/>
  </cacheFields>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3"/>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2" memberValueDatatype="130" unbalanced="0">
      <fieldsUsage count="2">
        <fieldUsage x="-1"/>
        <fieldUsage x="1"/>
      </fieldsUsage>
    </cacheHierarchy>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oneField="1">
      <fieldsUsage count="1">
        <fieldUsage x="0"/>
      </fieldsUsage>
    </cacheHierarchy>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oneField="1">
      <fieldsUsage count="1">
        <fieldUsage x="4"/>
      </fieldsUsage>
    </cacheHierarchy>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02.450192592594" backgroundQuery="1" createdVersion="8" refreshedVersion="8" minRefreshableVersion="3" recordCount="0" supportSubquery="1" supportAdvancedDrill="1" xr:uid="{4AA06FBD-B98E-4AEA-9DAE-4A8E8C6F9E33}">
  <cacheSource type="external" connectionId="45"/>
  <cacheFields count="28">
    <cacheField name="[dim_date].[Year].[Year]" caption="Year" numFmtId="0" hierarchy="160" level="1">
      <sharedItems containsSemiMixedTypes="0" containsNonDate="0" containsString="0"/>
    </cacheField>
    <cacheField name="[dim_customer].[Nhóm KH].[Nhóm KH]" caption="Nhóm KH" numFmtId="0" hierarchy="155" level="1">
      <sharedItems count="1">
        <s v="BN"/>
      </sharedItems>
    </cacheField>
    <cacheField name="[dim_nhom_sp].[Phân loại PL].[Phân loại PL]" caption="Phân loại PL" numFmtId="0" hierarchy="211" level="1">
      <sharedItems count="3">
        <s v="SP chính"/>
        <s v="SP phụ"/>
        <s v="Khác"/>
      </sharedItems>
    </cacheField>
    <cacheField name="[dim_nhom_sp].[Nhóm SP 3].[Nhóm SP 3]" caption="Nhóm SP 3" numFmtId="0" hierarchy="209" level="1">
      <sharedItems count="12">
        <s v="rPET"/>
        <s v="rHDPE thổi"/>
        <s v="rHDPE ép"/>
        <s v="rPP"/>
        <s v="Xơ sợi"/>
        <s v="GC"/>
        <s v="Phó sản"/>
        <s v="Khác-rPET"/>
        <s v="Khác-rHDPE thổi"/>
        <s v="Khác-rHDPE ép"/>
        <s v="Khác-rPP"/>
        <s v="Khác"/>
      </sharedItems>
    </cacheField>
    <cacheField name="[dim_nhom_sp].[Nhóm SP 4].[Nhóm SP 4]" caption="Nhóm SP 4" numFmtId="0" hierarchy="210" level="1">
      <sharedItems count="14">
        <s v="Hạt rPET"/>
        <s v="Hạt rHDPE thổi"/>
        <s v="Hạt rHDPE ép"/>
        <s v="Vảy rHDPE ép"/>
        <s v="Hạt rPP"/>
        <s v="Vảy rPP"/>
        <s v="Hạt Xơ sợi"/>
        <s v="Dây đai PET"/>
        <s v="Phó sản"/>
        <s v="Khác-rPET"/>
        <s v="Khác-rHDPE thổi"/>
        <s v="Khác-rHDPE ép"/>
        <s v="Khác-rPP"/>
        <s v="Khác"/>
      </sharedItems>
    </cacheField>
    <cacheField name="[dim_SKU].[Mã SKU | Tên SKU].[Mã SKU | Tên SKU]" caption="Mã SKU | Tên SKU" numFmtId="0" hierarchy="216" level="1">
      <sharedItems count="136">
        <s v="110000329 | WSS01"/>
        <s v="110000332 | iSS01084G"/>
        <s v="110000354 | WSS01G 1"/>
        <s v="110000355 | iSS01G 1"/>
        <s v="110000359 | WSS03G"/>
        <s v="110000377 | WSS01G 2"/>
        <s v="110000378 | iSS01G 2"/>
        <s v="110000483 | iSS01G-S"/>
        <s v="110000499 | WSS01L"/>
        <s v="110000339 | rHDPE MBF01"/>
        <s v="110000341 | rHDB04B01"/>
        <s v="110000374 | rHDB03N02"/>
        <s v="110000425 | HCBF-Whi-U"/>
        <s v="110000443 | rHDA03N01"/>
        <s v="110000481 | rHDPE PCF01"/>
        <s v="110000360 | rHDI4L01"/>
        <s v="110000361 | rHDI3R01"/>
        <s v="110000363 | rHDI3Gy01"/>
        <s v="110000364 | rHDI3Y01"/>
        <s v="110000365 | rHDI3W01"/>
        <s v="110000366 | rHDI3G01"/>
        <s v="110000431 | rHDI3Gy02"/>
        <s v="110000407 | Vảy HD Ép Đỏ"/>
        <s v="110000408 | Vảy HD Ép Trắng"/>
        <s v="110000409 | Vảy HD Ép Vàng"/>
        <s v="110000410 | Vảy HD Ép Lá"/>
        <s v="110000412 | Vảy HD Ép Đen"/>
        <s v="110000389 | rPP20R02"/>
        <s v="110000393 | Hạt nhựa rPP20Be01"/>
        <s v="110000435 | rPP20L03"/>
        <s v="110000471 | rPP20L05"/>
        <s v="110000472 | rPP20Gy01"/>
        <s v="110000482 | rPP20W01"/>
        <s v="110000421 | Vảy PP Đỏ Nhạt"/>
        <s v="110000381 | WSS04SD"/>
        <s v="110000382 | WSS04SB"/>
        <s v="110000436 | WSS05SB"/>
        <s v="110000428 | Dây đai PET"/>
        <s v="160012611 | Phó Sản HD Ép Hỗn Hợp Cuối ST"/>
        <s v="160012726 | Phó Sản PET Bụi Tank A"/>
        <s v="160012727 | Phó Sản PET Bụi Tank B"/>
        <s v="160012729 | Phó Sản PET Bụi Tank D"/>
        <s v="160012801 | Vảy PET GC Dây Đai"/>
        <s v="160012951 | Phó Sản HD Ép Hỗn Hợp Cuối SSR"/>
        <s v="160012956 | Vảy PET Tomra SLR"/>
        <s v="160012974 | Vảy HD Ép Hỗn Hợp Cuối Sau Sấy"/>
        <s v="DIEUCHINH-| Điều chỉnh nhóm rPET"/>
        <s v="DIEUCHINH-rHDPE thổi | Điều chỉnh nhóm rHDPE thổi"/>
        <s v="DIEUCHINH-rHDPE ép | Điều chỉnh nhóm rHDPE ép"/>
        <s v="DIEUCHINH-rPP | Điều chỉnh nhóm rPP"/>
        <s v="DIEUCHINH | Điều chỉnh"/>
        <s v="KCKHONGPB | Chi phí giá thành không phân bổ được"/>
        <s v="KKHTK | Kiểm kê HTK"/>
        <s v="OTHERS | Khác"/>
        <s v="TAITRO | Tài trợ"/>
        <s v="THUEXM-2025 | Điều chỉnh thuê xưởng, thuê máy năm 2025"/>
        <s v="VANCHUYEN | Vận chuyển"/>
        <s v="VATKKT | VAT không khấu trừ"/>
        <s v="XUATSUDUNG | Chênh lệch MM60 và giá trị tồn khi xuất HTK đi sử dụng"/>
        <s v="110000335 | WSS04" u="1"/>
        <s v="110000358 | WSS02G" u="1"/>
        <s v="110000376 | iSS01L" u="1"/>
        <s v="110000497 | WSS01G-L" u="1"/>
        <s v="110000503 | WSS01S" u="1"/>
        <s v="110000506 | WSS01 &amp; WSS01G-L" u="1"/>
        <s v="110000505 | Vảy PET" u="1"/>
        <s v="110000507 | Vảy FPET201" u="1"/>
        <s v="110000426 | HCBF-Yel-U" u="1"/>
        <s v="110000495 | rHDA03W01" u="1"/>
        <s v="110000509 | rHDB01B01" u="1"/>
        <s v="110000496 | rHDI7DL02" u="1"/>
        <s v="110000411 | Vảy HD Ép Dương" u="1"/>
        <s v="110000413 | Vảy HD Ép Đồng" u="1"/>
        <s v="110000392 | rPP20B01" u="1"/>
        <s v="110000394 | rPP15Gy02" u="1"/>
        <s v="110000470 | rPP20L04" u="1"/>
        <s v="110000508 | rPP20W02" u="1"/>
        <s v="110000423 | Vảy PP Dương Nhạt" u="1"/>
        <s v="110000387 | WSS03SD" u="1"/>
        <s v="110000466 | WSS05SB-2" u="1"/>
        <s v="110000502 | rLDB2N01" u="1"/>
        <s v="160012607 | Phó Sản PET Zigzag Sau Lựa" u="1"/>
        <s v="160012728 | Phó Sản PET Bụi Tank C" u="1"/>
        <s v="160012896 | Phó Sản PET Bụi LB" u="1"/>
        <s v="800006226 | Nhãn, PVC, OPP…" u="1"/>
        <s v="DIEUCHINH-Xơ sợi | Điều chỉnh nhóm Xơ sợi" u="1"/>
        <s v="Chi phí khiếu nại" u="1"/>
        <s v="CHIPHIIO" u="1"/>
        <s v="DANHGIAHTK | Đánh giá lại giá trị hàng tồn kho" u="1"/>
        <s v="DC-PS23 | Điều chỉnh phó sản 2023" u="1"/>
        <s v="Điều chỉnh chi phí hỗ trợ khách hàng" u="1"/>
        <s v="DIEUCHINH-GVHB" u="1"/>
        <s v="KNKH-CPVC | Đền bù khách" u="1"/>
        <s v="LUONGTHUONG | Chi phí tiền lươngT 13 &amp; phép năm phải trả" u="1"/>
        <s v="REBATE" u="1"/>
        <s v="THUEMAY | Thuê máy" u="1"/>
        <s v="THUEXUONG | Thuê xưởng, kho" u="1"/>
        <s v="TRICHTHUONG" u="1"/>
        <s v="TRUYENTHONG | Tài trợ truyền thông" u="1"/>
        <s v="150000186 | Vảy PP Trắng Sữa PV-02_TM" u="1"/>
        <s v="160012374 | PS trả NCC HD thổi trong L1 HV01.1_TM" u="1"/>
        <s v="160012743 | Phó Sản Trả NCC HD Thổi Vàng HV-03.1_TM" u="1"/>
        <s v="160012837 | Vảy HD Thổi Trong HV-01.1-TM GC" u="1"/>
        <s v="160012902 | Vảy PP Trắng Sữa PV-02_TM Trả NCC" u="1"/>
        <s v="160012912 | Vảy HD Ép Dương Tách Màu Trả NCC" u="1"/>
        <s v="110000333 | WSS03" u="1"/>
        <s v="110000337 | rHDB03W01" u="1"/>
        <s v="110000345 | rHDB03Y01" u="1"/>
        <s v="110000373 | rHDI4DL01" u="1"/>
        <s v="GIAMGIA-rPET | Giảm giá hàng bán rPET" u="1"/>
        <s v="CHUYENMA | Chuyển mã" u="1"/>
        <s v="110000330 | iSS01" u="1"/>
        <s v="110000353 | WSS01-Mixed" u="1"/>
        <s v="110000356 | WSS01G" u="1"/>
        <s v="110000357 | iSS01G" u="1"/>
        <s v="110000348 | Hạt nhựa rHDPE thử nghiệm" u="1"/>
        <s v="150000006 | Chai PET B0" u="1"/>
        <s v="140005073 | Bao HD Thổi" u="1"/>
        <s v="140006092 | Bao jumbo đựng phế 300 CÁI" u="1"/>
        <s v="PHANTICHMAU" u="1"/>
        <s v="160011808 | Vảy PET B7_A1" u="1"/>
        <s v="160012265 | Vảy PET B8 chưa rửa 1" u="1"/>
        <s v="160012394 | Vảy PET B4_A1" u="1"/>
        <s v="160012396 | Vảy PET B4_A3" u="1"/>
        <s v="160012397 | Vảy PET B4_A3.RN" u="1"/>
        <s v="160012659 | Vảy PET B1_A2.1 DT" u="1"/>
        <s v="110000371 | rPP15B01" u="1"/>
        <s v="160012268 | Phó Sản PET Tomra Cổng 2" u="1"/>
        <s v="160012269 | Phó Sản PET Zigzag Quay đầu" u="1"/>
        <s v="160012335 | Phó Sản PET B1/B8 Vảy-Nắp" u="1"/>
        <s v="160012429 | Đầu Keo PET Sau Băm" u="1"/>
        <s v="BUICAM-BUISANRUNG" u="1"/>
        <s v="Đầu Keo" u="1"/>
        <s v="Olefin (Nắp, HDPE…)" u="1"/>
        <s v="GIAMGIA-rHDPE thổi | Giảm giá hàng bán rHDPE thổi" u="1"/>
        <s v="GIAMGIA-TAITRO | Giảm giá hàng bán tài trợ" u="1"/>
      </sharedItems>
    </cacheField>
    <cacheField name="[Measures].[SL]" caption="SL" numFmtId="0" hierarchy="316" level="32767"/>
    <cacheField name="[dim_date].[Month].[Month]" caption="Month" numFmtId="0" hierarchy="162" level="1">
      <sharedItems containsSemiMixedTypes="0" containsString="0" containsNumber="1" containsInteger="1" minValue="1" maxValue="3" count="3">
        <n v="1"/>
        <n v="2"/>
        <n v="3"/>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s>
        </ext>
      </extLst>
    </cacheField>
    <cacheField name="[Measures].[Doanh thu EXW (VND)]" caption="Doanh thu EXW (VND)" numFmtId="0" hierarchy="317" level="32767"/>
    <cacheField name="[Measures].[LG EXW (VND)]" caption="LG EXW (VND)" numFmtId="0" hierarchy="355" level="32767"/>
    <cacheField name="[Measures].[%LG_EXW]" caption="%LG_EXW" numFmtId="0" hierarchy="357" level="32767"/>
    <cacheField name="[Measures].[Doanh thu KT (VND)]" caption="Doanh thu KT (VND)" numFmtId="0" hierarchy="314" level="32767"/>
    <cacheField name="[Measures].[LG KT (VND)]" caption="LG KT (VND)" numFmtId="0" hierarchy="364" level="32767"/>
    <cacheField name="[Measures].[%LG_KT]" caption="%LG_KT" numFmtId="0" hierarchy="369" level="32767"/>
    <cacheField name="[Measures].[GV (VND)]" caption="GV (VND)" numFmtId="0" hierarchy="315" level="32767"/>
    <cacheField name="[Measures].[Cp Pallet (VND)]" caption="Cp Pallet (VND)" numFmtId="0" hierarchy="352" level="32767"/>
    <cacheField name="[Measures].[Cp vận chuyển (VND)]" caption="Cp vận chuyển (VND)" numFmtId="0" hierarchy="569" level="32767"/>
    <cacheField name="[Measures].[Cp hoa hồng (VND)]" caption="Cp hoa hồng (VND)" numFmtId="0" hierarchy="368" level="32767"/>
    <cacheField name="[Measures].[Doanh thu KT (USD)]" caption="Doanh thu KT (USD)" numFmtId="0" hierarchy="318" level="32767"/>
    <cacheField name="[Measures].[Doanh thu EXW (USD)]" caption="Doanh thu EXW (USD)" numFmtId="0" hierarchy="319" level="32767"/>
    <cacheField name="[Measures].[Cp hoa hồng (USD)]" caption="Cp hoa hồng (USD)" numFmtId="0" hierarchy="598" level="32767"/>
    <cacheField name="[Measures].[Cp hỗ trợ (VND)]" caption="Cp hỗ trợ (VND)" numFmtId="0" hierarchy="612" level="32767"/>
    <cacheField name="[Measures].[Cp vận chuyển (USD)]" caption="Cp vận chuyển (USD)" numFmtId="0" hierarchy="599" level="32767"/>
    <cacheField name="[Measures].[Cp Pallet (USD)]" caption="Cp Pallet (USD)" numFmtId="0" hierarchy="600" level="32767"/>
    <cacheField name="[Measures].[GBTB EXW (USD/ton)]" caption="GBTB EXW (USD/ton)" numFmtId="0" hierarchy="321" level="32767"/>
    <cacheField name="[dim_customer].[Nhóm KH-1].[Nhóm KH-1]" caption="Nhóm KH-1" numFmtId="0" hierarchy="157" level="1">
      <sharedItems count="15">
        <s v="Genesis"/>
        <s v="KORYFES SA"/>
        <s v="Mondelez"/>
        <s v="Vinmar International"/>
        <s v="CPSX Nhựa Duy Tân" u="1"/>
        <s v="CTY NGỌC NGHĨA-TÂY NINH" u="1"/>
        <s v="Niagara" u="1"/>
        <s v="Suntory" u="1"/>
        <s v="CÔNG TY  ĐẠI LỘC" u="1"/>
        <s v="Bán Ngoài" u="1"/>
        <s v="Khác" u="1"/>
        <s v="Người mua hàng không lấy hóa đơn" u="1"/>
        <s v="Tiền VND ngân hàng TMCP á Châu" u="1"/>
        <s v="MGREEN-EPR" u="1"/>
        <s v="THỰC PHẨM CHÂU Á" u="1"/>
      </sharedItems>
    </cacheField>
    <cacheField name="[Measures].[GVĐV (VND/kg)]" caption="GVĐV (VND/kg)" numFmtId="0" hierarchy="322" level="32767"/>
    <cacheField name="[dim_accouting_period].[Kỳ].[Kỳ]" caption="Kỳ" numFmtId="0" hierarchy="144" level="1">
      <sharedItems containsSemiMixedTypes="0" containsNonDate="0" containsString="0"/>
    </cacheField>
  </cacheFields>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2" memberValueDatatype="20" unbalanced="0">
      <fieldsUsage count="2">
        <fieldUsage x="-1"/>
        <fieldUsage x="27"/>
      </fieldsUsage>
    </cacheHierarchy>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2" memberValueDatatype="130" unbalanced="0">
      <fieldsUsage count="2">
        <fieldUsage x="-1"/>
        <fieldUsage x="1"/>
      </fieldsUsage>
    </cacheHierarchy>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2" memberValueDatatype="130" unbalanced="0">
      <fieldsUsage count="2">
        <fieldUsage x="-1"/>
        <fieldUsage x="25"/>
      </fieldsUsage>
    </cacheHierarchy>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7"/>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3"/>
      </fieldsUsage>
    </cacheHierarchy>
    <cacheHierarchy uniqueName="[dim_nhom_sp].[Nhóm SP 4]" caption="Nhóm SP 4" attribute="1" defaultMemberUniqueName="[dim_nhom_sp].[Nhóm SP 4].[All]" allUniqueName="[dim_nhom_sp].[Nhóm SP 4].[All]" dimensionUniqueName="[dim_nhom_sp]" displayFolder="" count="2" memberValueDatatype="130" unbalanced="0">
      <fieldsUsage count="2">
        <fieldUsage x="-1"/>
        <fieldUsage x="4"/>
      </fieldsUsage>
    </cacheHierarchy>
    <cacheHierarchy uniqueName="[dim_nhom_sp].[Phân loại PL]" caption="Phân loại PL" attribute="1" defaultMemberUniqueName="[dim_nhom_sp].[Phân loại PL].[All]" allUniqueName="[dim_nhom_sp].[Phân loại PL].[All]" dimensionUniqueName="[dim_nhom_sp]" displayFolder="" count="2" memberValueDatatype="130" unbalanced="0">
      <fieldsUsage count="2">
        <fieldUsage x="-1"/>
        <fieldUsage x="2"/>
      </fieldsUsage>
    </cacheHierarchy>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5"/>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oneField="1">
      <fieldsUsage count="1">
        <fieldUsage x="11"/>
      </fieldsUsage>
    </cacheHierarchy>
    <cacheHierarchy uniqueName="[Measures].[GV (VND)]" caption="GV (VND)" measure="1" displayFolder="" measureGroup="01_Formulas_TT" count="0" oneField="1">
      <fieldsUsage count="1">
        <fieldUsage x="14"/>
      </fieldsUsage>
    </cacheHierarchy>
    <cacheHierarchy uniqueName="[Measures].[SL]" caption="SL" measure="1" displayFolder="" measureGroup="01_Formulas_TT" count="0" oneField="1">
      <fieldsUsage count="1">
        <fieldUsage x="6"/>
      </fieldsUsage>
    </cacheHierarchy>
    <cacheHierarchy uniqueName="[Measures].[Doanh thu EXW (VND)]" caption="Doanh thu EXW (VND)" measure="1" displayFolder="" measureGroup="01_Formulas_TT" count="0" oneField="1">
      <fieldsUsage count="1">
        <fieldUsage x="8"/>
      </fieldsUsage>
    </cacheHierarchy>
    <cacheHierarchy uniqueName="[Measures].[Doanh thu KT (USD)]" caption="Doanh thu KT (USD)" measure="1" displayFolder="" measureGroup="01_Formulas_TT" count="0" oneField="1">
      <fieldsUsage count="1">
        <fieldUsage x="18"/>
      </fieldsUsage>
    </cacheHierarchy>
    <cacheHierarchy uniqueName="[Measures].[Doanh thu EXW (USD)]" caption="Doanh thu EXW (USD)" measure="1" displayFolder="" measureGroup="01_Formulas_TT" count="0" oneField="1">
      <fieldsUsage count="1">
        <fieldUsage x="19"/>
      </fieldsUsage>
    </cacheHierarchy>
    <cacheHierarchy uniqueName="[Measures].[GBTB EXW (VND/kg)]" caption="GBTB EXW (VND/kg)" measure="1" displayFolder="" measureGroup="02_Formulas_TT_ĐG" count="0"/>
    <cacheHierarchy uniqueName="[Measures].[GBTB EXW (USD/ton)]" caption="GBTB EXW (USD/ton)" measure="1" displayFolder="" measureGroup="02_Formulas_TT_ĐG" count="0" oneField="1">
      <fieldsUsage count="1">
        <fieldUsage x="24"/>
      </fieldsUsage>
    </cacheHierarchy>
    <cacheHierarchy uniqueName="[Measures].[GVĐV (VND/kg)]" caption="GVĐV (VND/kg)" measure="1" displayFolder="" measureGroup="02_Formulas_TT_ĐG" count="0" oneField="1">
      <fieldsUsage count="1">
        <fieldUsage x="26"/>
      </fieldsUsage>
    </cacheHierarchy>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oneField="1">
      <fieldsUsage count="1">
        <fieldUsage x="15"/>
      </fieldsUsage>
    </cacheHierarchy>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oneField="1">
      <fieldsUsage count="1">
        <fieldUsage x="9"/>
      </fieldsUsage>
    </cacheHierarchy>
    <cacheHierarchy uniqueName="[Measures].[LGĐV EXW (VND/kg)]" caption="LGĐV EXW (VND/kg)" measure="1" displayFolder="" measureGroup="02_Formulas_TT_ĐG" count="0"/>
    <cacheHierarchy uniqueName="[Measures].[%LG_EXW]" caption="%LG_EXW" measure="1" displayFolder="" measureGroup="03_Formulas_TT_Biên" count="0" oneField="1">
      <fieldsUsage count="1">
        <fieldUsage x="10"/>
      </fieldsUsage>
    </cacheHierarchy>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oneField="1">
      <fieldsUsage count="1">
        <fieldUsage x="12"/>
      </fieldsUsage>
    </cacheHierarchy>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oneField="1">
      <fieldsUsage count="1">
        <fieldUsage x="17"/>
      </fieldsUsage>
    </cacheHierarchy>
    <cacheHierarchy uniqueName="[Measures].[%LG_KT]" caption="%LG_KT" measure="1" displayFolder="" measureGroup="03_Formulas_TT_Biên" count="0" oneField="1">
      <fieldsUsage count="1">
        <fieldUsage x="13"/>
      </fieldsUsage>
    </cacheHierarchy>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oneField="1">
      <fieldsUsage count="1">
        <fieldUsage x="16"/>
      </fieldsUsage>
    </cacheHierarchy>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oneField="1">
      <fieldsUsage count="1">
        <fieldUsage x="20"/>
      </fieldsUsage>
    </cacheHierarchy>
    <cacheHierarchy uniqueName="[Measures].[Cp vận chuyển (USD)]" caption="Cp vận chuyển (USD)" measure="1" displayFolder="" measureGroup="01_Formulas_TT" count="0" oneField="1">
      <fieldsUsage count="1">
        <fieldUsage x="22"/>
      </fieldsUsage>
    </cacheHierarchy>
    <cacheHierarchy uniqueName="[Measures].[Cp Pallet (USD)]" caption="Cp Pallet (USD)" measure="1" displayFolder="" measureGroup="01_Formulas_TT" count="0" oneField="1">
      <fieldsUsage count="1">
        <fieldUsage x="23"/>
      </fieldsUsage>
    </cacheHierarchy>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oneField="1">
      <fieldsUsage count="1">
        <fieldUsage x="21"/>
      </fieldsUsage>
    </cacheHierarchy>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02.450201157408" backgroundQuery="1" createdVersion="8" refreshedVersion="8" minRefreshableVersion="3" recordCount="0" supportSubquery="1" supportAdvancedDrill="1" xr:uid="{B491DDE8-187C-44F9-919C-58A4FEC7EDBB}">
  <cacheSource type="external" connectionId="45"/>
  <cacheFields count="3">
    <cacheField name="[dim_date].[Year].[Year]" caption="Year" numFmtId="0" hierarchy="160" level="1">
      <sharedItems containsSemiMixedTypes="0" containsString="0" containsNumber="1" containsInteger="1" minValue="2022" maxValue="2026" count="5">
        <n v="2022"/>
        <n v="2023"/>
        <n v="2024"/>
        <n v="2025"/>
        <n v="2026"/>
      </sharedItems>
      <extLst>
        <ext xmlns:x15="http://schemas.microsoft.com/office/spreadsheetml/2010/11/main" uri="{4F2E5C28-24EA-4eb8-9CBF-B6C8F9C3D259}">
          <x15:cachedUniqueNames>
            <x15:cachedUniqueName index="0" name="[dim_date].[Year].&amp;[2022]"/>
            <x15:cachedUniqueName index="1" name="[dim_date].[Year].&amp;[2023]"/>
            <x15:cachedUniqueName index="2" name="[dim_date].[Year].&amp;[2024]"/>
            <x15:cachedUniqueName index="3" name="[dim_date].[Year].&amp;[2025]"/>
            <x15:cachedUniqueName index="4" name="[dim_date].[Year].&amp;[2026]"/>
          </x15:cachedUniqueNames>
        </ext>
      </extLst>
    </cacheField>
    <cacheField name="[dim_date].[Month].[Month]" caption="Month" numFmtId="0" hierarchy="16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Measures].[Average_EXR]" caption="Average_EXR" numFmtId="0" hierarchy="363" level="32767"/>
  </cacheFields>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1"/>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oneField="1">
      <fieldsUsage count="1">
        <fieldUsage x="2"/>
      </fieldsUsage>
    </cacheHierarchy>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02.451235185188" backgroundQuery="1" createdVersion="8" refreshedVersion="8" minRefreshableVersion="3" recordCount="0" supportSubquery="1" supportAdvancedDrill="1" xr:uid="{4FABB990-58CB-4C63-B5BC-E786B73060A7}">
  <cacheSource type="external" connectionId="45"/>
  <cacheFields count="2">
    <cacheField name="[dim_date_03].[Year | Month].[Year | Month]" caption="Year | Month" numFmtId="0" hierarchy="201" level="1">
      <sharedItems containsSemiMixedTypes="0" containsNonDate="0" containsString="0"/>
    </cacheField>
    <cacheField name="[dim_date_01].[Year | Month].[Year | Month]" caption="Year | Month" numFmtId="0" hierarchy="179" level="1">
      <sharedItems containsSemiMixedTypes="0" containsNonDate="0" containsString="0"/>
    </cacheField>
  </cacheFields>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1"/>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0"/>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02.45123796296" backgroundQuery="1" createdVersion="8" refreshedVersion="8" minRefreshableVersion="3" recordCount="0" supportSubquery="1" supportAdvancedDrill="1" xr:uid="{FC4CB0E0-1B78-4D51-B28C-D4525F3BFFE5}">
  <cacheSource type="external" connectionId="45"/>
  <cacheFields count="38">
    <cacheField name="[dim_date_03].[Year | Month].[Year | Month]" caption="Year | Month" numFmtId="0" hierarchy="201" level="1">
      <sharedItems containsSemiMixedTypes="0" containsNonDate="0" containsString="0"/>
    </cacheField>
    <cacheField name="[Measures].[Volume Mth Compared]" caption="Volume Mth Compared" numFmtId="0" hierarchy="442" level="32767"/>
    <cacheField name="[Measures].[Volume Mth Budget]" caption="Volume Mth Budget" numFmtId="0" hierarchy="466" level="32767"/>
    <cacheField name="[Measures].[∆ Volume MoM Budget]" caption="∆ Volume MoM Budget" numFmtId="0" hierarchy="474" level="32767"/>
    <cacheField name="[dim_date_01].[Year | Month].[Year | Month]" caption="Year | Month" numFmtId="0" hierarchy="179" level="1">
      <sharedItems containsSemiMixedTypes="0" containsNonDate="0" containsString="0"/>
    </cacheField>
    <cacheField name="[Measures].[QuantityImpact Rev Bud_GROUP (VND)]" caption="QuantityImpact Rev Bud_GROUP (VND)" numFmtId="0" hierarchy="622" level="32767"/>
    <cacheField name="[dim_nhom_sp].[Nhóm SP 3].[Nhóm SP 3]" caption="Nhóm SP 3" numFmtId="0" hierarchy="209" level="1">
      <sharedItems count="8">
        <s v="rPET"/>
        <s v="rHDPE thổi"/>
        <s v="rHDPE ép"/>
        <s v="rPP"/>
        <s v="Xơ sợi"/>
        <s v="GC"/>
        <s v="Phó sản"/>
        <s v="Khác"/>
      </sharedItems>
    </cacheField>
    <cacheField name="[Measures].[Rev EXW Mth Compared (VND)]" caption="Rev EXW Mth Compared (VND)" numFmtId="0" hierarchy="452" level="32767"/>
    <cacheField name="[Measures].[Rev EXW Mth Budget (VND)]" caption="Rev EXW Mth Budget (VND)" numFmtId="0" hierarchy="471" level="32767"/>
    <cacheField name="[Measures].[∆ Rev EXW MoM Budget (VND)]" caption="∆ Rev EXW MoM Budget (VND)" numFmtId="0" hierarchy="473" level="32767"/>
    <cacheField name="[Measures].[ ]" caption=" " numFmtId="0" hierarchy="360" level="32767"/>
    <cacheField name="[Measures].[MixImpact Rev Bud_GROUP (VND)]" caption="MixImpact Rev Bud_GROUP (VND)" numFmtId="0" hierarchy="623" level="32767"/>
    <cacheField name="[Measures].[PriceImpact Rev Bud_Group (VND)]" caption="PriceImpact Rev Bud_Group (VND)" numFmtId="0" hierarchy="624" level="32767"/>
    <cacheField name="[Measures].[EXRImpact Rev Bud_GROUP (VND)]" caption="EXRImpact Rev Bud_GROUP (VND)" numFmtId="0" hierarchy="625" level="32767"/>
    <cacheField name="[Measures].[OtherImpact Rev Bud_GROUP (VND)]" caption="OtherImpact Rev Bud_GROUP (VND)" numFmtId="0" hierarchy="626" level="32767"/>
    <cacheField name="[Measures].[Price EXW Mth Compared (USD/ton)]" caption="Price EXW Mth Compared (USD/ton)" numFmtId="0" hierarchy="444" level="32767"/>
    <cacheField name="[Measures].[Price EXW Mth Budget (USD/ton)]" caption="Price EXW Mth Budget (USD/ton)" numFmtId="0" hierarchy="467" level="32767"/>
    <cacheField name="[Measures].[∆ Price EXW MoM Budget (USD/ton)]" caption="∆ Price EXW MoM Budget (USD/ton)" numFmtId="0" hierarchy="483" level="32767"/>
    <cacheField name="[Measures].[%∆ Volume MoM Budget]" caption="%∆ Volume MoM Budget" numFmtId="0" hierarchy="628" level="32767"/>
    <cacheField name="[Measures].[%∆ Price EXW MoM Budget]" caption="%∆ Price EXW MoM Budget" numFmtId="0" hierarchy="629" level="32767"/>
    <cacheField name="[Measures].[Rev Acct. Mth Compared (VND)]" caption="Rev Acct. Mth Compared (VND)" numFmtId="0" hierarchy="559" level="32767"/>
    <cacheField name="[Measures].[Rev Acct. Mth Budget (VND)]" caption="Rev Acct. Mth Budget (VND)" numFmtId="0" hierarchy="563" level="32767"/>
    <cacheField name="[Measures].[Pallet Budget (VND)]" caption="Pallet Budget (VND)" numFmtId="0" hierarchy="661" level="32767"/>
    <cacheField name="[Measures].[Pallet Compared (VND)]" caption="Pallet Compared (VND)" numFmtId="0" hierarchy="662" level="32767"/>
    <cacheField name="[Measures].[Commission+Support Compared (VND)]" caption="Commission+Support Compared (VND)" numFmtId="0" hierarchy="671" level="32767"/>
    <cacheField name="[Measures].[Commission+Support Budget (VND)]" caption="Commission+Support Budget (VND)" numFmtId="0" hierarchy="673" level="32767"/>
    <cacheField name="[Measures].[Rev EXW Mth Compared (USD)]" caption="Rev EXW Mth Compared (USD)" numFmtId="0" hierarchy="450" level="32767"/>
    <cacheField name="[Measures].[Rev EXW Mth Budget (USD)]" caption="Rev EXW Mth Budget (USD)" numFmtId="0" hierarchy="470" level="32767"/>
    <cacheField name="[Measures].[Total Transportation Compared (VND)]" caption="Total Transportation Compared (VND)" numFmtId="0" hierarchy="675" level="32767"/>
    <cacheField name="[Measures].[Total Transportation Budget (VND)]" caption="Total Transportation Budget (VND)" numFmtId="0" hierarchy="676" level="32767"/>
    <cacheField name="Unsupported0" numFmtId="0" hierarchy="719" level="32767">
      <extLst>
        <ext xmlns:x14="http://schemas.microsoft.com/office/spreadsheetml/2009/9/main" uri="{63CAB8AC-B538-458d-9737-405883B0398D}">
          <x14:cacheField ignore="1"/>
        </ext>
      </extLst>
    </cacheField>
    <cacheField name="Unsupported1" numFmtId="0" hierarchy="720" level="32767">
      <extLst>
        <ext xmlns:x14="http://schemas.microsoft.com/office/spreadsheetml/2009/9/main" uri="{63CAB8AC-B538-458d-9737-405883B0398D}">
          <x14:cacheField ignore="1"/>
        </ext>
      </extLst>
    </cacheField>
    <cacheField name="Unsupported2" numFmtId="0" hierarchy="721" level="32767">
      <extLst>
        <ext xmlns:x14="http://schemas.microsoft.com/office/spreadsheetml/2009/9/main" uri="{63CAB8AC-B538-458d-9737-405883B0398D}">
          <x14:cacheField ignore="1"/>
        </ext>
      </extLst>
    </cacheField>
    <cacheField name="Unsupported3" numFmtId="0" hierarchy="722" level="32767">
      <extLst>
        <ext xmlns:x14="http://schemas.microsoft.com/office/spreadsheetml/2009/9/main" uri="{63CAB8AC-B538-458d-9737-405883B0398D}">
          <x14:cacheField ignore="1"/>
        </ext>
      </extLst>
    </cacheField>
    <cacheField name="Unsupported4" numFmtId="0" hierarchy="723" level="32767">
      <extLst>
        <ext xmlns:x14="http://schemas.microsoft.com/office/spreadsheetml/2009/9/main" uri="{63CAB8AC-B538-458d-9737-405883B0398D}">
          <x14:cacheField ignore="1"/>
        </ext>
      </extLst>
    </cacheField>
    <cacheField name="Unsupported5" numFmtId="0" hierarchy="724" level="32767">
      <extLst>
        <ext xmlns:x14="http://schemas.microsoft.com/office/spreadsheetml/2009/9/main" uri="{63CAB8AC-B538-458d-9737-405883B0398D}">
          <x14:cacheField ignore="1"/>
        </ext>
      </extLst>
    </cacheField>
    <cacheField name="Unsupported6" numFmtId="0" hierarchy="725" level="32767">
      <extLst>
        <ext xmlns:x14="http://schemas.microsoft.com/office/spreadsheetml/2009/9/main" uri="{63CAB8AC-B538-458d-9737-405883B0398D}">
          <x14:cacheField ignore="1"/>
        </ext>
      </extLst>
    </cacheField>
    <cacheField name="Unsupported7" numFmtId="0" hierarchy="726" level="32767">
      <extLst>
        <ext xmlns:x14="http://schemas.microsoft.com/office/spreadsheetml/2009/9/main" uri="{63CAB8AC-B538-458d-9737-405883B0398D}">
          <x14:cacheField ignore="1"/>
        </ext>
      </extLst>
    </cacheField>
  </cacheFields>
  <cacheHierarchies count="727">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4"/>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0"/>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6"/>
      </fieldsUsage>
    </cacheHierarchy>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10"/>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1"/>
      </fieldsUsage>
    </cacheHierarchy>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oneField="1">
      <fieldsUsage count="1">
        <fieldUsage x="15"/>
      </fieldsUsage>
    </cacheHierarchy>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oneField="1">
      <fieldsUsage count="1">
        <fieldUsage x="26"/>
      </fieldsUsage>
    </cacheHierarchy>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oneField="1">
      <fieldsUsage count="1">
        <fieldUsage x="7"/>
      </fieldsUsage>
    </cacheHierarchy>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oneField="1">
      <fieldsUsage count="1">
        <fieldUsage x="2"/>
      </fieldsUsage>
    </cacheHierarchy>
    <cacheHierarchy uniqueName="[Measures].[Price EXW Mth Budget (USD/ton)]" caption="Price EXW Mth Budget (USD/ton)" measure="1" displayFolder="" measureGroup="PVM Rev Anlysis MoM Budget" count="0" oneField="1">
      <fieldsUsage count="1">
        <fieldUsage x="16"/>
      </fieldsUsage>
    </cacheHierarchy>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oneField="1">
      <fieldsUsage count="1">
        <fieldUsage x="27"/>
      </fieldsUsage>
    </cacheHierarchy>
    <cacheHierarchy uniqueName="[Measures].[Rev EXW Mth Budget (VND)]" caption="Rev EXW Mth Budget (VND)" measure="1" displayFolder="" measureGroup="PVM Rev Anlysis MoM Budget" count="0" oneField="1">
      <fieldsUsage count="1">
        <fieldUsage x="8"/>
      </fieldsUsage>
    </cacheHierarchy>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oneField="1">
      <fieldsUsage count="1">
        <fieldUsage x="9"/>
      </fieldsUsage>
    </cacheHierarchy>
    <cacheHierarchy uniqueName="[Measures].[∆ Volume MoM Budget]" caption="∆ Volume MoM Budget" measure="1" displayFolder="" measureGroup="PVM Rev Anlysis MoM Budget" count="0" oneField="1">
      <fieldsUsage count="1">
        <fieldUsage x="3"/>
      </fieldsUsage>
    </cacheHierarchy>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oneField="1">
      <fieldsUsage count="1">
        <fieldUsage x="17"/>
      </fieldsUsage>
    </cacheHierarchy>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oneField="1">
      <fieldsUsage count="1">
        <fieldUsage x="20"/>
      </fieldsUsage>
    </cacheHierarchy>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oneField="1">
      <fieldsUsage count="1">
        <fieldUsage x="21"/>
      </fieldsUsage>
    </cacheHierarchy>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oneField="1">
      <fieldsUsage count="1">
        <fieldUsage x="5"/>
      </fieldsUsage>
    </cacheHierarchy>
    <cacheHierarchy uniqueName="[Measures].[MixImpact Rev Bud_GROUP (VND)]" caption="MixImpact Rev Bud_GROUP (VND)" measure="1" displayFolder="" measureGroup="PVM Rev Analysis Budget_GROUP" count="0" oneField="1">
      <fieldsUsage count="1">
        <fieldUsage x="11"/>
      </fieldsUsage>
    </cacheHierarchy>
    <cacheHierarchy uniqueName="[Measures].[PriceImpact Rev Bud_Group (VND)]" caption="PriceImpact Rev Bud_Group (VND)" measure="1" displayFolder="" measureGroup="PVM Rev Analysis Budget_GROUP" count="0" oneField="1">
      <fieldsUsage count="1">
        <fieldUsage x="12"/>
      </fieldsUsage>
    </cacheHierarchy>
    <cacheHierarchy uniqueName="[Measures].[EXRImpact Rev Bud_GROUP (VND)]" caption="EXRImpact Rev Bud_GROUP (VND)" measure="1" displayFolder="" measureGroup="PVM Rev Analysis Budget_GROUP" count="0" oneField="1">
      <fieldsUsage count="1">
        <fieldUsage x="13"/>
      </fieldsUsage>
    </cacheHierarchy>
    <cacheHierarchy uniqueName="[Measures].[OtherImpact Rev Bud_GROUP (VND)]" caption="OtherImpact Rev Bud_GROUP (VND)" measure="1" displayFolder="" measureGroup="PVM Rev Analysis Budget_GROUP" count="0" oneField="1">
      <fieldsUsage count="1">
        <fieldUsage x="14"/>
      </fieldsUsage>
    </cacheHierarchy>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oneField="1">
      <fieldsUsage count="1">
        <fieldUsage x="18"/>
      </fieldsUsage>
    </cacheHierarchy>
    <cacheHierarchy uniqueName="[Measures].[%∆ Price EXW MoM Budget]" caption="%∆ Price EXW MoM Budget" measure="1" displayFolder="" measureGroup="PVM Rev Anlysis MoM Budget" count="0" oneField="1">
      <fieldsUsage count="1">
        <fieldUsage x="19"/>
      </fieldsUsage>
    </cacheHierarchy>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oneField="1">
      <fieldsUsage count="1">
        <fieldUsage x="22"/>
      </fieldsUsage>
    </cacheHierarchy>
    <cacheHierarchy uniqueName="[Measures].[Pallet Compared (VND)]" caption="Pallet Compared (VND)" measure="1" displayFolder="" measureGroup="PVM GP Analysis MoM" count="0" oneField="1">
      <fieldsUsage count="1">
        <fieldUsage x="23"/>
      </fieldsUsage>
    </cacheHierarchy>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oneField="1">
      <fieldsUsage count="1">
        <fieldUsage x="24"/>
      </fieldsUsage>
    </cacheHierarchy>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oneField="1">
      <fieldsUsage count="1">
        <fieldUsage x="25"/>
      </fieldsUsage>
    </cacheHierarchy>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oneField="1">
      <fieldsUsage count="1">
        <fieldUsage x="28"/>
      </fieldsUsage>
    </cacheHierarchy>
    <cacheHierarchy uniqueName="[Measures].[Total Transportation Budget (VND)]" caption="Total Transportation Budget (VND)" measure="1" displayFolder="" measureGroup="PVM Rev Anlysis MoM Budget" count="0" oneField="1">
      <fieldsUsage count="1">
        <fieldUsage x="29"/>
      </fieldsUsage>
    </cacheHierarchy>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y uniqueName="Unsupported4" caption="Bộ phận bán hàng" measure="1" count="0">
      <extLst>
        <ext xmlns:x14="http://schemas.microsoft.com/office/spreadsheetml/2009/9/main" uri="{8CF416AD-EC4C-4aba-99F5-12A058AE0983}">
          <x14:cacheHierarchy ignore="1"/>
        </ext>
      </extLst>
    </cacheHierarchy>
    <cacheHierarchy uniqueName="Unsupported5" caption="Bộ phận bán hàng" measure="1" count="0">
      <extLst>
        <ext xmlns:x14="http://schemas.microsoft.com/office/spreadsheetml/2009/9/main" uri="{8CF416AD-EC4C-4aba-99F5-12A058AE0983}">
          <x14:cacheHierarchy ignore="1"/>
        </ext>
      </extLst>
    </cacheHierarchy>
    <cacheHierarchy uniqueName="Unsupported6" caption="Bộ phận bán hàng" measure="1" count="0">
      <extLst>
        <ext xmlns:x14="http://schemas.microsoft.com/office/spreadsheetml/2009/9/main" uri="{8CF416AD-EC4C-4aba-99F5-12A058AE0983}">
          <x14:cacheHierarchy ignore="1"/>
        </ext>
      </extLst>
    </cacheHierarchy>
    <cacheHierarchy uniqueName="Unsupported7"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02.45124386574" backgroundQuery="1" createdVersion="8" refreshedVersion="8" minRefreshableVersion="3" recordCount="0" supportSubquery="1" supportAdvancedDrill="1" xr:uid="{A83FA254-741C-41D9-BA4E-AD57C20B7C21}">
  <cacheSource type="external" connectionId="45"/>
  <cacheFields count="74">
    <cacheField name="[dim_date_03].[Year | Month].[Year | Month]" caption="Year | Month" numFmtId="0" hierarchy="201" level="1">
      <sharedItems containsSemiMixedTypes="0" containsNonDate="0" containsString="0"/>
    </cacheField>
    <cacheField name="[Measures].[Volume Mth Compared]" caption="Volume Mth Compared" numFmtId="0" hierarchy="442" level="32767"/>
    <cacheField name="[Measures].[Volume Mth Budget]" caption="Volume Mth Budget" numFmtId="0" hierarchy="466" level="32767"/>
    <cacheField name="[Measures].[∆ Volume MoM Budget]" caption="∆ Volume MoM Budget" numFmtId="0" hierarchy="474" level="32767"/>
    <cacheField name="[dim_date_01].[Year | Month].[Year | Month]" caption="Year | Month" numFmtId="0" hierarchy="179" level="1">
      <sharedItems containsSemiMixedTypes="0" containsNonDate="0" containsString="0"/>
    </cacheField>
    <cacheField name="[dim_nhom_sp].[Nhóm SP 3].[Nhóm SP 3]" caption="Nhóm SP 3" numFmtId="0" hierarchy="209" level="1">
      <sharedItems count="8">
        <s v="rPET"/>
        <s v="rHDPE thổi"/>
        <s v="rHDPE ép"/>
        <s v="rPP"/>
        <s v="Xơ sợi"/>
        <s v="GC"/>
        <s v="Phó sản"/>
        <s v="Khác"/>
      </sharedItems>
    </cacheField>
    <cacheField name="[Measures].[ ]" caption=" " numFmtId="0" hierarchy="360" level="32767"/>
    <cacheField name="[Measures].[Price EXW Mth Compared (USD/ton)]" caption="Price EXW Mth Compared (USD/ton)" numFmtId="0" hierarchy="444" level="32767"/>
    <cacheField name="[Measures].[Price EXW Mth Budget (USD/ton)]" caption="Price EXW Mth Budget (USD/ton)" numFmtId="0" hierarchy="467" level="32767"/>
    <cacheField name="[Measures].[∆ Price EXW MoM Budget (USD/ton)]" caption="∆ Price EXW MoM Budget (USD/ton)" numFmtId="0" hierarchy="483" level="32767"/>
    <cacheField name="[Measures].[GP EXW Mth Bud. (VND)]" caption="GP EXW Mth Bud. (VND)" numFmtId="0" hierarchy="520" level="32767"/>
    <cacheField name="[Measures].[∆ GP EXW MoM Bud. (VND)]" caption="∆ GP EXW MoM Bud. (VND)" numFmtId="0" hierarchy="521" level="32767"/>
    <cacheField name="[Measures].[GP EXW Mth Compared (VND)]" caption="GP EXW Mth Compared (VND)" numFmtId="0" hierarchy="518" level="32767"/>
    <cacheField name="[Measures].[QuantityImpact GP Bud_GROUP (VND)]" caption="QuantityImpact GP Bud_GROUP (VND)" numFmtId="0" hierarchy="630" level="32767"/>
    <cacheField name="[Measures].[MixImpact GP Bud_GROUP (VND)]" caption="MixImpact GP Bud_GROUP (VND)" numFmtId="0" hierarchy="631" level="32767"/>
    <cacheField name="[Measures].[PriceImpact GP Bud_Group (VND)]" caption="PriceImpact GP Bud_Group (VND)" numFmtId="0" hierarchy="632" level="32767"/>
    <cacheField name="[Measures].[EXRImpact GP Bud_Group (VND)]" caption="EXRImpact GP Bud_Group (VND)" numFmtId="0" hierarchy="633" level="32767"/>
    <cacheField name="[Measures].[PlasticImpact GP Bud_Group (VND)]" caption="PlasticImpact GP Bud_Group (VND)" numFmtId="0" hierarchy="634" level="32767"/>
    <cacheField name="[Measures].[DyingChemicalImpact GP Bud_Group (VND)]" caption="DyingChemicalImpact GP Bud_Group (VND)" numFmtId="0" hierarchy="635" level="32767"/>
    <cacheField name="[Measures].[2RM_PackagingImpact GP Bud_Group (VND)]" caption="2RM_PackagingImpact GP Bud_Group (VND)" numFmtId="0" hierarchy="636" level="32767"/>
    <cacheField name="[Measures].[DirectLabourImpact GP Bud_Group (VND)]" caption="DirectLabourImpact GP Bud_Group (VND)" numFmtId="0" hierarchy="637" level="32767"/>
    <cacheField name="[Measures].[IndirectLabourImpact GP Bud_Group (VND)]" caption="IndirectLabourImpact GP Bud_Group (VND)" numFmtId="0" hierarchy="638" level="32767"/>
    <cacheField name="[Measures].[GeneralProductionImpact GP Bud_Group (VND)]" caption="GeneralProductionImpact GP Bud_Group (VND)" numFmtId="0" hierarchy="639" level="32767"/>
    <cacheField name="[Measures].[ElectricImpact GP Bud_Group (VND)]" caption="ElectricImpact GP Bud_Group (VND)" numFmtId="0" hierarchy="640" level="32767"/>
    <cacheField name="[Measures].[ProductionDepreciationImpact GP Bud_Group (VND)]" caption="ProductionDepreciationImpact GP Bud_Group (VND)" numFmtId="0" hierarchy="641" level="32767"/>
    <cacheField name="[Measures].[ProcessingImpact GP Bud_Group (VND)]" caption="ProcessingImpact GP Bud_Group (VND)" numFmtId="0" hierarchy="642" level="32767"/>
    <cacheField name="[Measures].[OtherImpact GP Bud_GROUP (VND)]" caption="OtherImpact GP Bud_GROUP (VND)" numFmtId="0" hierarchy="643" level="32767"/>
    <cacheField name="[Measures].[GP EXW per Unit (VND/kg)]" caption="GP EXW per Unit (VND/kg)" numFmtId="0" hierarchy="525" level="32767"/>
    <cacheField name="[Measures].[GP EXW per Unit Bud. (VND/kg)]" caption="GP EXW per Unit Bud. (VND/kg)" numFmtId="0" hierarchy="527" level="32767"/>
    <cacheField name="[Measures].[%∆ Volume MoM Budget]" caption="%∆ Volume MoM Budget" numFmtId="0" hierarchy="628" level="32767"/>
    <cacheField name="[Measures].[%∆ Price EXW MoM Budget]" caption="%∆ Price EXW MoM Budget" numFmtId="0" hierarchy="629" level="32767"/>
    <cacheField name="[Measures].[Plastic Cost per Unit (VND/kg)]" caption="Plastic Cost per Unit (VND/kg)" numFmtId="0" hierarchy="488" level="32767"/>
    <cacheField name="[Measures].[Plastic Cost per Unit Bud. (VND/kg)]" caption="Plastic Cost per Unit Bud. (VND/kg)" numFmtId="0" hierarchy="502" level="32767"/>
    <cacheField name="[Measures].[Dying, Chemical per Unit (VND/kg)]" caption="Dying, Chemical per Unit (VND/kg)" numFmtId="0" hierarchy="489" level="32767"/>
    <cacheField name="[Measures].[Dying, Chemical per Unit Bud. (VND/kg)]" caption="Dying, Chemical per Unit Bud. (VND/kg)" numFmtId="0" hierarchy="509" level="32767"/>
    <cacheField name="[Measures].[2nd RM and Packaging per Unit (VND/kg)]" caption="2nd RM and Packaging per Unit (VND/kg)" numFmtId="0" hierarchy="490" level="32767"/>
    <cacheField name="[Measures].[2nd RM and Packaging per Unit Bud. (VND/kg)]" caption="2nd RM and Packaging per Unit Bud. (VND/kg)" numFmtId="0" hierarchy="510" level="32767"/>
    <cacheField name="[Measures].[Direct Labor Cost per Unit (VND/kg)]" caption="Direct Labor Cost per Unit (VND/kg)" numFmtId="0" hierarchy="491" level="32767"/>
    <cacheField name="[Measures].[Direct Labor Cost per Unit Bud. (VND/kg)]" caption="Direct Labor Cost per Unit Bud. (VND/kg)" numFmtId="0" hierarchy="511" level="32767"/>
    <cacheField name="[Measures].[Indirect Labor Cost per Unit (VND/kg)]" caption="Indirect Labor Cost per Unit (VND/kg)" numFmtId="0" hierarchy="492" level="32767"/>
    <cacheField name="[Measures].[Indirect Labor Cost per Unit Bud. (VND/kg)]" caption="Indirect Labor Cost per Unit Bud. (VND/kg)" numFmtId="0" hierarchy="512" level="32767"/>
    <cacheField name="[Measures].[General Production Cost per Unit (VND/kg)]" caption="General Production Cost per Unit (VND/kg)" numFmtId="0" hierarchy="493" level="32767"/>
    <cacheField name="[Measures].[General Production Cost per Unit Bud. (VND/kg)]" caption="General Production Cost per Unit Bud. (VND/kg)" numFmtId="0" hierarchy="513" level="32767"/>
    <cacheField name="[Measures].[Production Depreciation per Unit (VND/kg)]" caption="Production Depreciation per Unit (VND/kg)" numFmtId="0" hierarchy="495" level="32767"/>
    <cacheField name="[Measures].[Production Depreciation per Unit Bud. (VND/kg)]" caption="Production Depreciation per Unit Bud. (VND/kg)" numFmtId="0" hierarchy="515" level="32767"/>
    <cacheField name="[Measures].[Processing Cost per Unit (VND/kg)]" caption="Processing Cost per Unit (VND/kg)" numFmtId="0" hierarchy="496" level="32767"/>
    <cacheField name="[Measures].[Processing Cost per Unit Bud. (VND/kg)]" caption="Processing Cost per Unit Bud. (VND/kg)" numFmtId="0" hierarchy="516" level="32767"/>
    <cacheField name="[Measures].[%GP EXW Compared]" caption="%GP EXW Compared" numFmtId="0" hierarchy="610" level="32767"/>
    <cacheField name="[Measures].[%GP EXW Bud.]" caption="%GP EXW Bud." numFmtId="0" hierarchy="611" level="32767"/>
    <cacheField name="[Measures].[Average EXR Mth Compared]" caption="Average EXR Mth Compared" numFmtId="0" hierarchy="446" level="32767"/>
    <cacheField name="[Measures].[Average EXR Mth Budget]" caption="Average EXR Mth Budget" numFmtId="0" hierarchy="468" level="32767"/>
    <cacheField name="[Measures].[Electric Cost per Unit (VND/kg)]" caption="Electric Cost per Unit (VND/kg)" numFmtId="0" hierarchy="494" level="32767"/>
    <cacheField name="[Measures].[Electric Cost per Unit Bud. (VND/kg)]" caption="Electric Cost per Unit Bud. (VND/kg)" numFmtId="0" hierarchy="514" level="32767"/>
    <cacheField name="[Measures].[Production Cost per Unit Bud. (VND/kg)]" caption="Production Cost per Unit Bud. (VND/kg)" numFmtId="0" hierarchy="609" level="32767"/>
    <cacheField name="[Measures].[Production Cost per Unit (VND/kg)]" caption="Production Cost per Unit (VND/kg)" numFmtId="0" hierarchy="593" level="32767"/>
    <cacheField name="[Measures].[GP Acct. Budget (VND)]" caption="GP Acct. Budget (VND)" numFmtId="0" hierarchy="678" level="32767"/>
    <cacheField name="[Measures].[GP Acct. Compared (VND)]" caption="GP Acct. Compared (VND)" numFmtId="0" hierarchy="589" level="32767"/>
    <cacheField name="Unsupported0" numFmtId="0" hierarchy="719" level="32767">
      <extLst>
        <ext xmlns:x14="http://schemas.microsoft.com/office/spreadsheetml/2009/9/main" uri="{63CAB8AC-B538-458d-9737-405883B0398D}">
          <x14:cacheField ignore="1"/>
        </ext>
      </extLst>
    </cacheField>
    <cacheField name="Unsupported1" numFmtId="0" hierarchy="720" level="32767">
      <extLst>
        <ext xmlns:x14="http://schemas.microsoft.com/office/spreadsheetml/2009/9/main" uri="{63CAB8AC-B538-458d-9737-405883B0398D}">
          <x14:cacheField ignore="1"/>
        </ext>
      </extLst>
    </cacheField>
    <cacheField name="Unsupported2" numFmtId="0" hierarchy="721" level="32767">
      <extLst>
        <ext xmlns:x14="http://schemas.microsoft.com/office/spreadsheetml/2009/9/main" uri="{63CAB8AC-B538-458d-9737-405883B0398D}">
          <x14:cacheField ignore="1"/>
        </ext>
      </extLst>
    </cacheField>
    <cacheField name="Unsupported3" numFmtId="0" hierarchy="722" level="32767">
      <extLst>
        <ext xmlns:x14="http://schemas.microsoft.com/office/spreadsheetml/2009/9/main" uri="{63CAB8AC-B538-458d-9737-405883B0398D}">
          <x14:cacheField ignore="1"/>
        </ext>
      </extLst>
    </cacheField>
    <cacheField name="Unsupported4" numFmtId="0" hierarchy="723" level="32767">
      <extLst>
        <ext xmlns:x14="http://schemas.microsoft.com/office/spreadsheetml/2009/9/main" uri="{63CAB8AC-B538-458d-9737-405883B0398D}">
          <x14:cacheField ignore="1"/>
        </ext>
      </extLst>
    </cacheField>
    <cacheField name="Unsupported5" numFmtId="0" hierarchy="724" level="32767">
      <extLst>
        <ext xmlns:x14="http://schemas.microsoft.com/office/spreadsheetml/2009/9/main" uri="{63CAB8AC-B538-458d-9737-405883B0398D}">
          <x14:cacheField ignore="1"/>
        </ext>
      </extLst>
    </cacheField>
    <cacheField name="Unsupported6" numFmtId="0" hierarchy="725" level="32767">
      <extLst>
        <ext xmlns:x14="http://schemas.microsoft.com/office/spreadsheetml/2009/9/main" uri="{63CAB8AC-B538-458d-9737-405883B0398D}">
          <x14:cacheField ignore="1"/>
        </ext>
      </extLst>
    </cacheField>
    <cacheField name="Unsupported7" numFmtId="0" hierarchy="726" level="32767">
      <extLst>
        <ext xmlns:x14="http://schemas.microsoft.com/office/spreadsheetml/2009/9/main" uri="{63CAB8AC-B538-458d-9737-405883B0398D}">
          <x14:cacheField ignore="1"/>
        </ext>
      </extLst>
    </cacheField>
    <cacheField name="Unsupported8" numFmtId="0" hierarchy="727" level="32767">
      <extLst>
        <ext xmlns:x14="http://schemas.microsoft.com/office/spreadsheetml/2009/9/main" uri="{63CAB8AC-B538-458d-9737-405883B0398D}">
          <x14:cacheField ignore="1"/>
        </ext>
      </extLst>
    </cacheField>
    <cacheField name="Unsupported9" numFmtId="0" hierarchy="728" level="32767">
      <extLst>
        <ext xmlns:x14="http://schemas.microsoft.com/office/spreadsheetml/2009/9/main" uri="{63CAB8AC-B538-458d-9737-405883B0398D}">
          <x14:cacheField ignore="1"/>
        </ext>
      </extLst>
    </cacheField>
    <cacheField name="Unsupported10" numFmtId="0" hierarchy="729" level="32767">
      <extLst>
        <ext xmlns:x14="http://schemas.microsoft.com/office/spreadsheetml/2009/9/main" uri="{63CAB8AC-B538-458d-9737-405883B0398D}">
          <x14:cacheField ignore="1"/>
        </ext>
      </extLst>
    </cacheField>
    <cacheField name="Unsupported11" numFmtId="0" hierarchy="730" level="32767">
      <extLst>
        <ext xmlns:x14="http://schemas.microsoft.com/office/spreadsheetml/2009/9/main" uri="{63CAB8AC-B538-458d-9737-405883B0398D}">
          <x14:cacheField ignore="1"/>
        </ext>
      </extLst>
    </cacheField>
    <cacheField name="Unsupported12" numFmtId="0" hierarchy="731" level="32767">
      <extLst>
        <ext xmlns:x14="http://schemas.microsoft.com/office/spreadsheetml/2009/9/main" uri="{63CAB8AC-B538-458d-9737-405883B0398D}">
          <x14:cacheField ignore="1"/>
        </ext>
      </extLst>
    </cacheField>
    <cacheField name="Unsupported13" numFmtId="0" hierarchy="732" level="32767">
      <extLst>
        <ext xmlns:x14="http://schemas.microsoft.com/office/spreadsheetml/2009/9/main" uri="{63CAB8AC-B538-458d-9737-405883B0398D}">
          <x14:cacheField ignore="1"/>
        </ext>
      </extLst>
    </cacheField>
    <cacheField name="Unsupported14" numFmtId="0" hierarchy="733" level="32767">
      <extLst>
        <ext xmlns:x14="http://schemas.microsoft.com/office/spreadsheetml/2009/9/main" uri="{63CAB8AC-B538-458d-9737-405883B0398D}">
          <x14:cacheField ignore="1"/>
        </ext>
      </extLst>
    </cacheField>
    <cacheField name="Unsupported15" numFmtId="0" hierarchy="734" level="32767">
      <extLst>
        <ext xmlns:x14="http://schemas.microsoft.com/office/spreadsheetml/2009/9/main" uri="{63CAB8AC-B538-458d-9737-405883B0398D}">
          <x14:cacheField ignore="1"/>
        </ext>
      </extLst>
    </cacheField>
    <cacheField name="Unsupported16" numFmtId="0" hierarchy="735" level="32767">
      <extLst>
        <ext xmlns:x14="http://schemas.microsoft.com/office/spreadsheetml/2009/9/main" uri="{63CAB8AC-B538-458d-9737-405883B0398D}">
          <x14:cacheField ignore="1"/>
        </ext>
      </extLst>
    </cacheField>
  </cacheFields>
  <cacheHierarchies count="736">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4"/>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0"/>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5"/>
      </fieldsUsage>
    </cacheHierarchy>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6"/>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1"/>
      </fieldsUsage>
    </cacheHierarchy>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oneField="1">
      <fieldsUsage count="1">
        <fieldUsage x="7"/>
      </fieldsUsage>
    </cacheHierarchy>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oneField="1">
      <fieldsUsage count="1">
        <fieldUsage x="49"/>
      </fieldsUsage>
    </cacheHierarchy>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oneField="1">
      <fieldsUsage count="1">
        <fieldUsage x="2"/>
      </fieldsUsage>
    </cacheHierarchy>
    <cacheHierarchy uniqueName="[Measures].[Price EXW Mth Budget (USD/ton)]" caption="Price EXW Mth Budget (USD/ton)" measure="1" displayFolder="" measureGroup="PVM Rev Anlysis MoM Budget" count="0" oneField="1">
      <fieldsUsage count="1">
        <fieldUsage x="8"/>
      </fieldsUsage>
    </cacheHierarchy>
    <cacheHierarchy uniqueName="[Measures].[Average EXR Mth Budget]" caption="Average EXR Mth Budget" measure="1" displayFolder="" measureGroup="PVM Rev Anlysis MoM Budget" count="0" oneField="1">
      <fieldsUsage count="1">
        <fieldUsage x="50"/>
      </fieldsUsage>
    </cacheHierarchy>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oneField="1">
      <fieldsUsage count="1">
        <fieldUsage x="3"/>
      </fieldsUsage>
    </cacheHierarchy>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oneField="1">
      <fieldsUsage count="1">
        <fieldUsage x="9"/>
      </fieldsUsage>
    </cacheHierarchy>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oneField="1">
      <fieldsUsage count="1">
        <fieldUsage x="31"/>
      </fieldsUsage>
    </cacheHierarchy>
    <cacheHierarchy uniqueName="[Measures].[Dying, Chemical per Unit (VND/kg)]" caption="Dying, Chemical per Unit (VND/kg)" measure="1" displayFolder="" measureGroup="PVM GP Analysis MoM" count="0" oneField="1">
      <fieldsUsage count="1">
        <fieldUsage x="33"/>
      </fieldsUsage>
    </cacheHierarchy>
    <cacheHierarchy uniqueName="[Measures].[2nd RM and Packaging per Unit (VND/kg)]" caption="2nd RM and Packaging per Unit (VND/kg)" measure="1" displayFolder="" measureGroup="PVM GP Analysis MoM" count="0" oneField="1">
      <fieldsUsage count="1">
        <fieldUsage x="35"/>
      </fieldsUsage>
    </cacheHierarchy>
    <cacheHierarchy uniqueName="[Measures].[Direct Labor Cost per Unit (VND/kg)]" caption="Direct Labor Cost per Unit (VND/kg)" measure="1" displayFolder="" measureGroup="PVM GP Analysis MoM" count="0" oneField="1">
      <fieldsUsage count="1">
        <fieldUsage x="37"/>
      </fieldsUsage>
    </cacheHierarchy>
    <cacheHierarchy uniqueName="[Measures].[Indirect Labor Cost per Unit (VND/kg)]" caption="Indirect Labor Cost per Unit (VND/kg)" measure="1" displayFolder="" measureGroup="PVM GP Analysis MoM" count="0" oneField="1">
      <fieldsUsage count="1">
        <fieldUsage x="39"/>
      </fieldsUsage>
    </cacheHierarchy>
    <cacheHierarchy uniqueName="[Measures].[General Production Cost per Unit (VND/kg)]" caption="General Production Cost per Unit (VND/kg)" measure="1" displayFolder="" measureGroup="PVM GP Analysis MoM" count="0" oneField="1">
      <fieldsUsage count="1">
        <fieldUsage x="41"/>
      </fieldsUsage>
    </cacheHierarchy>
    <cacheHierarchy uniqueName="[Measures].[Electric Cost per Unit (VND/kg)]" caption="Electric Cost per Unit (VND/kg)" measure="1" displayFolder="" measureGroup="PVM GP Analysis MoM" count="0" oneField="1">
      <fieldsUsage count="1">
        <fieldUsage x="51"/>
      </fieldsUsage>
    </cacheHierarchy>
    <cacheHierarchy uniqueName="[Measures].[Production Depreciation per Unit (VND/kg)]" caption="Production Depreciation per Unit (VND/kg)" measure="1" displayFolder="" measureGroup="PVM GP Analysis MoM" count="0" oneField="1">
      <fieldsUsage count="1">
        <fieldUsage x="43"/>
      </fieldsUsage>
    </cacheHierarchy>
    <cacheHierarchy uniqueName="[Measures].[Processing Cost per Unit (VND/kg)]" caption="Processing Cost per Unit (VND/kg)" measure="1" displayFolder="" measureGroup="PVM GP Analysis MoM" count="0" oneField="1">
      <fieldsUsage count="1">
        <fieldUsage x="45"/>
      </fieldsUsage>
    </cacheHierarchy>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oneField="1">
      <fieldsUsage count="1">
        <fieldUsage x="32"/>
      </fieldsUsage>
    </cacheHierarchy>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oneField="1">
      <fieldsUsage count="1">
        <fieldUsage x="34"/>
      </fieldsUsage>
    </cacheHierarchy>
    <cacheHierarchy uniqueName="[Measures].[2nd RM and Packaging per Unit Bud. (VND/kg)]" caption="2nd RM and Packaging per Unit Bud. (VND/kg)" measure="1" displayFolder="" measureGroup="PVM GP Analysis MoM Budget" count="0" oneField="1">
      <fieldsUsage count="1">
        <fieldUsage x="36"/>
      </fieldsUsage>
    </cacheHierarchy>
    <cacheHierarchy uniqueName="[Measures].[Direct Labor Cost per Unit Bud. (VND/kg)]" caption="Direct Labor Cost per Unit Bud. (VND/kg)" measure="1" displayFolder="" measureGroup="PVM GP Analysis MoM Budget" count="0" oneField="1">
      <fieldsUsage count="1">
        <fieldUsage x="38"/>
      </fieldsUsage>
    </cacheHierarchy>
    <cacheHierarchy uniqueName="[Measures].[Indirect Labor Cost per Unit Bud. (VND/kg)]" caption="Indirect Labor Cost per Unit Bud. (VND/kg)" measure="1" displayFolder="" measureGroup="PVM GP Analysis MoM Budget" count="0" oneField="1">
      <fieldsUsage count="1">
        <fieldUsage x="40"/>
      </fieldsUsage>
    </cacheHierarchy>
    <cacheHierarchy uniqueName="[Measures].[General Production Cost per Unit Bud. (VND/kg)]" caption="General Production Cost per Unit Bud. (VND/kg)" measure="1" displayFolder="" measureGroup="PVM GP Analysis MoM Budget" count="0" oneField="1">
      <fieldsUsage count="1">
        <fieldUsage x="42"/>
      </fieldsUsage>
    </cacheHierarchy>
    <cacheHierarchy uniqueName="[Measures].[Electric Cost per Unit Bud. (VND/kg)]" caption="Electric Cost per Unit Bud. (VND/kg)" measure="1" displayFolder="" measureGroup="PVM GP Analysis MoM Budget" count="0" oneField="1">
      <fieldsUsage count="1">
        <fieldUsage x="52"/>
      </fieldsUsage>
    </cacheHierarchy>
    <cacheHierarchy uniqueName="[Measures].[Production Depreciation per Unit Bud. (VND/kg)]" caption="Production Depreciation per Unit Bud. (VND/kg)" measure="1" displayFolder="" measureGroup="PVM GP Analysis MoM Budget" count="0" oneField="1">
      <fieldsUsage count="1">
        <fieldUsage x="44"/>
      </fieldsUsage>
    </cacheHierarchy>
    <cacheHierarchy uniqueName="[Measures].[Processing Cost per Unit Bud. (VND/kg)]" caption="Processing Cost per Unit Bud. (VND/kg)" measure="1" displayFolder="" measureGroup="PVM GP Analysis MoM Budget" count="0" oneField="1">
      <fieldsUsage count="1">
        <fieldUsage x="46"/>
      </fieldsUsage>
    </cacheHierarchy>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oneField="1">
      <fieldsUsage count="1">
        <fieldUsage x="12"/>
      </fieldsUsage>
    </cacheHierarchy>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oneField="1">
      <fieldsUsage count="1">
        <fieldUsage x="10"/>
      </fieldsUsage>
    </cacheHierarchy>
    <cacheHierarchy uniqueName="[Measures].[∆ GP EXW MoM Bud. (VND)]" caption="∆ GP EXW MoM Bud. (VND)" measure="1" displayFolder="" measureGroup="PVM GP Analysis MoM Budget" count="0" oneField="1">
      <fieldsUsage count="1">
        <fieldUsage x="11"/>
      </fieldsUsage>
    </cacheHierarchy>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oneField="1">
      <fieldsUsage count="1">
        <fieldUsage x="27"/>
      </fieldsUsage>
    </cacheHierarchy>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oneField="1">
      <fieldsUsage count="1">
        <fieldUsage x="28"/>
      </fieldsUsage>
    </cacheHierarchy>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oneField="1">
      <fieldsUsage count="1">
        <fieldUsage x="56"/>
      </fieldsUsage>
    </cacheHierarchy>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oneField="1">
      <fieldsUsage count="1">
        <fieldUsage x="54"/>
      </fieldsUsage>
    </cacheHierarchy>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oneField="1">
      <fieldsUsage count="1">
        <fieldUsage x="53"/>
      </fieldsUsage>
    </cacheHierarchy>
    <cacheHierarchy uniqueName="[Measures].[%GP EXW Compared]" caption="%GP EXW Compared" measure="1" displayFolder="" measureGroup="PVM GP Analysis MoM" count="0" oneField="1">
      <fieldsUsage count="1">
        <fieldUsage x="47"/>
      </fieldsUsage>
    </cacheHierarchy>
    <cacheHierarchy uniqueName="[Measures].[%GP EXW Bud.]" caption="%GP EXW Bud." measure="1" displayFolder="" measureGroup="PVM GP Analysis MoM Budget" count="0" oneField="1">
      <fieldsUsage count="1">
        <fieldUsage x="48"/>
      </fieldsUsage>
    </cacheHierarchy>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oneField="1">
      <fieldsUsage count="1">
        <fieldUsage x="29"/>
      </fieldsUsage>
    </cacheHierarchy>
    <cacheHierarchy uniqueName="[Measures].[%∆ Price EXW MoM Budget]" caption="%∆ Price EXW MoM Budget" measure="1" displayFolder="" measureGroup="PVM Rev Anlysis MoM Budget" count="0" oneField="1">
      <fieldsUsage count="1">
        <fieldUsage x="30"/>
      </fieldsUsage>
    </cacheHierarchy>
    <cacheHierarchy uniqueName="[Measures].[QuantityImpact GP Bud_GROUP (VND)]" caption="QuantityImpact GP Bud_GROUP (VND)" measure="1" displayFolder="" measureGroup="PVM GP Analysis Budget_GROUP" count="0" oneField="1">
      <fieldsUsage count="1">
        <fieldUsage x="13"/>
      </fieldsUsage>
    </cacheHierarchy>
    <cacheHierarchy uniqueName="[Measures].[MixImpact GP Bud_GROUP (VND)]" caption="MixImpact GP Bud_GROUP (VND)" measure="1" displayFolder="" measureGroup="PVM GP Analysis Budget_GROUP" count="0" oneField="1">
      <fieldsUsage count="1">
        <fieldUsage x="14"/>
      </fieldsUsage>
    </cacheHierarchy>
    <cacheHierarchy uniqueName="[Measures].[PriceImpact GP Bud_Group (VND)]" caption="PriceImpact GP Bud_Group (VND)" measure="1" displayFolder="" measureGroup="PVM GP Analysis Budget_GROUP" count="0" oneField="1">
      <fieldsUsage count="1">
        <fieldUsage x="15"/>
      </fieldsUsage>
    </cacheHierarchy>
    <cacheHierarchy uniqueName="[Measures].[EXRImpact GP Bud_Group (VND)]" caption="EXRImpact GP Bud_Group (VND)" measure="1" displayFolder="" measureGroup="PVM GP Analysis Budget_GROUP" count="0" oneField="1">
      <fieldsUsage count="1">
        <fieldUsage x="16"/>
      </fieldsUsage>
    </cacheHierarchy>
    <cacheHierarchy uniqueName="[Measures].[PlasticImpact GP Bud_Group (VND)]" caption="PlasticImpact GP Bud_Group (VND)" measure="1" displayFolder="" measureGroup="PVM GP Analysis Budget_GROUP" count="0" oneField="1">
      <fieldsUsage count="1">
        <fieldUsage x="17"/>
      </fieldsUsage>
    </cacheHierarchy>
    <cacheHierarchy uniqueName="[Measures].[DyingChemicalImpact GP Bud_Group (VND)]" caption="DyingChemicalImpact GP Bud_Group (VND)" measure="1" displayFolder="" measureGroup="PVM GP Analysis Budget_GROUP" count="0" oneField="1">
      <fieldsUsage count="1">
        <fieldUsage x="18"/>
      </fieldsUsage>
    </cacheHierarchy>
    <cacheHierarchy uniqueName="[Measures].[2RM_PackagingImpact GP Bud_Group (VND)]" caption="2RM_PackagingImpact GP Bud_Group (VND)" measure="1" displayFolder="" measureGroup="PVM GP Analysis Budget_GROUP" count="0" oneField="1">
      <fieldsUsage count="1">
        <fieldUsage x="19"/>
      </fieldsUsage>
    </cacheHierarchy>
    <cacheHierarchy uniqueName="[Measures].[DirectLabourImpact GP Bud_Group (VND)]" caption="DirectLabourImpact GP Bud_Group (VND)" measure="1" displayFolder="" measureGroup="PVM GP Analysis Budget_GROUP" count="0" oneField="1">
      <fieldsUsage count="1">
        <fieldUsage x="20"/>
      </fieldsUsage>
    </cacheHierarchy>
    <cacheHierarchy uniqueName="[Measures].[IndirectLabourImpact GP Bud_Group (VND)]" caption="IndirectLabourImpact GP Bud_Group (VND)" measure="1" displayFolder="" measureGroup="PVM GP Analysis Budget_GROUP" count="0" oneField="1">
      <fieldsUsage count="1">
        <fieldUsage x="21"/>
      </fieldsUsage>
    </cacheHierarchy>
    <cacheHierarchy uniqueName="[Measures].[GeneralProductionImpact GP Bud_Group (VND)]" caption="GeneralProductionImpact GP Bud_Group (VND)" measure="1" displayFolder="" measureGroup="PVM GP Analysis Budget_GROUP" count="0" oneField="1">
      <fieldsUsage count="1">
        <fieldUsage x="22"/>
      </fieldsUsage>
    </cacheHierarchy>
    <cacheHierarchy uniqueName="[Measures].[ElectricImpact GP Bud_Group (VND)]" caption="ElectricImpact GP Bud_Group (VND)" measure="1" displayFolder="" measureGroup="PVM GP Analysis Budget_GROUP" count="0" oneField="1">
      <fieldsUsage count="1">
        <fieldUsage x="23"/>
      </fieldsUsage>
    </cacheHierarchy>
    <cacheHierarchy uniqueName="[Measures].[ProductionDepreciationImpact GP Bud_Group (VND)]" caption="ProductionDepreciationImpact GP Bud_Group (VND)" measure="1" displayFolder="" measureGroup="PVM GP Analysis Budget_GROUP" count="0" oneField="1">
      <fieldsUsage count="1">
        <fieldUsage x="24"/>
      </fieldsUsage>
    </cacheHierarchy>
    <cacheHierarchy uniqueName="[Measures].[ProcessingImpact GP Bud_Group (VND)]" caption="ProcessingImpact GP Bud_Group (VND)" measure="1" displayFolder="" measureGroup="PVM GP Analysis Budget_GROUP" count="0" oneField="1">
      <fieldsUsage count="1">
        <fieldUsage x="25"/>
      </fieldsUsage>
    </cacheHierarchy>
    <cacheHierarchy uniqueName="[Measures].[OtherImpact GP Bud_GROUP (VND)]" caption="OtherImpact GP Bud_GROUP (VND)" measure="1" displayFolder="" measureGroup="PVM GP Analysis Budget_GROUP" count="0" oneField="1">
      <fieldsUsage count="1">
        <fieldUsage x="26"/>
      </fieldsUsage>
    </cacheHierarchy>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oneField="1">
      <fieldsUsage count="1">
        <fieldUsage x="55"/>
      </fieldsUsage>
    </cacheHierarchy>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y uniqueName="Unsupported4" caption="Bộ phận bán hàng" measure="1" count="0">
      <extLst>
        <ext xmlns:x14="http://schemas.microsoft.com/office/spreadsheetml/2009/9/main" uri="{8CF416AD-EC4C-4aba-99F5-12A058AE0983}">
          <x14:cacheHierarchy ignore="1"/>
        </ext>
      </extLst>
    </cacheHierarchy>
    <cacheHierarchy uniqueName="Unsupported5" caption="Bộ phận bán hàng" measure="1" count="0">
      <extLst>
        <ext xmlns:x14="http://schemas.microsoft.com/office/spreadsheetml/2009/9/main" uri="{8CF416AD-EC4C-4aba-99F5-12A058AE0983}">
          <x14:cacheHierarchy ignore="1"/>
        </ext>
      </extLst>
    </cacheHierarchy>
    <cacheHierarchy uniqueName="Unsupported6" caption="Bộ phận bán hàng" measure="1" count="0">
      <extLst>
        <ext xmlns:x14="http://schemas.microsoft.com/office/spreadsheetml/2009/9/main" uri="{8CF416AD-EC4C-4aba-99F5-12A058AE0983}">
          <x14:cacheHierarchy ignore="1"/>
        </ext>
      </extLst>
    </cacheHierarchy>
    <cacheHierarchy uniqueName="Unsupported7" caption="Bộ phận bán hàng" measure="1" count="0">
      <extLst>
        <ext xmlns:x14="http://schemas.microsoft.com/office/spreadsheetml/2009/9/main" uri="{8CF416AD-EC4C-4aba-99F5-12A058AE0983}">
          <x14:cacheHierarchy ignore="1"/>
        </ext>
      </extLst>
    </cacheHierarchy>
    <cacheHierarchy uniqueName="Unsupported8" caption="Bộ phận bán hàng" measure="1" count="0">
      <extLst>
        <ext xmlns:x14="http://schemas.microsoft.com/office/spreadsheetml/2009/9/main" uri="{8CF416AD-EC4C-4aba-99F5-12A058AE0983}">
          <x14:cacheHierarchy ignore="1"/>
        </ext>
      </extLst>
    </cacheHierarchy>
    <cacheHierarchy uniqueName="Unsupported9" caption="Bộ phận bán hàng" measure="1" count="0">
      <extLst>
        <ext xmlns:x14="http://schemas.microsoft.com/office/spreadsheetml/2009/9/main" uri="{8CF416AD-EC4C-4aba-99F5-12A058AE0983}">
          <x14:cacheHierarchy ignore="1"/>
        </ext>
      </extLst>
    </cacheHierarchy>
    <cacheHierarchy uniqueName="Unsupported10" caption="Bộ phận bán hàng" measure="1" count="0">
      <extLst>
        <ext xmlns:x14="http://schemas.microsoft.com/office/spreadsheetml/2009/9/main" uri="{8CF416AD-EC4C-4aba-99F5-12A058AE0983}">
          <x14:cacheHierarchy ignore="1"/>
        </ext>
      </extLst>
    </cacheHierarchy>
    <cacheHierarchy uniqueName="Unsupported11" caption="Bộ phận bán hàng" measure="1" count="0">
      <extLst>
        <ext xmlns:x14="http://schemas.microsoft.com/office/spreadsheetml/2009/9/main" uri="{8CF416AD-EC4C-4aba-99F5-12A058AE0983}">
          <x14:cacheHierarchy ignore="1"/>
        </ext>
      </extLst>
    </cacheHierarchy>
    <cacheHierarchy uniqueName="Unsupported12" caption="Bộ phận bán hàng" measure="1" count="0">
      <extLst>
        <ext xmlns:x14="http://schemas.microsoft.com/office/spreadsheetml/2009/9/main" uri="{8CF416AD-EC4C-4aba-99F5-12A058AE0983}">
          <x14:cacheHierarchy ignore="1"/>
        </ext>
      </extLst>
    </cacheHierarchy>
    <cacheHierarchy uniqueName="Unsupported13" caption="Bộ phận bán hàng" measure="1" count="0">
      <extLst>
        <ext xmlns:x14="http://schemas.microsoft.com/office/spreadsheetml/2009/9/main" uri="{8CF416AD-EC4C-4aba-99F5-12A058AE0983}">
          <x14:cacheHierarchy ignore="1"/>
        </ext>
      </extLst>
    </cacheHierarchy>
    <cacheHierarchy uniqueName="Unsupported14" caption="Bộ phận bán hàng" measure="1" count="0">
      <extLst>
        <ext xmlns:x14="http://schemas.microsoft.com/office/spreadsheetml/2009/9/main" uri="{8CF416AD-EC4C-4aba-99F5-12A058AE0983}">
          <x14:cacheHierarchy ignore="1"/>
        </ext>
      </extLst>
    </cacheHierarchy>
    <cacheHierarchy uniqueName="Unsupported15" caption="Bộ phận bán hàng" measure="1" count="0">
      <extLst>
        <ext xmlns:x14="http://schemas.microsoft.com/office/spreadsheetml/2009/9/main" uri="{8CF416AD-EC4C-4aba-99F5-12A058AE0983}">
          <x14:cacheHierarchy ignore="1"/>
        </ext>
      </extLst>
    </cacheHierarchy>
    <cacheHierarchy uniqueName="Unsupported16"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02.451243981479" backgroundQuery="1" createdVersion="8" refreshedVersion="8" minRefreshableVersion="3" recordCount="0" supportSubquery="1" supportAdvancedDrill="1" xr:uid="{793AA34A-B331-4CB0-BFF7-9F0F1562F26C}">
  <cacheSource type="external" connectionId="45"/>
  <cacheFields count="2">
    <cacheField name="[dim_date_03].[Year | Month].[Year | Month]" caption="Year | Month" numFmtId="0" hierarchy="201" level="1">
      <sharedItems containsSemiMixedTypes="0" containsNonDate="0" containsString="0"/>
    </cacheField>
    <cacheField name="[dim_date_01].[Year | Month].[Year | Month]" caption="Year | Month" numFmtId="0" hierarchy="179" level="1">
      <sharedItems containsSemiMixedTypes="0" containsNonDate="0" containsString="0"/>
    </cacheField>
  </cacheFields>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1"/>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0"/>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02.451246759258" backgroundQuery="1" createdVersion="8" refreshedVersion="8" minRefreshableVersion="3" recordCount="0" supportSubquery="1" supportAdvancedDrill="1" xr:uid="{0EC6AED3-6F19-4ACB-9396-463A59385DD5}">
  <cacheSource type="external" connectionId="45"/>
  <cacheFields count="28">
    <cacheField name="[dim_xk_nđ].[XK/NĐ].[XK/NĐ]" caption="XK/NĐ" numFmtId="0" hierarchy="229" level="1">
      <sharedItems count="2">
        <s v="XK"/>
        <s v="NĐ"/>
      </sharedItems>
    </cacheField>
    <cacheField name="[dim_customer].[Nhóm KH-1].[Nhóm KH-1]" caption="Nhóm KH-1" numFmtId="0" hierarchy="157" level="1">
      <sharedItems count="94">
        <s v="AGRIFREDA"/>
        <s v="Fega"/>
        <s v="Genesis"/>
        <s v="GENESIS DISTRIBUCIÓN DE COLOMBIA SA"/>
        <s v="International Gate SA"/>
        <s v="ITD Polyresin"/>
        <s v="KORYFES SA"/>
        <s v="Lion Corp"/>
        <s v="MAS CO.LTD"/>
        <s v="MERAXIS AG"/>
        <s v="MISS PLASTICS INC."/>
        <s v="MONTACHEM INTERNATIONAL"/>
        <s v="Natures Organics - PIA"/>
        <s v="New Developments - Hạt PET - XK"/>
        <s v="Niagara"/>
        <s v="OUTEIRINHO"/>
        <s v="Plascene, Inc."/>
        <s v="POLYCAD"/>
        <s v="POLYMERS INTERNATIONAL"/>
        <s v="POLYRESIN EOOD"/>
        <s v="PREMIUM WATER"/>
        <s v="PTI- Retal"/>
        <s v="Resinex"/>
        <s v="Shepley Spring"/>
        <s v="SodaStream"/>
        <s v="Svepol Americas Inc."/>
        <s v="TRICON"/>
        <s v="Vinmar International"/>
        <s v="Wiese"/>
        <s v="AN NHẬT"/>
        <s v="Cocacola"/>
        <s v="CÔNG TY  ĐẠI LỘC"/>
        <s v="Công ty TNHH La Vie"/>
        <s v="CPSX Nhựa Duy Tân"/>
        <s v="CTY NGỌC NGHĨA - CỦ CHI"/>
        <s v="CTY NGỌC NGHĨA-TÂY NINH"/>
        <s v="ĐÔ THÀNH"/>
        <s v="IKEA - AN NHẬT"/>
        <s v="MIDA"/>
        <s v="Minh Thông"/>
        <s v="Mondelez"/>
        <s v="New Developments - Hạt PET - NĐ (iSS01G 1)"/>
        <s v="New Developments - Hạt PET - NĐ (WSS03G)"/>
        <s v="Olam"/>
        <s v="Otsuka"/>
        <s v="Suntory"/>
        <s v="TÂN LẬP THÀNH"/>
        <s v="THÀNH NGHĨA P.E.T"/>
        <s v="Unilever"/>
        <s v="Uy Kiệt"/>
        <s v="Việt Thành Plast"/>
        <s v="Itochu"/>
        <s v="MHE ENTERPRISE"/>
        <s v="NISHIN"/>
        <s v="Serioplast"/>
        <s v="VINMAR POLYMERS AMERICA LLC"/>
        <s v="Motul"/>
        <s v="MTVN Plastic"/>
        <s v="New Developments - Hạt PET - NĐ (rHDPE thổi)"/>
        <s v="SANOFI"/>
        <s v="SC JOHNSON"/>
        <s v="VILUBE - DTP"/>
        <s v="ĐẠI NHẤT LONG"/>
        <s v="HOÀNG TẤN"/>
        <s v="HUY THÀNH"/>
        <s v="LƯỚI BẢO NÔNG"/>
        <s v="NHỰA SÀI GÒN"/>
        <s v="NHỰA TRƯỜNG AN"/>
        <s v="PHƯƠNG VI"/>
        <s v="VĂN MINH"/>
        <s v="Pentaplast SRL"/>
        <s v="Reynera"/>
        <s v="Hồng Kim Long An"/>
        <s v="IKEA"/>
        <s v="LỢI TƯỜNG"/>
        <s v="MEGA"/>
        <s v="New Developments - Hạt PP - NĐ"/>
        <s v="Người mua hàng không lấy hóa đơn"/>
        <s v="ANTEX"/>
        <s v="CÔNG TY TNHH HƯNG DỤ"/>
        <s v="ĐẠI LỤC"/>
        <s v="HYOSUNG VIỆT NAM"/>
        <s v="PLANTECH - AN THÁI"/>
        <s v="Quang Chí Bảo"/>
        <s v="VĨNH MINH PHƯỚC"/>
        <s v="GIA TƯỜNG"/>
        <s v="CƯỜNG GIA PHÁT"/>
        <s v="VINAFIBER"/>
        <s v=" INDUSTRIAS SALCOM"/>
        <s v="Bán Ngoài"/>
        <s v="Khác"/>
        <s v="MGREEN-EPR"/>
        <s v="THỰC PHẨM CHÂU Á"/>
        <s v="Tiền VND ngân hàng TMCP á Châu"/>
      </sharedItems>
    </cacheField>
    <cacheField name="[dim_nhom_sp].[Nhóm SP 3].[Nhóm SP 3]" caption="Nhóm SP 3" numFmtId="0" hierarchy="209" level="1">
      <sharedItems count="12">
        <s v="rPET"/>
        <s v="rHDPE thổi"/>
        <s v="rHDPE ép"/>
        <s v="rPP"/>
        <s v="Xơ sợi"/>
        <s v="GC"/>
        <s v="Phó sản"/>
        <s v="Khác-rPET"/>
        <s v="Khác-rHDPE thổi"/>
        <s v="Khác-rHDPE ép"/>
        <s v="Khác-rPP"/>
        <s v="Khác"/>
      </sharedItems>
    </cacheField>
    <cacheField name="[dim_nhom_sp].[Phân loại PL].[Phân loại PL]" caption="Phân loại PL" numFmtId="0" hierarchy="211" level="1">
      <sharedItems count="3">
        <s v="SP chính"/>
        <s v="SP phụ"/>
        <s v="Khác"/>
      </sharedItems>
    </cacheField>
    <cacheField name="[Measures].[Volume Mth Compared]" caption="Volume Mth Compared" numFmtId="0" hierarchy="442" level="32767"/>
    <cacheField name="[dim_date_01].[Year | Month].[Year | Month]" caption="Year | Month" numFmtId="0" hierarchy="179" level="1">
      <sharedItems containsSemiMixedTypes="0" containsNonDate="0" containsString="0"/>
    </cacheField>
    <cacheField name="[dim_date_03].[Year | Month].[Year | Month]" caption="Year | Month" numFmtId="0" hierarchy="201" level="1">
      <sharedItems containsSemiMixedTypes="0" containsNonDate="0" containsString="0"/>
    </cacheField>
    <cacheField name="[Measures].[Volume Mth Budget]" caption="Volume Mth Budget" numFmtId="0" hierarchy="466" level="32767"/>
    <cacheField name="[Measures].[∆ Volume MoM Budget]" caption="∆ Volume MoM Budget" numFmtId="0" hierarchy="474" level="32767"/>
    <cacheField name="[Measures].[Volume YTD Compared]" caption="Volume YTD Compared" numFmtId="0" hierarchy="659" level="32767"/>
    <cacheField name="[Measures].[ ]" caption=" " numFmtId="0" hierarchy="360" level="32767"/>
    <cacheField name="[Measures].[Volume YTD Budget]" caption="Volume YTD Budget" numFmtId="0" hierarchy="660" level="32767"/>
    <cacheField name="[Measures].[Rev EXW Mth Compared (VND)]" caption="Rev EXW Mth Compared (VND)" numFmtId="0" hierarchy="452" level="32767"/>
    <cacheField name="[Measures].[Rev EXW Mth Budget (VND)]" caption="Rev EXW Mth Budget (VND)" numFmtId="0" hierarchy="471" level="32767"/>
    <cacheField name="[Measures].[∆ Rev EXW MoM Budget (VND)]" caption="∆ Rev EXW MoM Budget (VND)" numFmtId="0" hierarchy="473" level="32767"/>
    <cacheField name="[Measures].[% Volume MoM Budget]" caption="% Volume MoM Budget" numFmtId="0" hierarchy="663" level="32767"/>
    <cacheField name="[dim_SKU].[Mã SKU | Tên SKU].[Mã SKU | Tên SKU]" caption="Mã SKU | Tên SKU" numFmtId="0" hierarchy="216" level="1">
      <sharedItems count="7">
        <s v="DIEUCHINH | Điều chỉnh"/>
        <s v="KCKHONGPB | Chi phí giá thành không phân bổ được"/>
        <s v="KKHTK | Kiểm kê HTK"/>
        <s v="OTHERS | Khác"/>
        <s v="THUEXM-2025 | Điều chỉnh thuê xưởng, thuê máy năm 2025"/>
        <s v="VATKKT | VAT không khấu trừ"/>
        <s v="XUATSUDUNG | Chênh lệch MM60 và giá trị tồn khi xuất HTK đi sử dụng"/>
      </sharedItems>
    </cacheField>
    <cacheField name="[Measures].[Price EXW Mth Compared (USD/ton)]" caption="Price EXW Mth Compared (USD/ton)" numFmtId="0" hierarchy="444" level="32767"/>
    <cacheField name="[Measures].[Price EXW Mth Budget (USD/ton)]" caption="Price EXW Mth Budget (USD/ton)" numFmtId="0" hierarchy="467" level="32767"/>
    <cacheField name="[Measures].[∆ Price EXW MoM Budget (USD/ton)]" caption="∆ Price EXW MoM Budget (USD/ton)" numFmtId="0" hierarchy="483" level="32767"/>
    <cacheField name="[Measures].[%∆ Price EXW MoM Budget]" caption="%∆ Price EXW MoM Budget" numFmtId="0" hierarchy="629" level="32767"/>
    <cacheField name="[Measures].[GP EXW Mth Compared (VND)]" caption="GP EXW Mth Compared (VND)" numFmtId="0" hierarchy="518" level="32767"/>
    <cacheField name="[Measures].[GP EXW Mth Bud. (VND)]" caption="GP EXW Mth Bud. (VND)" numFmtId="0" hierarchy="520" level="32767"/>
    <cacheField name="[Measures].[∆ GP EXW MoM Bud. (VND)]" caption="∆ GP EXW MoM Bud. (VND)" numFmtId="0" hierarchy="521" level="32767"/>
    <cacheField name="Unsupported0" numFmtId="0" hierarchy="719" level="32767">
      <extLst>
        <ext xmlns:x14="http://schemas.microsoft.com/office/spreadsheetml/2009/9/main" uri="{63CAB8AC-B538-458d-9737-405883B0398D}">
          <x14:cacheField ignore="1"/>
        </ext>
      </extLst>
    </cacheField>
    <cacheField name="Unsupported1" numFmtId="0" hierarchy="720" level="32767">
      <extLst>
        <ext xmlns:x14="http://schemas.microsoft.com/office/spreadsheetml/2009/9/main" uri="{63CAB8AC-B538-458d-9737-405883B0398D}">
          <x14:cacheField ignore="1"/>
        </ext>
      </extLst>
    </cacheField>
    <cacheField name="Unsupported2" numFmtId="0" hierarchy="721" level="32767">
      <extLst>
        <ext xmlns:x14="http://schemas.microsoft.com/office/spreadsheetml/2009/9/main" uri="{63CAB8AC-B538-458d-9737-405883B0398D}">
          <x14:cacheField ignore="1"/>
        </ext>
      </extLst>
    </cacheField>
    <cacheField name="Unsupported3" numFmtId="0" hierarchy="722" level="32767">
      <extLst>
        <ext xmlns:x14="http://schemas.microsoft.com/office/spreadsheetml/2009/9/main" uri="{63CAB8AC-B538-458d-9737-405883B0398D}">
          <x14:cacheField ignore="1"/>
        </ext>
      </extLst>
    </cacheField>
  </cacheFields>
  <cacheHierarchies count="723">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2" memberValueDatatype="130" unbalanced="0">
      <fieldsUsage count="2">
        <fieldUsage x="-1"/>
        <fieldUsage x="1"/>
      </fieldsUsage>
    </cacheHierarchy>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5"/>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6"/>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2"/>
      </fieldsUsage>
    </cacheHierarchy>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2" memberValueDatatype="130" unbalanced="0">
      <fieldsUsage count="2">
        <fieldUsage x="-1"/>
        <fieldUsage x="3"/>
      </fieldsUsage>
    </cacheHierarchy>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16"/>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2" memberValueDatatype="130" unbalanced="0">
      <fieldsUsage count="2">
        <fieldUsage x="-1"/>
        <fieldUsage x="0"/>
      </fieldsUsage>
    </cacheHierarchy>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10"/>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4"/>
      </fieldsUsage>
    </cacheHierarchy>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oneField="1">
      <fieldsUsage count="1">
        <fieldUsage x="17"/>
      </fieldsUsage>
    </cacheHierarchy>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oneField="1">
      <fieldsUsage count="1">
        <fieldUsage x="12"/>
      </fieldsUsage>
    </cacheHierarchy>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oneField="1">
      <fieldsUsage count="1">
        <fieldUsage x="7"/>
      </fieldsUsage>
    </cacheHierarchy>
    <cacheHierarchy uniqueName="[Measures].[Price EXW Mth Budget (USD/ton)]" caption="Price EXW Mth Budget (USD/ton)" measure="1" displayFolder="" measureGroup="PVM Rev Anlysis MoM Budget" count="0" oneField="1">
      <fieldsUsage count="1">
        <fieldUsage x="18"/>
      </fieldsUsage>
    </cacheHierarchy>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oneField="1">
      <fieldsUsage count="1">
        <fieldUsage x="13"/>
      </fieldsUsage>
    </cacheHierarchy>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oneField="1">
      <fieldsUsage count="1">
        <fieldUsage x="14"/>
      </fieldsUsage>
    </cacheHierarchy>
    <cacheHierarchy uniqueName="[Measures].[∆ Volume MoM Budget]" caption="∆ Volume MoM Budget" measure="1" displayFolder="" measureGroup="PVM Rev Anlysis MoM Budget" count="0" oneField="1">
      <fieldsUsage count="1">
        <fieldUsage x="8"/>
      </fieldsUsage>
    </cacheHierarchy>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oneField="1">
      <fieldsUsage count="1">
        <fieldUsage x="19"/>
      </fieldsUsage>
    </cacheHierarchy>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oneField="1">
      <fieldsUsage count="1">
        <fieldUsage x="21"/>
      </fieldsUsage>
    </cacheHierarchy>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oneField="1">
      <fieldsUsage count="1">
        <fieldUsage x="22"/>
      </fieldsUsage>
    </cacheHierarchy>
    <cacheHierarchy uniqueName="[Measures].[∆ GP EXW MoM Bud. (VND)]" caption="∆ GP EXW MoM Bud. (VND)" measure="1" displayFolder="" measureGroup="PVM GP Analysis MoM Budget" count="0" oneField="1">
      <fieldsUsage count="1">
        <fieldUsage x="23"/>
      </fieldsUsage>
    </cacheHierarchy>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oneField="1">
      <fieldsUsage count="1">
        <fieldUsage x="20"/>
      </fieldsUsage>
    </cacheHierarchy>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oneField="1">
      <fieldsUsage count="1">
        <fieldUsage x="9"/>
      </fieldsUsage>
    </cacheHierarchy>
    <cacheHierarchy uniqueName="[Measures].[Volume YTD Budget]" caption="Volume YTD Budget" measure="1" displayFolder="" measureGroup="PVM Rev Anlysis MoM Budget" count="0" oneField="1">
      <fieldsUsage count="1">
        <fieldUsage x="11"/>
      </fieldsUsage>
    </cacheHierarchy>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oneField="1">
      <fieldsUsage count="1">
        <fieldUsage x="15"/>
      </fieldsUsage>
    </cacheHierarchy>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02.451949074071" backgroundQuery="1" createdVersion="8" refreshedVersion="8" minRefreshableVersion="3" recordCount="0" supportSubquery="1" supportAdvancedDrill="1" xr:uid="{8F553D9E-4D90-49C7-8FF6-A41287DDFF42}">
  <cacheSource type="external" connectionId="45"/>
  <cacheFields count="23">
    <cacheField name="[dim_date_01].[Year | Month].[Year | Month]" caption="Year | Month" numFmtId="0" hierarchy="179" level="1">
      <sharedItems containsSemiMixedTypes="0" containsNonDate="0" containsString="0"/>
    </cacheField>
    <cacheField name="[dim_date_02].[Year | Month].[Year | Month]" caption="Year | Month" numFmtId="0" hierarchy="190" level="1">
      <sharedItems containsSemiMixedTypes="0" containsNonDate="0" containsString="0"/>
    </cacheField>
    <cacheField name="[dim_nhom_sp].[Nhóm SP 3].[Nhóm SP 3]" caption="Nhóm SP 3" numFmtId="0" hierarchy="209" level="1">
      <sharedItems count="12">
        <s v="rPET"/>
        <s v="rHDPE thổi"/>
        <s v="rHDPE ép"/>
        <s v="rPP"/>
        <s v="Xơ sợi"/>
        <s v="GC"/>
        <s v="Phó sản"/>
        <s v="Khác-rPET"/>
        <s v="Khác-rHDPE thổi"/>
        <s v="Khác-rHDPE ép"/>
        <s v="Khác-rPP"/>
        <s v="Khác"/>
      </sharedItems>
    </cacheField>
    <cacheField name="[Measures].[ ]" caption=" " numFmtId="0" hierarchy="360" level="32767"/>
    <cacheField name="[Measures].[Rev EXW Mth Compared (VND)]" caption="Rev EXW Mth Compared (VND)" numFmtId="0" hierarchy="452" level="32767"/>
    <cacheField name="[Measures].[Rev EXW Mth Comparing (VND)]" caption="Rev EXW Mth Comparing (VND)" numFmtId="0" hierarchy="453" level="32767"/>
    <cacheField name="[Measures].[∆ Rev EXW MoM (VND)]" caption="∆ Rev EXW MoM (VND)" numFmtId="0" hierarchy="456" level="32767"/>
    <cacheField name="[Measures].[QuantityImpact Rev MoM_GROUP (VND)]" caption="QuantityImpact Rev MoM_GROUP (VND)" numFmtId="0" hierarchy="617" level="32767"/>
    <cacheField name="[Measures].[MixImpact Rev MoM_GROUP (VND)]" caption="MixImpact Rev MoM_GROUP (VND)" numFmtId="0" hierarchy="618" level="32767"/>
    <cacheField name="[Measures].[PriceImpact Rev MoM_Group (VND)]" caption="PriceImpact Rev MoM_Group (VND)" numFmtId="0" hierarchy="619" level="32767"/>
    <cacheField name="[Measures].[EXRImpact Rev MoM_GROUP (VND)]" caption="EXRImpact Rev MoM_GROUP (VND)" numFmtId="0" hierarchy="620" level="32767"/>
    <cacheField name="[Measures].[OtherImpact Rev MoM_GROUP (VND)]" caption="OtherImpact Rev MoM_GROUP (VND)" numFmtId="0" hierarchy="621" level="32767"/>
    <cacheField name="[Measures].[Volume Mth Compared]" caption="Volume Mth Compared" numFmtId="0" hierarchy="442" level="32767"/>
    <cacheField name="[Measures].[Volume Mth Comparing]" caption="Volume Mth Comparing" numFmtId="0" hierarchy="443" level="32767"/>
    <cacheField name="[Measures].[∆ Volume MoM]" caption="∆ Volume MoM" numFmtId="0" hierarchy="457" level="32767"/>
    <cacheField name="[Measures].[Price EXW Mth Compared (USD/ton)]" caption="Price EXW Mth Compared (USD/ton)" numFmtId="0" hierarchy="444" level="32767"/>
    <cacheField name="[Measures].[Price EXW Mth Comparing (USD/ton)]" caption="Price EXW Mth Comparing (USD/ton)" numFmtId="0" hierarchy="445" level="32767"/>
    <cacheField name="[Measures].[∆ Price EXW MoM (USD/ton)]" caption="∆ Price EXW MoM (USD/ton)" numFmtId="0" hierarchy="482" level="32767"/>
    <cacheField name="[Measures].[%∆ Volume MoM]" caption="%∆ Volume MoM" numFmtId="0" hierarchy="571" level="32767"/>
    <cacheField name="[Measures].[%∆ Price EXW MoM]" caption="%∆ Price EXW MoM" numFmtId="0" hierarchy="627" level="32767"/>
    <cacheField name="Unsupported0" numFmtId="0" hierarchy="719" level="32767">
      <extLst>
        <ext xmlns:x14="http://schemas.microsoft.com/office/spreadsheetml/2009/9/main" uri="{63CAB8AC-B538-458d-9737-405883B0398D}">
          <x14:cacheField ignore="1"/>
        </ext>
      </extLst>
    </cacheField>
    <cacheField name="Unsupported1" numFmtId="0" hierarchy="720" level="32767">
      <extLst>
        <ext xmlns:x14="http://schemas.microsoft.com/office/spreadsheetml/2009/9/main" uri="{63CAB8AC-B538-458d-9737-405883B0398D}">
          <x14:cacheField ignore="1"/>
        </ext>
      </extLst>
    </cacheField>
    <cacheField name="Unsupported2" numFmtId="0" hierarchy="721" level="32767">
      <extLst>
        <ext xmlns:x14="http://schemas.microsoft.com/office/spreadsheetml/2009/9/main" uri="{63CAB8AC-B538-458d-9737-405883B0398D}">
          <x14:cacheField ignore="1"/>
        </ext>
      </extLst>
    </cacheField>
  </cacheFields>
  <cacheHierarchies count="722">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1"/>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2"/>
      </fieldsUsage>
    </cacheHierarchy>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3"/>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12"/>
      </fieldsUsage>
    </cacheHierarchy>
    <cacheHierarchy uniqueName="[Measures].[Volume Mth Comparing]" caption="Volume Mth Comparing" measure="1" displayFolder="" measureGroup="PVM Rev Anlysis MoM Comparing" count="0" oneField="1">
      <fieldsUsage count="1">
        <fieldUsage x="13"/>
      </fieldsUsage>
    </cacheHierarchy>
    <cacheHierarchy uniqueName="[Measures].[Price EXW Mth Compared (USD/ton)]" caption="Price EXW Mth Compared (USD/ton)" measure="1" displayFolder="" measureGroup="PVM Rev Anlysis MoM" count="0" oneField="1">
      <fieldsUsage count="1">
        <fieldUsage x="15"/>
      </fieldsUsage>
    </cacheHierarchy>
    <cacheHierarchy uniqueName="[Measures].[Price EXW Mth Comparing (USD/ton)]" caption="Price EXW Mth Comparing (USD/ton)" measure="1" displayFolder="" measureGroup="PVM Rev Anlysis MoM Comparing" count="0" oneField="1">
      <fieldsUsage count="1">
        <fieldUsage x="16"/>
      </fieldsUsage>
    </cacheHierarchy>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oneField="1">
      <fieldsUsage count="1">
        <fieldUsage x="4"/>
      </fieldsUsage>
    </cacheHierarchy>
    <cacheHierarchy uniqueName="[Measures].[Rev EXW Mth Comparing (VND)]" caption="Rev EXW Mth Comparing (VND)" measure="1" displayFolder="" measureGroup="PVM Rev Anlysis MoM Comparing" count="0" oneField="1">
      <fieldsUsage count="1">
        <fieldUsage x="5"/>
      </fieldsUsage>
    </cacheHierarchy>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oneField="1">
      <fieldsUsage count="1">
        <fieldUsage x="6"/>
      </fieldsUsage>
    </cacheHierarchy>
    <cacheHierarchy uniqueName="[Measures].[∆ Volume MoM]" caption="∆ Volume MoM" measure="1" displayFolder="" measureGroup="PVM Rev Anlysis MoM Comparing" count="0" oneField="1">
      <fieldsUsage count="1">
        <fieldUsage x="14"/>
      </fieldsUsage>
    </cacheHierarchy>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oneField="1">
      <fieldsUsage count="1">
        <fieldUsage x="17"/>
      </fieldsUsage>
    </cacheHierarchy>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oneField="1">
      <fieldsUsage count="1">
        <fieldUsage x="18"/>
      </fieldsUsage>
    </cacheHierarchy>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oneField="1">
      <fieldsUsage count="1">
        <fieldUsage x="7"/>
      </fieldsUsage>
    </cacheHierarchy>
    <cacheHierarchy uniqueName="[Measures].[MixImpact Rev MoM_GROUP (VND)]" caption="MixImpact Rev MoM_GROUP (VND)" measure="1" displayFolder="" measureGroup="PVM Rev Analysis Comparing_GROUP" count="0" oneField="1">
      <fieldsUsage count="1">
        <fieldUsage x="8"/>
      </fieldsUsage>
    </cacheHierarchy>
    <cacheHierarchy uniqueName="[Measures].[PriceImpact Rev MoM_Group (VND)]" caption="PriceImpact Rev MoM_Group (VND)" measure="1" displayFolder="" measureGroup="PVM Rev Analysis Comparing_GROUP" count="0" oneField="1">
      <fieldsUsage count="1">
        <fieldUsage x="9"/>
      </fieldsUsage>
    </cacheHierarchy>
    <cacheHierarchy uniqueName="[Measures].[EXRImpact Rev MoM_GROUP (VND)]" caption="EXRImpact Rev MoM_GROUP (VND)" measure="1" displayFolder="" measureGroup="PVM Rev Analysis Comparing_GROUP" count="0" oneField="1">
      <fieldsUsage count="1">
        <fieldUsage x="10"/>
      </fieldsUsage>
    </cacheHierarchy>
    <cacheHierarchy uniqueName="[Measures].[OtherImpact Rev MoM_GROUP (VND)]" caption="OtherImpact Rev MoM_GROUP (VND)" measure="1" displayFolder="" measureGroup="PVM Rev Analysis Comparing_GROUP" count="0" oneField="1">
      <fieldsUsage count="1">
        <fieldUsage x="11"/>
      </fieldsUsage>
    </cacheHierarchy>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oneField="1">
      <fieldsUsage count="1">
        <fieldUsage x="19"/>
      </fieldsUsage>
    </cacheHierarchy>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02.451949189817" backgroundQuery="1" createdVersion="8" refreshedVersion="8" minRefreshableVersion="3" recordCount="0" supportSubquery="1" supportAdvancedDrill="1" xr:uid="{C08E0FF4-9DDB-48BE-976E-F217DB948A81}">
  <cacheSource type="external" connectionId="45"/>
  <cacheFields count="2">
    <cacheField name="[dim_date_01].[Year | Month].[Year | Month]" caption="Year | Month" numFmtId="0" hierarchy="179" level="1">
      <sharedItems containsSemiMixedTypes="0" containsNonDate="0" containsString="0"/>
    </cacheField>
    <cacheField name="[dim_date_02].[Year | Month].[Year | Month]" caption="Year | Month" numFmtId="0" hierarchy="190" level="1">
      <sharedItems containsSemiMixedTypes="0" containsNonDate="0" containsString="0"/>
    </cacheField>
  </cacheFields>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1"/>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02.451949421295" backgroundQuery="1" createdVersion="8" refreshedVersion="8" minRefreshableVersion="3" recordCount="0" supportSubquery="1" supportAdvancedDrill="1" xr:uid="{28CC4C86-7A43-4718-80BE-8CABABD36F0F}">
  <cacheSource type="external" connectionId="45"/>
  <cacheFields count="2">
    <cacheField name="[dim_date_01].[Year | Month].[Year | Month]" caption="Year | Month" numFmtId="0" hierarchy="179" level="1">
      <sharedItems containsSemiMixedTypes="0" containsNonDate="0" containsString="0"/>
    </cacheField>
    <cacheField name="[dim_date_02].[Year | Month].[Year | Month]" caption="Year | Month" numFmtId="0" hierarchy="190" level="1">
      <sharedItems containsSemiMixedTypes="0" containsNonDate="0" containsString="0"/>
    </cacheField>
  </cacheFields>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1"/>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02.451954745367" backgroundQuery="1" createdVersion="8" refreshedVersion="8" minRefreshableVersion="3" recordCount="0" supportSubquery="1" supportAdvancedDrill="1" xr:uid="{EDEE16E4-2CF7-41E6-B822-351D25C80D05}">
  <cacheSource type="external" connectionId="45"/>
  <cacheFields count="63">
    <cacheField name="[dim_date_01].[Year | Month].[Year | Month]" caption="Year | Month" numFmtId="0" hierarchy="179" level="1">
      <sharedItems containsSemiMixedTypes="0" containsNonDate="0" containsString="0"/>
    </cacheField>
    <cacheField name="[dim_date_02].[Year | Month].[Year | Month]" caption="Year | Month" numFmtId="0" hierarchy="190" level="1">
      <sharedItems containsSemiMixedTypes="0" containsNonDate="0" containsString="0"/>
    </cacheField>
    <cacheField name="[dim_nhom_sp].[Nhóm SP 3].[Nhóm SP 3]" caption="Nhóm SP 3" numFmtId="0" hierarchy="209" level="1">
      <sharedItems count="12">
        <s v="rPET"/>
        <s v="rHDPE thổi"/>
        <s v="rHDPE ép"/>
        <s v="rPP"/>
        <s v="Xơ sợi"/>
        <s v="GC"/>
        <s v="Phó sản"/>
        <s v="Khác-rPET"/>
        <s v="Khác-rHDPE thổi"/>
        <s v="Khác-rHDPE ép"/>
        <s v="Khác-rPP"/>
        <s v="Khác"/>
      </sharedItems>
    </cacheField>
    <cacheField name="[Measures].[ ]" caption=" " numFmtId="0" hierarchy="360" level="32767"/>
    <cacheField name="[Measures].[Volume Mth Compared]" caption="Volume Mth Compared" numFmtId="0" hierarchy="442" level="32767"/>
    <cacheField name="[Measures].[Volume Mth Comparing]" caption="Volume Mth Comparing" numFmtId="0" hierarchy="443" level="32767"/>
    <cacheField name="[Measures].[∆ Volume MoM]" caption="∆ Volume MoM" numFmtId="0" hierarchy="457" level="32767"/>
    <cacheField name="[Measures].[Price EXW Mth Compared (USD/ton)]" caption="Price EXW Mth Compared (USD/ton)" numFmtId="0" hierarchy="444" level="32767"/>
    <cacheField name="[Measures].[Price EXW Mth Comparing (USD/ton)]" caption="Price EXW Mth Comparing (USD/ton)" numFmtId="0" hierarchy="445" level="32767"/>
    <cacheField name="[Measures].[∆ Price EXW MoM (USD/ton)]" caption="∆ Price EXW MoM (USD/ton)" numFmtId="0" hierarchy="482" level="32767"/>
    <cacheField name="[Measures].[%∆ Volume MoM]" caption="%∆ Volume MoM" numFmtId="0" hierarchy="571" level="32767"/>
    <cacheField name="[Measures].[%∆ Price EXW MoM]" caption="%∆ Price EXW MoM" numFmtId="0" hierarchy="627" level="32767"/>
    <cacheField name="[Measures].[GP EXW Mth Compared (VND)]" caption="GP EXW Mth Compared (VND)" numFmtId="0" hierarchy="518" level="32767"/>
    <cacheField name="[Measures].[GP EXW Mth Comparing (VND)]" caption="GP EXW Mth Comparing (VND)" numFmtId="0" hierarchy="519" level="32767"/>
    <cacheField name="[Measures].[∆ GP EXW MoM Comparing (VND)]" caption="∆ GP EXW MoM Comparing (VND)" numFmtId="0" hierarchy="522" level="32767"/>
    <cacheField name="[Measures].[QuantityImpact GP_GROUP (VND)]" caption="QuantityImpact GP_GROUP (VND)" numFmtId="0" hierarchy="644" level="32767"/>
    <cacheField name="[Measures].[MixImpact GP_GROUP (VND)]" caption="MixImpact GP_GROUP (VND)" numFmtId="0" hierarchy="645" level="32767"/>
    <cacheField name="[Measures].[PriceImpact GP_Group (VND)]" caption="PriceImpact GP_Group (VND)" numFmtId="0" hierarchy="646" level="32767"/>
    <cacheField name="[Measures].[EXRImpact GP_Group (VND)]" caption="EXRImpact GP_Group (VND)" numFmtId="0" hierarchy="647" level="32767"/>
    <cacheField name="[Measures].[PlasticImpact GP_Group (VND)]" caption="PlasticImpact GP_Group (VND)" numFmtId="0" hierarchy="648" level="32767"/>
    <cacheField name="[Measures].[DyingChemicalImpact GP_Group (VND)]" caption="DyingChemicalImpact GP_Group (VND)" numFmtId="0" hierarchy="649" level="32767"/>
    <cacheField name="[Measures].[2RM_PackagingImpact_Group (VND)]" caption="2RM_PackagingImpact_Group (VND)" numFmtId="0" hierarchy="650" level="32767"/>
    <cacheField name="[Measures].[DirectLabourImpact GP_Group (VND)]" caption="DirectLabourImpact GP_Group (VND)" numFmtId="0" hierarchy="651" level="32767"/>
    <cacheField name="[Measures].[IndirectLabourImpact GP_Group (VND)]" caption="IndirectLabourImpact GP_Group (VND)" numFmtId="0" hierarchy="652" level="32767"/>
    <cacheField name="[Measures].[GeneralProductionImpact GP_Group (VND)]" caption="GeneralProductionImpact GP_Group (VND)" numFmtId="0" hierarchy="653" level="32767"/>
    <cacheField name="[Measures].[ElectricImpact GP_Group (VND)]" caption="ElectricImpact GP_Group (VND)" numFmtId="0" hierarchy="654" level="32767"/>
    <cacheField name="[Measures].[ProductionDepreciationImpact GP_Group (VND)]" caption="ProductionDepreciationImpact GP_Group (VND)" numFmtId="0" hierarchy="655" level="32767"/>
    <cacheField name="[Measures].[ProcessingImpact GP_Group (VND)]" caption="ProcessingImpact GP_Group (VND)" numFmtId="0" hierarchy="656" level="32767"/>
    <cacheField name="[Measures].[OtherImpact GP_GROUP (VND)]" caption="OtherImpact GP_GROUP (VND)" numFmtId="0" hierarchy="657" level="32767"/>
    <cacheField name="[Measures].[GP EXW per Unit (VND/kg)]" caption="GP EXW per Unit (VND/kg)" numFmtId="0" hierarchy="525" level="32767"/>
    <cacheField name="[Measures].[GP EXW per Unit Comparing (VND/kg)]" caption="GP EXW per Unit Comparing (VND/kg)" numFmtId="0" hierarchy="526" level="32767"/>
    <cacheField name="[Measures].[Plastic Cost per Unit (VND/kg)]" caption="Plastic Cost per Unit (VND/kg)" numFmtId="0" hierarchy="488" level="32767"/>
    <cacheField name="[Measures].[Plastic Cost per Unit Comparing (VND/kg)]" caption="Plastic Cost per Unit Comparing (VND/kg)" numFmtId="0" hierarchy="498" level="32767"/>
    <cacheField name="[Measures].[Dying, Chemical per Unit (VND/kg)]" caption="Dying, Chemical per Unit (VND/kg)" numFmtId="0" hierarchy="489" level="32767"/>
    <cacheField name="[Measures].[Dying, Chemical per Unit Comparing (VND/kg)]" caption="Dying, Chemical per Unit Comparing (VND/kg)" numFmtId="0" hierarchy="499" level="32767"/>
    <cacheField name="[Measures].[2nd RM and Packaging per Unit (VND/kg)]" caption="2nd RM and Packaging per Unit (VND/kg)" numFmtId="0" hierarchy="490" level="32767"/>
    <cacheField name="[Measures].[2nd RM and Packaging per Unit Comparing (VND/kg)]" caption="2nd RM and Packaging per Unit Comparing (VND/kg)" numFmtId="0" hierarchy="500" level="32767"/>
    <cacheField name="[Measures].[Direct Labor Cost per Unit (VND/kg)]" caption="Direct Labor Cost per Unit (VND/kg)" numFmtId="0" hierarchy="491" level="32767"/>
    <cacheField name="[Measures].[Direct Labor Cost per Unit Comparing (VND/kg)]" caption="Direct Labor Cost per Unit Comparing (VND/kg)" numFmtId="0" hierarchy="501" level="32767"/>
    <cacheField name="[Measures].[Indirect Labor Cost per Unit (VND/kg)]" caption="Indirect Labor Cost per Unit (VND/kg)" numFmtId="0" hierarchy="492" level="32767"/>
    <cacheField name="[Measures].[Indirect Labor Cost per Unit Comparing (VND/kg)]" caption="Indirect Labor Cost per Unit Comparing (VND/kg)" numFmtId="0" hierarchy="503" level="32767"/>
    <cacheField name="[Measures].[General Production Cost per Unit (VND/kg)]" caption="General Production Cost per Unit (VND/kg)" numFmtId="0" hierarchy="493" level="32767"/>
    <cacheField name="[Measures].[General Production Cost per Unit Comparing (VND/kg)]" caption="General Production Cost per Unit Comparing (VND/kg)" numFmtId="0" hierarchy="504" level="32767"/>
    <cacheField name="[Measures].[Production Depreciation per Unit (VND/kg)]" caption="Production Depreciation per Unit (VND/kg)" numFmtId="0" hierarchy="495" level="32767"/>
    <cacheField name="[Measures].[Production Depreciation per Unit Comparing (VND/kg)]" caption="Production Depreciation per Unit Comparing (VND/kg)" numFmtId="0" hierarchy="506" level="32767"/>
    <cacheField name="[Measures].[Processing Cost per Unit (VND/kg)]" caption="Processing Cost per Unit (VND/kg)" numFmtId="0" hierarchy="496" level="32767"/>
    <cacheField name="[Measures].[Processing Cost per Unit Comparing (VND/kg)]" caption="Processing Cost per Unit Comparing (VND/kg)" numFmtId="0" hierarchy="507" level="32767"/>
    <cacheField name="[Measures].[%GP EXW Compared]" caption="%GP EXW Compared" numFmtId="0" hierarchy="610" level="32767"/>
    <cacheField name="[Measures].[%GP EXW Comparing]" caption="%GP EXW Comparing" numFmtId="0" hierarchy="658" level="32767"/>
    <cacheField name="Unsupported0" numFmtId="0" hierarchy="719" level="32767">
      <extLst>
        <ext xmlns:x14="http://schemas.microsoft.com/office/spreadsheetml/2009/9/main" uri="{63CAB8AC-B538-458d-9737-405883B0398D}">
          <x14:cacheField ignore="1"/>
        </ext>
      </extLst>
    </cacheField>
    <cacheField name="Unsupported1" numFmtId="0" hierarchy="720" level="32767">
      <extLst>
        <ext xmlns:x14="http://schemas.microsoft.com/office/spreadsheetml/2009/9/main" uri="{63CAB8AC-B538-458d-9737-405883B0398D}">
          <x14:cacheField ignore="1"/>
        </ext>
      </extLst>
    </cacheField>
    <cacheField name="Unsupported2" numFmtId="0" hierarchy="721" level="32767">
      <extLst>
        <ext xmlns:x14="http://schemas.microsoft.com/office/spreadsheetml/2009/9/main" uri="{63CAB8AC-B538-458d-9737-405883B0398D}">
          <x14:cacheField ignore="1"/>
        </ext>
      </extLst>
    </cacheField>
    <cacheField name="Unsupported3" numFmtId="0" hierarchy="722" level="32767">
      <extLst>
        <ext xmlns:x14="http://schemas.microsoft.com/office/spreadsheetml/2009/9/main" uri="{63CAB8AC-B538-458d-9737-405883B0398D}">
          <x14:cacheField ignore="1"/>
        </ext>
      </extLst>
    </cacheField>
    <cacheField name="Unsupported4" numFmtId="0" hierarchy="723" level="32767">
      <extLst>
        <ext xmlns:x14="http://schemas.microsoft.com/office/spreadsheetml/2009/9/main" uri="{63CAB8AC-B538-458d-9737-405883B0398D}">
          <x14:cacheField ignore="1"/>
        </ext>
      </extLst>
    </cacheField>
    <cacheField name="Unsupported5" numFmtId="0" hierarchy="724" level="32767">
      <extLst>
        <ext xmlns:x14="http://schemas.microsoft.com/office/spreadsheetml/2009/9/main" uri="{63CAB8AC-B538-458d-9737-405883B0398D}">
          <x14:cacheField ignore="1"/>
        </ext>
      </extLst>
    </cacheField>
    <cacheField name="Unsupported6" numFmtId="0" hierarchy="725" level="32767">
      <extLst>
        <ext xmlns:x14="http://schemas.microsoft.com/office/spreadsheetml/2009/9/main" uri="{63CAB8AC-B538-458d-9737-405883B0398D}">
          <x14:cacheField ignore="1"/>
        </ext>
      </extLst>
    </cacheField>
    <cacheField name="Unsupported7" numFmtId="0" hierarchy="726" level="32767">
      <extLst>
        <ext xmlns:x14="http://schemas.microsoft.com/office/spreadsheetml/2009/9/main" uri="{63CAB8AC-B538-458d-9737-405883B0398D}">
          <x14:cacheField ignore="1"/>
        </ext>
      </extLst>
    </cacheField>
    <cacheField name="Unsupported8" numFmtId="0" hierarchy="727" level="32767">
      <extLst>
        <ext xmlns:x14="http://schemas.microsoft.com/office/spreadsheetml/2009/9/main" uri="{63CAB8AC-B538-458d-9737-405883B0398D}">
          <x14:cacheField ignore="1"/>
        </ext>
      </extLst>
    </cacheField>
    <cacheField name="Unsupported9" numFmtId="0" hierarchy="728" level="32767">
      <extLst>
        <ext xmlns:x14="http://schemas.microsoft.com/office/spreadsheetml/2009/9/main" uri="{63CAB8AC-B538-458d-9737-405883B0398D}">
          <x14:cacheField ignore="1"/>
        </ext>
      </extLst>
    </cacheField>
    <cacheField name="Unsupported10" numFmtId="0" hierarchy="729" level="32767">
      <extLst>
        <ext xmlns:x14="http://schemas.microsoft.com/office/spreadsheetml/2009/9/main" uri="{63CAB8AC-B538-458d-9737-405883B0398D}">
          <x14:cacheField ignore="1"/>
        </ext>
      </extLst>
    </cacheField>
    <cacheField name="Unsupported11" numFmtId="0" hierarchy="730" level="32767">
      <extLst>
        <ext xmlns:x14="http://schemas.microsoft.com/office/spreadsheetml/2009/9/main" uri="{63CAB8AC-B538-458d-9737-405883B0398D}">
          <x14:cacheField ignore="1"/>
        </ext>
      </extLst>
    </cacheField>
    <cacheField name="Unsupported12" numFmtId="0" hierarchy="731" level="32767">
      <extLst>
        <ext xmlns:x14="http://schemas.microsoft.com/office/spreadsheetml/2009/9/main" uri="{63CAB8AC-B538-458d-9737-405883B0398D}">
          <x14:cacheField ignore="1"/>
        </ext>
      </extLst>
    </cacheField>
    <cacheField name="Unsupported13" numFmtId="0" hierarchy="732" level="32767">
      <extLst>
        <ext xmlns:x14="http://schemas.microsoft.com/office/spreadsheetml/2009/9/main" uri="{63CAB8AC-B538-458d-9737-405883B0398D}">
          <x14:cacheField ignore="1"/>
        </ext>
      </extLst>
    </cacheField>
  </cacheFields>
  <cacheHierarchies count="733">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1"/>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2"/>
      </fieldsUsage>
    </cacheHierarchy>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3"/>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4"/>
      </fieldsUsage>
    </cacheHierarchy>
    <cacheHierarchy uniqueName="[Measures].[Volume Mth Comparing]" caption="Volume Mth Comparing" measure="1" displayFolder="" measureGroup="PVM Rev Anlysis MoM Comparing" count="0" oneField="1">
      <fieldsUsage count="1">
        <fieldUsage x="5"/>
      </fieldsUsage>
    </cacheHierarchy>
    <cacheHierarchy uniqueName="[Measures].[Price EXW Mth Compared (USD/ton)]" caption="Price EXW Mth Compared (USD/ton)" measure="1" displayFolder="" measureGroup="PVM Rev Anlysis MoM" count="0" oneField="1">
      <fieldsUsage count="1">
        <fieldUsage x="7"/>
      </fieldsUsage>
    </cacheHierarchy>
    <cacheHierarchy uniqueName="[Measures].[Price EXW Mth Comparing (USD/ton)]" caption="Price EXW Mth Comparing (USD/ton)" measure="1" displayFolder="" measureGroup="PVM Rev Anlysis MoM Comparing" count="0" oneField="1">
      <fieldsUsage count="1">
        <fieldUsage x="8"/>
      </fieldsUsage>
    </cacheHierarchy>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oneField="1">
      <fieldsUsage count="1">
        <fieldUsage x="6"/>
      </fieldsUsage>
    </cacheHierarchy>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oneField="1">
      <fieldsUsage count="1">
        <fieldUsage x="9"/>
      </fieldsUsage>
    </cacheHierarchy>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oneField="1">
      <fieldsUsage count="1">
        <fieldUsage x="31"/>
      </fieldsUsage>
    </cacheHierarchy>
    <cacheHierarchy uniqueName="[Measures].[Dying, Chemical per Unit (VND/kg)]" caption="Dying, Chemical per Unit (VND/kg)" measure="1" displayFolder="" measureGroup="PVM GP Analysis MoM" count="0" oneField="1">
      <fieldsUsage count="1">
        <fieldUsage x="33"/>
      </fieldsUsage>
    </cacheHierarchy>
    <cacheHierarchy uniqueName="[Measures].[2nd RM and Packaging per Unit (VND/kg)]" caption="2nd RM and Packaging per Unit (VND/kg)" measure="1" displayFolder="" measureGroup="PVM GP Analysis MoM" count="0" oneField="1">
      <fieldsUsage count="1">
        <fieldUsage x="35"/>
      </fieldsUsage>
    </cacheHierarchy>
    <cacheHierarchy uniqueName="[Measures].[Direct Labor Cost per Unit (VND/kg)]" caption="Direct Labor Cost per Unit (VND/kg)" measure="1" displayFolder="" measureGroup="PVM GP Analysis MoM" count="0" oneField="1">
      <fieldsUsage count="1">
        <fieldUsage x="37"/>
      </fieldsUsage>
    </cacheHierarchy>
    <cacheHierarchy uniqueName="[Measures].[Indirect Labor Cost per Unit (VND/kg)]" caption="Indirect Labor Cost per Unit (VND/kg)" measure="1" displayFolder="" measureGroup="PVM GP Analysis MoM" count="0" oneField="1">
      <fieldsUsage count="1">
        <fieldUsage x="39"/>
      </fieldsUsage>
    </cacheHierarchy>
    <cacheHierarchy uniqueName="[Measures].[General Production Cost per Unit (VND/kg)]" caption="General Production Cost per Unit (VND/kg)" measure="1" displayFolder="" measureGroup="PVM GP Analysis MoM" count="0" oneField="1">
      <fieldsUsage count="1">
        <fieldUsage x="41"/>
      </fieldsUsage>
    </cacheHierarchy>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oneField="1">
      <fieldsUsage count="1">
        <fieldUsage x="43"/>
      </fieldsUsage>
    </cacheHierarchy>
    <cacheHierarchy uniqueName="[Measures].[Processing Cost per Unit (VND/kg)]" caption="Processing Cost per Unit (VND/kg)" measure="1" displayFolder="" measureGroup="PVM GP Analysis MoM" count="0" oneField="1">
      <fieldsUsage count="1">
        <fieldUsage x="45"/>
      </fieldsUsage>
    </cacheHierarchy>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oneField="1">
      <fieldsUsage count="1">
        <fieldUsage x="32"/>
      </fieldsUsage>
    </cacheHierarchy>
    <cacheHierarchy uniqueName="[Measures].[Dying, Chemical per Unit Comparing (VND/kg)]" caption="Dying, Chemical per Unit Comparing (VND/kg)" measure="1" displayFolder="" measureGroup="PVM GP Analysis MoM Comparing" count="0" oneField="1">
      <fieldsUsage count="1">
        <fieldUsage x="34"/>
      </fieldsUsage>
    </cacheHierarchy>
    <cacheHierarchy uniqueName="[Measures].[2nd RM and Packaging per Unit Comparing (VND/kg)]" caption="2nd RM and Packaging per Unit Comparing (VND/kg)" measure="1" displayFolder="" measureGroup="PVM GP Analysis MoM Comparing" count="0" oneField="1">
      <fieldsUsage count="1">
        <fieldUsage x="36"/>
      </fieldsUsage>
    </cacheHierarchy>
    <cacheHierarchy uniqueName="[Measures].[Direct Labor Cost per Unit Comparing (VND/kg)]" caption="Direct Labor Cost per Unit Comparing (VND/kg)" measure="1" displayFolder="" measureGroup="PVM GP Analysis MoM Comparing" count="0" oneField="1">
      <fieldsUsage count="1">
        <fieldUsage x="38"/>
      </fieldsUsage>
    </cacheHierarchy>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oneField="1">
      <fieldsUsage count="1">
        <fieldUsage x="40"/>
      </fieldsUsage>
    </cacheHierarchy>
    <cacheHierarchy uniqueName="[Measures].[General Production Cost per Unit Comparing (VND/kg)]" caption="General Production Cost per Unit Comparing (VND/kg)" measure="1" displayFolder="" measureGroup="PVM GP Analysis MoM Comparing" count="0" oneField="1">
      <fieldsUsage count="1">
        <fieldUsage x="42"/>
      </fieldsUsage>
    </cacheHierarchy>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oneField="1">
      <fieldsUsage count="1">
        <fieldUsage x="44"/>
      </fieldsUsage>
    </cacheHierarchy>
    <cacheHierarchy uniqueName="[Measures].[Processing Cost per Unit Comparing (VND/kg)]" caption="Processing Cost per Unit Comparing (VND/kg)" measure="1" displayFolder="" measureGroup="PVM GP Analysis MoM Comparing" count="0" oneField="1">
      <fieldsUsage count="1">
        <fieldUsage x="46"/>
      </fieldsUsage>
    </cacheHierarchy>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oneField="1">
      <fieldsUsage count="1">
        <fieldUsage x="12"/>
      </fieldsUsage>
    </cacheHierarchy>
    <cacheHierarchy uniqueName="[Measures].[GP EXW Mth Comparing (VND)]" caption="GP EXW Mth Comparing (VND)" measure="1" displayFolder="" measureGroup="PVM GP Analysis MoM Comparing" count="0" oneField="1">
      <fieldsUsage count="1">
        <fieldUsage x="13"/>
      </fieldsUsage>
    </cacheHierarchy>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oneField="1">
      <fieldsUsage count="1">
        <fieldUsage x="14"/>
      </fieldsUsage>
    </cacheHierarchy>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oneField="1">
      <fieldsUsage count="1">
        <fieldUsage x="29"/>
      </fieldsUsage>
    </cacheHierarchy>
    <cacheHierarchy uniqueName="[Measures].[GP EXW per Unit Comparing (VND/kg)]" caption="GP EXW per Unit Comparing (VND/kg)" measure="1" displayFolder="" measureGroup="PVM GP Analysis MoM Comparing" count="0" oneField="1">
      <fieldsUsage count="1">
        <fieldUsage x="30"/>
      </fieldsUsage>
    </cacheHierarchy>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oneField="1">
      <fieldsUsage count="1">
        <fieldUsage x="10"/>
      </fieldsUsage>
    </cacheHierarchy>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oneField="1">
      <fieldsUsage count="1">
        <fieldUsage x="47"/>
      </fieldsUsage>
    </cacheHierarchy>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oneField="1">
      <fieldsUsage count="1">
        <fieldUsage x="11"/>
      </fieldsUsage>
    </cacheHierarchy>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oneField="1">
      <fieldsUsage count="1">
        <fieldUsage x="15"/>
      </fieldsUsage>
    </cacheHierarchy>
    <cacheHierarchy uniqueName="[Measures].[MixImpact GP_GROUP (VND)]" caption="MixImpact GP_GROUP (VND)" measure="1" displayFolder="" measureGroup="PVM GP Analysis Comparing_GROUP" count="0" oneField="1">
      <fieldsUsage count="1">
        <fieldUsage x="16"/>
      </fieldsUsage>
    </cacheHierarchy>
    <cacheHierarchy uniqueName="[Measures].[PriceImpact GP_Group (VND)]" caption="PriceImpact GP_Group (VND)" measure="1" displayFolder="" measureGroup="PVM GP Analysis Comparing_GROUP" count="0" oneField="1">
      <fieldsUsage count="1">
        <fieldUsage x="17"/>
      </fieldsUsage>
    </cacheHierarchy>
    <cacheHierarchy uniqueName="[Measures].[EXRImpact GP_Group (VND)]" caption="EXRImpact GP_Group (VND)" measure="1" displayFolder="" measureGroup="PVM GP Analysis Comparing_GROUP" count="0" oneField="1">
      <fieldsUsage count="1">
        <fieldUsage x="18"/>
      </fieldsUsage>
    </cacheHierarchy>
    <cacheHierarchy uniqueName="[Measures].[PlasticImpact GP_Group (VND)]" caption="PlasticImpact GP_Group (VND)" measure="1" displayFolder="" measureGroup="PVM GP Analysis Comparing_GROUP" count="0" oneField="1">
      <fieldsUsage count="1">
        <fieldUsage x="19"/>
      </fieldsUsage>
    </cacheHierarchy>
    <cacheHierarchy uniqueName="[Measures].[DyingChemicalImpact GP_Group (VND)]" caption="DyingChemicalImpact GP_Group (VND)" measure="1" displayFolder="" measureGroup="PVM GP Analysis Comparing_GROUP" count="0" oneField="1">
      <fieldsUsage count="1">
        <fieldUsage x="20"/>
      </fieldsUsage>
    </cacheHierarchy>
    <cacheHierarchy uniqueName="[Measures].[2RM_PackagingImpact_Group (VND)]" caption="2RM_PackagingImpact_Group (VND)" measure="1" displayFolder="" measureGroup="PVM GP Analysis Comparing_GROUP" count="0" oneField="1">
      <fieldsUsage count="1">
        <fieldUsage x="21"/>
      </fieldsUsage>
    </cacheHierarchy>
    <cacheHierarchy uniqueName="[Measures].[DirectLabourImpact GP_Group (VND)]" caption="DirectLabourImpact GP_Group (VND)" measure="1" displayFolder="" measureGroup="PVM GP Analysis Comparing_GROUP" count="0" oneField="1">
      <fieldsUsage count="1">
        <fieldUsage x="22"/>
      </fieldsUsage>
    </cacheHierarchy>
    <cacheHierarchy uniqueName="[Measures].[IndirectLabourImpact GP_Group (VND)]" caption="IndirectLabourImpact GP_Group (VND)" measure="1" displayFolder="" measureGroup="PVM GP Analysis Comparing_GROUP" count="0" oneField="1">
      <fieldsUsage count="1">
        <fieldUsage x="23"/>
      </fieldsUsage>
    </cacheHierarchy>
    <cacheHierarchy uniqueName="[Measures].[GeneralProductionImpact GP_Group (VND)]" caption="GeneralProductionImpact GP_Group (VND)" measure="1" displayFolder="" measureGroup="PVM GP Analysis Comparing_GROUP" count="0" oneField="1">
      <fieldsUsage count="1">
        <fieldUsage x="24"/>
      </fieldsUsage>
    </cacheHierarchy>
    <cacheHierarchy uniqueName="[Measures].[ElectricImpact GP_Group (VND)]" caption="ElectricImpact GP_Group (VND)" measure="1" displayFolder="" measureGroup="PVM GP Analysis Comparing_GROUP" count="0" oneField="1">
      <fieldsUsage count="1">
        <fieldUsage x="25"/>
      </fieldsUsage>
    </cacheHierarchy>
    <cacheHierarchy uniqueName="[Measures].[ProductionDepreciationImpact GP_Group (VND)]" caption="ProductionDepreciationImpact GP_Group (VND)" measure="1" displayFolder="" measureGroup="PVM GP Analysis Comparing_GROUP" count="0" oneField="1">
      <fieldsUsage count="1">
        <fieldUsage x="26"/>
      </fieldsUsage>
    </cacheHierarchy>
    <cacheHierarchy uniqueName="[Measures].[ProcessingImpact GP_Group (VND)]" caption="ProcessingImpact GP_Group (VND)" measure="1" displayFolder="" measureGroup="PVM GP Analysis Comparing_GROUP" count="0" oneField="1">
      <fieldsUsage count="1">
        <fieldUsage x="27"/>
      </fieldsUsage>
    </cacheHierarchy>
    <cacheHierarchy uniqueName="[Measures].[OtherImpact GP_GROUP (VND)]" caption="OtherImpact GP_GROUP (VND)" measure="1" displayFolder="" measureGroup="PVM GP Analysis Comparing_GROUP" count="0" oneField="1">
      <fieldsUsage count="1">
        <fieldUsage x="28"/>
      </fieldsUsage>
    </cacheHierarchy>
    <cacheHierarchy uniqueName="[Measures].[%GP EXW Comparing]" caption="%GP EXW Comparing" measure="1" displayFolder="" measureGroup="PVM GP Analysis MoM Comparing" count="0" oneField="1">
      <fieldsUsage count="1">
        <fieldUsage x="48"/>
      </fieldsUsage>
    </cacheHierarchy>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y uniqueName="Unsupported4" caption="Bộ phận bán hàng" measure="1" count="0">
      <extLst>
        <ext xmlns:x14="http://schemas.microsoft.com/office/spreadsheetml/2009/9/main" uri="{8CF416AD-EC4C-4aba-99F5-12A058AE0983}">
          <x14:cacheHierarchy ignore="1"/>
        </ext>
      </extLst>
    </cacheHierarchy>
    <cacheHierarchy uniqueName="Unsupported5" caption="Bộ phận bán hàng" measure="1" count="0">
      <extLst>
        <ext xmlns:x14="http://schemas.microsoft.com/office/spreadsheetml/2009/9/main" uri="{8CF416AD-EC4C-4aba-99F5-12A058AE0983}">
          <x14:cacheHierarchy ignore="1"/>
        </ext>
      </extLst>
    </cacheHierarchy>
    <cacheHierarchy uniqueName="Unsupported6" caption="Bộ phận bán hàng" measure="1" count="0">
      <extLst>
        <ext xmlns:x14="http://schemas.microsoft.com/office/spreadsheetml/2009/9/main" uri="{8CF416AD-EC4C-4aba-99F5-12A058AE0983}">
          <x14:cacheHierarchy ignore="1"/>
        </ext>
      </extLst>
    </cacheHierarchy>
    <cacheHierarchy uniqueName="Unsupported7" caption="Bộ phận bán hàng" measure="1" count="0">
      <extLst>
        <ext xmlns:x14="http://schemas.microsoft.com/office/spreadsheetml/2009/9/main" uri="{8CF416AD-EC4C-4aba-99F5-12A058AE0983}">
          <x14:cacheHierarchy ignore="1"/>
        </ext>
      </extLst>
    </cacheHierarchy>
    <cacheHierarchy uniqueName="Unsupported8" caption="Bộ phận bán hàng" measure="1" count="0">
      <extLst>
        <ext xmlns:x14="http://schemas.microsoft.com/office/spreadsheetml/2009/9/main" uri="{8CF416AD-EC4C-4aba-99F5-12A058AE0983}">
          <x14:cacheHierarchy ignore="1"/>
        </ext>
      </extLst>
    </cacheHierarchy>
    <cacheHierarchy uniqueName="Unsupported9" caption="Bộ phận bán hàng" measure="1" count="0">
      <extLst>
        <ext xmlns:x14="http://schemas.microsoft.com/office/spreadsheetml/2009/9/main" uri="{8CF416AD-EC4C-4aba-99F5-12A058AE0983}">
          <x14:cacheHierarchy ignore="1"/>
        </ext>
      </extLst>
    </cacheHierarchy>
    <cacheHierarchy uniqueName="Unsupported10" caption="Bộ phận bán hàng" measure="1" count="0">
      <extLst>
        <ext xmlns:x14="http://schemas.microsoft.com/office/spreadsheetml/2009/9/main" uri="{8CF416AD-EC4C-4aba-99F5-12A058AE0983}">
          <x14:cacheHierarchy ignore="1"/>
        </ext>
      </extLst>
    </cacheHierarchy>
    <cacheHierarchy uniqueName="Unsupported11" caption="Bộ phận bán hàng" measure="1" count="0">
      <extLst>
        <ext xmlns:x14="http://schemas.microsoft.com/office/spreadsheetml/2009/9/main" uri="{8CF416AD-EC4C-4aba-99F5-12A058AE0983}">
          <x14:cacheHierarchy ignore="1"/>
        </ext>
      </extLst>
    </cacheHierarchy>
    <cacheHierarchy uniqueName="Unsupported12" caption="Bộ phận bán hàng" measure="1" count="0">
      <extLst>
        <ext xmlns:x14="http://schemas.microsoft.com/office/spreadsheetml/2009/9/main" uri="{8CF416AD-EC4C-4aba-99F5-12A058AE0983}">
          <x14:cacheHierarchy ignore="1"/>
        </ext>
      </extLst>
    </cacheHierarchy>
    <cacheHierarchy uniqueName="Unsupported13"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02.452021412035" backgroundQuery="1" createdVersion="8" refreshedVersion="8" minRefreshableVersion="3" recordCount="0" supportSubquery="1" supportAdvancedDrill="1" xr:uid="{72AB5EDA-DB32-4BD6-A6C5-D182D192B9F7}">
  <cacheSource type="external" connectionId="45"/>
  <cacheFields count="21">
    <cacheField name="[dim_xk_nđ].[XK/NĐ].[XK/NĐ]" caption="XK/NĐ" numFmtId="0" hierarchy="229" level="1">
      <sharedItems count="2">
        <s v="XK"/>
        <s v="NĐ"/>
      </sharedItems>
    </cacheField>
    <cacheField name="[Measures].[Volume Mth Compared]" caption="Volume Mth Compared" numFmtId="0" hierarchy="442" level="32767"/>
    <cacheField name="[Measures].[Volume Mth Comparing]" caption="Volume Mth Comparing" numFmtId="0" hierarchy="443" level="32767"/>
    <cacheField name="[Measures].[ ]" caption=" " numFmtId="0" hierarchy="360" level="32767"/>
    <cacheField name="[dim_date_01].[Year | Month].[Year | Month]" caption="Year | Month" numFmtId="0" hierarchy="179" level="1">
      <sharedItems containsSemiMixedTypes="0" containsNonDate="0" containsString="0"/>
    </cacheField>
    <cacheField name="[dim_date_02].[Year | Month].[Year | Month]" caption="Year | Month" numFmtId="0" hierarchy="190" level="1">
      <sharedItems containsSemiMixedTypes="0" containsNonDate="0" containsString="0"/>
    </cacheField>
    <cacheField name="[dim_nhom_sp].[Phân loại PL].[Phân loại PL]" caption="Phân loại PL" numFmtId="0" hierarchy="211" level="1">
      <sharedItems count="3">
        <s v="SP chính"/>
        <s v="SP phụ"/>
        <s v="Khác"/>
      </sharedItems>
    </cacheField>
    <cacheField name="[dim_nhom_sp].[Nhóm SP 3].[Nhóm SP 3]" caption="Nhóm SP 3" numFmtId="0" hierarchy="209" level="1">
      <sharedItems count="12">
        <s v="rPET"/>
        <s v="rHDPE thổi"/>
        <s v="rPP"/>
        <s v="Xơ sợi"/>
        <s v="rHDPE ép"/>
        <s v="GC"/>
        <s v="Phó sản"/>
        <s v="Khác-rPET"/>
        <s v="Khác-rHDPE thổi"/>
        <s v="Khác-rHDPE ép"/>
        <s v="Khác-rPP"/>
        <s v="Khác"/>
      </sharedItems>
    </cacheField>
    <cacheField name="[Measures].[∆ Volume MoM]" caption="∆ Volume MoM" numFmtId="0" hierarchy="457" level="32767"/>
    <cacheField name="[Measures].[%∆ Volume MoM]" caption="%∆ Volume MoM" numFmtId="0" hierarchy="571" level="32767"/>
    <cacheField name="[Measures].[Rev EXW Mth Compared (VND)]" caption="Rev EXW Mth Compared (VND)" numFmtId="0" hierarchy="452" level="32767"/>
    <cacheField name="[Measures].[Rev EXW Mth Comparing (VND)]" caption="Rev EXW Mth Comparing (VND)" numFmtId="0" hierarchy="453" level="32767"/>
    <cacheField name="[Measures].[∆ Rev EXW MoM (VND)]" caption="∆ Rev EXW MoM (VND)" numFmtId="0" hierarchy="456" level="32767"/>
    <cacheField name="[dim_customer].[Nhóm KH-1].[Nhóm KH-1]" caption="Nhóm KH-1" numFmtId="0" hierarchy="157" level="1">
      <sharedItems count="56">
        <s v="MISS PLASTICS INC."/>
        <s v="TRICON"/>
        <s v="Natures Organics - PIA"/>
        <s v="Niagara"/>
        <s v="Plascene, Inc."/>
        <s v="POLYMERS INTERNATIONAL"/>
        <s v="Shepley Spring"/>
        <s v="KORYFES SA"/>
        <s v="Vinmar International"/>
        <s v="PREMIUM WATER"/>
        <s v="OUTEIRINHO"/>
        <s v="MHE ENTERPRISE"/>
        <s v="Itochu"/>
        <s v="Reynera"/>
        <s v="ANTEX"/>
        <s v="Công ty TNHH La Vie"/>
        <s v="Cocacola"/>
        <s v="Suntory"/>
        <s v="CTY NGỌC NGHĨA - CỦ CHI"/>
        <s v="CTY NGỌC NGHĨA-TÂY NINH"/>
        <s v="MIDA"/>
        <s v="Olam"/>
        <s v="Unilever"/>
        <s v="Mondelez"/>
        <s v="IKEA - AN NHẬT"/>
        <s v="Uy Kiệt"/>
        <s v="Việt Thành Plast"/>
        <s v="MTVN Plastic"/>
        <s v="VILUBE - DTP"/>
        <s v="CPSX Nhựa Duy Tân"/>
        <s v="HUY THÀNH"/>
        <s v="NHỰA SÀI GÒN"/>
        <s v="PHƯƠNG VI"/>
        <s v="ĐẠI NHẤT LONG"/>
        <s v="NHỰA TRƯỜNG AN"/>
        <s v="VĂN MINH"/>
        <s v="LƯỚI BẢO NÔNG"/>
        <s v="IKEA"/>
        <s v="HYOSUNG VIỆT NAM"/>
        <s v="CÔNG TY TNHH HƯNG DỤ"/>
        <s v="ĐẠI LỤC"/>
        <s v="Quang Chí Bảo"/>
        <s v="VĨNH MINH PHƯỚC"/>
        <s v="GIA TƯỜNG"/>
        <s v="HOÀNG TẤN"/>
        <s v="CƯỜNG GIA PHÁT"/>
        <s v="VINAFIBER"/>
        <s v="Genesis"/>
        <s v="Otsuka"/>
        <s v="Khác"/>
        <s v="Bán Ngoài"/>
        <s v="CÔNG TY  ĐẠI LỘC"/>
        <s v="Người mua hàng không lấy hóa đơn"/>
        <s v="Tiền VND ngân hàng TMCP á Châu"/>
        <s v="MGREEN-EPR"/>
        <s v="THỰC PHẨM CHÂU Á"/>
      </sharedItems>
    </cacheField>
    <cacheField name="[Measures].[Price EXW Mth Compared (USD/ton)]" caption="Price EXW Mth Compared (USD/ton)" numFmtId="0" hierarchy="444" level="32767"/>
    <cacheField name="[Measures].[Price EXW Mth Comparing (USD/ton)]" caption="Price EXW Mth Comparing (USD/ton)" numFmtId="0" hierarchy="445" level="32767"/>
    <cacheField name="[Measures].[∆ Price EXW MoM (USD/ton)]" caption="∆ Price EXW MoM (USD/ton)" numFmtId="0" hierarchy="482" level="32767"/>
    <cacheField name="[Measures].[%∆ Price EXW MoM]" caption="%∆ Price EXW MoM" numFmtId="0" hierarchy="627" level="32767"/>
    <cacheField name="[dim_SKU].[Mã SKU | Tên SKU].[Mã SKU | Tên SKU]" caption="Mã SKU | Tên SKU" numFmtId="0" hierarchy="216" level="1">
      <sharedItems count="52">
        <s v="110000332 | iSS01084G"/>
        <s v="110000354 | WSS01G 1"/>
        <s v="110000355 | iSS01G 1"/>
        <s v="110000359 | WSS03G"/>
        <s v="110000378 | iSS01G 2"/>
        <s v="110000341 | rHDB04B01"/>
        <s v="110000443 | rHDA03N01"/>
        <s v="110000471 | rPP20L05"/>
        <s v="110000472 | rPP20Gy01"/>
        <s v="110000381 | WSS04SD"/>
        <s v="110000329 | WSS01"/>
        <s v="110000377 | WSS01G 2"/>
        <s v="110000499 | WSS01L"/>
        <s v="110000339 | rHDPE MBF01"/>
        <s v="110000374 | rHDB03N02"/>
        <s v="110000425 | HCBF-Whi-U"/>
        <s v="110000481 | rHDPE PCF01"/>
        <s v="110000360 | rHDI4L01"/>
        <s v="110000361 | rHDI3R01"/>
        <s v="110000363 | rHDI3Gy01"/>
        <s v="110000364 | rHDI3Y01"/>
        <s v="110000365 | rHDI3W01"/>
        <s v="110000366 | rHDI3G01"/>
        <s v="110000407 | Vảy HD Ép Đỏ"/>
        <s v="110000408 | Vảy HD Ép Trắng"/>
        <s v="110000409 | Vảy HD Ép Vàng"/>
        <s v="110000410 | Vảy HD Ép Lá"/>
        <s v="110000389 | rPP20R02"/>
        <s v="110000393 | Hạt nhựa rPP20Be01"/>
        <s v="110000421 | Vảy PP Đỏ Nhạt"/>
        <s v="110000435 | rPP20L03"/>
        <s v="110000382 | WSS04SB"/>
        <s v="110000436 | WSS05SB"/>
        <s v="110000428 | Dây đai PET"/>
        <s v="160012611 | Phó Sản HD Ép Hỗn Hợp Cuối ST"/>
        <s v="160012726 | Phó Sản PET Bụi Tank A"/>
        <s v="160012727 | Phó Sản PET Bụi Tank B"/>
        <s v="160012729 | Phó Sản PET Bụi Tank D"/>
        <s v="160012801 | Vảy PET GC Dây Đai"/>
        <s v="160012951 | Phó Sản HD Ép Hỗn Hợp Cuối SSR"/>
        <s v="160012956 | Vảy PET Tomra SLR"/>
        <s v="160012974 | Vảy HD Ép Hỗn Hợp Cuối Sau Sấy"/>
        <s v="DIEUCHINH-| Điều chỉnh nhóm rPET"/>
        <s v="DIEUCHINH-rHDPE thổi | Điều chỉnh nhóm rHDPE thổi"/>
        <s v="DIEUCHINH-rHDPE ép | Điều chỉnh nhóm rHDPE ép"/>
        <s v="DIEUCHINH-rPP | Điều chỉnh nhóm rPP"/>
        <s v="KCKHONGPB | Chi phí giá thành không phân bổ được"/>
        <s v="OTHERS | Khác"/>
        <s v="TAITRO | Tài trợ"/>
        <s v="THUEXM-2025 | Điều chỉnh thuê xưởng, thuê máy năm 2025"/>
        <s v="VATKKT | VAT không khấu trừ"/>
        <s v="XUATSUDUNG | Chênh lệch MM60 và giá trị tồn khi xuất HTK đi sử dụng"/>
      </sharedItems>
    </cacheField>
    <cacheField name="Unsupported0" numFmtId="0" hierarchy="719" level="32767">
      <extLst>
        <ext xmlns:x14="http://schemas.microsoft.com/office/spreadsheetml/2009/9/main" uri="{63CAB8AC-B538-458d-9737-405883B0398D}">
          <x14:cacheField ignore="1"/>
        </ext>
      </extLst>
    </cacheField>
    <cacheField name="Unsupported1" numFmtId="0" hierarchy="720" level="32767">
      <extLst>
        <ext xmlns:x14="http://schemas.microsoft.com/office/spreadsheetml/2009/9/main" uri="{63CAB8AC-B538-458d-9737-405883B0398D}">
          <x14:cacheField ignore="1"/>
        </ext>
      </extLst>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2" memberValueDatatype="130" unbalanced="0">
      <fieldsUsage count="2">
        <fieldUsage x="-1"/>
        <fieldUsage x="13"/>
      </fieldsUsage>
    </cacheHierarchy>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4"/>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5"/>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7"/>
      </fieldsUsage>
    </cacheHierarchy>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2" memberValueDatatype="130" unbalanced="0">
      <fieldsUsage count="2">
        <fieldUsage x="-1"/>
        <fieldUsage x="6"/>
      </fieldsUsage>
    </cacheHierarchy>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18"/>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2" memberValueDatatype="130" unbalanced="0">
      <fieldsUsage count="2">
        <fieldUsage x="-1"/>
        <fieldUsage x="0"/>
      </fieldsUsage>
    </cacheHierarchy>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3"/>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1"/>
      </fieldsUsage>
    </cacheHierarchy>
    <cacheHierarchy uniqueName="[Measures].[Volume Mth Comparing]" caption="Volume Mth Comparing" measure="1" displayFolder="" measureGroup="PVM Rev Anlysis MoM Comparing" count="0" oneField="1">
      <fieldsUsage count="1">
        <fieldUsage x="2"/>
      </fieldsUsage>
    </cacheHierarchy>
    <cacheHierarchy uniqueName="[Measures].[Price EXW Mth Compared (USD/ton)]" caption="Price EXW Mth Compared (USD/ton)" measure="1" displayFolder="" measureGroup="PVM Rev Anlysis MoM" count="0" oneField="1">
      <fieldsUsage count="1">
        <fieldUsage x="14"/>
      </fieldsUsage>
    </cacheHierarchy>
    <cacheHierarchy uniqueName="[Measures].[Price EXW Mth Comparing (USD/ton)]" caption="Price EXW Mth Comparing (USD/ton)" measure="1" displayFolder="" measureGroup="PVM Rev Anlysis MoM Comparing" count="0" oneField="1">
      <fieldsUsage count="1">
        <fieldUsage x="15"/>
      </fieldsUsage>
    </cacheHierarchy>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oneField="1">
      <fieldsUsage count="1">
        <fieldUsage x="10"/>
      </fieldsUsage>
    </cacheHierarchy>
    <cacheHierarchy uniqueName="[Measures].[Rev EXW Mth Comparing (VND)]" caption="Rev EXW Mth Comparing (VND)" measure="1" displayFolder="" measureGroup="PVM Rev Anlysis MoM Comparing" count="0" oneField="1">
      <fieldsUsage count="1">
        <fieldUsage x="11"/>
      </fieldsUsage>
    </cacheHierarchy>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oneField="1">
      <fieldsUsage count="1">
        <fieldUsage x="12"/>
      </fieldsUsage>
    </cacheHierarchy>
    <cacheHierarchy uniqueName="[Measures].[∆ Volume MoM]" caption="∆ Volume MoM" measure="1" displayFolder="" measureGroup="PVM Rev Anlysis MoM Comparing" count="0" oneField="1">
      <fieldsUsage count="1">
        <fieldUsage x="8"/>
      </fieldsUsage>
    </cacheHierarchy>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oneField="1">
      <fieldsUsage count="1">
        <fieldUsage x="16"/>
      </fieldsUsage>
    </cacheHierarchy>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oneField="1">
      <fieldsUsage count="1">
        <fieldUsage x="9"/>
      </fieldsUsage>
    </cacheHierarchy>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oneField="1">
      <fieldsUsage count="1">
        <fieldUsage x="17"/>
      </fieldsUsage>
    </cacheHierarchy>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02.449967476852" backgroundQuery="1" createdVersion="3" refreshedVersion="8" minRefreshableVersion="3" recordCount="0" supportSubquery="1" supportAdvancedDrill="1" xr:uid="{5C88D5EE-3F5A-4F7B-BD1E-9E9E4B6EB0FA}">
  <cacheSource type="external" connectionId="45">
    <extLst>
      <ext xmlns:x14="http://schemas.microsoft.com/office/spreadsheetml/2009/9/main" uri="{F057638F-6D5F-4e77-A914-E7F072B9BCA8}">
        <x14:sourceConnection name="ThisWorkbookDataModel"/>
      </ext>
    </extLst>
  </cacheSource>
  <cacheFields count="0"/>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extLst>
    <ext xmlns:x14="http://schemas.microsoft.com/office/spreadsheetml/2009/9/main" uri="{725AE2AE-9491-48be-B2B4-4EB974FC3084}">
      <x14:pivotCacheDefinition slicerData="1" pivotCacheId="985320823"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02.45015138889" backgroundQuery="1" createdVersion="3" refreshedVersion="8" minRefreshableVersion="3" recordCount="0" supportSubquery="1" supportAdvancedDrill="1" xr:uid="{7A67CEEC-84B1-4E75-99B2-03A848ECC702}">
  <cacheSource type="external" connectionId="45">
    <extLst>
      <ext xmlns:x14="http://schemas.microsoft.com/office/spreadsheetml/2009/9/main" uri="{F057638F-6D5F-4e77-A914-E7F072B9BCA8}">
        <x14:sourceConnection name="ThisWorkbookDataModel"/>
      </ext>
    </extLst>
  </cacheSource>
  <cacheFields count="0"/>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extLst>
    <ext xmlns:x14="http://schemas.microsoft.com/office/spreadsheetml/2009/9/main" uri="{725AE2AE-9491-48be-B2B4-4EB974FC3084}">
      <x14:pivotCacheDefinition slicerData="1" pivotCacheId="1130156979"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02.450185879628" backgroundQuery="1" createdVersion="3" refreshedVersion="8" minRefreshableVersion="3" recordCount="0" supportSubquery="1" supportAdvancedDrill="1" xr:uid="{39FA378B-FF9E-462B-BC90-0A3FA1E2EE5D}">
  <cacheSource type="external" connectionId="45">
    <extLst>
      <ext xmlns:x14="http://schemas.microsoft.com/office/spreadsheetml/2009/9/main" uri="{F057638F-6D5F-4e77-A914-E7F072B9BCA8}">
        <x14:sourceConnection name="ThisWorkbookDataModel"/>
      </ext>
    </extLst>
  </cacheSource>
  <cacheFields count="0"/>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2"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extLst>
    <ext xmlns:x14="http://schemas.microsoft.com/office/spreadsheetml/2009/9/main" uri="{725AE2AE-9491-48be-B2B4-4EB974FC3084}">
      <x14:pivotCacheDefinition slicerData="1" pivotCacheId="51391914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C68F31-639D-40AF-B6BF-3DA6CDA5CA6C}" name="PivotTable1" cacheId="757" applyNumberFormats="0" applyBorderFormats="0" applyFontFormats="0" applyPatternFormats="0" applyAlignmentFormats="0" applyWidthHeightFormats="1" dataCaption="Values" tag="6556bfb4-a6db-47fc-9c9d-34f0cbc9de3c" updatedVersion="8" minRefreshableVersion="3" useAutoFormatting="1" subtotalHiddenItems="1" itemPrintTitles="1" createdVersion="8" indent="0" outline="1" outlineData="1" multipleFieldFilters="0">
  <location ref="A2:B59" firstHeaderRow="1" firstDataRow="1" firstDataCol="1"/>
  <pivotFields count="3">
    <pivotField axis="axisRow" allDrilled="1" showAll="0" dataSourceSort="1" defaultAttributeDrillState="1">
      <items count="6">
        <item x="0"/>
        <item x="1"/>
        <item x="2"/>
        <item x="3"/>
        <item x="4"/>
        <item t="default"/>
      </items>
    </pivotField>
    <pivotField axis="axisRow" allDrilled="1" showAll="0" dataSourceSort="1" defaultAttributeDrillState="1">
      <items count="13">
        <item x="0"/>
        <item x="1"/>
        <item x="2"/>
        <item x="3"/>
        <item x="4"/>
        <item x="5"/>
        <item x="6"/>
        <item x="7"/>
        <item x="8"/>
        <item x="9"/>
        <item x="10"/>
        <item x="11"/>
        <item t="default"/>
      </items>
    </pivotField>
    <pivotField dataField="1" subtotalTop="0" showAll="0" defaultSubtotal="0"/>
  </pivotFields>
  <rowFields count="2">
    <field x="0"/>
    <field x="1"/>
  </rowFields>
  <rowItems count="5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x v="4"/>
    </i>
    <i r="1">
      <x/>
    </i>
    <i r="1">
      <x v="1"/>
    </i>
    <i r="1">
      <x v="2"/>
    </i>
    <i t="grand">
      <x/>
    </i>
  </rowItems>
  <colItems count="1">
    <i/>
  </colItems>
  <dataFields count="1">
    <dataField fld="2" subtotal="count" baseField="0" baseItem="0"/>
  </dataFields>
  <pivotHierarchies count="7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60"/>
    <rowHierarchyUsage hierarchyUsage="1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2B85D3-F475-4078-9EC2-57C9773C3F37}" name="PivotTable2" cacheId="709"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W16" firstHeaderRow="1" firstDataRow="2" firstDataCol="1" rowPageCount="1" colPageCount="1"/>
  <pivotFields count="5">
    <pivotField dataField="1" subtotalTop="0" showAll="0" defaultSubtotal="0"/>
    <pivotField axis="axisPage" allDrilled="1" subtotalTop="0" showAll="0" dataSourceSort="1" defaultSubtotal="0" defaultAttributeDrillState="1"/>
    <pivotField axis="axisCol"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2">
    <field x="-2"/>
    <field x="3"/>
  </rowFields>
  <rowItems count="12">
    <i>
      <x/>
    </i>
    <i r="1">
      <x/>
    </i>
    <i r="1">
      <x v="1"/>
    </i>
    <i r="1">
      <x v="2"/>
    </i>
    <i r="1">
      <x v="3"/>
    </i>
    <i r="1">
      <x v="4"/>
    </i>
    <i i="1">
      <x v="1"/>
    </i>
    <i r="1" i="1">
      <x v="2"/>
    </i>
    <i r="1" i="1">
      <x v="3"/>
    </i>
    <i r="1" i="1">
      <x v="4"/>
    </i>
    <i t="grand">
      <x/>
    </i>
    <i t="grand" i="1">
      <x v="1"/>
    </i>
  </rowItems>
  <colFields count="1">
    <field x="2"/>
  </colFields>
  <colItems count="13">
    <i>
      <x/>
    </i>
    <i>
      <x v="1"/>
    </i>
    <i>
      <x v="2"/>
    </i>
    <i>
      <x v="3"/>
    </i>
    <i>
      <x v="4"/>
    </i>
    <i>
      <x v="5"/>
    </i>
    <i>
      <x v="6"/>
    </i>
    <i>
      <x v="7"/>
    </i>
    <i>
      <x v="8"/>
    </i>
    <i>
      <x v="9"/>
    </i>
    <i>
      <x v="10"/>
    </i>
    <i>
      <x v="11"/>
    </i>
    <i t="grand">
      <x/>
    </i>
  </colItems>
  <pageFields count="1">
    <pageField fld="1" hier="210" name="[dim_nhom_sp].[Nhóm SP 4].&amp;[Hạt rPET]" cap="Hạt rPET"/>
  </pageFields>
  <dataFields count="2">
    <dataField fld="0" subtotal="count" baseField="0" baseItem="0"/>
    <dataField fld="4" subtotal="count" baseField="0" baseItem="0"/>
  </dataFields>
  <pivotHierarchies count="7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nhom_sp].[Nhóm SP 4].&amp;[Hạt rP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2"/>
    <rowHierarchyUsage hierarchyUsage="160"/>
  </rowHierarchiesUsage>
  <colHierarchiesUsage count="1">
    <colHierarchyUsage hierarchyUsage="1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nhom_sp]"/>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AAE30F-DCEB-49D2-9E06-8353B4964E80}" name="PivotTable3" cacheId="592"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5:P89" firstHeaderRow="1" firstDataRow="2" firstDataCol="3" rowPageCount="1" colPageCount="1"/>
  <pivotFields count="6">
    <pivotField dataField="1" compact="0" showAll="0" defaultSubtotal="0"/>
    <pivotField axis="axisPage" compact="0" allDrilled="1" showAll="0" dataSourceSort="1" defaultSubtotal="0" defaultAttributeDrillState="1"/>
    <pivotField axis="axisCol" compact="0" allDrilled="1" showAll="0" dataSourceSort="1" defaultSubtotal="0" defaultAttributeDrillState="1">
      <items count="12">
        <item x="0"/>
        <item x="1"/>
        <item x="2"/>
        <item x="3"/>
        <item x="4"/>
        <item x="5"/>
        <item x="6"/>
        <item x="7"/>
        <item x="8"/>
        <item x="9"/>
        <item x="10"/>
        <item x="11"/>
      </items>
    </pivotField>
    <pivotField axis="axisRow" compact="0" allDrilled="1" showAll="0" dataSourceSort="1" defaultSubtotal="0">
      <items count="73">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 x="70" e="0"/>
        <item x="71" e="0"/>
        <item x="72" e="0"/>
      </items>
    </pivotField>
    <pivotField axis="axisRow" compact="0" allDrilled="1" showAll="0" dataSourceSort="1" defaultSubtotal="0" defaultAttributeDrillState="1">
      <items count="6">
        <item x="0"/>
        <item x="1"/>
        <item x="2"/>
        <item x="3"/>
        <item x="4"/>
        <item x="5"/>
      </items>
    </pivotField>
    <pivotField axis="axisRow" compact="0" allDrilled="1" showAll="0" dataSourceSort="1" defaultSubtotal="0"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pivotField>
  </pivotFields>
  <rowFields count="3">
    <field x="4"/>
    <field x="3"/>
    <field x="5"/>
  </rowFields>
  <rowItems count="8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x v="1"/>
    </i>
    <i r="1">
      <x v="11"/>
    </i>
    <i r="1">
      <x v="38"/>
    </i>
    <i r="1">
      <x v="39"/>
    </i>
    <i r="1">
      <x v="40"/>
    </i>
    <i r="1">
      <x v="41"/>
    </i>
    <i r="1">
      <x v="42"/>
    </i>
    <i r="1">
      <x v="43"/>
    </i>
    <i r="1">
      <x v="44"/>
    </i>
    <i r="1">
      <x v="33"/>
    </i>
    <i r="1">
      <x v="45"/>
    </i>
    <i r="1">
      <x v="37"/>
    </i>
    <i>
      <x v="2"/>
    </i>
    <i r="1">
      <x v="46"/>
    </i>
    <i r="1">
      <x v="47"/>
    </i>
    <i r="1">
      <x v="48"/>
    </i>
    <i r="1">
      <x v="49"/>
    </i>
    <i r="1">
      <x v="50"/>
    </i>
    <i r="1">
      <x v="51"/>
    </i>
    <i r="1">
      <x v="52"/>
    </i>
    <i>
      <x v="3"/>
    </i>
    <i r="1">
      <x v="53"/>
    </i>
    <i>
      <x v="4"/>
    </i>
    <i r="1">
      <x v="54"/>
    </i>
    <i>
      <x v="5"/>
    </i>
    <i r="1">
      <x v="55"/>
    </i>
    <i r="1">
      <x v="56"/>
    </i>
    <i r="1">
      <x v="57"/>
    </i>
    <i r="1">
      <x v="58"/>
    </i>
    <i r="1">
      <x v="59"/>
    </i>
    <i r="1">
      <x v="60"/>
    </i>
    <i r="1">
      <x v="61"/>
    </i>
    <i r="1">
      <x v="62"/>
    </i>
    <i r="1">
      <x v="63"/>
    </i>
    <i r="1">
      <x v="64"/>
    </i>
    <i r="1">
      <x v="65"/>
    </i>
    <i r="1">
      <x v="66"/>
    </i>
    <i r="1">
      <x v="67"/>
    </i>
    <i r="1">
      <x v="68"/>
    </i>
    <i r="1">
      <x v="69"/>
    </i>
    <i r="1">
      <x v="70"/>
    </i>
    <i r="1">
      <x v="71"/>
    </i>
    <i r="1">
      <x v="72"/>
    </i>
    <i t="grand">
      <x/>
    </i>
  </rowItems>
  <colFields count="1">
    <field x="2"/>
  </colFields>
  <colItems count="13">
    <i>
      <x/>
    </i>
    <i>
      <x v="1"/>
    </i>
    <i>
      <x v="2"/>
    </i>
    <i>
      <x v="3"/>
    </i>
    <i>
      <x v="4"/>
    </i>
    <i>
      <x v="5"/>
    </i>
    <i>
      <x v="6"/>
    </i>
    <i>
      <x v="7"/>
    </i>
    <i>
      <x v="8"/>
    </i>
    <i>
      <x v="9"/>
    </i>
    <i>
      <x v="10"/>
    </i>
    <i>
      <x v="11"/>
    </i>
    <i t="grand">
      <x/>
    </i>
  </colItems>
  <pageFields count="1">
    <pageField fld="1" hier="160" name="[dim_date].[Year].&amp;[2026]" cap="2026"/>
  </pageFields>
  <dataFields count="1">
    <dataField fld="0" subtotal="count" baseField="0" baseItem="0"/>
  </dataFields>
  <pivotHierarchies count="7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4" showRowHeaders="1" showColHeaders="1" showRowStripes="0" showColStripes="0" showLastColumn="1"/>
  <rowHierarchiesUsage count="3">
    <rowHierarchyUsage hierarchyUsage="209"/>
    <rowHierarchyUsage hierarchyUsage="157"/>
    <rowHierarchyUsage hierarchyUsage="216"/>
  </rowHierarchiesUsage>
  <colHierarchiesUsage count="1">
    <colHierarchyUsage hierarchyUsage="1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customer]"/>
        <x15:activeTabTopLevelEntity name="[dim_nhom_sp]"/>
        <x15:activeTabTopLevelEntity name="[dim_SK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A55AF6-33F4-48BB-9BC4-274AD5F00D66}" name="PivotTable1" cacheId="593"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S5:U12" firstHeaderRow="0" firstDataRow="1" firstDataCol="1" rowPageCount="2" colPageCount="1"/>
  <pivotFields count="5">
    <pivotField axis="axisPage" compact="0" allDrilled="1" showAll="0" dataSourceSort="1" defaultSubtotal="0" defaultAttributeDrillState="1"/>
    <pivotField axis="axisPage" compact="0" allDrilled="1" showAll="0" dataSourceSort="1" defaultSubtotal="0" defaultAttributeDrillState="1"/>
    <pivotField axis="axisRow" compact="0" allDrilled="1" showAll="0" dataSourceSort="1" defaultSubtotal="0" defaultAttributeDrillState="1">
      <items count="6">
        <item x="0"/>
        <item x="1"/>
        <item x="2"/>
        <item x="3"/>
        <item x="4"/>
        <item x="5"/>
      </items>
    </pivotField>
    <pivotField dataField="1" compact="0" subtotalTop="0" showAll="0" defaultSubtotal="0"/>
    <pivotField dataField="1" compact="0" subtotalTop="0" showAll="0" defaultSubtotal="0"/>
  </pivotFields>
  <rowFields count="1">
    <field x="2"/>
  </rowFields>
  <rowItems count="7">
    <i>
      <x/>
    </i>
    <i>
      <x v="1"/>
    </i>
    <i>
      <x v="2"/>
    </i>
    <i>
      <x v="3"/>
    </i>
    <i>
      <x v="4"/>
    </i>
    <i>
      <x v="5"/>
    </i>
    <i t="grand">
      <x/>
    </i>
  </rowItems>
  <colFields count="1">
    <field x="-2"/>
  </colFields>
  <colItems count="2">
    <i>
      <x/>
    </i>
    <i i="1">
      <x v="1"/>
    </i>
  </colItems>
  <pageFields count="2">
    <pageField fld="0" hier="160" name="[dim_date].[Year].&amp;[2026]" cap="2026"/>
    <pageField fld="1" hier="162" name="[dim_date].[Month].[All]" cap="All"/>
  </pageFields>
  <dataFields count="2">
    <dataField fld="3" subtotal="count" baseField="0" baseItem="0"/>
    <dataField fld="4" subtotal="count" baseField="0" baseItem="0"/>
  </dataFields>
  <pivotHierarchies count="7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4" showRowHeaders="1" showColHeaders="1" showRowStripes="0" showColStripes="0" showLastColumn="1"/>
  <rowHierarchiesUsage count="1">
    <rowHierarchyUsage hierarchyUsage="20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customer]"/>
        <x15:activeTabTopLevelEntity name="[dim_nhom_sp]"/>
        <x15:activeTabTopLevelEntity name="[dim_SK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D9E247-D192-4683-AD17-2842CF7A93A2}" name="PivotTable3" cacheId="80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4" firstHeaderRow="0" firstDataRow="0" firstDataCol="0" rowPageCount="2" colPageCount="1"/>
  <pivotFields count="2">
    <pivotField axis="axisPage" allDrilled="1" subtotalTop="0" showAll="0" dataSourceSort="1" defaultSubtotal="0" defaultAttributeDrillState="1"/>
    <pivotField axis="axisPage" allDrilled="1" subtotalTop="0" showAll="0" dataSourceSort="1" defaultSubtotal="0" defaultAttributeDrillState="1"/>
  </pivotFields>
  <pageFields count="2">
    <pageField fld="0" hier="179" name="[dim_date_01].[Year | Month].&amp;[2026 | 03]" cap="2026 | 03"/>
    <pageField fld="1" hier="190" name="[dim_date_02].[Year | Month].&amp;[2026 | 02]" cap="2026 | 02"/>
  </pageFields>
  <pivotHierarchies count="7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78E404-51B6-4855-A937-6406EE1CB947}" name="PivotTable1" cacheId="805" applyNumberFormats="0" applyBorderFormats="0" applyFontFormats="0" applyPatternFormats="0" applyAlignmentFormats="0" applyWidthHeightFormats="1" dataCaption="Values" tag="f9ed9abb-7c5f-4bf0-aca1-8801659cb9f8" updatedVersion="8" minRefreshableVersion="3" subtotalHiddenItems="1" itemPrintTitles="1" createdVersion="8" indent="0" outline="1" outlineData="1" multipleFieldFilters="0">
  <location ref="B28:V41" firstHeaderRow="0" firstDataRow="1" firstDataCol="1"/>
  <pivotFields count="23">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13">
    <i>
      <x/>
    </i>
    <i>
      <x v="1"/>
    </i>
    <i>
      <x v="2"/>
    </i>
    <i>
      <x v="3"/>
    </i>
    <i>
      <x v="4"/>
    </i>
    <i>
      <x v="5"/>
    </i>
    <i>
      <x v="6"/>
    </i>
    <i>
      <x v="7"/>
    </i>
    <i>
      <x v="8"/>
    </i>
    <i>
      <x v="9"/>
    </i>
    <i>
      <x v="10"/>
    </i>
    <i>
      <x v="11"/>
    </i>
    <i t="grand">
      <x/>
    </i>
  </rowItems>
  <colFields count="1">
    <field x="-2"/>
  </colFields>
  <colItems count="20">
    <i>
      <x/>
    </i>
    <i i="1">
      <x v="1"/>
    </i>
    <i i="2">
      <x v="2"/>
    </i>
    <i i="3">
      <x v="3"/>
    </i>
    <i i="4">
      <x v="4"/>
    </i>
    <i i="5">
      <x v="5"/>
    </i>
    <i i="6">
      <x v="6"/>
    </i>
    <i i="7">
      <x v="7"/>
    </i>
    <i i="8">
      <x v="8"/>
    </i>
    <i i="9">
      <x v="9"/>
    </i>
    <i i="10">
      <x v="10"/>
    </i>
    <i i="11">
      <x v="11"/>
    </i>
    <i i="12">
      <x v="12"/>
    </i>
    <i i="13">
      <x v="13"/>
    </i>
    <i i="14">
      <x v="14"/>
    </i>
    <i i="15">
      <x v="15"/>
    </i>
    <i i="16">
      <x v="16"/>
    </i>
    <i i="17">
      <x v="17"/>
    </i>
    <i i="18">
      <x v="18"/>
    </i>
    <i i="19">
      <x v="19"/>
    </i>
  </colItems>
  <dataFields count="20">
    <dataField fld="3" subtotal="count" baseField="0" baseItem="0"/>
    <dataField fld="4" subtotal="count" baseField="0" baseItem="0"/>
    <dataField fld="5" subtotal="count" baseField="0" baseItem="0"/>
    <dataField fld="6" subtotal="count" baseField="0" baseItem="0"/>
    <dataField name=" 2" fld="20" subtotal="count" baseField="0" baseItem="0">
      <extLst>
        <ext xmlns:x14="http://schemas.microsoft.com/office/spreadsheetml/2009/9/main" uri="{E15A36E0-9728-4e99-A89B-3F7291B0FE68}">
          <x14:dataField sourceField="3" uniqueName="[__Xl2].[Measures].[ ]"/>
        </ext>
      </extLst>
    </dataField>
    <dataField fld="7" subtotal="count" baseField="0" baseItem="0"/>
    <dataField fld="8" subtotal="count" baseField="0" baseItem="0"/>
    <dataField fld="9" subtotal="count" baseField="0" baseItem="0"/>
    <dataField fld="10" subtotal="count" baseField="0" baseItem="0"/>
    <dataField fld="11" subtotal="count" baseField="0" baseItem="0"/>
    <dataField name=" 3" fld="21" subtotal="count" baseField="0" baseItem="0">
      <extLst>
        <ext xmlns:x14="http://schemas.microsoft.com/office/spreadsheetml/2009/9/main" uri="{E15A36E0-9728-4e99-A89B-3F7291B0FE68}">
          <x14:dataField sourceField="3" uniqueName="[__Xl3].[Measures].[ ]"/>
        </ext>
      </extLst>
    </dataField>
    <dataField fld="12" subtotal="count" baseField="0" baseItem="0"/>
    <dataField fld="13" subtotal="count" baseField="0" baseItem="0"/>
    <dataField fld="14" subtotal="count" baseField="0" baseItem="0"/>
    <dataField fld="18" subtotal="count" baseField="0" baseItem="0"/>
    <dataField name=" 4" fld="22" subtotal="count" baseField="0" baseItem="0">
      <extLst>
        <ext xmlns:x14="http://schemas.microsoft.com/office/spreadsheetml/2009/9/main" uri="{E15A36E0-9728-4e99-A89B-3F7291B0FE68}">
          <x14:dataField sourceField="3" uniqueName="[__Xl4].[Measures].[ ]"/>
        </ext>
      </extLst>
    </dataField>
    <dataField fld="15" subtotal="count" baseField="0" baseItem="0"/>
    <dataField fld="16" subtotal="count" baseField="0" baseItem="0"/>
    <dataField fld="17" subtotal="count" baseField="0" baseItem="0"/>
    <dataField fld="19" subtotal="count" baseField="0" baseItem="0"/>
  </dataFields>
  <formats count="11">
    <format dxfId="249">
      <pivotArea dataOnly="0" outline="0" fieldPosition="0">
        <references count="1">
          <reference field="4294967294" count="1">
            <x v="0"/>
          </reference>
        </references>
      </pivotArea>
    </format>
    <format dxfId="248">
      <pivotArea dataOnly="0" outline="0" fieldPosition="0">
        <references count="1">
          <reference field="4294967294" count="1">
            <x v="0"/>
          </reference>
        </references>
      </pivotArea>
    </format>
    <format dxfId="247">
      <pivotArea dataOnly="0" outline="0" fieldPosition="0">
        <references count="1">
          <reference field="4294967294" count="1">
            <x v="4"/>
          </reference>
        </references>
      </pivotArea>
    </format>
    <format dxfId="246">
      <pivotArea dataOnly="0" outline="0" fieldPosition="0">
        <references count="1">
          <reference field="4294967294" count="1">
            <x v="4"/>
          </reference>
        </references>
      </pivotArea>
    </format>
    <format dxfId="245">
      <pivotArea dataOnly="0" outline="0" fieldPosition="0">
        <references count="1">
          <reference field="4294967294" count="1">
            <x v="10"/>
          </reference>
        </references>
      </pivotArea>
    </format>
    <format dxfId="244">
      <pivotArea dataOnly="0" outline="0" fieldPosition="0">
        <references count="1">
          <reference field="4294967294" count="1">
            <x v="10"/>
          </reference>
        </references>
      </pivotArea>
    </format>
    <format dxfId="243">
      <pivotArea dataOnly="0" outline="0" fieldPosition="0">
        <references count="1">
          <reference field="4294967294" count="1">
            <x v="15"/>
          </reference>
        </references>
      </pivotArea>
    </format>
    <format dxfId="242">
      <pivotArea dataOnly="0" outline="0" fieldPosition="0">
        <references count="1">
          <reference field="4294967294" count="1">
            <x v="15"/>
          </reference>
        </references>
      </pivotArea>
    </format>
    <format dxfId="241">
      <pivotArea collapsedLevelsAreSubtotals="1" fieldPosition="0">
        <references count="2">
          <reference field="4294967294" count="3" selected="0">
            <x v="11"/>
            <x v="12"/>
            <x v="13"/>
          </reference>
          <reference field="2" count="0"/>
        </references>
      </pivotArea>
    </format>
    <format dxfId="240">
      <pivotArea collapsedLevelsAreSubtotals="1" fieldPosition="0">
        <references count="2">
          <reference field="4294967294" count="4" selected="0">
            <x v="11"/>
            <x v="12"/>
            <x v="13"/>
            <x v="14"/>
          </reference>
          <reference field="2" count="1">
            <x v="11"/>
          </reference>
        </references>
      </pivotArea>
    </format>
    <format dxfId="239">
      <pivotArea collapsedLevelsAreSubtotals="1" fieldPosition="0">
        <references count="2">
          <reference field="4294967294" count="4" selected="0">
            <x v="16"/>
            <x v="17"/>
            <x v="18"/>
            <x v="19"/>
          </reference>
          <reference field="2" count="1">
            <x v="11"/>
          </reference>
        </references>
      </pivotArea>
    </format>
  </formats>
  <conditionalFormats count="1">
    <conditionalFormat priority="1">
      <pivotAreas count="2">
        <pivotArea type="data" outline="0" collapsedLevelsAreSubtotals="1" fieldPosition="0">
          <references count="1">
            <reference field="4294967294" count="1" selected="0">
              <x v="3"/>
            </reference>
          </references>
        </pivotArea>
        <pivotArea type="data" outline="0" collapsedLevelsAreSubtotals="1" fieldPosition="0">
          <references count="1">
            <reference field="4294967294" count="5" selected="0">
              <x v="5"/>
              <x v="6"/>
              <x v="7"/>
              <x v="8"/>
              <x v="9"/>
            </reference>
          </references>
        </pivotArea>
      </pivotAreas>
    </conditionalFormat>
  </conditionalFormats>
  <pivotHierarchies count="7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1">
    <rowHierarchyUsage hierarchyUsage="20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2]"/>
        <x15:activeTabTopLevelEntity name="[dim_nhom_s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7C122B-E4C8-4DAB-8B21-170BD796C963}" name="PivotTable1" cacheId="814" applyNumberFormats="0" applyBorderFormats="0" applyFontFormats="0" applyPatternFormats="0" applyAlignmentFormats="0" applyWidthHeightFormats="1" dataCaption="Values" tag="f2693cb1-82e7-44b3-a679-1f3ecd2a2d3a" updatedVersion="8" minRefreshableVersion="3" subtotalHiddenItems="1" itemPrintTitles="1" createdVersion="8" indent="0" outline="1" outlineData="1" multipleFieldFilters="0">
  <location ref="B28:BJ41" firstHeaderRow="0" firstDataRow="1" firstDataCol="1"/>
  <pivotFields count="63">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13">
    <i>
      <x/>
    </i>
    <i>
      <x v="1"/>
    </i>
    <i>
      <x v="2"/>
    </i>
    <i>
      <x v="3"/>
    </i>
    <i>
      <x v="4"/>
    </i>
    <i>
      <x v="5"/>
    </i>
    <i>
      <x v="6"/>
    </i>
    <i>
      <x v="7"/>
    </i>
    <i>
      <x v="8"/>
    </i>
    <i>
      <x v="9"/>
    </i>
    <i>
      <x v="10"/>
    </i>
    <i>
      <x v="11"/>
    </i>
    <i t="grand">
      <x/>
    </i>
  </rowItems>
  <colFields count="1">
    <field x="-2"/>
  </colFields>
  <colItems count="60">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colItems>
  <dataFields count="60">
    <dataField fld="3" subtotal="count" baseField="0" baseItem="0"/>
    <dataField fld="12" subtotal="count" baseField="0" baseItem="0" numFmtId="168"/>
    <dataField fld="13" subtotal="count" baseField="0" baseItem="0" numFmtId="168"/>
    <dataField fld="14" subtotal="count" baseField="0" baseItem="0" numFmtId="168"/>
    <dataField name=" 2" fld="49" subtotal="count" baseField="0" baseItem="0" numFmtId="168">
      <extLst>
        <ext xmlns:x14="http://schemas.microsoft.com/office/spreadsheetml/2009/9/main" uri="{E15A36E0-9728-4e99-A89B-3F7291B0FE68}">
          <x14:dataField sourceField="3" uniqueName="[__Xl2].[Measures].[ ]"/>
        </ext>
      </extLst>
    </dataField>
    <dataField fld="15" subtotal="count" baseField="0" baseItem="0" numFmtId="168"/>
    <dataField fld="16" subtotal="count" baseField="0" baseItem="0" numFmtId="168"/>
    <dataField fld="17" subtotal="count" baseField="0" baseItem="0" numFmtId="168"/>
    <dataField fld="18" subtotal="count" baseField="0" baseItem="0" numFmtId="168"/>
    <dataField fld="19" subtotal="count" baseField="0" baseItem="0" numFmtId="168"/>
    <dataField fld="20" subtotal="count" baseField="0" baseItem="0" numFmtId="168"/>
    <dataField fld="21" subtotal="count" baseField="0" baseItem="0" numFmtId="168"/>
    <dataField fld="22" subtotal="count" baseField="0" baseItem="0" numFmtId="168"/>
    <dataField fld="23" subtotal="count" baseField="0" baseItem="0" numFmtId="168"/>
    <dataField fld="24" subtotal="count" baseField="0" baseItem="0" numFmtId="168"/>
    <dataField fld="25" subtotal="count" baseField="0" baseItem="0" numFmtId="168"/>
    <dataField fld="26" subtotal="count" baseField="0" baseItem="0" numFmtId="168"/>
    <dataField fld="27" subtotal="count" baseField="0" baseItem="0" numFmtId="168"/>
    <dataField fld="28" subtotal="count" baseField="0" baseItem="0" numFmtId="168"/>
    <dataField name=" 3" fld="50" subtotal="count" baseField="0" baseItem="0">
      <extLst>
        <ext xmlns:x14="http://schemas.microsoft.com/office/spreadsheetml/2009/9/main" uri="{E15A36E0-9728-4e99-A89B-3F7291B0FE68}">
          <x14:dataField sourceField="3" uniqueName="[__Xl3].[Measures].[ ]"/>
        </ext>
      </extLst>
    </dataField>
    <dataField fld="29" subtotal="count" baseField="0" baseItem="0"/>
    <dataField fld="30" subtotal="count" baseField="0" baseItem="0"/>
    <dataField name=" 5" fld="51" subtotal="count" baseField="0" baseItem="0">
      <extLst>
        <ext xmlns:x14="http://schemas.microsoft.com/office/spreadsheetml/2009/9/main" uri="{E15A36E0-9728-4e99-A89B-3F7291B0FE68}">
          <x14:dataField sourceField="3" uniqueName="[__Xl5].[Measures].[ ]"/>
        </ext>
      </extLst>
    </dataField>
    <dataField fld="4" subtotal="count" baseField="0" baseItem="0"/>
    <dataField fld="5" subtotal="count" baseField="0" baseItem="0"/>
    <dataField fld="6" subtotal="count" baseField="0" baseItem="0"/>
    <dataField fld="10" subtotal="count" baseField="0" baseItem="0"/>
    <dataField name=" 4" fld="52" subtotal="count" baseField="0" baseItem="0">
      <extLst>
        <ext xmlns:x14="http://schemas.microsoft.com/office/spreadsheetml/2009/9/main" uri="{E15A36E0-9728-4e99-A89B-3F7291B0FE68}">
          <x14:dataField sourceField="3" uniqueName="[__Xl4].[Measures].[ ]"/>
        </ext>
      </extLst>
    </dataField>
    <dataField fld="7" subtotal="count" baseField="0" baseItem="0"/>
    <dataField fld="8" subtotal="count" baseField="0" baseItem="0"/>
    <dataField fld="9" subtotal="count" baseField="0" baseItem="0"/>
    <dataField fld="11" subtotal="count" baseField="0" baseItem="0"/>
    <dataField name=" 6" fld="53" subtotal="count" baseField="0" baseItem="0">
      <extLst>
        <ext xmlns:x14="http://schemas.microsoft.com/office/spreadsheetml/2009/9/main" uri="{E15A36E0-9728-4e99-A89B-3F7291B0FE68}">
          <x14:dataField sourceField="3" uniqueName="[__Xl6].[Measures].[ ]"/>
        </ext>
      </extLst>
    </dataField>
    <dataField fld="31" subtotal="count" baseField="0" baseItem="0"/>
    <dataField fld="32" subtotal="count" baseField="0" baseItem="0"/>
    <dataField name=" 7" fld="54" subtotal="count" baseField="0" baseItem="0">
      <extLst>
        <ext xmlns:x14="http://schemas.microsoft.com/office/spreadsheetml/2009/9/main" uri="{E15A36E0-9728-4e99-A89B-3F7291B0FE68}">
          <x14:dataField sourceField="3" uniqueName="[__Xl7].[Measures].[ ]"/>
        </ext>
      </extLst>
    </dataField>
    <dataField fld="33" subtotal="count" baseField="0" baseItem="0"/>
    <dataField fld="34" subtotal="count" baseField="0" baseItem="0"/>
    <dataField name=" 8" fld="55" subtotal="count" baseField="0" baseItem="0">
      <extLst>
        <ext xmlns:x14="http://schemas.microsoft.com/office/spreadsheetml/2009/9/main" uri="{E15A36E0-9728-4e99-A89B-3F7291B0FE68}">
          <x14:dataField sourceField="3" uniqueName="[__Xl8].[Measures].[ ]"/>
        </ext>
      </extLst>
    </dataField>
    <dataField fld="35" subtotal="count" baseField="0" baseItem="0"/>
    <dataField fld="36" subtotal="count" baseField="0" baseItem="0"/>
    <dataField name=" 9" fld="56" subtotal="count" baseField="0" baseItem="0">
      <extLst>
        <ext xmlns:x14="http://schemas.microsoft.com/office/spreadsheetml/2009/9/main" uri="{E15A36E0-9728-4e99-A89B-3F7291B0FE68}">
          <x14:dataField sourceField="3" uniqueName="[__Xl9].[Measures].[ ]"/>
        </ext>
      </extLst>
    </dataField>
    <dataField fld="37" subtotal="count" baseField="0" baseItem="0"/>
    <dataField fld="38" subtotal="count" baseField="0" baseItem="0"/>
    <dataField name=" 10" fld="57" subtotal="count" baseField="0" baseItem="0">
      <extLst>
        <ext xmlns:x14="http://schemas.microsoft.com/office/spreadsheetml/2009/9/main" uri="{E15A36E0-9728-4e99-A89B-3F7291B0FE68}">
          <x14:dataField sourceField="3" uniqueName="[__Xl10].[Measures].[ ]"/>
        </ext>
      </extLst>
    </dataField>
    <dataField fld="39" subtotal="count" baseField="0" baseItem="0"/>
    <dataField fld="40" subtotal="count" baseField="0" baseItem="0"/>
    <dataField name=" 11" fld="58" subtotal="count" baseField="0" baseItem="0">
      <extLst>
        <ext xmlns:x14="http://schemas.microsoft.com/office/spreadsheetml/2009/9/main" uri="{E15A36E0-9728-4e99-A89B-3F7291B0FE68}">
          <x14:dataField sourceField="3" uniqueName="[__Xl11].[Measures].[ ]"/>
        </ext>
      </extLst>
    </dataField>
    <dataField fld="41" subtotal="count" baseField="0" baseItem="0"/>
    <dataField fld="42" subtotal="count" baseField="0" baseItem="0"/>
    <dataField name=" 12" fld="59" subtotal="count" baseField="0" baseItem="0">
      <extLst>
        <ext xmlns:x14="http://schemas.microsoft.com/office/spreadsheetml/2009/9/main" uri="{E15A36E0-9728-4e99-A89B-3F7291B0FE68}">
          <x14:dataField sourceField="3" uniqueName="[__Xl12].[Measures].[ ]"/>
        </ext>
      </extLst>
    </dataField>
    <dataField fld="43" subtotal="count" baseField="0" baseItem="0"/>
    <dataField fld="44" subtotal="count" baseField="0" baseItem="0"/>
    <dataField name=" 13" fld="60" subtotal="count" baseField="0" baseItem="0">
      <extLst>
        <ext xmlns:x14="http://schemas.microsoft.com/office/spreadsheetml/2009/9/main" uri="{E15A36E0-9728-4e99-A89B-3F7291B0FE68}">
          <x14:dataField sourceField="3" uniqueName="[__Xl13].[Measures].[ ]"/>
        </ext>
      </extLst>
    </dataField>
    <dataField fld="45" subtotal="count" baseField="0" baseItem="0"/>
    <dataField fld="46" subtotal="count" baseField="0" baseItem="0"/>
    <dataField name=" 14" fld="61" subtotal="count" baseField="0" baseItem="0">
      <extLst>
        <ext xmlns:x14="http://schemas.microsoft.com/office/spreadsheetml/2009/9/main" uri="{E15A36E0-9728-4e99-A89B-3F7291B0FE68}">
          <x14:dataField sourceField="3" uniqueName="[__Xl14].[Measures].[ ]"/>
        </ext>
      </extLst>
    </dataField>
    <dataField fld="47" subtotal="count" baseField="0" baseItem="0"/>
    <dataField fld="48" subtotal="count" baseField="0" baseItem="0"/>
    <dataField name=" 15" fld="62" subtotal="count" baseField="0" baseItem="0">
      <extLst>
        <ext xmlns:x14="http://schemas.microsoft.com/office/spreadsheetml/2009/9/main" uri="{E15A36E0-9728-4e99-A89B-3F7291B0FE68}">
          <x14:dataField sourceField="3" uniqueName="[__Xl15].[Measures].[ ]"/>
        </ext>
      </extLst>
    </dataField>
  </dataFields>
  <formats count="29">
    <format dxfId="238">
      <pivotArea dataOnly="0" outline="0" fieldPosition="0">
        <references count="1">
          <reference field="4294967294" count="1">
            <x v="0"/>
          </reference>
        </references>
      </pivotArea>
    </format>
    <format dxfId="237">
      <pivotArea dataOnly="0" outline="0" fieldPosition="0">
        <references count="1">
          <reference field="4294967294" count="1">
            <x v="0"/>
          </reference>
        </references>
      </pivotArea>
    </format>
    <format dxfId="236">
      <pivotArea dataOnly="0" outline="0" fieldPosition="0">
        <references count="1">
          <reference field="4294967294" count="1">
            <x v="4"/>
          </reference>
        </references>
      </pivotArea>
    </format>
    <format dxfId="235">
      <pivotArea dataOnly="0" outline="0" fieldPosition="0">
        <references count="1">
          <reference field="4294967294" count="1">
            <x v="4"/>
          </reference>
        </references>
      </pivotArea>
    </format>
    <format dxfId="234">
      <pivotArea dataOnly="0" outline="0" fieldPosition="0">
        <references count="1">
          <reference field="4294967294" count="1">
            <x v="19"/>
          </reference>
        </references>
      </pivotArea>
    </format>
    <format dxfId="233">
      <pivotArea dataOnly="0" outline="0" fieldPosition="0">
        <references count="1">
          <reference field="4294967294" count="1">
            <x v="19"/>
          </reference>
        </references>
      </pivotArea>
    </format>
    <format dxfId="232">
      <pivotArea dataOnly="0" outline="0" fieldPosition="0">
        <references count="1">
          <reference field="4294967294" count="1">
            <x v="27"/>
          </reference>
        </references>
      </pivotArea>
    </format>
    <format dxfId="231">
      <pivotArea dataOnly="0" outline="0" fieldPosition="0">
        <references count="1">
          <reference field="4294967294" count="1">
            <x v="27"/>
          </reference>
        </references>
      </pivotArea>
    </format>
    <format dxfId="230">
      <pivotArea collapsedLevelsAreSubtotals="1" fieldPosition="0">
        <references count="2">
          <reference field="4294967294" count="3" selected="0">
            <x v="23"/>
            <x v="24"/>
            <x v="25"/>
          </reference>
          <reference field="2" count="0"/>
        </references>
      </pivotArea>
    </format>
    <format dxfId="229">
      <pivotArea collapsedLevelsAreSubtotals="1" fieldPosition="0">
        <references count="2">
          <reference field="4294967294" count="4" selected="0">
            <x v="28"/>
            <x v="29"/>
            <x v="30"/>
            <x v="31"/>
          </reference>
          <reference field="2" count="1">
            <x v="11"/>
          </reference>
        </references>
      </pivotArea>
    </format>
    <format dxfId="228">
      <pivotArea collapsedLevelsAreSubtotals="1" fieldPosition="0">
        <references count="2">
          <reference field="4294967294" count="4" selected="0">
            <x v="23"/>
            <x v="24"/>
            <x v="25"/>
            <x v="26"/>
          </reference>
          <reference field="2" count="1">
            <x v="11"/>
          </reference>
        </references>
      </pivotArea>
    </format>
    <format dxfId="227">
      <pivotArea outline="0" collapsedLevelsAreSubtotals="1" fieldPosition="0">
        <references count="1">
          <reference field="4294967294" count="3" selected="0">
            <x v="1"/>
            <x v="2"/>
            <x v="3"/>
          </reference>
        </references>
      </pivotArea>
    </format>
    <format dxfId="226">
      <pivotArea outline="0" collapsedLevelsAreSubtotals="1" fieldPosition="0">
        <references count="1">
          <reference field="4294967294" count="16" selected="0">
            <x v="3"/>
            <x v="4"/>
            <x v="5"/>
            <x v="6"/>
            <x v="7"/>
            <x v="8"/>
            <x v="9"/>
            <x v="10"/>
            <x v="11"/>
            <x v="12"/>
            <x v="13"/>
            <x v="14"/>
            <x v="15"/>
            <x v="16"/>
            <x v="17"/>
            <x v="18"/>
          </reference>
        </references>
      </pivotArea>
    </format>
    <format dxfId="225">
      <pivotArea collapsedLevelsAreSubtotals="1" fieldPosition="0">
        <references count="2">
          <reference field="4294967294" count="13" selected="0">
            <x v="5"/>
            <x v="6"/>
            <x v="7"/>
            <x v="8"/>
            <x v="9"/>
            <x v="10"/>
            <x v="11"/>
            <x v="12"/>
            <x v="13"/>
            <x v="14"/>
            <x v="15"/>
            <x v="16"/>
            <x v="17"/>
          </reference>
          <reference field="2" count="1">
            <x v="0"/>
          </reference>
        </references>
      </pivotArea>
    </format>
    <format dxfId="224">
      <pivotArea dataOnly="0" outline="0" fieldPosition="0">
        <references count="1">
          <reference field="4294967294" count="1">
            <x v="22"/>
          </reference>
        </references>
      </pivotArea>
    </format>
    <format dxfId="223">
      <pivotArea dataOnly="0" outline="0" fieldPosition="0">
        <references count="1">
          <reference field="4294967294" count="1">
            <x v="22"/>
          </reference>
        </references>
      </pivotArea>
    </format>
    <format dxfId="222">
      <pivotArea collapsedLevelsAreSubtotals="1" fieldPosition="0">
        <references count="2">
          <reference field="4294967294" count="2" selected="0">
            <x v="20"/>
            <x v="21"/>
          </reference>
          <reference field="2" count="1">
            <x v="11"/>
          </reference>
        </references>
      </pivotArea>
    </format>
    <format dxfId="221">
      <pivotArea dataOnly="0" outline="0" fieldPosition="0">
        <references count="1">
          <reference field="4294967294" count="1">
            <x v="35"/>
          </reference>
        </references>
      </pivotArea>
    </format>
    <format dxfId="220">
      <pivotArea dataOnly="0" outline="0" fieldPosition="0">
        <references count="1">
          <reference field="4294967294" count="1">
            <x v="35"/>
          </reference>
        </references>
      </pivotArea>
    </format>
    <format dxfId="219">
      <pivotArea dataOnly="0" outline="0" fieldPosition="0">
        <references count="1">
          <reference field="4294967294" count="1">
            <x v="38"/>
          </reference>
        </references>
      </pivotArea>
    </format>
    <format dxfId="218">
      <pivotArea dataOnly="0" outline="0" fieldPosition="0">
        <references count="1">
          <reference field="4294967294" count="1">
            <x v="38"/>
          </reference>
        </references>
      </pivotArea>
    </format>
    <format dxfId="217">
      <pivotArea dataOnly="0" outline="0" fieldPosition="0">
        <references count="1">
          <reference field="4294967294" count="1">
            <x v="41"/>
          </reference>
        </references>
      </pivotArea>
    </format>
    <format dxfId="216">
      <pivotArea dataOnly="0" outline="0" fieldPosition="0">
        <references count="1">
          <reference field="4294967294" count="1">
            <x v="41"/>
          </reference>
        </references>
      </pivotArea>
    </format>
    <format dxfId="215">
      <pivotArea dataOnly="0" outline="0" fieldPosition="0">
        <references count="1">
          <reference field="4294967294" count="1">
            <x v="44"/>
          </reference>
        </references>
      </pivotArea>
    </format>
    <format dxfId="214">
      <pivotArea dataOnly="0" outline="0" fieldPosition="0">
        <references count="1">
          <reference field="4294967294" count="1">
            <x v="44"/>
          </reference>
        </references>
      </pivotArea>
    </format>
    <format dxfId="213">
      <pivotArea dataOnly="0" outline="0" fieldPosition="0">
        <references count="1">
          <reference field="4294967294" count="4">
            <x v="47"/>
            <x v="50"/>
            <x v="53"/>
            <x v="56"/>
          </reference>
        </references>
      </pivotArea>
    </format>
    <format dxfId="212">
      <pivotArea dataOnly="0" outline="0" fieldPosition="0">
        <references count="1">
          <reference field="4294967294" count="4">
            <x v="47"/>
            <x v="50"/>
            <x v="53"/>
            <x v="56"/>
          </reference>
        </references>
      </pivotArea>
    </format>
    <format dxfId="211">
      <pivotArea outline="0" collapsedLevelsAreSubtotals="1" fieldPosition="0">
        <references count="1">
          <reference field="4294967294" count="2" selected="0">
            <x v="57"/>
            <x v="58"/>
          </reference>
        </references>
      </pivotArea>
    </format>
    <format dxfId="210">
      <pivotArea dataOnly="0" labelOnly="1" outline="0" fieldPosition="0">
        <references count="1">
          <reference field="4294967294" count="2">
            <x v="57"/>
            <x v="58"/>
          </reference>
        </references>
      </pivotArea>
    </format>
  </formats>
  <conditionalFormats count="1">
    <conditionalFormat priority="1">
      <pivotAreas count="2">
        <pivotArea type="data" outline="0" collapsedLevelsAreSubtotals="1" fieldPosition="0">
          <references count="1">
            <reference field="4294967294" count="14" selected="0">
              <x v="5"/>
              <x v="6"/>
              <x v="7"/>
              <x v="8"/>
              <x v="9"/>
              <x v="10"/>
              <x v="11"/>
              <x v="12"/>
              <x v="13"/>
              <x v="14"/>
              <x v="15"/>
              <x v="16"/>
              <x v="17"/>
              <x v="18"/>
            </reference>
          </references>
        </pivotArea>
        <pivotArea type="data" outline="0" collapsedLevelsAreSubtotals="1" fieldPosition="0">
          <references count="1">
            <reference field="4294967294" count="1" selected="0">
              <x v="3"/>
            </reference>
          </references>
        </pivotArea>
      </pivotAreas>
    </conditionalFormat>
  </conditionalFormats>
  <pivotHierarchies count="7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1">
    <rowHierarchyUsage hierarchyUsage="20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2]"/>
        <x15:activeTabTopLevelEntity name="[dim_nhom_sp]"/>
        <x15:activeTabTopLevelEntity name="[PVM GP Analysis Comparing_GRO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798601-A804-4CBC-8083-343621144663}" name="PivotTable3" cacheId="81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4" firstHeaderRow="0" firstDataRow="0" firstDataCol="0" rowPageCount="2" colPageCount="1"/>
  <pivotFields count="2">
    <pivotField axis="axisPage" allDrilled="1" subtotalTop="0" showAll="0" dataSourceSort="1" defaultSubtotal="0" defaultAttributeDrillState="1"/>
    <pivotField axis="axisPage" allDrilled="1" subtotalTop="0" showAll="0" dataSourceSort="1" defaultSubtotal="0" defaultAttributeDrillState="1"/>
  </pivotFields>
  <pageFields count="2">
    <pageField fld="0" hier="179" name="[dim_date_01].[Year | Month].&amp;[2026 | 03]" cap="2026 | 03"/>
    <pageField fld="1" hier="190" name="[dim_date_02].[Year | Month].&amp;[2026 | 02]" cap="2026 | 02"/>
  </pageFields>
  <pivotHierarchies count="7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A4BF14-1D47-4FF2-A0F4-1A4A5E07E693}" name="PivotTable1" cacheId="817" applyNumberFormats="0" applyBorderFormats="0" applyFontFormats="0" applyPatternFormats="0" applyAlignmentFormats="0" applyWidthHeightFormats="1" dataCaption="Values" tag="6f5ed867-c9b1-4abd-b2d5-ff0311503ca5" updatedVersion="8" minRefreshableVersion="3" subtotalHiddenItems="1" itemPrintTitles="1" createdVersion="8" indent="0" compact="0" outline="1" outlineData="1" compactData="0" multipleFieldFilters="0">
  <location ref="A3:S176" firstHeaderRow="0" firstDataRow="1" firstDataCol="5"/>
  <pivotFields count="21">
    <pivotField axis="axisRow" compact="0" allDrilled="1" showAll="0" dataSourceSort="1" defaultAttributeDrillState="1">
      <items count="3">
        <item x="0"/>
        <item x="1"/>
        <item t="default"/>
      </items>
    </pivotField>
    <pivotField dataField="1" compact="0" showAll="0" defaultSubtotal="0"/>
    <pivotField dataField="1" compact="0" showAll="0" defaultSubtotal="0"/>
    <pivotField dataField="1" compact="0" showAll="0" defaultSubtotal="0"/>
    <pivotField compact="0" allDrilled="1" showAll="0" dataSourceSort="1" defaultAttributeDrillState="1"/>
    <pivotField compact="0" allDrilled="1" showAll="0" dataSourceSort="1" defaultAttributeDrillState="1"/>
    <pivotField axis="axisRow" compact="0" allDrilled="1" showAll="0" dataSourceSort="1" defaultAttributeDrillState="1">
      <items count="4">
        <item x="0"/>
        <item x="1"/>
        <item x="2"/>
        <item t="default"/>
      </items>
    </pivotField>
    <pivotField axis="axisRow" compact="0" allDrilled="1" showAll="0" dataSourceSort="1" defaultAttributeDrillState="1">
      <items count="13">
        <item x="0"/>
        <item x="1"/>
        <item x="2"/>
        <item x="3"/>
        <item x="4"/>
        <item x="5"/>
        <item x="6"/>
        <item x="7"/>
        <item x="8"/>
        <item x="9"/>
        <item x="10"/>
        <item x="11"/>
        <item t="default"/>
      </items>
    </pivotField>
    <pivotField dataField="1" compact="0" subtotalTop="0" showAll="0" defaultSubtotal="0"/>
    <pivotField dataField="1" compact="0" subtotalTop="0" showAll="0" defaultSubtotal="0"/>
    <pivotField dataField="1" compact="0" showAll="0"/>
    <pivotField dataField="1" compact="0" showAll="0"/>
    <pivotField dataField="1" compact="0" showAll="0"/>
    <pivotField axis="axisRow" compact="0" allDrilled="1" showAll="0" sortType="descending"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autoSortScope>
        <pivotArea dataOnly="0" outline="0" fieldPosition="0">
          <references count="1">
            <reference field="4294967294" count="1" selected="0">
              <x v="1"/>
            </reference>
          </references>
        </pivotArea>
      </autoSortScope>
    </pivotField>
    <pivotField dataField="1" compact="0" showAll="0"/>
    <pivotField dataField="1" compact="0" showAll="0"/>
    <pivotField dataField="1" compact="0" showAll="0"/>
    <pivotField dataField="1" compact="0" showAll="0"/>
    <pivotField axis="axisRow" compact="0" allDrilled="1" showAll="0" sortType="descending" defaultAttributeDrillState="1">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autoSortScope>
        <pivotArea dataOnly="0" outline="0" fieldPosition="0">
          <references count="1">
            <reference field="4294967294" count="1" selected="0">
              <x v="6"/>
            </reference>
          </references>
        </pivotArea>
      </autoSortScope>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5">
    <field x="0"/>
    <field x="6"/>
    <field x="7"/>
    <field x="18"/>
    <field x="13"/>
  </rowFields>
  <rowItems count="173">
    <i>
      <x/>
    </i>
    <i r="1">
      <x/>
    </i>
    <i r="2">
      <x/>
    </i>
    <i r="3">
      <x v="1"/>
    </i>
    <i r="4">
      <x v="6"/>
    </i>
    <i r="4">
      <x v="3"/>
    </i>
    <i r="4">
      <x v="4"/>
    </i>
    <i r="4">
      <x v="5"/>
    </i>
    <i r="4">
      <x v="2"/>
    </i>
    <i r="4">
      <x v="1"/>
    </i>
    <i r="3">
      <x v="4"/>
    </i>
    <i r="4">
      <x v="10"/>
    </i>
    <i r="3">
      <x v="3"/>
    </i>
    <i r="4">
      <x v="9"/>
    </i>
    <i r="3">
      <x v="2"/>
    </i>
    <i r="4">
      <x v="7"/>
    </i>
    <i r="4">
      <x v="8"/>
    </i>
    <i r="3">
      <x/>
    </i>
    <i r="4">
      <x v="1"/>
    </i>
    <i r="4">
      <x/>
    </i>
    <i r="2">
      <x v="1"/>
    </i>
    <i r="3">
      <x v="5"/>
    </i>
    <i r="4">
      <x v="11"/>
    </i>
    <i r="3">
      <x v="6"/>
    </i>
    <i r="4">
      <x v="12"/>
    </i>
    <i r="2">
      <x v="2"/>
    </i>
    <i r="3">
      <x v="7"/>
    </i>
    <i r="4">
      <x v="13"/>
    </i>
    <i r="3">
      <x v="8"/>
    </i>
    <i r="4">
      <x v="13"/>
    </i>
    <i r="2">
      <x v="3"/>
    </i>
    <i r="3">
      <x v="9"/>
    </i>
    <i r="4">
      <x v="14"/>
    </i>
    <i>
      <x v="1"/>
    </i>
    <i r="1">
      <x/>
    </i>
    <i r="2">
      <x/>
    </i>
    <i r="3">
      <x/>
    </i>
    <i r="4">
      <x v="17"/>
    </i>
    <i r="4">
      <x v="16"/>
    </i>
    <i r="3">
      <x v="1"/>
    </i>
    <i r="4">
      <x v="22"/>
    </i>
    <i r="4">
      <x v="4"/>
    </i>
    <i r="4">
      <x v="20"/>
    </i>
    <i r="4">
      <x v="21"/>
    </i>
    <i r="4">
      <x v="18"/>
    </i>
    <i r="4">
      <x v="19"/>
    </i>
    <i r="3">
      <x v="3"/>
    </i>
    <i r="4">
      <x v="25"/>
    </i>
    <i r="4">
      <x v="24"/>
    </i>
    <i r="3">
      <x v="10"/>
    </i>
    <i r="4">
      <x v="15"/>
    </i>
    <i r="3">
      <x v="2"/>
    </i>
    <i r="4">
      <x v="23"/>
    </i>
    <i r="3">
      <x v="12"/>
    </i>
    <i r="4">
      <x v="26"/>
    </i>
    <i r="3">
      <x v="11"/>
    </i>
    <i r="4">
      <x v="22"/>
    </i>
    <i r="2">
      <x v="1"/>
    </i>
    <i r="3">
      <x v="13"/>
    </i>
    <i r="4">
      <x v="22"/>
    </i>
    <i r="3">
      <x v="15"/>
    </i>
    <i r="4">
      <x v="22"/>
    </i>
    <i r="3">
      <x v="16"/>
    </i>
    <i r="4">
      <x v="22"/>
    </i>
    <i r="3">
      <x v="14"/>
    </i>
    <i r="4">
      <x v="28"/>
    </i>
    <i r="3">
      <x v="5"/>
    </i>
    <i r="4">
      <x v="27"/>
    </i>
    <i r="2">
      <x v="4"/>
    </i>
    <i r="3">
      <x v="23"/>
    </i>
    <i r="4">
      <x v="34"/>
    </i>
    <i r="4">
      <x v="33"/>
    </i>
    <i r="3">
      <x v="22"/>
    </i>
    <i r="4">
      <x v="30"/>
    </i>
    <i r="3">
      <x v="24"/>
    </i>
    <i r="4">
      <x v="35"/>
    </i>
    <i r="3">
      <x v="17"/>
    </i>
    <i r="4">
      <x v="29"/>
    </i>
    <i r="3">
      <x v="18"/>
    </i>
    <i r="4">
      <x v="29"/>
    </i>
    <i r="3">
      <x v="25"/>
    </i>
    <i r="4">
      <x v="34"/>
    </i>
    <i r="4">
      <x v="36"/>
    </i>
    <i r="3">
      <x v="20"/>
    </i>
    <i r="4">
      <x v="30"/>
    </i>
    <i r="4">
      <x v="29"/>
    </i>
    <i r="3">
      <x v="21"/>
    </i>
    <i r="4">
      <x v="32"/>
    </i>
    <i r="4">
      <x v="31"/>
    </i>
    <i r="3">
      <x v="26"/>
    </i>
    <i r="4">
      <x v="34"/>
    </i>
    <i r="4">
      <x v="36"/>
    </i>
    <i r="3">
      <x v="19"/>
    </i>
    <i r="4">
      <x v="29"/>
    </i>
    <i r="2">
      <x v="2"/>
    </i>
    <i r="3">
      <x v="29"/>
    </i>
    <i r="4">
      <x v="33"/>
    </i>
    <i r="3">
      <x v="27"/>
    </i>
    <i r="4">
      <x v="33"/>
    </i>
    <i r="4">
      <x v="29"/>
    </i>
    <i r="3">
      <x v="28"/>
    </i>
    <i r="4">
      <x v="37"/>
    </i>
    <i r="3">
      <x v="30"/>
    </i>
    <i r="4">
      <x v="29"/>
    </i>
    <i r="2">
      <x v="3"/>
    </i>
    <i r="3">
      <x v="32"/>
    </i>
    <i r="4">
      <x v="42"/>
    </i>
    <i r="4">
      <x v="40"/>
    </i>
    <i r="4">
      <x v="41"/>
    </i>
    <i r="4">
      <x v="39"/>
    </i>
    <i r="3">
      <x v="31"/>
    </i>
    <i r="4">
      <x v="38"/>
    </i>
    <i r="1">
      <x v="1"/>
    </i>
    <i r="2">
      <x v="5"/>
    </i>
    <i r="3">
      <x v="33"/>
    </i>
    <i r="4">
      <x v="43"/>
    </i>
    <i r="2">
      <x v="6"/>
    </i>
    <i r="3">
      <x v="40"/>
    </i>
    <i r="4">
      <x v="46"/>
    </i>
    <i r="3">
      <x v="34"/>
    </i>
    <i r="4">
      <x v="35"/>
    </i>
    <i r="3">
      <x v="38"/>
    </i>
    <i r="4">
      <x v="45"/>
    </i>
    <i r="3">
      <x v="35"/>
    </i>
    <i r="4">
      <x v="44"/>
    </i>
    <i r="3">
      <x v="39"/>
    </i>
    <i r="4">
      <x v="35"/>
    </i>
    <i r="3">
      <x v="41"/>
    </i>
    <i r="4">
      <x v="34"/>
    </i>
    <i r="3">
      <x v="36"/>
    </i>
    <i r="4">
      <x v="44"/>
    </i>
    <i r="3">
      <x v="37"/>
    </i>
    <i r="4">
      <x v="44"/>
    </i>
    <i r="1">
      <x v="2"/>
    </i>
    <i r="2">
      <x v="7"/>
    </i>
    <i r="3">
      <x v="42"/>
    </i>
    <i r="4">
      <x v="17"/>
    </i>
    <i r="4">
      <x v="9"/>
    </i>
    <i r="4">
      <x v="14"/>
    </i>
    <i r="4">
      <x v="47"/>
    </i>
    <i r="4">
      <x v="6"/>
    </i>
    <i r="4">
      <x v="7"/>
    </i>
    <i r="4">
      <x v="22"/>
    </i>
    <i r="4">
      <x v="3"/>
    </i>
    <i r="4">
      <x v="48"/>
    </i>
    <i r="2">
      <x v="8"/>
    </i>
    <i r="3">
      <x v="43"/>
    </i>
    <i r="4">
      <x v="22"/>
    </i>
    <i r="2">
      <x v="9"/>
    </i>
    <i r="3">
      <x v="44"/>
    </i>
    <i r="4">
      <x v="35"/>
    </i>
    <i r="2">
      <x v="10"/>
    </i>
    <i r="3">
      <x v="45"/>
    </i>
    <i r="4">
      <x v="13"/>
    </i>
    <i r="2">
      <x v="11"/>
    </i>
    <i r="3">
      <x v="48"/>
    </i>
    <i r="4">
      <x v="55"/>
    </i>
    <i r="4">
      <x v="54"/>
    </i>
    <i r="3">
      <x v="50"/>
    </i>
    <i r="4">
      <x v="49"/>
    </i>
    <i r="3">
      <x v="47"/>
    </i>
    <i r="4">
      <x v="52"/>
    </i>
    <i r="4">
      <x v="50"/>
    </i>
    <i r="4">
      <x v="53"/>
    </i>
    <i r="4">
      <x v="51"/>
    </i>
    <i r="4">
      <x v="19"/>
    </i>
    <i r="3">
      <x v="51"/>
    </i>
    <i r="4">
      <x v="50"/>
    </i>
    <i r="3">
      <x v="46"/>
    </i>
    <i r="4">
      <x v="49"/>
    </i>
    <i r="3">
      <x v="49"/>
    </i>
    <i r="4">
      <x v="49"/>
    </i>
    <i t="grand">
      <x/>
    </i>
  </rowItems>
  <colFields count="1">
    <field x="-2"/>
  </colFields>
  <colItems count="14">
    <i>
      <x/>
    </i>
    <i i="1">
      <x v="1"/>
    </i>
    <i i="2">
      <x v="2"/>
    </i>
    <i i="3">
      <x v="3"/>
    </i>
    <i i="4">
      <x v="4"/>
    </i>
    <i i="5">
      <x v="5"/>
    </i>
    <i i="6">
      <x v="6"/>
    </i>
    <i i="7">
      <x v="7"/>
    </i>
    <i i="8">
      <x v="8"/>
    </i>
    <i i="9">
      <x v="9"/>
    </i>
    <i i="10">
      <x v="10"/>
    </i>
    <i i="11">
      <x v="11"/>
    </i>
    <i i="12">
      <x v="12"/>
    </i>
    <i i="13">
      <x v="13"/>
    </i>
  </colItems>
  <dataFields count="14">
    <dataField fld="3" subtotal="count" baseField="0" baseItem="0"/>
    <dataField fld="1" subtotal="count" baseField="0" baseItem="0"/>
    <dataField fld="2" subtotal="count" baseField="0" baseItem="0"/>
    <dataField fld="8" subtotal="count" baseField="0" baseItem="0"/>
    <dataField fld="9" subtotal="count" baseField="0" baseItem="0"/>
    <dataField name=" 2" fld="19" subtotal="count" baseField="0" baseItem="0">
      <extLst>
        <ext xmlns:x14="http://schemas.microsoft.com/office/spreadsheetml/2009/9/main" uri="{E15A36E0-9728-4e99-A89B-3F7291B0FE68}">
          <x14:dataField sourceField="3" uniqueName="[__Xl2].[Measures].[ ]"/>
        </ext>
      </extLst>
    </dataField>
    <dataField fld="10" subtotal="count" baseField="0" baseItem="0"/>
    <dataField fld="11" subtotal="count" baseField="0" baseItem="0"/>
    <dataField fld="12" subtotal="count" baseField="0" baseItem="0"/>
    <dataField name=" 3" fld="20" subtotal="count" baseField="0" baseItem="0">
      <extLst>
        <ext xmlns:x14="http://schemas.microsoft.com/office/spreadsheetml/2009/9/main" uri="{E15A36E0-9728-4e99-A89B-3F7291B0FE68}">
          <x14:dataField sourceField="3" uniqueName="[__Xl3].[Measures].[ ]"/>
        </ext>
      </extLst>
    </dataField>
    <dataField fld="14" subtotal="count" baseField="0" baseItem="0"/>
    <dataField fld="15" subtotal="count" baseField="0" baseItem="0"/>
    <dataField fld="16" subtotal="count" baseField="0" baseItem="0"/>
    <dataField fld="17" subtotal="count" baseField="0" baseItem="0"/>
  </dataFields>
  <formats count="21">
    <format dxfId="209">
      <pivotArea dataOnly="0" outline="0" fieldPosition="0">
        <references count="1">
          <reference field="4294967294" count="1">
            <x v="0"/>
          </reference>
        </references>
      </pivotArea>
    </format>
    <format dxfId="208">
      <pivotArea dataOnly="0" outline="0" fieldPosition="0">
        <references count="1">
          <reference field="4294967294" count="1">
            <x v="5"/>
          </reference>
        </references>
      </pivotArea>
    </format>
    <format dxfId="207">
      <pivotArea dataOnly="0" outline="0" fieldPosition="0">
        <references count="1">
          <reference field="4294967294" count="1">
            <x v="5"/>
          </reference>
        </references>
      </pivotArea>
    </format>
    <format dxfId="206">
      <pivotArea dataOnly="0" fieldPosition="0">
        <references count="1">
          <reference field="7" count="4">
            <x v="0"/>
            <x v="1"/>
            <x v="2"/>
            <x v="3"/>
          </reference>
        </references>
      </pivotArea>
    </format>
    <format dxfId="205">
      <pivotArea dataOnly="0" fieldPosition="0">
        <references count="1">
          <reference field="7" count="1">
            <x v="4"/>
          </reference>
        </references>
      </pivotArea>
    </format>
    <format dxfId="204">
      <pivotArea dataOnly="0" fieldPosition="0">
        <references count="1">
          <reference field="7" count="2">
            <x v="5"/>
            <x v="6"/>
          </reference>
        </references>
      </pivotArea>
    </format>
    <format dxfId="203">
      <pivotArea dataOnly="0" fieldPosition="0">
        <references count="1">
          <reference field="7" count="5">
            <x v="7"/>
            <x v="8"/>
            <x v="9"/>
            <x v="10"/>
            <x v="11"/>
          </reference>
        </references>
      </pivotArea>
    </format>
    <format dxfId="202">
      <pivotArea dataOnly="0" outline="0" fieldPosition="0">
        <references count="1">
          <reference field="4294967294" count="1">
            <x v="9"/>
          </reference>
        </references>
      </pivotArea>
    </format>
    <format dxfId="201">
      <pivotArea dataOnly="0" outline="0" fieldPosition="0">
        <references count="1">
          <reference field="4294967294" count="1">
            <x v="9"/>
          </reference>
        </references>
      </pivotArea>
    </format>
    <format dxfId="200">
      <pivotArea field="7" type="button" dataOnly="0" labelOnly="1" outline="0" axis="axisRow" fieldPosition="2"/>
    </format>
    <format dxfId="199">
      <pivotArea field="0" type="button" dataOnly="0" labelOnly="1" outline="0" axis="axisRow" fieldPosition="0"/>
    </format>
    <format dxfId="198">
      <pivotArea field="6" type="button" dataOnly="0" labelOnly="1" outline="0" axis="axisRow" fieldPosition="1"/>
    </format>
    <format dxfId="197">
      <pivotArea field="13" type="button" dataOnly="0" labelOnly="1" outline="0" axis="axisRow" fieldPosition="4"/>
    </format>
    <format dxfId="196">
      <pivotArea dataOnly="0" labelOnly="1" outline="0" fieldPosition="0">
        <references count="1">
          <reference field="4294967294" count="14">
            <x v="0"/>
            <x v="1"/>
            <x v="2"/>
            <x v="3"/>
            <x v="4"/>
            <x v="5"/>
            <x v="6"/>
            <x v="7"/>
            <x v="8"/>
            <x v="9"/>
            <x v="10"/>
            <x v="11"/>
            <x v="12"/>
            <x v="13"/>
          </reference>
        </references>
      </pivotArea>
    </format>
    <format dxfId="195">
      <pivotArea field="7" type="button" dataOnly="0" labelOnly="1" outline="0" axis="axisRow" fieldPosition="2"/>
    </format>
    <format dxfId="194">
      <pivotArea field="0" type="button" dataOnly="0" labelOnly="1" outline="0" axis="axisRow" fieldPosition="0"/>
    </format>
    <format dxfId="193">
      <pivotArea field="6" type="button" dataOnly="0" labelOnly="1" outline="0" axis="axisRow" fieldPosition="1"/>
    </format>
    <format dxfId="192">
      <pivotArea field="13" type="button" dataOnly="0" labelOnly="1" outline="0" axis="axisRow" fieldPosition="4"/>
    </format>
    <format dxfId="191">
      <pivotArea dataOnly="0" labelOnly="1" outline="0" fieldPosition="0">
        <references count="1">
          <reference field="4294967294" count="14">
            <x v="0"/>
            <x v="1"/>
            <x v="2"/>
            <x v="3"/>
            <x v="4"/>
            <x v="5"/>
            <x v="6"/>
            <x v="7"/>
            <x v="8"/>
            <x v="9"/>
            <x v="10"/>
            <x v="11"/>
            <x v="12"/>
            <x v="13"/>
          </reference>
        </references>
      </pivotArea>
    </format>
    <format dxfId="190">
      <pivotArea field="18" type="button" dataOnly="0" labelOnly="1" outline="0" axis="axisRow" fieldPosition="3"/>
    </format>
    <format dxfId="189">
      <pivotArea dataOnly="0" labelOnly="1" outline="0" fieldPosition="0">
        <references count="1">
          <reference field="4294967294" count="13">
            <x v="1"/>
            <x v="2"/>
            <x v="3"/>
            <x v="4"/>
            <x v="5"/>
            <x v="6"/>
            <x v="7"/>
            <x v="8"/>
            <x v="9"/>
            <x v="10"/>
            <x v="11"/>
            <x v="12"/>
            <x v="13"/>
          </reference>
        </references>
      </pivotArea>
    </format>
  </formats>
  <conditionalFormats count="1">
    <conditionalFormat priority="1">
      <pivotAreas count="1">
        <pivotArea type="data" outline="0" collapsedLevelsAreSubtotals="1" fieldPosition="0">
          <references count="1">
            <reference field="4294967294" count="1" selected="0">
              <x v="3"/>
            </reference>
          </references>
        </pivotArea>
      </pivotAreas>
    </conditionalFormat>
  </conditionalFormat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5">
    <rowHierarchyUsage hierarchyUsage="229"/>
    <rowHierarchyUsage hierarchyUsage="211"/>
    <rowHierarchyUsage hierarchyUsage="209"/>
    <rowHierarchyUsage hierarchyUsage="216"/>
    <rowHierarchyUsage hierarchyUsage="15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xk_nđ]"/>
        <x15:activeTabTopLevelEntity name="[dim_date_01]"/>
        <x15:activeTabTopLevelEntity name="[dim_date_02]"/>
        <x15:activeTabTopLevelEntity name="[dim_nhom_sp]"/>
        <x15:activeTabTopLevelEntity name="[dim_customer]"/>
        <x15:activeTabTopLevelEntity name="[dim_SKU]"/>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6739269-F05A-4C6E-B8BD-38AAE4F5BEB2}" name="PivotTable4" cacheId="778" applyNumberFormats="0" applyBorderFormats="0" applyFontFormats="0" applyPatternFormats="0" applyAlignmentFormats="0" applyWidthHeightFormats="1" dataCaption="Values" tag="09898428-6ebc-4303-b75f-aaff1b5a9d71" updatedVersion="8" minRefreshableVersion="3" subtotalHiddenItems="1" itemPrintTitles="1" createdVersion="8" indent="0" outline="1" outlineData="1" multipleFieldFilters="0">
  <location ref="B7:AK16" firstHeaderRow="0" firstDataRow="1" firstDataCol="1"/>
  <pivotFields count="38">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6"/>
  </rowFields>
  <rowItems count="9">
    <i>
      <x/>
    </i>
    <i>
      <x v="1"/>
    </i>
    <i>
      <x v="2"/>
    </i>
    <i>
      <x v="3"/>
    </i>
    <i>
      <x v="4"/>
    </i>
    <i>
      <x v="5"/>
    </i>
    <i>
      <x v="6"/>
    </i>
    <i>
      <x v="7"/>
    </i>
    <i t="grand">
      <x/>
    </i>
  </rowItems>
  <colFields count="1">
    <field x="-2"/>
  </colFields>
  <colItems count="35">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colItems>
  <dataFields count="35">
    <dataField fld="10" subtotal="count" baseField="0" baseItem="0"/>
    <dataField fld="7" subtotal="count" baseField="0" baseItem="0"/>
    <dataField fld="8" subtotal="count" baseField="0" baseItem="0"/>
    <dataField fld="9" subtotal="count" baseField="0" baseItem="0"/>
    <dataField name=" 2" fld="30" subtotal="count" baseField="0" baseItem="0">
      <extLst>
        <ext xmlns:x14="http://schemas.microsoft.com/office/spreadsheetml/2009/9/main" uri="{E15A36E0-9728-4e99-A89B-3F7291B0FE68}">
          <x14:dataField sourceField="10" uniqueName="[__Xl2].[Measures].[ ]"/>
        </ext>
      </extLst>
    </dataField>
    <dataField fld="5" subtotal="count" baseField="0" baseItem="0"/>
    <dataField fld="11" subtotal="count" baseField="0" baseItem="0"/>
    <dataField fld="12" subtotal="count" baseField="0" baseItem="0"/>
    <dataField fld="13" subtotal="count" baseField="0" baseItem="0"/>
    <dataField fld="14" subtotal="count" baseField="0" baseItem="0"/>
    <dataField name=" 3" fld="31" subtotal="count" baseField="0" baseItem="0">
      <extLst>
        <ext xmlns:x14="http://schemas.microsoft.com/office/spreadsheetml/2009/9/main" uri="{E15A36E0-9728-4e99-A89B-3F7291B0FE68}">
          <x14:dataField sourceField="10" uniqueName="[__Xl3].[Measures].[ ]"/>
        </ext>
      </extLst>
    </dataField>
    <dataField fld="1" subtotal="count" baseField="0" baseItem="0" numFmtId="168"/>
    <dataField fld="2" subtotal="count" baseField="0" baseItem="0" numFmtId="168"/>
    <dataField fld="3" subtotal="count" baseField="0" baseItem="0" numFmtId="168"/>
    <dataField fld="18" subtotal="count" baseField="0" baseItem="0" numFmtId="169"/>
    <dataField name=" 4" fld="32" subtotal="count" baseField="0" baseItem="0">
      <extLst>
        <ext xmlns:x14="http://schemas.microsoft.com/office/spreadsheetml/2009/9/main" uri="{E15A36E0-9728-4e99-A89B-3F7291B0FE68}">
          <x14:dataField sourceField="10" uniqueName="[__Xl4].[Measures].[ ]"/>
        </ext>
      </extLst>
    </dataField>
    <dataField fld="15" subtotal="count" baseField="0" baseItem="0"/>
    <dataField fld="16" subtotal="count" baseField="0" baseItem="0"/>
    <dataField fld="17" subtotal="count" baseField="0" baseItem="0"/>
    <dataField fld="19" subtotal="count" baseField="0" baseItem="0" numFmtId="169"/>
    <dataField name=" 8" fld="33" subtotal="count" baseField="0" baseItem="0">
      <extLst>
        <ext xmlns:x14="http://schemas.microsoft.com/office/spreadsheetml/2009/9/main" uri="{E15A36E0-9728-4e99-A89B-3F7291B0FE68}">
          <x14:dataField sourceField="10" uniqueName="[__Xl8].[Measures].[ ]"/>
        </ext>
      </extLst>
    </dataField>
    <dataField fld="26" subtotal="count" baseField="0" baseItem="0"/>
    <dataField fld="27" subtotal="count" baseField="0" baseItem="0"/>
    <dataField name=" 5" fld="34" subtotal="count" baseField="0" baseItem="0">
      <extLst>
        <ext xmlns:x14="http://schemas.microsoft.com/office/spreadsheetml/2009/9/main" uri="{E15A36E0-9728-4e99-A89B-3F7291B0FE68}">
          <x14:dataField sourceField="10" uniqueName="[__Xl5].[Measures].[ ]"/>
        </ext>
      </extLst>
    </dataField>
    <dataField fld="20" subtotal="count" baseField="0" baseItem="0"/>
    <dataField fld="21" subtotal="count" baseField="0" baseItem="0"/>
    <dataField name=" 6" fld="35" subtotal="count" baseField="0" baseItem="0">
      <extLst>
        <ext xmlns:x14="http://schemas.microsoft.com/office/spreadsheetml/2009/9/main" uri="{E15A36E0-9728-4e99-A89B-3F7291B0FE68}">
          <x14:dataField sourceField="10" uniqueName="[__Xl6].[Measures].[ ]"/>
        </ext>
      </extLst>
    </dataField>
    <dataField fld="23" subtotal="count" baseField="0" baseItem="0"/>
    <dataField fld="22" subtotal="count" baseField="0" baseItem="0"/>
    <dataField name=" 7" fld="36" subtotal="count" baseField="0" baseItem="0">
      <extLst>
        <ext xmlns:x14="http://schemas.microsoft.com/office/spreadsheetml/2009/9/main" uri="{E15A36E0-9728-4e99-A89B-3F7291B0FE68}">
          <x14:dataField sourceField="10" uniqueName="[__Xl7].[Measures].[ ]"/>
        </ext>
      </extLst>
    </dataField>
    <dataField fld="24" subtotal="count" baseField="0" baseItem="0"/>
    <dataField fld="25" subtotal="count" baseField="0" baseItem="0"/>
    <dataField name=" 9" fld="37" subtotal="count" baseField="0" baseItem="0">
      <extLst>
        <ext xmlns:x14="http://schemas.microsoft.com/office/spreadsheetml/2009/9/main" uri="{E15A36E0-9728-4e99-A89B-3F7291B0FE68}">
          <x14:dataField sourceField="10" uniqueName="[__Xl9].[Measures].[ ]"/>
        </ext>
      </extLst>
    </dataField>
    <dataField fld="28" subtotal="count" baseField="0" baseItem="0"/>
    <dataField fld="29" subtotal="count" baseField="0" baseItem="0"/>
  </dataFields>
  <formats count="15">
    <format dxfId="188">
      <pivotArea dataOnly="0" outline="0" fieldPosition="0">
        <references count="1">
          <reference field="4294967294" count="1">
            <x v="4"/>
          </reference>
        </references>
      </pivotArea>
    </format>
    <format dxfId="187">
      <pivotArea dataOnly="0" outline="0" fieldPosition="0">
        <references count="1">
          <reference field="4294967294" count="1">
            <x v="4"/>
          </reference>
        </references>
      </pivotArea>
    </format>
    <format dxfId="186">
      <pivotArea dataOnly="0" outline="0" fieldPosition="0">
        <references count="1">
          <reference field="4294967294" count="1">
            <x v="0"/>
          </reference>
        </references>
      </pivotArea>
    </format>
    <format dxfId="185">
      <pivotArea dataOnly="0" outline="0" fieldPosition="0">
        <references count="1">
          <reference field="4294967294" count="1">
            <x v="0"/>
          </reference>
        </references>
      </pivotArea>
    </format>
    <format dxfId="184">
      <pivotArea dataOnly="0" outline="0" fieldPosition="0">
        <references count="1">
          <reference field="4294967294" count="1">
            <x v="10"/>
          </reference>
        </references>
      </pivotArea>
    </format>
    <format dxfId="183">
      <pivotArea dataOnly="0" outline="0" fieldPosition="0">
        <references count="1">
          <reference field="4294967294" count="1">
            <x v="10"/>
          </reference>
        </references>
      </pivotArea>
    </format>
    <format dxfId="182">
      <pivotArea outline="0" collapsedLevelsAreSubtotals="1" fieldPosition="0">
        <references count="1">
          <reference field="4294967294" count="1" selected="0">
            <x v="15"/>
          </reference>
        </references>
      </pivotArea>
    </format>
    <format dxfId="181">
      <pivotArea dataOnly="0" labelOnly="1" outline="0" fieldPosition="0">
        <references count="1">
          <reference field="4294967294" count="1">
            <x v="15"/>
          </reference>
        </references>
      </pivotArea>
    </format>
    <format dxfId="180">
      <pivotArea outline="0" collapsedLevelsAreSubtotals="1" fieldPosition="0">
        <references count="1">
          <reference field="4294967294" count="1" selected="0">
            <x v="15"/>
          </reference>
        </references>
      </pivotArea>
    </format>
    <format dxfId="179">
      <pivotArea dataOnly="0" labelOnly="1" outline="0" fieldPosition="0">
        <references count="1">
          <reference field="4294967294" count="1">
            <x v="15"/>
          </reference>
        </references>
      </pivotArea>
    </format>
    <format dxfId="178">
      <pivotArea outline="0" collapsedLevelsAreSubtotals="1" fieldPosition="0">
        <references count="1">
          <reference field="4294967294" count="1" selected="0">
            <x v="19"/>
          </reference>
        </references>
      </pivotArea>
    </format>
    <format dxfId="177">
      <pivotArea outline="0" collapsedLevelsAreSubtotals="1" fieldPosition="0">
        <references count="1">
          <reference field="4294967294" count="1" selected="0">
            <x v="14"/>
          </reference>
        </references>
      </pivotArea>
    </format>
    <format dxfId="176">
      <pivotArea outline="0" collapsedLevelsAreSubtotals="1" fieldPosition="0">
        <references count="1">
          <reference field="4294967294" count="3" selected="0">
            <x v="11"/>
            <x v="12"/>
            <x v="13"/>
          </reference>
        </references>
      </pivotArea>
    </format>
    <format dxfId="175">
      <pivotArea dataOnly="0" outline="0" fieldPosition="0">
        <references count="1">
          <reference field="4294967294" count="1">
            <x v="29"/>
          </reference>
        </references>
      </pivotArea>
    </format>
    <format dxfId="174">
      <pivotArea dataOnly="0" outline="0" fieldPosition="0">
        <references count="1">
          <reference field="4294967294" count="1">
            <x v="29"/>
          </reference>
        </references>
      </pivotArea>
    </format>
  </formats>
  <conditionalFormats count="1">
    <conditionalFormat priority="1">
      <pivotAreas count="2">
        <pivotArea type="data" outline="0" collapsedLevelsAreSubtotals="1" fieldPosition="0">
          <references count="1">
            <reference field="4294967294" count="5" selected="0">
              <x v="5"/>
              <x v="6"/>
              <x v="7"/>
              <x v="8"/>
              <x v="9"/>
            </reference>
          </references>
        </pivotArea>
        <pivotArea type="data" outline="0" collapsedLevelsAreSubtotals="1" fieldPosition="0">
          <references count="1">
            <reference field="4294967294" count="1" selected="0">
              <x v="3"/>
            </reference>
          </references>
        </pivotArea>
      </pivotAreas>
    </conditionalFormat>
  </conditionalFormats>
  <pivotHierarchies count="7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3].[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1">
    <rowHierarchyUsage hierarchyUsage="20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3]"/>
        <x15:activeTabTopLevelEntity name="[PVM Rev Analysis Budget_GROUP]"/>
        <x15:activeTabTopLevelEntity name="[dim_nhom_s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EBAD30B-E1F4-495C-B8AE-CAF71620D7FD}" name="PivotTable2" cacheId="775" applyNumberFormats="0" applyBorderFormats="0" applyFontFormats="0" applyPatternFormats="0" applyAlignmentFormats="0" applyWidthHeightFormats="1" dataCaption="Values" tag="56a3fe8a-879f-4b60-9676-1e61df8179fc" updatedVersion="8" minRefreshableVersion="3" subtotalHiddenItems="1" itemPrintTitles="1" createdVersion="8" indent="0" outline="1" outlineData="1" multipleFieldFilters="0">
  <location ref="A4" firstHeaderRow="0" firstDataRow="0" firstDataCol="0" rowPageCount="2" colPageCount="1"/>
  <pivotFields count="2">
    <pivotField axis="axisPage" allDrilled="1" subtotalTop="0" showAll="0" dataSourceSort="1" defaultSubtotal="0" defaultAttributeDrillState="1"/>
    <pivotField axis="axisPage" allDrilled="1" subtotalTop="0" showAll="0" dataSourceSort="1" defaultSubtotal="0" defaultAttributeDrillState="1"/>
  </pivotFields>
  <pageFields count="2">
    <pageField fld="1" hier="179" name="[dim_date_01].[Year | Month].&amp;[2026 | 03]" cap="2026 | 03"/>
    <pageField fld="0" hier="201" name="[dim_date_03].[Year | Month].&amp;[2026 | 03]" cap="2026 | 03"/>
  </pageFields>
  <pivotHierarchies count="7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3].[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3]"/>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4C44A95-00EE-4171-B911-A314E8953632}" name="PivotTable2" cacheId="784" applyNumberFormats="0" applyBorderFormats="0" applyFontFormats="0" applyPatternFormats="0" applyAlignmentFormats="0" applyWidthHeightFormats="1" dataCaption="Values" tag="bc82011a-a551-4a69-a257-05d9bf46f2f3" updatedVersion="8" minRefreshableVersion="3" subtotalHiddenItems="1" itemPrintTitles="1" createdVersion="8" indent="0" outline="1" outlineData="1" multipleFieldFilters="0">
  <location ref="A4" firstHeaderRow="0" firstDataRow="0" firstDataCol="0" rowPageCount="2" colPageCount="1"/>
  <pivotFields count="2">
    <pivotField axis="axisPage" allDrilled="1" subtotalTop="0" showAll="0" dataSourceSort="1" defaultSubtotal="0" defaultAttributeDrillState="1"/>
    <pivotField axis="axisPage" allDrilled="1" subtotalTop="0" showAll="0" dataSourceSort="1" defaultSubtotal="0" defaultAttributeDrillState="1"/>
  </pivotFields>
  <pageFields count="2">
    <pageField fld="1" hier="179" name="[dim_date_01].[Year | Month].&amp;[2026 | 03]" cap="2026 | 03"/>
    <pageField fld="0" hier="201" name="[dim_date_03].[Year | Month].&amp;[2026 | 03]" cap="2026 | 03"/>
  </pageFields>
  <pivotHierarchies count="7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3].[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3]"/>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86780A1-E581-40F0-9E9A-396720846314}" name="PivotTable4" cacheId="781" applyNumberFormats="0" applyBorderFormats="0" applyFontFormats="0" applyPatternFormats="0" applyAlignmentFormats="0" applyWidthHeightFormats="1" dataCaption="Values" tag="1f429f8e-95b2-4e83-b027-30d8fabf557e" updatedVersion="8" minRefreshableVersion="3" subtotalHiddenItems="1" itemPrintTitles="1" createdVersion="8" indent="0" outline="1" outlineData="1" multipleFieldFilters="0">
  <location ref="B7:BU16" firstHeaderRow="0" firstDataRow="1" firstDataCol="1"/>
  <pivotFields count="74">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5"/>
  </rowFields>
  <rowItems count="9">
    <i>
      <x/>
    </i>
    <i>
      <x v="1"/>
    </i>
    <i>
      <x v="2"/>
    </i>
    <i>
      <x v="3"/>
    </i>
    <i>
      <x v="4"/>
    </i>
    <i>
      <x v="5"/>
    </i>
    <i>
      <x v="6"/>
    </i>
    <i>
      <x v="7"/>
    </i>
    <i t="grand">
      <x/>
    </i>
  </rowItems>
  <colFields count="1">
    <field x="-2"/>
  </colFields>
  <colItems count="71">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i i="61">
      <x v="61"/>
    </i>
    <i i="62">
      <x v="62"/>
    </i>
    <i i="63">
      <x v="63"/>
    </i>
    <i i="64">
      <x v="64"/>
    </i>
    <i i="65">
      <x v="65"/>
    </i>
    <i i="66">
      <x v="66"/>
    </i>
    <i i="67">
      <x v="67"/>
    </i>
    <i i="68">
      <x v="68"/>
    </i>
    <i i="69">
      <x v="69"/>
    </i>
    <i i="70">
      <x v="70"/>
    </i>
  </colItems>
  <dataFields count="71">
    <dataField fld="6" subtotal="count" baseField="0" baseItem="0"/>
    <dataField fld="12" subtotal="count" baseField="0" baseItem="0" numFmtId="168"/>
    <dataField fld="10" subtotal="count" baseField="0" baseItem="0" numFmtId="168"/>
    <dataField fld="11" subtotal="count" baseField="0" baseItem="0" numFmtId="168"/>
    <dataField name=" 2" fld="57" subtotal="count" baseField="0" baseItem="0" numFmtId="168">
      <extLst>
        <ext xmlns:x14="http://schemas.microsoft.com/office/spreadsheetml/2009/9/main" uri="{E15A36E0-9728-4e99-A89B-3F7291B0FE68}">
          <x14:dataField sourceField="6" uniqueName="[__Xl2].[Measures].[ ]"/>
        </ext>
      </extLst>
    </dataField>
    <dataField fld="13" subtotal="count" baseField="0" baseItem="0" numFmtId="168"/>
    <dataField fld="14" subtotal="count" baseField="0" baseItem="0" numFmtId="168"/>
    <dataField fld="15" subtotal="count" baseField="0" baseItem="0" numFmtId="168"/>
    <dataField fld="16" subtotal="count" baseField="0" baseItem="0" numFmtId="168"/>
    <dataField fld="17" subtotal="count" baseField="0" baseItem="0" numFmtId="168"/>
    <dataField fld="18" subtotal="count" baseField="0" baseItem="0" numFmtId="168"/>
    <dataField fld="19" subtotal="count" baseField="0" baseItem="0" numFmtId="168"/>
    <dataField fld="20" subtotal="count" baseField="0" baseItem="0" numFmtId="168"/>
    <dataField fld="21" subtotal="count" baseField="0" baseItem="0" numFmtId="168"/>
    <dataField fld="23" subtotal="count" baseField="0" baseItem="0" numFmtId="168"/>
    <dataField fld="22" subtotal="count" baseField="0" baseItem="0" numFmtId="168"/>
    <dataField fld="24" subtotal="count" baseField="0" baseItem="0" numFmtId="168"/>
    <dataField fld="25" subtotal="count" baseField="0" baseItem="0" numFmtId="168"/>
    <dataField fld="26" subtotal="count" baseField="0" baseItem="0" numFmtId="168"/>
    <dataField name=" 3" fld="58" subtotal="count" baseField="0" baseItem="0" numFmtId="168">
      <extLst>
        <ext xmlns:x14="http://schemas.microsoft.com/office/spreadsheetml/2009/9/main" uri="{E15A36E0-9728-4e99-A89B-3F7291B0FE68}">
          <x14:dataField sourceField="6" uniqueName="[__Xl3].[Measures].[ ]"/>
        </ext>
      </extLst>
    </dataField>
    <dataField fld="27" subtotal="count" baseField="0" baseItem="0"/>
    <dataField fld="28" subtotal="count" baseField="0" baseItem="0"/>
    <dataField name=" 6" fld="59" subtotal="count" baseField="0" baseItem="0">
      <extLst>
        <ext xmlns:x14="http://schemas.microsoft.com/office/spreadsheetml/2009/9/main" uri="{E15A36E0-9728-4e99-A89B-3F7291B0FE68}">
          <x14:dataField sourceField="6" uniqueName="[__Xl6].[Measures].[ ]"/>
        </ext>
      </extLst>
    </dataField>
    <dataField fld="1" subtotal="count" baseField="0" baseItem="0" numFmtId="168"/>
    <dataField fld="2" subtotal="count" baseField="0" baseItem="0" numFmtId="168"/>
    <dataField fld="3" subtotal="count" baseField="0" baseItem="0" numFmtId="168"/>
    <dataField fld="29" subtotal="count" baseField="0" baseItem="0" numFmtId="169"/>
    <dataField name=" 4" fld="60" subtotal="count" baseField="0" baseItem="0">
      <extLst>
        <ext xmlns:x14="http://schemas.microsoft.com/office/spreadsheetml/2009/9/main" uri="{E15A36E0-9728-4e99-A89B-3F7291B0FE68}">
          <x14:dataField sourceField="6" uniqueName="[__Xl4].[Measures].[ ]"/>
        </ext>
      </extLst>
    </dataField>
    <dataField fld="7" subtotal="count" baseField="0" baseItem="0"/>
    <dataField fld="8" subtotal="count" baseField="0" baseItem="0"/>
    <dataField fld="9" subtotal="count" baseField="0" baseItem="0"/>
    <dataField fld="30" subtotal="count" baseField="0" baseItem="0" numFmtId="169"/>
    <dataField name=" 5" fld="61" subtotal="count" baseField="0" baseItem="0">
      <extLst>
        <ext xmlns:x14="http://schemas.microsoft.com/office/spreadsheetml/2009/9/main" uri="{E15A36E0-9728-4e99-A89B-3F7291B0FE68}">
          <x14:dataField sourceField="6" uniqueName="[__Xl5].[Measures].[ ]"/>
        </ext>
      </extLst>
    </dataField>
    <dataField fld="54" subtotal="count" baseField="0" baseItem="0"/>
    <dataField fld="53" subtotal="count" baseField="0" baseItem="0"/>
    <dataField name=" 17" fld="62" subtotal="count" baseField="0" baseItem="0">
      <extLst>
        <ext xmlns:x14="http://schemas.microsoft.com/office/spreadsheetml/2009/9/main" uri="{E15A36E0-9728-4e99-A89B-3F7291B0FE68}">
          <x14:dataField sourceField="6" uniqueName="[__Xl17].[Measures].[ ]"/>
        </ext>
      </extLst>
    </dataField>
    <dataField fld="31" subtotal="count" baseField="0" baseItem="0"/>
    <dataField fld="32" subtotal="count" baseField="0" baseItem="0"/>
    <dataField name=" 7" fld="63" subtotal="count" baseField="0" baseItem="0">
      <extLst>
        <ext xmlns:x14="http://schemas.microsoft.com/office/spreadsheetml/2009/9/main" uri="{E15A36E0-9728-4e99-A89B-3F7291B0FE68}">
          <x14:dataField sourceField="6" uniqueName="[__Xl7].[Measures].[ ]"/>
        </ext>
      </extLst>
    </dataField>
    <dataField fld="33" subtotal="count" baseField="0" baseItem="0"/>
    <dataField fld="34" subtotal="count" baseField="0" baseItem="0"/>
    <dataField name=" 8" fld="64" subtotal="count" baseField="0" baseItem="0">
      <extLst>
        <ext xmlns:x14="http://schemas.microsoft.com/office/spreadsheetml/2009/9/main" uri="{E15A36E0-9728-4e99-A89B-3F7291B0FE68}">
          <x14:dataField sourceField="6" uniqueName="[__Xl8].[Measures].[ ]"/>
        </ext>
      </extLst>
    </dataField>
    <dataField fld="35" subtotal="count" baseField="0" baseItem="0"/>
    <dataField fld="36" subtotal="count" baseField="0" baseItem="0"/>
    <dataField name=" 9" fld="65" subtotal="count" baseField="0" baseItem="0">
      <extLst>
        <ext xmlns:x14="http://schemas.microsoft.com/office/spreadsheetml/2009/9/main" uri="{E15A36E0-9728-4e99-A89B-3F7291B0FE68}">
          <x14:dataField sourceField="6" uniqueName="[__Xl9].[Measures].[ ]"/>
        </ext>
      </extLst>
    </dataField>
    <dataField fld="37" subtotal="count" baseField="0" baseItem="0"/>
    <dataField fld="38" subtotal="count" baseField="0" baseItem="0"/>
    <dataField name=" 10" fld="66" subtotal="count" baseField="0" baseItem="0">
      <extLst>
        <ext xmlns:x14="http://schemas.microsoft.com/office/spreadsheetml/2009/9/main" uri="{E15A36E0-9728-4e99-A89B-3F7291B0FE68}">
          <x14:dataField sourceField="6" uniqueName="[__Xl10].[Measures].[ ]"/>
        </ext>
      </extLst>
    </dataField>
    <dataField fld="39" subtotal="count" baseField="0" baseItem="0"/>
    <dataField fld="40" subtotal="count" baseField="0" baseItem="0"/>
    <dataField name=" 16" fld="67" subtotal="count" baseField="0" baseItem="0">
      <extLst>
        <ext xmlns:x14="http://schemas.microsoft.com/office/spreadsheetml/2009/9/main" uri="{E15A36E0-9728-4e99-A89B-3F7291B0FE68}">
          <x14:dataField sourceField="6" uniqueName="[__Xl16].[Measures].[ ]"/>
        </ext>
      </extLst>
    </dataField>
    <dataField fld="51" subtotal="count" baseField="0" baseItem="0"/>
    <dataField fld="52" subtotal="count" baseField="0" baseItem="0"/>
    <dataField name=" 11" fld="68" subtotal="count" baseField="0" baseItem="0">
      <extLst>
        <ext xmlns:x14="http://schemas.microsoft.com/office/spreadsheetml/2009/9/main" uri="{E15A36E0-9728-4e99-A89B-3F7291B0FE68}">
          <x14:dataField sourceField="6" uniqueName="[__Xl11].[Measures].[ ]"/>
        </ext>
      </extLst>
    </dataField>
    <dataField fld="41" subtotal="count" baseField="0" baseItem="0"/>
    <dataField fld="42" subtotal="count" baseField="0" baseItem="0"/>
    <dataField name=" 12" fld="69" subtotal="count" baseField="0" baseItem="0">
      <extLst>
        <ext xmlns:x14="http://schemas.microsoft.com/office/spreadsheetml/2009/9/main" uri="{E15A36E0-9728-4e99-A89B-3F7291B0FE68}">
          <x14:dataField sourceField="6" uniqueName="[__Xl12].[Measures].[ ]"/>
        </ext>
      </extLst>
    </dataField>
    <dataField fld="43" subtotal="count" baseField="0" baseItem="0"/>
    <dataField fld="44" subtotal="count" baseField="0" baseItem="0"/>
    <dataField name=" 13" fld="70" subtotal="count" baseField="0" baseItem="0">
      <extLst>
        <ext xmlns:x14="http://schemas.microsoft.com/office/spreadsheetml/2009/9/main" uri="{E15A36E0-9728-4e99-A89B-3F7291B0FE68}">
          <x14:dataField sourceField="6" uniqueName="[__Xl13].[Measures].[ ]"/>
        </ext>
      </extLst>
    </dataField>
    <dataField fld="45" subtotal="count" baseField="0" baseItem="0"/>
    <dataField fld="46" subtotal="count" baseField="0" baseItem="0"/>
    <dataField name=" 14" fld="71" subtotal="count" baseField="0" baseItem="0">
      <extLst>
        <ext xmlns:x14="http://schemas.microsoft.com/office/spreadsheetml/2009/9/main" uri="{E15A36E0-9728-4e99-A89B-3F7291B0FE68}">
          <x14:dataField sourceField="6" uniqueName="[__Xl14].[Measures].[ ]"/>
        </ext>
      </extLst>
    </dataField>
    <dataField fld="47" subtotal="count" baseField="0" baseItem="0"/>
    <dataField fld="48" subtotal="count" baseField="0" baseItem="0"/>
    <dataField name=" 15" fld="72" subtotal="count" baseField="0" baseItem="0">
      <extLst>
        <ext xmlns:x14="http://schemas.microsoft.com/office/spreadsheetml/2009/9/main" uri="{E15A36E0-9728-4e99-A89B-3F7291B0FE68}">
          <x14:dataField sourceField="6" uniqueName="[__Xl15].[Measures].[ ]"/>
        </ext>
      </extLst>
    </dataField>
    <dataField fld="49" subtotal="count" baseField="0" baseItem="0"/>
    <dataField fld="50" subtotal="count" baseField="0" baseItem="0"/>
    <dataField name=" 18" fld="73" subtotal="count" baseField="0" baseItem="0">
      <extLst>
        <ext xmlns:x14="http://schemas.microsoft.com/office/spreadsheetml/2009/9/main" uri="{E15A36E0-9728-4e99-A89B-3F7291B0FE68}">
          <x14:dataField sourceField="6" uniqueName="[__Xl18].[Measures].[ ]"/>
        </ext>
      </extLst>
    </dataField>
    <dataField fld="56" subtotal="count" baseField="0" baseItem="0"/>
    <dataField fld="55" subtotal="count" baseField="0" baseItem="0"/>
  </dataFields>
  <formats count="62">
    <format dxfId="173">
      <pivotArea dataOnly="0" outline="0" fieldPosition="0">
        <references count="1">
          <reference field="4294967294" count="1">
            <x v="4"/>
          </reference>
        </references>
      </pivotArea>
    </format>
    <format dxfId="172">
      <pivotArea dataOnly="0" outline="0" fieldPosition="0">
        <references count="1">
          <reference field="4294967294" count="1">
            <x v="4"/>
          </reference>
        </references>
      </pivotArea>
    </format>
    <format dxfId="171">
      <pivotArea dataOnly="0" outline="0" fieldPosition="0">
        <references count="1">
          <reference field="4294967294" count="1">
            <x v="0"/>
          </reference>
        </references>
      </pivotArea>
    </format>
    <format dxfId="170">
      <pivotArea dataOnly="0" outline="0" fieldPosition="0">
        <references count="1">
          <reference field="4294967294" count="1">
            <x v="0"/>
          </reference>
        </references>
      </pivotArea>
    </format>
    <format dxfId="169">
      <pivotArea dataOnly="0" outline="0" fieldPosition="0">
        <references count="1">
          <reference field="4294967294" count="1">
            <x v="19"/>
          </reference>
        </references>
      </pivotArea>
    </format>
    <format dxfId="168">
      <pivotArea dataOnly="0" outline="0" fieldPosition="0">
        <references count="1">
          <reference field="4294967294" count="1">
            <x v="19"/>
          </reference>
        </references>
      </pivotArea>
    </format>
    <format dxfId="167">
      <pivotArea outline="0" collapsedLevelsAreSubtotals="1" fieldPosition="0">
        <references count="1">
          <reference field="4294967294" count="1" selected="0">
            <x v="27"/>
          </reference>
        </references>
      </pivotArea>
    </format>
    <format dxfId="166">
      <pivotArea dataOnly="0" labelOnly="1" outline="0" fieldPosition="0">
        <references count="1">
          <reference field="4294967294" count="1">
            <x v="27"/>
          </reference>
        </references>
      </pivotArea>
    </format>
    <format dxfId="165">
      <pivotArea outline="0" collapsedLevelsAreSubtotals="1" fieldPosition="0">
        <references count="1">
          <reference field="4294967294" count="1" selected="0">
            <x v="27"/>
          </reference>
        </references>
      </pivotArea>
    </format>
    <format dxfId="164">
      <pivotArea dataOnly="0" labelOnly="1" outline="0" fieldPosition="0">
        <references count="1">
          <reference field="4294967294" count="1">
            <x v="27"/>
          </reference>
        </references>
      </pivotArea>
    </format>
    <format dxfId="163">
      <pivotArea outline="0" collapsedLevelsAreSubtotals="1" fieldPosition="0">
        <references count="1">
          <reference field="4294967294" count="4" selected="0">
            <x v="1"/>
            <x v="2"/>
            <x v="3"/>
            <x v="4"/>
          </reference>
        </references>
      </pivotArea>
    </format>
    <format dxfId="162">
      <pivotArea outline="0" collapsedLevelsAreSubtotals="1" fieldPosition="0">
        <references count="1">
          <reference field="4294967294" count="5" selected="0">
            <x v="5"/>
            <x v="6"/>
            <x v="19"/>
            <x v="23"/>
            <x v="24"/>
          </reference>
        </references>
      </pivotArea>
    </format>
    <format dxfId="161">
      <pivotArea collapsedLevelsAreSubtotals="1" fieldPosition="0">
        <references count="2">
          <reference field="4294967294" count="14" selected="0">
            <x v="5"/>
            <x v="6"/>
            <x v="7"/>
            <x v="8"/>
            <x v="9"/>
            <x v="10"/>
            <x v="11"/>
            <x v="12"/>
            <x v="13"/>
            <x v="14"/>
            <x v="15"/>
            <x v="16"/>
            <x v="17"/>
            <x v="18"/>
          </reference>
          <reference field="5" count="1">
            <x v="0"/>
          </reference>
        </references>
      </pivotArea>
    </format>
    <format dxfId="160">
      <pivotArea outline="0" collapsedLevelsAreSubtotals="1" fieldPosition="0">
        <references count="1">
          <reference field="4294967294" count="1" selected="0">
            <x v="22"/>
          </reference>
        </references>
      </pivotArea>
    </format>
    <format dxfId="159">
      <pivotArea dataOnly="0" labelOnly="1" outline="0" fieldPosition="0">
        <references count="1">
          <reference field="4294967294" count="1">
            <x v="22"/>
          </reference>
        </references>
      </pivotArea>
    </format>
    <format dxfId="158">
      <pivotArea outline="0" collapsedLevelsAreSubtotals="1" fieldPosition="0">
        <references count="1">
          <reference field="4294967294" count="1" selected="0">
            <x v="22"/>
          </reference>
        </references>
      </pivotArea>
    </format>
    <format dxfId="157">
      <pivotArea dataOnly="0" labelOnly="1" outline="0" fieldPosition="0">
        <references count="1">
          <reference field="4294967294" count="1">
            <x v="22"/>
          </reference>
        </references>
      </pivotArea>
    </format>
    <format dxfId="156">
      <pivotArea outline="0" collapsedLevelsAreSubtotals="1" fieldPosition="0">
        <references count="1">
          <reference field="4294967294" count="1" selected="0">
            <x v="22"/>
          </reference>
        </references>
      </pivotArea>
    </format>
    <format dxfId="155">
      <pivotArea dataOnly="0" labelOnly="1" outline="0" fieldPosition="0">
        <references count="1">
          <reference field="4294967294" count="1">
            <x v="22"/>
          </reference>
        </references>
      </pivotArea>
    </format>
    <format dxfId="154">
      <pivotArea outline="0" collapsedLevelsAreSubtotals="1" fieldPosition="0">
        <references count="1">
          <reference field="4294967294" count="1" selected="0">
            <x v="26"/>
          </reference>
        </references>
      </pivotArea>
    </format>
    <format dxfId="153">
      <pivotArea outline="0" collapsedLevelsAreSubtotals="1" fieldPosition="0">
        <references count="1">
          <reference field="4294967294" count="1" selected="0">
            <x v="25"/>
          </reference>
        </references>
      </pivotArea>
    </format>
    <format dxfId="152">
      <pivotArea outline="0" collapsedLevelsAreSubtotals="1" fieldPosition="0">
        <references count="1">
          <reference field="4294967294" count="1" selected="0">
            <x v="3"/>
          </reference>
        </references>
      </pivotArea>
    </format>
    <format dxfId="151">
      <pivotArea outline="0" collapsedLevelsAreSubtotals="1" fieldPosition="0">
        <references count="1">
          <reference field="4294967294" count="14" selected="0">
            <x v="5"/>
            <x v="6"/>
            <x v="7"/>
            <x v="8"/>
            <x v="9"/>
            <x v="10"/>
            <x v="11"/>
            <x v="12"/>
            <x v="13"/>
            <x v="14"/>
            <x v="15"/>
            <x v="16"/>
            <x v="17"/>
            <x v="18"/>
          </reference>
        </references>
      </pivotArea>
    </format>
    <format dxfId="150">
      <pivotArea outline="0" collapsedLevelsAreSubtotals="1" fieldPosition="0">
        <references count="1">
          <reference field="4294967294" count="1" selected="0">
            <x v="31"/>
          </reference>
        </references>
      </pivotArea>
    </format>
    <format dxfId="149">
      <pivotArea dataOnly="0" outline="0" fieldPosition="0">
        <references count="1">
          <reference field="4294967294" count="1">
            <x v="32"/>
          </reference>
        </references>
      </pivotArea>
    </format>
    <format dxfId="148">
      <pivotArea dataOnly="0" outline="0" fieldPosition="0">
        <references count="1">
          <reference field="4294967294" count="1">
            <x v="32"/>
          </reference>
        </references>
      </pivotArea>
    </format>
    <format dxfId="147">
      <pivotArea dataOnly="0" outline="0" fieldPosition="0">
        <references count="1">
          <reference field="4294967294" count="1">
            <x v="38"/>
          </reference>
        </references>
      </pivotArea>
    </format>
    <format dxfId="146">
      <pivotArea dataOnly="0" outline="0" fieldPosition="0">
        <references count="1">
          <reference field="4294967294" count="1">
            <x v="38"/>
          </reference>
        </references>
      </pivotArea>
    </format>
    <format dxfId="145">
      <pivotArea outline="0" collapsedLevelsAreSubtotals="1" fieldPosition="0">
        <references count="1">
          <reference field="4294967294" count="1" selected="0">
            <x v="41"/>
          </reference>
        </references>
      </pivotArea>
    </format>
    <format dxfId="144">
      <pivotArea dataOnly="0" labelOnly="1" outline="0" fieldPosition="0">
        <references count="1">
          <reference field="4294967294" count="1">
            <x v="41"/>
          </reference>
        </references>
      </pivotArea>
    </format>
    <format dxfId="143">
      <pivotArea outline="0" collapsedLevelsAreSubtotals="1" fieldPosition="0">
        <references count="1">
          <reference field="4294967294" count="1" selected="0">
            <x v="41"/>
          </reference>
        </references>
      </pivotArea>
    </format>
    <format dxfId="142">
      <pivotArea dataOnly="0" labelOnly="1" outline="0" fieldPosition="0">
        <references count="1">
          <reference field="4294967294" count="1">
            <x v="41"/>
          </reference>
        </references>
      </pivotArea>
    </format>
    <format dxfId="141">
      <pivotArea dataOnly="0" outline="0" fieldPosition="0">
        <references count="1">
          <reference field="4294967294" count="1">
            <x v="44"/>
          </reference>
        </references>
      </pivotArea>
    </format>
    <format dxfId="140">
      <pivotArea dataOnly="0" outline="0" fieldPosition="0">
        <references count="1">
          <reference field="4294967294" count="1">
            <x v="44"/>
          </reference>
        </references>
      </pivotArea>
    </format>
    <format dxfId="139">
      <pivotArea dataOnly="0" outline="0" fieldPosition="0">
        <references count="1">
          <reference field="4294967294" count="1">
            <x v="47"/>
          </reference>
        </references>
      </pivotArea>
    </format>
    <format dxfId="138">
      <pivotArea dataOnly="0" outline="0" fieldPosition="0">
        <references count="1">
          <reference field="4294967294" count="1">
            <x v="47"/>
          </reference>
        </references>
      </pivotArea>
    </format>
    <format dxfId="137">
      <pivotArea dataOnly="0" outline="0" fieldPosition="0">
        <references count="1">
          <reference field="4294967294" count="1">
            <x v="53"/>
          </reference>
        </references>
      </pivotArea>
    </format>
    <format dxfId="136">
      <pivotArea dataOnly="0" outline="0" fieldPosition="0">
        <references count="1">
          <reference field="4294967294" count="1">
            <x v="53"/>
          </reference>
        </references>
      </pivotArea>
    </format>
    <format dxfId="135">
      <pivotArea dataOnly="0" outline="0" fieldPosition="0">
        <references count="1">
          <reference field="4294967294" count="1">
            <x v="56"/>
          </reference>
        </references>
      </pivotArea>
    </format>
    <format dxfId="134">
      <pivotArea dataOnly="0" outline="0" fieldPosition="0">
        <references count="1">
          <reference field="4294967294" count="1">
            <x v="56"/>
          </reference>
        </references>
      </pivotArea>
    </format>
    <format dxfId="133">
      <pivotArea dataOnly="0" outline="0" fieldPosition="0">
        <references count="1">
          <reference field="4294967294" count="1">
            <x v="59"/>
          </reference>
        </references>
      </pivotArea>
    </format>
    <format dxfId="132">
      <pivotArea dataOnly="0" outline="0" fieldPosition="0">
        <references count="1">
          <reference field="4294967294" count="1">
            <x v="59"/>
          </reference>
        </references>
      </pivotArea>
    </format>
    <format dxfId="131">
      <pivotArea dataOnly="0" outline="0" fieldPosition="0">
        <references count="1">
          <reference field="4294967294" count="1">
            <x v="62"/>
          </reference>
        </references>
      </pivotArea>
    </format>
    <format dxfId="130">
      <pivotArea dataOnly="0" outline="0" fieldPosition="0">
        <references count="1">
          <reference field="4294967294" count="1">
            <x v="62"/>
          </reference>
        </references>
      </pivotArea>
    </format>
    <format dxfId="129">
      <pivotArea outline="0" collapsedLevelsAreSubtotals="1" fieldPosition="0">
        <references count="1">
          <reference field="4294967294" count="4" selected="0">
            <x v="28"/>
            <x v="29"/>
            <x v="30"/>
            <x v="31"/>
          </reference>
        </references>
      </pivotArea>
    </format>
    <format dxfId="128">
      <pivotArea dataOnly="0" labelOnly="1" outline="0" fieldPosition="0">
        <references count="1">
          <reference field="4294967294" count="4">
            <x v="28"/>
            <x v="29"/>
            <x v="30"/>
            <x v="31"/>
          </reference>
        </references>
      </pivotArea>
    </format>
    <format dxfId="127">
      <pivotArea dataOnly="0" outline="0" fieldPosition="0">
        <references count="1">
          <reference field="4294967294" count="1">
            <x v="50"/>
          </reference>
        </references>
      </pivotArea>
    </format>
    <format dxfId="126">
      <pivotArea dataOnly="0" outline="0" fieldPosition="0">
        <references count="1">
          <reference field="4294967294" count="1">
            <x v="50"/>
          </reference>
        </references>
      </pivotArea>
    </format>
    <format dxfId="125">
      <pivotArea dataOnly="0" outline="0" fieldPosition="0">
        <references count="1">
          <reference field="4294967294" count="1">
            <x v="37"/>
          </reference>
        </references>
      </pivotArea>
    </format>
    <format dxfId="124">
      <pivotArea dataOnly="0" outline="0" fieldPosition="0">
        <references count="1">
          <reference field="4294967294" count="1">
            <x v="37"/>
          </reference>
        </references>
      </pivotArea>
    </format>
    <format dxfId="123">
      <pivotArea dataOnly="0" outline="0" fieldPosition="0">
        <references count="1">
          <reference field="4294967294" count="1">
            <x v="35"/>
          </reference>
        </references>
      </pivotArea>
    </format>
    <format dxfId="122">
      <pivotArea dataOnly="0" outline="0" fieldPosition="0">
        <references count="1">
          <reference field="4294967294" count="1">
            <x v="35"/>
          </reference>
        </references>
      </pivotArea>
    </format>
    <format dxfId="121">
      <pivotArea dataOnly="0" labelOnly="1" outline="0" fieldPosition="0">
        <references count="1">
          <reference field="4294967294" count="1">
            <x v="37"/>
          </reference>
        </references>
      </pivotArea>
    </format>
    <format dxfId="120">
      <pivotArea outline="0" collapsedLevelsAreSubtotals="1" fieldPosition="0">
        <references count="1">
          <reference field="4294967294" count="1" selected="0">
            <x v="37"/>
          </reference>
        </references>
      </pivotArea>
    </format>
    <format dxfId="119">
      <pivotArea dataOnly="0" outline="0" fieldPosition="0">
        <references count="1">
          <reference field="4294967294" count="1">
            <x v="65"/>
          </reference>
        </references>
      </pivotArea>
    </format>
    <format dxfId="118">
      <pivotArea dataOnly="0" outline="0" fieldPosition="0">
        <references count="1">
          <reference field="4294967294" count="1">
            <x v="65"/>
          </reference>
        </references>
      </pivotArea>
    </format>
    <format dxfId="117">
      <pivotArea outline="0" collapsedLevelsAreSubtotals="1" fieldPosition="0">
        <references count="1">
          <reference field="4294967294" count="2" selected="0">
            <x v="33"/>
            <x v="34"/>
          </reference>
        </references>
      </pivotArea>
    </format>
    <format dxfId="116">
      <pivotArea dataOnly="0" labelOnly="1" outline="0" fieldPosition="0">
        <references count="1">
          <reference field="4294967294" count="2">
            <x v="33"/>
            <x v="34"/>
          </reference>
        </references>
      </pivotArea>
    </format>
    <format dxfId="115">
      <pivotArea dataOnly="0" labelOnly="1" outline="0" fieldPosition="0">
        <references count="1">
          <reference field="4294967294" count="4">
            <x v="28"/>
            <x v="29"/>
            <x v="30"/>
            <x v="31"/>
          </reference>
        </references>
      </pivotArea>
    </format>
    <format dxfId="114">
      <pivotArea dataOnly="0" outline="0" fieldPosition="0">
        <references count="1">
          <reference field="4294967294" count="1">
            <x v="68"/>
          </reference>
        </references>
      </pivotArea>
    </format>
    <format dxfId="113">
      <pivotArea dataOnly="0" outline="0" fieldPosition="0">
        <references count="1">
          <reference field="4294967294" count="1">
            <x v="68"/>
          </reference>
        </references>
      </pivotArea>
    </format>
    <format dxfId="112">
      <pivotArea dataOnly="0" outline="0" fieldPosition="0">
        <references count="1">
          <reference field="4294967294" count="1">
            <x v="68"/>
          </reference>
        </references>
      </pivotArea>
    </format>
  </formats>
  <conditionalFormats count="1">
    <conditionalFormat priority="1">
      <pivotAreas count="2">
        <pivotArea type="data" outline="0" collapsedLevelsAreSubtotals="1" fieldPosition="0">
          <references count="1">
            <reference field="4294967294" count="1" selected="0">
              <x v="3"/>
            </reference>
          </references>
        </pivotArea>
        <pivotArea type="data" outline="0" collapsedLevelsAreSubtotals="1" fieldPosition="0">
          <references count="1">
            <reference field="4294967294" count="14" selected="0">
              <x v="5"/>
              <x v="6"/>
              <x v="7"/>
              <x v="8"/>
              <x v="9"/>
              <x v="10"/>
              <x v="11"/>
              <x v="12"/>
              <x v="13"/>
              <x v="14"/>
              <x v="15"/>
              <x v="16"/>
              <x v="17"/>
              <x v="18"/>
            </reference>
          </references>
        </pivotArea>
      </pivotAreas>
    </conditionalFormat>
  </conditionalFormats>
  <pivotHierarchies count="7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3].[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1">
    <rowHierarchyUsage hierarchyUsage="20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3]"/>
        <x15:activeTabTopLevelEntity name="[PVM Rev Analysis Budget_GROUP]"/>
        <x15:activeTabTopLevelEntity name="[dim_nhom_sp]"/>
        <x15:activeTabTopLevelEntity name="[PVM GP Analysis Comparing_GROUP]"/>
        <x15:activeTabTopLevelEntity name="[PVM GP Analysis Budget_GRO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21CAED7-1F8B-4DA3-91A3-DFC2DB6C95C5}" name="PivotTable1" cacheId="787" applyNumberFormats="0" applyBorderFormats="0" applyFontFormats="0" applyPatternFormats="0" applyAlignmentFormats="0" applyWidthHeightFormats="1" dataCaption="Values" tag="36a72d48-14f8-42e5-a2f3-b2bd86a73502" updatedVersion="8" minRefreshableVersion="3" subtotalHiddenItems="1" itemPrintTitles="1" createdVersion="8" indent="0" compact="0" outline="1" outlineData="1" compactData="0" multipleFieldFilters="0">
  <location ref="A5:Z175" firstHeaderRow="0" firstDataRow="1" firstDataCol="5" rowPageCount="2" colPageCount="1"/>
  <pivotFields count="28">
    <pivotField axis="axisRow" compact="0" allDrilled="1" showAll="0" dataSourceSort="1" defaultAttributeDrillState="1">
      <items count="3">
        <item x="0"/>
        <item x="1"/>
        <item t="default"/>
      </items>
    </pivotField>
    <pivotField axis="axisRow" compact="0" allDrilled="1" showAll="0" sortType="descending">
      <items count="95">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 x="70" e="0"/>
        <item x="71" e="0"/>
        <item x="72" e="0"/>
        <item x="73" e="0"/>
        <item x="74" e="0"/>
        <item x="75" e="0"/>
        <item x="76" e="0"/>
        <item x="77" e="0"/>
        <item x="78" e="0"/>
        <item x="79" e="0"/>
        <item x="80" e="0"/>
        <item x="81" e="0"/>
        <item x="82" e="0"/>
        <item x="83" e="0"/>
        <item x="84" e="0"/>
        <item x="85" e="0"/>
        <item x="86" e="0"/>
        <item x="87" e="0"/>
        <item x="88" e="0"/>
        <item x="89"/>
        <item x="90" e="0"/>
        <item x="91" e="0"/>
        <item x="92" e="0"/>
        <item x="93" e="0"/>
        <item t="default"/>
      </items>
      <autoSortScope>
        <pivotArea dataOnly="0" outline="0" fieldPosition="0">
          <references count="1">
            <reference field="4294967294" count="1" selected="0">
              <x v="1"/>
            </reference>
          </references>
        </pivotArea>
      </autoSortScope>
    </pivotField>
    <pivotField axis="axisRow" compact="0" allDrilled="1" showAll="0" dataSourceSort="1" defaultAttributeDrillState="1">
      <items count="13">
        <item x="0"/>
        <item x="1"/>
        <item x="2"/>
        <item x="3"/>
        <item x="4"/>
        <item x="5"/>
        <item x="6"/>
        <item x="7"/>
        <item x="8"/>
        <item x="9"/>
        <item x="10"/>
        <item x="11"/>
        <item t="default"/>
      </items>
    </pivotField>
    <pivotField axis="axisRow" compact="0" allDrilled="1" showAll="0" dataSourceSort="1" defaultAttributeDrillState="1">
      <items count="4">
        <item x="0"/>
        <item x="1"/>
        <item x="2"/>
        <item t="default"/>
      </items>
    </pivotField>
    <pivotField dataField="1" compact="0" showAll="0"/>
    <pivotField axis="axisPage" compact="0" allDrilled="1" showAll="0" dataSourceSort="1" defaultAttributeDrillState="1">
      <items count="1">
        <item t="default"/>
      </items>
    </pivotField>
    <pivotField axis="axisPage" compact="0" allDrilled="1" showAll="0" dataSourceSort="1" defaultAttributeDrillState="1">
      <items count="1">
        <item t="default"/>
      </items>
    </pivotField>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axis="axisRow" compact="0" allDrilled="1" showAll="0" sortType="descending" defaultAttributeDrillState="1">
      <items count="8">
        <item x="0"/>
        <item x="1"/>
        <item x="2"/>
        <item x="3"/>
        <item x="4"/>
        <item x="5"/>
        <item x="6"/>
        <item t="default"/>
      </items>
      <autoSortScope>
        <pivotArea dataOnly="0" outline="0" fieldPosition="0">
          <references count="1">
            <reference field="4294967294" count="1" selected="0">
              <x v="9"/>
            </reference>
          </references>
        </pivotArea>
      </autoSortScope>
    </pivotField>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5">
    <field x="3"/>
    <field x="2"/>
    <field x="0"/>
    <field x="1"/>
    <field x="16"/>
  </rowFields>
  <rowItems count="170">
    <i>
      <x/>
    </i>
    <i r="1">
      <x/>
    </i>
    <i r="2">
      <x/>
    </i>
    <i r="3">
      <x v="15"/>
    </i>
    <i r="3">
      <x v="23"/>
    </i>
    <i r="3">
      <x v="14"/>
    </i>
    <i r="3">
      <x v="20"/>
    </i>
    <i r="3">
      <x v="16"/>
    </i>
    <i r="3">
      <x v="6"/>
    </i>
    <i r="3">
      <x v="18"/>
    </i>
    <i r="3">
      <x v="12"/>
    </i>
    <i r="3">
      <x v="8"/>
    </i>
    <i r="3">
      <x v="19"/>
    </i>
    <i r="3">
      <x v="17"/>
    </i>
    <i r="3">
      <x v="9"/>
    </i>
    <i r="3">
      <x v="21"/>
    </i>
    <i r="3">
      <x v="10"/>
    </i>
    <i r="3">
      <x v="5"/>
    </i>
    <i r="3">
      <x v="11"/>
    </i>
    <i r="3">
      <x v="4"/>
    </i>
    <i r="3">
      <x v="2"/>
    </i>
    <i r="3">
      <x v="7"/>
    </i>
    <i r="3">
      <x v="24"/>
    </i>
    <i r="3">
      <x v="22"/>
    </i>
    <i r="3">
      <x v="26"/>
    </i>
    <i r="3">
      <x v="28"/>
    </i>
    <i r="3">
      <x v="25"/>
    </i>
    <i r="3">
      <x v="13"/>
    </i>
    <i r="3">
      <x v="27"/>
    </i>
    <i r="3">
      <x/>
    </i>
    <i r="3">
      <x v="3"/>
    </i>
    <i r="3">
      <x v="1"/>
    </i>
    <i r="2">
      <x v="1"/>
    </i>
    <i r="3">
      <x v="45"/>
    </i>
    <i r="3">
      <x v="49"/>
    </i>
    <i r="3">
      <x v="48"/>
    </i>
    <i r="3">
      <x v="30"/>
    </i>
    <i r="3">
      <x v="16"/>
    </i>
    <i r="3">
      <x v="32"/>
    </i>
    <i r="3">
      <x v="40"/>
    </i>
    <i r="3">
      <x v="38"/>
    </i>
    <i r="3">
      <x v="43"/>
    </i>
    <i r="3">
      <x v="34"/>
    </i>
    <i r="3">
      <x v="50"/>
    </i>
    <i r="3">
      <x v="39"/>
    </i>
    <i r="3">
      <x v="46"/>
    </i>
    <i r="3">
      <x v="31"/>
    </i>
    <i r="3">
      <x v="29"/>
    </i>
    <i r="3">
      <x v="33"/>
    </i>
    <i r="3">
      <x v="41"/>
    </i>
    <i r="3">
      <x v="47"/>
    </i>
    <i r="3">
      <x v="42"/>
    </i>
    <i r="3">
      <x v="35"/>
    </i>
    <i r="3">
      <x v="36"/>
    </i>
    <i r="3">
      <x v="37"/>
    </i>
    <i r="3">
      <x v="44"/>
    </i>
    <i r="1">
      <x v="1"/>
    </i>
    <i r="2">
      <x/>
    </i>
    <i r="3">
      <x v="52"/>
    </i>
    <i r="3">
      <x v="54"/>
    </i>
    <i r="3">
      <x v="6"/>
    </i>
    <i r="3">
      <x v="55"/>
    </i>
    <i r="3">
      <x v="28"/>
    </i>
    <i r="3">
      <x v="51"/>
    </i>
    <i r="3">
      <x v="53"/>
    </i>
    <i r="2">
      <x v="1"/>
    </i>
    <i r="3">
      <x v="48"/>
    </i>
    <i r="3">
      <x v="61"/>
    </i>
    <i r="3">
      <x v="57"/>
    </i>
    <i r="3">
      <x v="56"/>
    </i>
    <i r="3">
      <x v="60"/>
    </i>
    <i r="3">
      <x v="59"/>
    </i>
    <i r="3">
      <x v="31"/>
    </i>
    <i r="3">
      <x v="58"/>
    </i>
    <i r="1">
      <x v="2"/>
    </i>
    <i r="2">
      <x v="1"/>
    </i>
    <i r="3">
      <x v="67"/>
    </i>
    <i r="3">
      <x v="33"/>
    </i>
    <i r="3">
      <x v="64"/>
    </i>
    <i r="3">
      <x v="69"/>
    </i>
    <i r="3">
      <x v="62"/>
    </i>
    <i r="3">
      <x v="65"/>
    </i>
    <i r="3">
      <x v="68"/>
    </i>
    <i r="3">
      <x v="63"/>
    </i>
    <i r="3">
      <x v="31"/>
    </i>
    <i r="3">
      <x v="66"/>
    </i>
    <i r="1">
      <x v="3"/>
    </i>
    <i r="2">
      <x/>
    </i>
    <i r="3">
      <x v="71"/>
    </i>
    <i r="3">
      <x v="70"/>
    </i>
    <i r="2">
      <x v="1"/>
    </i>
    <i r="3">
      <x v="62"/>
    </i>
    <i r="3">
      <x v="73"/>
    </i>
    <i r="3">
      <x v="33"/>
    </i>
    <i r="3">
      <x v="76"/>
    </i>
    <i r="3">
      <x v="75"/>
    </i>
    <i r="3">
      <x v="72"/>
    </i>
    <i r="3">
      <x v="77"/>
    </i>
    <i r="3">
      <x v="31"/>
    </i>
    <i r="3">
      <x v="74"/>
    </i>
    <i r="1">
      <x v="4"/>
    </i>
    <i r="2">
      <x/>
    </i>
    <i r="3">
      <x v="78"/>
    </i>
    <i r="2">
      <x v="1"/>
    </i>
    <i r="3">
      <x v="84"/>
    </i>
    <i r="3">
      <x v="80"/>
    </i>
    <i r="3">
      <x v="83"/>
    </i>
    <i r="3">
      <x v="82"/>
    </i>
    <i r="3">
      <x v="79"/>
    </i>
    <i r="3">
      <x v="31"/>
    </i>
    <i r="3">
      <x v="81"/>
    </i>
    <i>
      <x v="1"/>
    </i>
    <i r="1">
      <x v="5"/>
    </i>
    <i r="2">
      <x v="1"/>
    </i>
    <i r="3">
      <x v="85"/>
    </i>
    <i r="3">
      <x v="31"/>
    </i>
    <i r="1">
      <x v="6"/>
    </i>
    <i r="2">
      <x v="1"/>
    </i>
    <i r="3">
      <x v="87"/>
    </i>
    <i r="3">
      <x v="69"/>
    </i>
    <i r="3">
      <x v="86"/>
    </i>
    <i r="3">
      <x v="67"/>
    </i>
    <i r="3">
      <x v="31"/>
    </i>
    <i r="3">
      <x v="63"/>
    </i>
    <i r="3">
      <x v="65"/>
    </i>
    <i>
      <x v="2"/>
    </i>
    <i r="1">
      <x v="7"/>
    </i>
    <i r="2">
      <x v="1"/>
    </i>
    <i r="3">
      <x v="20"/>
    </i>
    <i r="3">
      <x v="55"/>
    </i>
    <i r="3">
      <x v="45"/>
    </i>
    <i r="3">
      <x v="78"/>
    </i>
    <i r="3">
      <x v="15"/>
    </i>
    <i r="3">
      <x v="2"/>
    </i>
    <i r="3">
      <x v="23"/>
    </i>
    <i r="3">
      <x v="6"/>
    </i>
    <i r="3">
      <x v="48"/>
    </i>
    <i r="3">
      <x v="14"/>
    </i>
    <i r="3">
      <x v="88"/>
    </i>
    <i r="3">
      <x v="44"/>
    </i>
    <i r="1">
      <x v="8"/>
    </i>
    <i r="2">
      <x v="1"/>
    </i>
    <i r="3">
      <x v="48"/>
    </i>
    <i r="1">
      <x v="9"/>
    </i>
    <i r="2">
      <x v="1"/>
    </i>
    <i r="3">
      <x v="69"/>
    </i>
    <i r="1">
      <x v="10"/>
    </i>
    <i r="2">
      <x v="1"/>
    </i>
    <i r="3">
      <x v="71"/>
    </i>
    <i r="1">
      <x v="11"/>
    </i>
    <i r="2">
      <x v="1"/>
    </i>
    <i r="3">
      <x v="14"/>
    </i>
    <i r="3">
      <x v="89"/>
    </i>
    <i r="4">
      <x/>
    </i>
    <i r="4">
      <x v="5"/>
    </i>
    <i r="4">
      <x v="4"/>
    </i>
    <i r="4">
      <x v="1"/>
    </i>
    <i r="4">
      <x v="6"/>
    </i>
    <i r="4">
      <x v="2"/>
    </i>
    <i r="4">
      <x v="3"/>
    </i>
    <i r="3">
      <x v="92"/>
    </i>
    <i r="3">
      <x v="31"/>
    </i>
    <i r="3">
      <x v="77"/>
    </i>
    <i r="3">
      <x v="33"/>
    </i>
    <i r="3">
      <x v="45"/>
    </i>
    <i r="3">
      <x v="35"/>
    </i>
    <i r="3">
      <x v="93"/>
    </i>
    <i r="3">
      <x v="90"/>
    </i>
    <i r="3">
      <x v="91"/>
    </i>
    <i t="grand">
      <x/>
    </i>
  </rowItems>
  <colFields count="1">
    <field x="-2"/>
  </colFields>
  <colItems count="21">
    <i>
      <x/>
    </i>
    <i i="1">
      <x v="1"/>
    </i>
    <i i="2">
      <x v="2"/>
    </i>
    <i i="3">
      <x v="3"/>
    </i>
    <i i="4">
      <x v="4"/>
    </i>
    <i i="5">
      <x v="5"/>
    </i>
    <i i="6">
      <x v="6"/>
    </i>
    <i i="7">
      <x v="7"/>
    </i>
    <i i="8">
      <x v="8"/>
    </i>
    <i i="9">
      <x v="9"/>
    </i>
    <i i="10">
      <x v="10"/>
    </i>
    <i i="11">
      <x v="11"/>
    </i>
    <i i="12">
      <x v="12"/>
    </i>
    <i i="13">
      <x v="13"/>
    </i>
    <i i="14">
      <x v="14"/>
    </i>
    <i i="15">
      <x v="15"/>
    </i>
    <i i="16">
      <x v="16"/>
    </i>
    <i i="17">
      <x v="17"/>
    </i>
    <i i="18">
      <x v="18"/>
    </i>
    <i i="19">
      <x v="19"/>
    </i>
    <i i="20">
      <x v="20"/>
    </i>
  </colItems>
  <pageFields count="2">
    <pageField fld="5" hier="179" name="[dim_date_01].[Year | Month].&amp;[2026 | 03]" cap="2026 | 03"/>
    <pageField fld="6" hier="201" name="[dim_date_03].[Year | Month].&amp;[2026 | 03]" cap="2026 | 03"/>
  </pageFields>
  <dataFields count="21">
    <dataField name=" 2" fld="10" subtotal="count" baseField="0" baseItem="0">
      <extLst>
        <ext xmlns:x14="http://schemas.microsoft.com/office/spreadsheetml/2009/9/main" uri="{E15A36E0-9728-4e99-A89B-3F7291B0FE68}">
          <x14:dataField sourceField="10" uniqueName="[__Xl2].[Measures].[ ]"/>
        </ext>
      </extLst>
    </dataField>
    <dataField fld="4" subtotal="count" baseField="0" baseItem="0"/>
    <dataField fld="7" subtotal="count" baseField="0" baseItem="0"/>
    <dataField fld="8" subtotal="count" baseField="0" baseItem="0" numFmtId="168"/>
    <dataField fld="15" subtotal="count" baseField="0" baseItem="0"/>
    <dataField fld="24" subtotal="count" baseField="0" baseItem="0">
      <extLst>
        <ext xmlns:x14="http://schemas.microsoft.com/office/spreadsheetml/2009/9/main" uri="{E15A36E0-9728-4e99-A89B-3F7291B0FE68}">
          <x14:dataField sourceField="10"/>
        </ext>
      </extLst>
    </dataField>
    <dataField fld="9" subtotal="count" baseField="0" baseItem="0"/>
    <dataField fld="11" subtotal="count" baseField="0" baseItem="0"/>
    <dataField name=" 3" fld="25" subtotal="count" baseField="0" baseItem="0">
      <extLst>
        <ext xmlns:x14="http://schemas.microsoft.com/office/spreadsheetml/2009/9/main" uri="{E15A36E0-9728-4e99-A89B-3F7291B0FE68}">
          <x14:dataField sourceField="10" uniqueName="[__Xl3].[Measures].[ ]"/>
        </ext>
      </extLst>
    </dataField>
    <dataField fld="12" subtotal="count" baseField="0" baseItem="0"/>
    <dataField fld="13" subtotal="count" baseField="0" baseItem="0"/>
    <dataField fld="14" subtotal="count" baseField="0" baseItem="0"/>
    <dataField name=" 4" fld="26" subtotal="count" baseField="0" baseItem="0">
      <extLst>
        <ext xmlns:x14="http://schemas.microsoft.com/office/spreadsheetml/2009/9/main" uri="{E15A36E0-9728-4e99-A89B-3F7291B0FE68}">
          <x14:dataField sourceField="10" uniqueName="[__Xl4].[Measures].[ ]"/>
        </ext>
      </extLst>
    </dataField>
    <dataField fld="17" subtotal="count" baseField="0" baseItem="0"/>
    <dataField fld="18" subtotal="count" baseField="0" baseItem="0"/>
    <dataField fld="19" subtotal="count" baseField="0" baseItem="0"/>
    <dataField fld="20" subtotal="count" baseField="0" baseItem="0" numFmtId="169"/>
    <dataField name=" 5" fld="27" subtotal="count" baseField="0" baseItem="0">
      <extLst>
        <ext xmlns:x14="http://schemas.microsoft.com/office/spreadsheetml/2009/9/main" uri="{E15A36E0-9728-4e99-A89B-3F7291B0FE68}">
          <x14:dataField sourceField="10" uniqueName="[__Xl5].[Measures].[ ]"/>
        </ext>
      </extLst>
    </dataField>
    <dataField fld="21" subtotal="count" baseField="0" baseItem="0"/>
    <dataField fld="22" subtotal="count" baseField="0" baseItem="0"/>
    <dataField fld="23" subtotal="count" baseField="0" baseItem="0"/>
  </dataFields>
  <formats count="36">
    <format dxfId="111">
      <pivotArea outline="0" fieldPosition="0">
        <references count="1">
          <reference field="4294967294" count="1" selected="0">
            <x v="3"/>
          </reference>
        </references>
      </pivotArea>
    </format>
    <format dxfId="110">
      <pivotArea dataOnly="0" labelOnly="1" outline="0" fieldPosition="0">
        <references count="1">
          <reference field="4294967294" count="3">
            <x v="1"/>
            <x v="2"/>
            <x v="3"/>
          </reference>
        </references>
      </pivotArea>
    </format>
    <format dxfId="109">
      <pivotArea dataOnly="0" fieldPosition="0">
        <references count="1">
          <reference field="2" count="5">
            <x v="0"/>
            <x v="1"/>
            <x v="2"/>
            <x v="3"/>
            <x v="4"/>
          </reference>
        </references>
      </pivotArea>
    </format>
    <format dxfId="108">
      <pivotArea dataOnly="0" fieldPosition="0">
        <references count="1">
          <reference field="2" count="1">
            <x v="6"/>
          </reference>
        </references>
      </pivotArea>
    </format>
    <format dxfId="107">
      <pivotArea dataOnly="0" fieldPosition="0">
        <references count="1">
          <reference field="2" count="5">
            <x v="7"/>
            <x v="8"/>
            <x v="9"/>
            <x v="10"/>
            <x v="11"/>
          </reference>
        </references>
      </pivotArea>
    </format>
    <format dxfId="106">
      <pivotArea dataOnly="0" outline="0" fieldPosition="0">
        <references count="1">
          <reference field="4294967294" count="1">
            <x v="5"/>
          </reference>
        </references>
      </pivotArea>
    </format>
    <format dxfId="105">
      <pivotArea dataOnly="0" outline="0" fieldPosition="0">
        <references count="1">
          <reference field="4294967294" count="1">
            <x v="5"/>
          </reference>
        </references>
      </pivotArea>
    </format>
    <format dxfId="104">
      <pivotArea dataOnly="0" labelOnly="1" outline="0" fieldPosition="0">
        <references count="1">
          <reference field="4294967294" count="2">
            <x v="6"/>
            <x v="7"/>
          </reference>
        </references>
      </pivotArea>
    </format>
    <format dxfId="103">
      <pivotArea dataOnly="0" fieldPosition="0">
        <references count="1">
          <reference field="2" count="1">
            <x v="5"/>
          </reference>
        </references>
      </pivotArea>
    </format>
    <format dxfId="102">
      <pivotArea dataOnly="0" outline="0" fieldPosition="0">
        <references count="1">
          <reference field="4294967294" count="1">
            <x v="0"/>
          </reference>
        </references>
      </pivotArea>
    </format>
    <format dxfId="101">
      <pivotArea dataOnly="0" outline="0" fieldPosition="0">
        <references count="1">
          <reference field="4294967294" count="1">
            <x v="0"/>
          </reference>
        </references>
      </pivotArea>
    </format>
    <format dxfId="100">
      <pivotArea dataOnly="0" outline="0" fieldPosition="0">
        <references count="1">
          <reference field="4294967294" count="1">
            <x v="8"/>
          </reference>
        </references>
      </pivotArea>
    </format>
    <format dxfId="99">
      <pivotArea dataOnly="0" outline="0" fieldPosition="0">
        <references count="1">
          <reference field="4294967294" count="1">
            <x v="8"/>
          </reference>
        </references>
      </pivotArea>
    </format>
    <format dxfId="98">
      <pivotArea field="0" type="button" dataOnly="0" labelOnly="1" outline="0" axis="axisRow" fieldPosition="2"/>
    </format>
    <format dxfId="97">
      <pivotArea field="3" type="button" dataOnly="0" labelOnly="1" outline="0" axis="axisRow" fieldPosition="0"/>
    </format>
    <format dxfId="96">
      <pivotArea field="2" type="button" dataOnly="0" labelOnly="1" outline="0" axis="axisRow" fieldPosition="1"/>
    </format>
    <format dxfId="95">
      <pivotArea field="1" type="button" dataOnly="0" labelOnly="1" outline="0" axis="axisRow" fieldPosition="3"/>
    </format>
    <format dxfId="94">
      <pivotArea dataOnly="0" labelOnly="1" outline="0" fieldPosition="0">
        <references count="1">
          <reference field="4294967294" count="11">
            <x v="0"/>
            <x v="1"/>
            <x v="2"/>
            <x v="3"/>
            <x v="5"/>
            <x v="6"/>
            <x v="7"/>
            <x v="8"/>
            <x v="9"/>
            <x v="10"/>
            <x v="11"/>
          </reference>
        </references>
      </pivotArea>
    </format>
    <format dxfId="93">
      <pivotArea field="0" type="button" dataOnly="0" labelOnly="1" outline="0" axis="axisRow" fieldPosition="2"/>
    </format>
    <format dxfId="92">
      <pivotArea field="3" type="button" dataOnly="0" labelOnly="1" outline="0" axis="axisRow" fieldPosition="0"/>
    </format>
    <format dxfId="91">
      <pivotArea field="2" type="button" dataOnly="0" labelOnly="1" outline="0" axis="axisRow" fieldPosition="1"/>
    </format>
    <format dxfId="90">
      <pivotArea field="1" type="button" dataOnly="0" labelOnly="1" outline="0" axis="axisRow" fieldPosition="3"/>
    </format>
    <format dxfId="89">
      <pivotArea dataOnly="0" labelOnly="1" outline="0" fieldPosition="0">
        <references count="1">
          <reference field="4294967294" count="11">
            <x v="0"/>
            <x v="1"/>
            <x v="2"/>
            <x v="3"/>
            <x v="5"/>
            <x v="6"/>
            <x v="7"/>
            <x v="8"/>
            <x v="9"/>
            <x v="10"/>
            <x v="11"/>
          </reference>
        </references>
      </pivotArea>
    </format>
    <format dxfId="88">
      <pivotArea dataOnly="0" labelOnly="1" outline="0" fieldPosition="0">
        <references count="1">
          <reference field="4294967294" count="1">
            <x v="4"/>
          </reference>
        </references>
      </pivotArea>
    </format>
    <format dxfId="87">
      <pivotArea field="16" type="button" dataOnly="0" labelOnly="1" outline="0" axis="axisRow" fieldPosition="4"/>
    </format>
    <format dxfId="86">
      <pivotArea outline="0" fieldPosition="0">
        <references count="1">
          <reference field="4294967294" count="2" selected="0">
            <x v="6"/>
            <x v="7"/>
          </reference>
        </references>
      </pivotArea>
    </format>
    <format dxfId="85">
      <pivotArea dataOnly="0" labelOnly="1" outline="0" fieldPosition="0">
        <references count="1">
          <reference field="4294967294" count="2">
            <x v="6"/>
            <x v="7"/>
          </reference>
        </references>
      </pivotArea>
    </format>
    <format dxfId="84">
      <pivotArea dataOnly="0" outline="0" fieldPosition="0">
        <references count="1">
          <reference field="4294967294" count="1">
            <x v="12"/>
          </reference>
        </references>
      </pivotArea>
    </format>
    <format dxfId="83">
      <pivotArea dataOnly="0" outline="0" fieldPosition="0">
        <references count="1">
          <reference field="4294967294" count="1">
            <x v="12"/>
          </reference>
        </references>
      </pivotArea>
    </format>
    <format dxfId="82">
      <pivotArea dataOnly="0" labelOnly="1" outline="0" fieldPosition="0">
        <references count="1">
          <reference field="4294967294" count="4">
            <x v="13"/>
            <x v="14"/>
            <x v="15"/>
            <x v="16"/>
          </reference>
        </references>
      </pivotArea>
    </format>
    <format dxfId="81">
      <pivotArea outline="0" fieldPosition="0">
        <references count="1">
          <reference field="4294967294" count="1" selected="0">
            <x v="16"/>
          </reference>
        </references>
      </pivotArea>
    </format>
    <format dxfId="80">
      <pivotArea outline="0" fieldPosition="0">
        <references count="1">
          <reference field="4294967294" count="1" selected="0">
            <x v="17"/>
          </reference>
        </references>
      </pivotArea>
    </format>
    <format dxfId="79">
      <pivotArea dataOnly="0" labelOnly="1" outline="0" fieldPosition="0">
        <references count="1">
          <reference field="4294967294" count="1">
            <x v="17"/>
          </reference>
        </references>
      </pivotArea>
    </format>
    <format dxfId="78">
      <pivotArea outline="0" fieldPosition="0">
        <references count="1">
          <reference field="4294967294" count="1" selected="0">
            <x v="17"/>
          </reference>
        </references>
      </pivotArea>
    </format>
    <format dxfId="77">
      <pivotArea dataOnly="0" labelOnly="1" outline="0" fieldPosition="0">
        <references count="1">
          <reference field="4294967294" count="1">
            <x v="17"/>
          </reference>
        </references>
      </pivotArea>
    </format>
    <format dxfId="76">
      <pivotArea dataOnly="0" labelOnly="1" outline="0" fieldPosition="0">
        <references count="1">
          <reference field="4294967294" count="3">
            <x v="18"/>
            <x v="19"/>
            <x v="20"/>
          </reference>
        </references>
      </pivotArea>
    </format>
  </formats>
  <conditionalFormats count="2">
    <conditionalFormat priority="2">
      <pivotAreas count="1">
        <pivotArea type="data" outline="0" collapsedLevelsAreSubtotals="1" fieldPosition="0">
          <references count="1">
            <reference field="4294967294" count="1" selected="0">
              <x v="3"/>
            </reference>
          </references>
        </pivotArea>
      </pivotAreas>
    </conditionalFormat>
    <conditionalFormat priority="1">
      <pivotAreas count="1">
        <pivotArea type="data" outline="0" collapsedLevelsAreSubtotals="1" fieldPosition="0">
          <references count="1">
            <reference field="4294967294" count="1" selected="0">
              <x v="11"/>
            </reference>
          </references>
        </pivotArea>
      </pivotAreas>
    </conditionalFormat>
  </conditionalFormats>
  <pivotHierarchies count="7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3].[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5">
    <rowHierarchyUsage hierarchyUsage="211"/>
    <rowHierarchyUsage hierarchyUsage="209"/>
    <rowHierarchyUsage hierarchyUsage="229"/>
    <rowHierarchyUsage hierarchyUsage="157"/>
    <rowHierarchyUsage hierarchyUsage="2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xk_nđ]"/>
        <x15:activeTabTopLevelEntity name="[dim_date]"/>
        <x15:activeTabTopLevelEntity name="[dim_customer]"/>
        <x15:activeTabTopLevelEntity name="[dim_nhom_sp]"/>
        <x15:activeTabTopLevelEntity name="[dim_date_01]"/>
        <x15:activeTabTopLevelEntity name="[dim_date_03]"/>
        <x15:activeTabTopLevelEntity name="[dim_date_02]"/>
        <x15:activeTabTopLevelEntity name="[dim_SKU]"/>
      </x15:pivotTableUISettings>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520C790-8B12-49B3-B81C-974D5CADB089}" name="PivotTable3" cacheId="745" dataPosition="0" applyNumberFormats="0" applyBorderFormats="0" applyFontFormats="0" applyPatternFormats="0" applyAlignmentFormats="0" applyWidthHeightFormats="1" dataCaption="Values" tag="cd4f2ab0-1854-41e7-b8ec-b32cb3e51791" updatedVersion="8" minRefreshableVersion="3" useAutoFormatting="1" subtotalHiddenItems="1" itemPrintTitles="1" createdVersion="8" indent="0" compact="0" outline="1" outlineData="1" compactData="0" multipleFieldFilters="0">
  <location ref="A4:CD96" firstHeaderRow="1" firstDataRow="3" firstDataCol="6"/>
  <pivotFields count="28">
    <pivotField compact="0" allDrilled="1" showAll="0" dataSourceSort="1" defaultSubtotal="0" defaultAttributeDrillState="1"/>
    <pivotField axis="axisRow" compact="0" allDrilled="1" showAll="0" dataSourceSort="1" defaultAttributeDrillState="1">
      <items count="2">
        <item x="0"/>
        <item t="default"/>
      </items>
    </pivotField>
    <pivotField axis="axisRow" compact="0" allDrilled="1" showAll="0" dataSourceSort="1">
      <items count="4">
        <item x="0"/>
        <item x="1"/>
        <item x="2"/>
        <item t="default"/>
      </items>
    </pivotField>
    <pivotField axis="axisRow" compact="0" allDrilled="1" showAll="0" dataSourceSort="1" defaultAttributeDrillState="1">
      <items count="13">
        <item x="0"/>
        <item x="1"/>
        <item x="2"/>
        <item x="3"/>
        <item x="4"/>
        <item x="5"/>
        <item x="6"/>
        <item x="7"/>
        <item x="8"/>
        <item x="9"/>
        <item x="10"/>
        <item x="11"/>
        <item t="default"/>
      </items>
    </pivotField>
    <pivotField axis="axisRow" compact="0" allDrilled="1" showAll="0" dataSourceSort="1" defaultAttributeDrillState="1">
      <items count="15">
        <item x="0"/>
        <item x="1"/>
        <item x="2"/>
        <item x="3"/>
        <item x="4"/>
        <item x="5"/>
        <item x="6"/>
        <item x="7"/>
        <item x="8"/>
        <item x="9"/>
        <item x="10"/>
        <item x="11"/>
        <item x="12"/>
        <item x="13"/>
        <item t="default"/>
      </items>
    </pivotField>
    <pivotField axis="axisRow" compact="0" allDrilled="1" showAll="0" sortType="descending">
      <items count="137">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 x="70" e="0"/>
        <item x="71" e="0"/>
        <item x="72" e="0"/>
        <item x="73" e="0"/>
        <item x="74" e="0"/>
        <item x="75" e="0"/>
        <item x="76" e="0"/>
        <item x="77" e="0"/>
        <item x="78" e="0"/>
        <item x="79" e="0"/>
        <item x="80" e="0"/>
        <item x="81" e="0"/>
        <item x="82" e="0"/>
        <item x="83" e="0"/>
        <item x="84" e="0"/>
        <item x="85" e="0"/>
        <item x="86" e="0"/>
        <item x="87" e="0"/>
        <item x="88" e="0"/>
        <item x="89" e="0"/>
        <item x="90" e="0"/>
        <item x="91" e="0"/>
        <item x="92" e="0"/>
        <item x="93" e="0"/>
        <item x="94" e="0"/>
        <item x="95" e="0"/>
        <item x="96" e="0"/>
        <item x="97" e="0"/>
        <item x="98" e="0"/>
        <item x="99" e="0"/>
        <item x="100" e="0"/>
        <item x="101" e="0"/>
        <item x="102" e="0"/>
        <item x="103" e="0"/>
        <item x="104" e="0"/>
        <item x="105" e="0"/>
        <item x="106" e="0"/>
        <item x="107" e="0"/>
        <item x="108" e="0"/>
        <item x="109" e="0"/>
        <item x="110" e="0"/>
        <item x="111" e="0"/>
        <item x="112" e="0"/>
        <item x="113" e="0"/>
        <item x="114" e="0"/>
        <item x="115" e="0"/>
        <item x="116" e="0"/>
        <item x="117" e="0"/>
        <item x="118" e="0"/>
        <item x="119" e="0"/>
        <item x="120" e="0"/>
        <item x="121" e="0"/>
        <item x="122" e="0"/>
        <item x="123" e="0"/>
        <item x="124" e="0"/>
        <item x="125" e="0"/>
        <item x="126" e="0"/>
        <item x="127" e="0"/>
        <item x="128" e="0"/>
        <item x="129" e="0"/>
        <item x="130" e="0"/>
        <item x="131" e="0"/>
        <item x="132" e="0"/>
        <item x="133" e="0"/>
        <item x="134" e="0"/>
        <item x="135" e="0"/>
        <item t="default"/>
      </items>
      <autoSortScope>
        <pivotArea dataOnly="0" outline="0" fieldPosition="0">
          <references count="1">
            <reference field="4294967294" count="1" selected="0">
              <x v="0"/>
            </reference>
          </references>
        </pivotArea>
      </autoSortScope>
    </pivotField>
    <pivotField dataField="1" compact="0" showAll="0" defaultSubtotal="0"/>
    <pivotField axis="axisCol" compact="0" allDrilled="1" subtotalTop="0" showAll="0" dataSourceSort="1" defaultSubtotal="0" defaultAttributeDrillState="1">
      <items count="3">
        <item x="0"/>
        <item x="1"/>
        <item x="2"/>
      </items>
    </pivotField>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axis="axisRow" compact="0"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compact="0" subtotalTop="0" showAll="0" defaultSubtotal="0"/>
    <pivotField compact="0" allDrilled="1" subtotalTop="0" showAll="0" dataSourceSort="1" defaultSubtotal="0" defaultAttributeDrillState="1"/>
  </pivotFields>
  <rowFields count="6">
    <field x="1"/>
    <field x="2"/>
    <field x="3"/>
    <field x="4"/>
    <field x="5"/>
    <field x="25"/>
  </rowFields>
  <rowItems count="90">
    <i>
      <x/>
    </i>
    <i r="1">
      <x/>
    </i>
    <i r="2">
      <x/>
    </i>
    <i r="3">
      <x/>
    </i>
    <i r="4">
      <x v="2"/>
    </i>
    <i r="4">
      <x v="1"/>
    </i>
    <i r="4">
      <x v="6"/>
    </i>
    <i r="4">
      <x v="4"/>
    </i>
    <i r="4">
      <x v="3"/>
    </i>
    <i r="4">
      <x/>
    </i>
    <i r="4">
      <x v="5"/>
    </i>
    <i r="4">
      <x v="7"/>
    </i>
    <i r="4">
      <x v="8"/>
    </i>
    <i r="2">
      <x v="1"/>
    </i>
    <i r="3">
      <x v="1"/>
    </i>
    <i r="4">
      <x v="9"/>
    </i>
    <i r="4">
      <x v="10"/>
    </i>
    <i r="4">
      <x v="12"/>
    </i>
    <i r="4">
      <x v="11"/>
    </i>
    <i r="4">
      <x v="14"/>
    </i>
    <i r="4">
      <x v="13"/>
    </i>
    <i r="2">
      <x v="2"/>
    </i>
    <i r="3">
      <x v="2"/>
    </i>
    <i r="4">
      <x v="20"/>
    </i>
    <i r="4">
      <x v="15"/>
    </i>
    <i r="4">
      <x v="16"/>
    </i>
    <i r="4">
      <x v="18"/>
    </i>
    <i r="4">
      <x v="21"/>
    </i>
    <i r="4">
      <x v="19"/>
    </i>
    <i r="4">
      <x v="17"/>
    </i>
    <i r="3">
      <x v="3"/>
    </i>
    <i r="4">
      <x v="23"/>
    </i>
    <i r="4">
      <x v="22"/>
    </i>
    <i r="4">
      <x v="24"/>
    </i>
    <i r="4">
      <x v="25"/>
    </i>
    <i r="4">
      <x v="26"/>
    </i>
    <i r="2">
      <x v="3"/>
    </i>
    <i r="3">
      <x v="4"/>
    </i>
    <i r="4">
      <x v="30"/>
    </i>
    <i r="4">
      <x v="31"/>
    </i>
    <i r="4">
      <x v="27"/>
    </i>
    <i r="4">
      <x v="28"/>
    </i>
    <i r="4">
      <x v="29"/>
    </i>
    <i r="4">
      <x v="32"/>
    </i>
    <i r="3">
      <x v="5"/>
    </i>
    <i r="4">
      <x v="33"/>
    </i>
    <i r="2">
      <x v="4"/>
    </i>
    <i r="3">
      <x v="6"/>
    </i>
    <i r="4">
      <x v="36"/>
    </i>
    <i r="4">
      <x v="35"/>
    </i>
    <i r="4">
      <x v="34"/>
    </i>
    <i r="1">
      <x v="1"/>
    </i>
    <i r="2">
      <x v="5"/>
    </i>
    <i r="3">
      <x v="7"/>
    </i>
    <i r="4">
      <x v="37"/>
    </i>
    <i r="2">
      <x v="6"/>
    </i>
    <i r="3">
      <x v="8"/>
    </i>
    <i r="4">
      <x v="44"/>
    </i>
    <i r="4">
      <x v="38"/>
    </i>
    <i r="4">
      <x v="42"/>
    </i>
    <i r="4">
      <x v="41"/>
    </i>
    <i r="4">
      <x v="40"/>
    </i>
    <i r="4">
      <x v="39"/>
    </i>
    <i r="4">
      <x v="43"/>
    </i>
    <i r="4">
      <x v="45"/>
    </i>
    <i r="1">
      <x v="2"/>
    </i>
    <i r="2">
      <x v="7"/>
    </i>
    <i r="3">
      <x v="9"/>
    </i>
    <i r="4">
      <x v="46"/>
    </i>
    <i r="2">
      <x v="8"/>
    </i>
    <i r="3">
      <x v="10"/>
    </i>
    <i r="4">
      <x v="47"/>
    </i>
    <i r="2">
      <x v="9"/>
    </i>
    <i r="3">
      <x v="11"/>
    </i>
    <i r="4">
      <x v="48"/>
    </i>
    <i r="2">
      <x v="10"/>
    </i>
    <i r="3">
      <x v="12"/>
    </i>
    <i r="4">
      <x v="49"/>
    </i>
    <i r="2">
      <x v="11"/>
    </i>
    <i r="3">
      <x v="13"/>
    </i>
    <i r="4">
      <x v="53"/>
    </i>
    <i r="4">
      <x v="51"/>
    </i>
    <i r="4">
      <x v="56"/>
    </i>
    <i r="4">
      <x v="55"/>
    </i>
    <i r="4">
      <x v="52"/>
    </i>
    <i r="4">
      <x v="57"/>
    </i>
    <i r="4">
      <x v="58"/>
    </i>
    <i r="4">
      <x v="50"/>
    </i>
    <i r="4">
      <x v="54"/>
    </i>
    <i t="grand">
      <x/>
    </i>
  </rowItems>
  <colFields count="2">
    <field x="-2"/>
    <field x="7"/>
  </colFields>
  <colItems count="76">
    <i>
      <x/>
      <x/>
    </i>
    <i r="1">
      <x v="1"/>
    </i>
    <i r="1">
      <x v="2"/>
    </i>
    <i i="1">
      <x v="1"/>
      <x/>
    </i>
    <i r="1" i="1">
      <x v="1"/>
    </i>
    <i r="1" i="1">
      <x v="2"/>
    </i>
    <i i="2">
      <x v="2"/>
      <x/>
    </i>
    <i r="1" i="2">
      <x v="1"/>
    </i>
    <i r="1" i="2">
      <x v="2"/>
    </i>
    <i i="3">
      <x v="3"/>
      <x/>
    </i>
    <i r="1" i="3">
      <x v="1"/>
    </i>
    <i r="1" i="3">
      <x v="2"/>
    </i>
    <i i="4">
      <x v="4"/>
      <x/>
    </i>
    <i r="1" i="4">
      <x v="1"/>
    </i>
    <i r="1" i="4">
      <x v="2"/>
    </i>
    <i i="5">
      <x v="5"/>
      <x/>
    </i>
    <i r="1" i="5">
      <x v="1"/>
    </i>
    <i r="1" i="5">
      <x v="2"/>
    </i>
    <i i="6">
      <x v="6"/>
      <x/>
    </i>
    <i r="1" i="6">
      <x v="1"/>
    </i>
    <i r="1" i="6">
      <x v="2"/>
    </i>
    <i i="7">
      <x v="7"/>
      <x/>
    </i>
    <i r="1" i="7">
      <x v="1"/>
    </i>
    <i r="1" i="7">
      <x v="2"/>
    </i>
    <i i="8">
      <x v="8"/>
      <x/>
    </i>
    <i r="1" i="8">
      <x v="1"/>
    </i>
    <i r="1" i="8">
      <x v="2"/>
    </i>
    <i i="9">
      <x v="9"/>
      <x/>
    </i>
    <i r="1" i="9">
      <x v="1"/>
    </i>
    <i r="1" i="9">
      <x v="2"/>
    </i>
    <i i="10">
      <x v="10"/>
      <x/>
    </i>
    <i r="1" i="10">
      <x v="1"/>
    </i>
    <i r="1" i="10">
      <x v="2"/>
    </i>
    <i i="11">
      <x v="11"/>
      <x/>
    </i>
    <i r="1" i="11">
      <x v="1"/>
    </i>
    <i r="1" i="11">
      <x v="2"/>
    </i>
    <i i="12">
      <x v="12"/>
      <x/>
    </i>
    <i r="1" i="12">
      <x v="1"/>
    </i>
    <i r="1" i="12">
      <x v="2"/>
    </i>
    <i i="13">
      <x v="13"/>
      <x/>
    </i>
    <i r="1" i="13">
      <x v="1"/>
    </i>
    <i r="1" i="13">
      <x v="2"/>
    </i>
    <i i="14">
      <x v="14"/>
      <x/>
    </i>
    <i r="1" i="14">
      <x v="1"/>
    </i>
    <i r="1" i="14">
      <x v="2"/>
    </i>
    <i i="15">
      <x v="15"/>
      <x/>
    </i>
    <i r="1" i="15">
      <x v="1"/>
    </i>
    <i r="1" i="15">
      <x v="2"/>
    </i>
    <i i="16">
      <x v="16"/>
      <x/>
    </i>
    <i r="1" i="16">
      <x v="1"/>
    </i>
    <i r="1" i="16">
      <x v="2"/>
    </i>
    <i i="17">
      <x v="17"/>
      <x/>
    </i>
    <i r="1" i="17">
      <x v="1"/>
    </i>
    <i r="1" i="17">
      <x v="2"/>
    </i>
    <i i="18">
      <x v="18"/>
      <x/>
    </i>
    <i r="1" i="18">
      <x v="1"/>
    </i>
    <i r="1" i="18">
      <x v="2"/>
    </i>
    <i t="grand">
      <x/>
    </i>
    <i t="grand" i="1">
      <x v="1"/>
    </i>
    <i t="grand" i="2">
      <x v="2"/>
    </i>
    <i t="grand" i="3">
      <x v="3"/>
    </i>
    <i t="grand" i="4">
      <x v="4"/>
    </i>
    <i t="grand" i="5">
      <x v="5"/>
    </i>
    <i t="grand" i="6">
      <x v="6"/>
    </i>
    <i t="grand" i="7">
      <x v="7"/>
    </i>
    <i t="grand" i="8">
      <x v="8"/>
    </i>
    <i t="grand" i="9">
      <x v="9"/>
    </i>
    <i t="grand" i="10">
      <x v="10"/>
    </i>
    <i t="grand" i="11">
      <x v="11"/>
    </i>
    <i t="grand" i="12">
      <x v="12"/>
    </i>
    <i t="grand" i="13">
      <x v="13"/>
    </i>
    <i t="grand" i="14">
      <x v="14"/>
    </i>
    <i t="grand" i="15">
      <x v="15"/>
    </i>
    <i t="grand" i="16">
      <x v="16"/>
    </i>
    <i t="grand" i="17">
      <x v="17"/>
    </i>
    <i t="grand" i="18">
      <x v="18"/>
    </i>
  </colItems>
  <dataFields count="19">
    <dataField fld="6"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 fld="14" subtotal="count" baseField="0" baseItem="0"/>
    <dataField fld="15" subtotal="count" baseField="0" baseItem="0"/>
    <dataField fld="16" subtotal="count" baseField="0" baseItem="0"/>
    <dataField fld="17" subtotal="count" baseField="0" baseItem="0"/>
    <dataField fld="18" subtotal="count" baseField="0" baseItem="0"/>
    <dataField fld="19" subtotal="count" baseField="0" baseItem="0"/>
    <dataField fld="24" subtotal="count" baseField="0" baseItem="0"/>
    <dataField fld="20" subtotal="count" baseField="0" baseItem="0"/>
    <dataField fld="21" subtotal="count" baseField="0" baseItem="0"/>
    <dataField fld="22" subtotal="count" baseField="0" baseItem="0"/>
    <dataField fld="23" subtotal="count" baseField="0" baseItem="0"/>
    <dataField fld="26" subtotal="count" baseField="0" baseItem="0"/>
  </dataFields>
  <formats count="76">
    <format dxfId="75">
      <pivotArea dataOnly="0" fieldPosition="0">
        <references count="1">
          <reference field="1" count="0"/>
        </references>
      </pivotArea>
    </format>
    <format dxfId="74">
      <pivotArea dataOnly="0" fieldPosition="0">
        <references count="2">
          <reference field="1" count="0" selected="0"/>
          <reference field="2" count="0"/>
        </references>
      </pivotArea>
    </format>
    <format dxfId="73">
      <pivotArea dataOnly="0" labelOnly="1" outline="0" fieldPosition="0">
        <references count="1">
          <reference field="4294967294" count="17">
            <x v="0"/>
            <x v="1"/>
            <x v="2"/>
            <x v="3"/>
            <x v="4"/>
            <x v="5"/>
            <x v="6"/>
            <x v="7"/>
            <x v="8"/>
            <x v="9"/>
            <x v="10"/>
            <x v="11"/>
            <x v="12"/>
            <x v="14"/>
            <x v="15"/>
            <x v="16"/>
            <x v="17"/>
          </reference>
        </references>
      </pivotArea>
    </format>
    <format dxfId="72">
      <pivotArea field="7" dataOnly="0" labelOnly="1" grandCol="1" outline="0" axis="axisCol" fieldPosition="1">
        <references count="1">
          <reference field="4294967294" count="1" selected="0">
            <x v="0"/>
          </reference>
        </references>
      </pivotArea>
    </format>
    <format dxfId="71">
      <pivotArea field="7" dataOnly="0" labelOnly="1" grandCol="1" outline="0" axis="axisCol" fieldPosition="1">
        <references count="1">
          <reference field="4294967294" count="1" selected="0">
            <x v="1"/>
          </reference>
        </references>
      </pivotArea>
    </format>
    <format dxfId="70">
      <pivotArea field="7" dataOnly="0" labelOnly="1" grandCol="1" outline="0" axis="axisCol" fieldPosition="1">
        <references count="1">
          <reference field="4294967294" count="1" selected="0">
            <x v="2"/>
          </reference>
        </references>
      </pivotArea>
    </format>
    <format dxfId="69">
      <pivotArea field="7" dataOnly="0" labelOnly="1" grandCol="1" outline="0" axis="axisCol" fieldPosition="1">
        <references count="1">
          <reference field="4294967294" count="1" selected="0">
            <x v="3"/>
          </reference>
        </references>
      </pivotArea>
    </format>
    <format dxfId="68">
      <pivotArea field="7" dataOnly="0" labelOnly="1" grandCol="1" outline="0" axis="axisCol" fieldPosition="1">
        <references count="1">
          <reference field="4294967294" count="1" selected="0">
            <x v="4"/>
          </reference>
        </references>
      </pivotArea>
    </format>
    <format dxfId="67">
      <pivotArea field="7" dataOnly="0" labelOnly="1" grandCol="1" outline="0" axis="axisCol" fieldPosition="1">
        <references count="1">
          <reference field="4294967294" count="1" selected="0">
            <x v="5"/>
          </reference>
        </references>
      </pivotArea>
    </format>
    <format dxfId="66">
      <pivotArea field="7" dataOnly="0" labelOnly="1" grandCol="1" outline="0" axis="axisCol" fieldPosition="1">
        <references count="1">
          <reference field="4294967294" count="1" selected="0">
            <x v="6"/>
          </reference>
        </references>
      </pivotArea>
    </format>
    <format dxfId="65">
      <pivotArea field="7" dataOnly="0" labelOnly="1" grandCol="1" outline="0" axis="axisCol" fieldPosition="1">
        <references count="1">
          <reference field="4294967294" count="1" selected="0">
            <x v="7"/>
          </reference>
        </references>
      </pivotArea>
    </format>
    <format dxfId="64">
      <pivotArea field="7" dataOnly="0" labelOnly="1" grandCol="1" outline="0" axis="axisCol" fieldPosition="1">
        <references count="1">
          <reference field="4294967294" count="1" selected="0">
            <x v="8"/>
          </reference>
        </references>
      </pivotArea>
    </format>
    <format dxfId="63">
      <pivotArea field="7" dataOnly="0" labelOnly="1" grandCol="1" outline="0" axis="axisCol" fieldPosition="1">
        <references count="1">
          <reference field="4294967294" count="1" selected="0">
            <x v="9"/>
          </reference>
        </references>
      </pivotArea>
    </format>
    <format dxfId="62">
      <pivotArea field="7" dataOnly="0" labelOnly="1" grandCol="1" outline="0" axis="axisCol" fieldPosition="1">
        <references count="1">
          <reference field="4294967294" count="1" selected="0">
            <x v="10"/>
          </reference>
        </references>
      </pivotArea>
    </format>
    <format dxfId="61">
      <pivotArea field="7" dataOnly="0" labelOnly="1" grandCol="1" outline="0" axis="axisCol" fieldPosition="1">
        <references count="1">
          <reference field="4294967294" count="1" selected="0">
            <x v="11"/>
          </reference>
        </references>
      </pivotArea>
    </format>
    <format dxfId="60">
      <pivotArea field="7" dataOnly="0" labelOnly="1" grandCol="1" outline="0" axis="axisCol" fieldPosition="1">
        <references count="1">
          <reference field="4294967294" count="1" selected="0">
            <x v="12"/>
          </reference>
        </references>
      </pivotArea>
    </format>
    <format dxfId="59">
      <pivotArea field="7" dataOnly="0" labelOnly="1" grandCol="1" outline="0" axis="axisCol" fieldPosition="1">
        <references count="1">
          <reference field="4294967294" count="1" selected="0">
            <x v="14"/>
          </reference>
        </references>
      </pivotArea>
    </format>
    <format dxfId="58">
      <pivotArea field="7" dataOnly="0" labelOnly="1" grandCol="1" outline="0" axis="axisCol" fieldPosition="1">
        <references count="1">
          <reference field="4294967294" count="1" selected="0">
            <x v="15"/>
          </reference>
        </references>
      </pivotArea>
    </format>
    <format dxfId="57">
      <pivotArea field="7" dataOnly="0" labelOnly="1" grandCol="1" outline="0" axis="axisCol" fieldPosition="1">
        <references count="1">
          <reference field="4294967294" count="1" selected="0">
            <x v="16"/>
          </reference>
        </references>
      </pivotArea>
    </format>
    <format dxfId="56">
      <pivotArea field="7" dataOnly="0" labelOnly="1" grandCol="1" outline="0" axis="axisCol" fieldPosition="1">
        <references count="1">
          <reference field="4294967294" count="1" selected="0">
            <x v="17"/>
          </reference>
        </references>
      </pivotArea>
    </format>
    <format dxfId="55">
      <pivotArea dataOnly="0" fieldPosition="0">
        <references count="1">
          <reference field="3" count="0"/>
        </references>
      </pivotArea>
    </format>
    <format dxfId="54">
      <pivotArea dataOnly="0" fieldPosition="0">
        <references count="1">
          <reference field="3" count="0"/>
        </references>
      </pivotArea>
    </format>
    <format dxfId="53">
      <pivotArea fieldPosition="0">
        <references count="8">
          <reference field="4294967294" count="1" selected="0">
            <x v="0"/>
          </reference>
          <reference field="1" count="0" selected="0"/>
          <reference field="2" count="1" selected="0">
            <x v="2"/>
          </reference>
          <reference field="3" count="1" selected="0">
            <x v="11"/>
          </reference>
          <reference field="4" count="1" selected="0">
            <x v="13"/>
          </reference>
          <reference field="5" count="1" selected="0">
            <x v="53"/>
          </reference>
          <reference field="7" count="0" selected="0"/>
          <reference field="25" count="7">
            <x v="4"/>
            <x v="5"/>
            <x v="7"/>
            <x v="8"/>
            <x v="9"/>
            <x v="11"/>
            <x v="12"/>
          </reference>
        </references>
      </pivotArea>
    </format>
    <format dxfId="52">
      <pivotArea fieldPosition="0">
        <references count="7">
          <reference field="4294967294" count="1" selected="0">
            <x v="0"/>
          </reference>
          <reference field="1" count="0" selected="0"/>
          <reference field="2" count="1" selected="0">
            <x v="2"/>
          </reference>
          <reference field="3" count="1" selected="0">
            <x v="11"/>
          </reference>
          <reference field="4" count="1" selected="0">
            <x v="13"/>
          </reference>
          <reference field="5" count="1">
            <x v="51"/>
          </reference>
          <reference field="7" count="0" selected="0"/>
        </references>
      </pivotArea>
    </format>
    <format dxfId="51">
      <pivotArea fieldPosition="0">
        <references count="8">
          <reference field="4294967294" count="1" selected="0">
            <x v="0"/>
          </reference>
          <reference field="1" count="0" selected="0"/>
          <reference field="2" count="1" selected="0">
            <x v="2"/>
          </reference>
          <reference field="3" count="1" selected="0">
            <x v="11"/>
          </reference>
          <reference field="4" count="1" selected="0">
            <x v="13"/>
          </reference>
          <reference field="5" count="1" selected="0">
            <x v="51"/>
          </reference>
          <reference field="7" count="0" selected="0"/>
          <reference field="25" count="2">
            <x v="9"/>
            <x v="10"/>
          </reference>
        </references>
      </pivotArea>
    </format>
    <format dxfId="50">
      <pivotArea fieldPosition="0">
        <references count="7">
          <reference field="4294967294" count="1" selected="0">
            <x v="0"/>
          </reference>
          <reference field="1" count="0" selected="0"/>
          <reference field="2" count="1" selected="0">
            <x v="2"/>
          </reference>
          <reference field="3" count="1" selected="0">
            <x v="11"/>
          </reference>
          <reference field="4" count="1" selected="0">
            <x v="13"/>
          </reference>
          <reference field="5" count="1">
            <x v="56"/>
          </reference>
          <reference field="7" count="0" selected="0"/>
        </references>
      </pivotArea>
    </format>
    <format dxfId="49">
      <pivotArea fieldPosition="0">
        <references count="8">
          <reference field="4294967294" count="1" selected="0">
            <x v="0"/>
          </reference>
          <reference field="1" count="0" selected="0"/>
          <reference field="2" count="1" selected="0">
            <x v="2"/>
          </reference>
          <reference field="3" count="1" selected="0">
            <x v="11"/>
          </reference>
          <reference field="4" count="1" selected="0">
            <x v="13"/>
          </reference>
          <reference field="5" count="1" selected="0">
            <x v="56"/>
          </reference>
          <reference field="7" count="0" selected="0"/>
          <reference field="25" count="1">
            <x v="11"/>
          </reference>
        </references>
      </pivotArea>
    </format>
    <format dxfId="48">
      <pivotArea fieldPosition="0">
        <references count="7">
          <reference field="4294967294" count="1" selected="0">
            <x v="0"/>
          </reference>
          <reference field="1" count="0" selected="0"/>
          <reference field="2" count="1" selected="0">
            <x v="2"/>
          </reference>
          <reference field="3" count="1" selected="0">
            <x v="11"/>
          </reference>
          <reference field="4" count="1" selected="0">
            <x v="13"/>
          </reference>
          <reference field="5" count="1">
            <x v="55"/>
          </reference>
          <reference field="7" count="0" selected="0"/>
        </references>
      </pivotArea>
    </format>
    <format dxfId="47">
      <pivotArea fieldPosition="0">
        <references count="8">
          <reference field="4294967294" count="1" selected="0">
            <x v="0"/>
          </reference>
          <reference field="1" count="0" selected="0"/>
          <reference field="2" count="1" selected="0">
            <x v="2"/>
          </reference>
          <reference field="3" count="1" selected="0">
            <x v="11"/>
          </reference>
          <reference field="4" count="1" selected="0">
            <x v="13"/>
          </reference>
          <reference field="5" count="1" selected="0">
            <x v="55"/>
          </reference>
          <reference field="7" count="0" selected="0"/>
          <reference field="25" count="2">
            <x v="9"/>
            <x v="10"/>
          </reference>
        </references>
      </pivotArea>
    </format>
    <format dxfId="46">
      <pivotArea fieldPosition="0">
        <references count="7">
          <reference field="4294967294" count="1" selected="0">
            <x v="0"/>
          </reference>
          <reference field="1" count="0" selected="0"/>
          <reference field="2" count="1" selected="0">
            <x v="2"/>
          </reference>
          <reference field="3" count="1" selected="0">
            <x v="11"/>
          </reference>
          <reference field="4" count="1" selected="0">
            <x v="13"/>
          </reference>
          <reference field="5" count="1">
            <x v="52"/>
          </reference>
          <reference field="7" count="0" selected="0"/>
        </references>
      </pivotArea>
    </format>
    <format dxfId="45">
      <pivotArea fieldPosition="0">
        <references count="8">
          <reference field="4294967294" count="1" selected="0">
            <x v="0"/>
          </reference>
          <reference field="1" count="0" selected="0"/>
          <reference field="2" count="1" selected="0">
            <x v="2"/>
          </reference>
          <reference field="3" count="1" selected="0">
            <x v="11"/>
          </reference>
          <reference field="4" count="1" selected="0">
            <x v="13"/>
          </reference>
          <reference field="5" count="1" selected="0">
            <x v="52"/>
          </reference>
          <reference field="7" count="0" selected="0"/>
          <reference field="25" count="1">
            <x v="9"/>
          </reference>
        </references>
      </pivotArea>
    </format>
    <format dxfId="44">
      <pivotArea fieldPosition="0">
        <references count="7">
          <reference field="4294967294" count="1" selected="0">
            <x v="0"/>
          </reference>
          <reference field="1" count="0" selected="0"/>
          <reference field="2" count="1" selected="0">
            <x v="2"/>
          </reference>
          <reference field="3" count="1" selected="0">
            <x v="11"/>
          </reference>
          <reference field="4" count="1" selected="0">
            <x v="13"/>
          </reference>
          <reference field="5" count="1">
            <x v="57"/>
          </reference>
          <reference field="7" count="0" selected="0"/>
        </references>
      </pivotArea>
    </format>
    <format dxfId="43">
      <pivotArea fieldPosition="0">
        <references count="8">
          <reference field="4294967294" count="1" selected="0">
            <x v="0"/>
          </reference>
          <reference field="1" count="0" selected="0"/>
          <reference field="2" count="1" selected="0">
            <x v="2"/>
          </reference>
          <reference field="3" count="1" selected="0">
            <x v="11"/>
          </reference>
          <reference field="4" count="1" selected="0">
            <x v="13"/>
          </reference>
          <reference field="5" count="1" selected="0">
            <x v="57"/>
          </reference>
          <reference field="7" count="0" selected="0"/>
          <reference field="25" count="2">
            <x v="9"/>
            <x v="10"/>
          </reference>
        </references>
      </pivotArea>
    </format>
    <format dxfId="42">
      <pivotArea fieldPosition="0">
        <references count="7">
          <reference field="4294967294" count="1" selected="0">
            <x v="0"/>
          </reference>
          <reference field="1" count="0" selected="0"/>
          <reference field="2" count="1" selected="0">
            <x v="2"/>
          </reference>
          <reference field="3" count="1" selected="0">
            <x v="11"/>
          </reference>
          <reference field="4" count="1" selected="0">
            <x v="13"/>
          </reference>
          <reference field="5" count="1">
            <x v="58"/>
          </reference>
          <reference field="7" count="0" selected="0"/>
        </references>
      </pivotArea>
    </format>
    <format dxfId="41">
      <pivotArea fieldPosition="0">
        <references count="8">
          <reference field="4294967294" count="1" selected="0">
            <x v="0"/>
          </reference>
          <reference field="1" count="0" selected="0"/>
          <reference field="2" count="1" selected="0">
            <x v="2"/>
          </reference>
          <reference field="3" count="1" selected="0">
            <x v="11"/>
          </reference>
          <reference field="4" count="1" selected="0">
            <x v="13"/>
          </reference>
          <reference field="5" count="1" selected="0">
            <x v="58"/>
          </reference>
          <reference field="7" count="0" selected="0"/>
          <reference field="25" count="1">
            <x v="9"/>
          </reference>
        </references>
      </pivotArea>
    </format>
    <format dxfId="40">
      <pivotArea fieldPosition="0">
        <references count="7">
          <reference field="4294967294" count="1" selected="0">
            <x v="0"/>
          </reference>
          <reference field="1" count="0" selected="0"/>
          <reference field="2" count="1" selected="0">
            <x v="2"/>
          </reference>
          <reference field="3" count="1" selected="0">
            <x v="11"/>
          </reference>
          <reference field="4" count="1" selected="0">
            <x v="13"/>
          </reference>
          <reference field="5" count="1">
            <x v="50"/>
          </reference>
          <reference field="7" count="0" selected="0"/>
        </references>
      </pivotArea>
    </format>
    <format dxfId="39">
      <pivotArea fieldPosition="0">
        <references count="8">
          <reference field="4294967294" count="1" selected="0">
            <x v="0"/>
          </reference>
          <reference field="1" count="0" selected="0"/>
          <reference field="2" count="1" selected="0">
            <x v="2"/>
          </reference>
          <reference field="3" count="1" selected="0">
            <x v="11"/>
          </reference>
          <reference field="4" count="1" selected="0">
            <x v="13"/>
          </reference>
          <reference field="5" count="1" selected="0">
            <x v="50"/>
          </reference>
          <reference field="7" count="0" selected="0"/>
          <reference field="25" count="2">
            <x v="6"/>
            <x v="9"/>
          </reference>
        </references>
      </pivotArea>
    </format>
    <format dxfId="38">
      <pivotArea fieldPosition="0">
        <references count="7">
          <reference field="4294967294" count="1" selected="0">
            <x v="0"/>
          </reference>
          <reference field="1" count="0" selected="0"/>
          <reference field="2" count="1" selected="0">
            <x v="2"/>
          </reference>
          <reference field="3" count="1" selected="0">
            <x v="11"/>
          </reference>
          <reference field="4" count="1" selected="0">
            <x v="13"/>
          </reference>
          <reference field="5" count="1">
            <x v="54"/>
          </reference>
          <reference field="7" count="0" selected="0"/>
        </references>
      </pivotArea>
    </format>
    <format dxfId="37">
      <pivotArea fieldPosition="0">
        <references count="8">
          <reference field="4294967294" count="1" selected="0">
            <x v="0"/>
          </reference>
          <reference field="1" count="0" selected="0"/>
          <reference field="2" count="1" selected="0">
            <x v="2"/>
          </reference>
          <reference field="3" count="1" selected="0">
            <x v="11"/>
          </reference>
          <reference field="4" count="1" selected="0">
            <x v="13"/>
          </reference>
          <reference field="5" count="1" selected="0">
            <x v="54"/>
          </reference>
          <reference field="7" count="0" selected="0"/>
          <reference field="25" count="2">
            <x v="13"/>
            <x v="14"/>
          </reference>
        </references>
      </pivotArea>
    </format>
    <format dxfId="36">
      <pivotArea dataOnly="0" fieldPosition="0">
        <references count="1">
          <reference field="5" count="13">
            <x v="0"/>
            <x v="1"/>
            <x v="2"/>
            <x v="3"/>
            <x v="4"/>
            <x v="7"/>
            <x v="8"/>
            <x v="59"/>
            <x v="60"/>
            <x v="61"/>
            <x v="62"/>
            <x v="63"/>
            <x v="64"/>
          </reference>
        </references>
      </pivotArea>
    </format>
    <format dxfId="35">
      <pivotArea dataOnly="0" fieldPosition="0">
        <references count="1">
          <reference field="5" count="9">
            <x v="9"/>
            <x v="10"/>
            <x v="11"/>
            <x v="12"/>
            <x v="13"/>
            <x v="14"/>
            <x v="67"/>
            <x v="68"/>
            <x v="69"/>
          </reference>
        </references>
      </pivotArea>
    </format>
    <format dxfId="34">
      <pivotArea dataOnly="0" fieldPosition="0">
        <references count="1">
          <reference field="5" count="2">
            <x v="65"/>
            <x v="66"/>
          </reference>
        </references>
      </pivotArea>
    </format>
    <format dxfId="33">
      <pivotArea dataOnly="0" fieldPosition="0">
        <references count="1">
          <reference field="5" count="5">
            <x v="22"/>
            <x v="23"/>
            <x v="24"/>
            <x v="25"/>
            <x v="72"/>
          </reference>
        </references>
      </pivotArea>
    </format>
    <format dxfId="32">
      <pivotArea dataOnly="0" fieldPosition="0">
        <references count="1">
          <reference field="5" count="1">
            <x v="80"/>
          </reference>
        </references>
      </pivotArea>
    </format>
    <format dxfId="31">
      <pivotArea dataOnly="0" fieldPosition="0">
        <references count="1">
          <reference field="5" count="1">
            <x v="46"/>
          </reference>
        </references>
      </pivotArea>
    </format>
    <format dxfId="30">
      <pivotArea dataOnly="0" fieldPosition="0">
        <references count="1">
          <reference field="5" count="1">
            <x v="47"/>
          </reference>
        </references>
      </pivotArea>
    </format>
    <format dxfId="29">
      <pivotArea dataOnly="0" fieldPosition="0">
        <references count="1">
          <reference field="5" count="1">
            <x v="85"/>
          </reference>
        </references>
      </pivotArea>
    </format>
    <format dxfId="28">
      <pivotArea dataOnly="0" fieldPosition="0">
        <references count="2">
          <reference field="4" count="1" selected="0">
            <x v="13"/>
          </reference>
          <reference field="5" count="9">
            <x v="50"/>
            <x v="51"/>
            <x v="52"/>
            <x v="53"/>
            <x v="54"/>
            <x v="55"/>
            <x v="56"/>
            <x v="57"/>
            <x v="58"/>
          </reference>
        </references>
      </pivotArea>
    </format>
    <format dxfId="27">
      <pivotArea dataOnly="0" fieldPosition="0">
        <references count="1">
          <reference field="5" count="10">
            <x v="0"/>
            <x v="1"/>
            <x v="2"/>
            <x v="3"/>
            <x v="4"/>
            <x v="59"/>
            <x v="60"/>
            <x v="61"/>
            <x v="105"/>
            <x v="112"/>
          </reference>
        </references>
      </pivotArea>
    </format>
    <format dxfId="26">
      <pivotArea dataOnly="0" fieldPosition="0">
        <references count="1">
          <reference field="5" count="6">
            <x v="120"/>
            <x v="121"/>
            <x v="122"/>
            <x v="123"/>
            <x v="124"/>
            <x v="125"/>
          </reference>
        </references>
      </pivotArea>
    </format>
    <format dxfId="25">
      <pivotArea dataOnly="0" fieldPosition="0">
        <references count="1">
          <reference field="5" count="3">
            <x v="9"/>
            <x v="106"/>
            <x v="107"/>
          </reference>
        </references>
      </pivotArea>
    </format>
    <format dxfId="24">
      <pivotArea dataOnly="0" fieldPosition="0">
        <references count="1">
          <reference field="5" count="4">
            <x v="15"/>
            <x v="16"/>
            <x v="18"/>
            <x v="108"/>
          </reference>
        </references>
      </pivotArea>
    </format>
    <format dxfId="23">
      <pivotArea dataOnly="0" fieldPosition="0">
        <references count="1">
          <reference field="5" count="3">
            <x v="22"/>
            <x v="24"/>
            <x v="71"/>
          </reference>
        </references>
      </pivotArea>
    </format>
    <format dxfId="22">
      <pivotArea dataOnly="0" fieldPosition="0">
        <references count="1">
          <reference field="5" count="1">
            <x v="126"/>
          </reference>
        </references>
      </pivotArea>
    </format>
    <format dxfId="21">
      <pivotArea dataOnly="0" fieldPosition="0">
        <references count="1">
          <reference field="5" count="7">
            <x v="127"/>
            <x v="128"/>
            <x v="129"/>
            <x v="130"/>
            <x v="131"/>
            <x v="132"/>
            <x v="133"/>
          </reference>
        </references>
      </pivotArea>
    </format>
    <format dxfId="20">
      <pivotArea dataOnly="0" fieldPosition="0">
        <references count="1">
          <reference field="5" count="2">
            <x v="134"/>
            <x v="135"/>
          </reference>
        </references>
      </pivotArea>
    </format>
    <format dxfId="19">
      <pivotArea dataOnly="0" fieldPosition="0">
        <references count="1">
          <reference field="5" count="1">
            <x v="116"/>
          </reference>
        </references>
      </pivotArea>
    </format>
    <format dxfId="18">
      <pivotArea dataOnly="0" fieldPosition="0">
        <references count="1">
          <reference field="5" count="11">
            <x v="51"/>
            <x v="52"/>
            <x v="53"/>
            <x v="54"/>
            <x v="56"/>
            <x v="58"/>
            <x v="88"/>
            <x v="96"/>
            <x v="110"/>
            <x v="118"/>
            <x v="119"/>
          </reference>
        </references>
      </pivotArea>
    </format>
    <format dxfId="17">
      <pivotArea dataOnly="0" fieldPosition="0">
        <references count="1">
          <reference field="5" count="10">
            <x v="0"/>
            <x v="1"/>
            <x v="2"/>
            <x v="3"/>
            <x v="4"/>
            <x v="59"/>
            <x v="111"/>
            <x v="112"/>
            <x v="113"/>
            <x v="114"/>
          </reference>
        </references>
      </pivotArea>
    </format>
    <format dxfId="16">
      <pivotArea dataOnly="0" fieldPosition="0">
        <references count="1">
          <reference field="5" count="3">
            <x v="9"/>
            <x v="107"/>
            <x v="115"/>
          </reference>
        </references>
      </pivotArea>
    </format>
    <format dxfId="15">
      <pivotArea dataOnly="0" fieldPosition="0">
        <references count="1">
          <reference field="5" count="1">
            <x v="109"/>
          </reference>
        </references>
      </pivotArea>
    </format>
    <format dxfId="14">
      <pivotArea dataOnly="0" fieldPosition="0">
        <references count="1">
          <reference field="5" count="1">
            <x v="117"/>
          </reference>
        </references>
      </pivotArea>
    </format>
    <format dxfId="13">
      <pivotArea dataOnly="0" fieldPosition="0">
        <references count="1">
          <reference field="5" count="8">
            <x v="15"/>
            <x v="16"/>
            <x v="17"/>
            <x v="18"/>
            <x v="19"/>
            <x v="20"/>
            <x v="21"/>
            <x v="70"/>
          </reference>
        </references>
      </pivotArea>
    </format>
    <format dxfId="12">
      <pivotArea dataOnly="0" fieldPosition="0">
        <references count="2">
          <reference field="4" count="1" selected="0">
            <x v="4"/>
          </reference>
          <reference field="5" count="9">
            <x v="27"/>
            <x v="29"/>
            <x v="30"/>
            <x v="31"/>
            <x v="32"/>
            <x v="73"/>
            <x v="74"/>
            <x v="75"/>
            <x v="76"/>
          </reference>
        </references>
      </pivotArea>
    </format>
    <format dxfId="11">
      <pivotArea dataOnly="0" fieldPosition="0">
        <references count="1">
          <reference field="5" count="2">
            <x v="33"/>
            <x v="77"/>
          </reference>
        </references>
      </pivotArea>
    </format>
    <format dxfId="10">
      <pivotArea dataOnly="0" fieldPosition="0">
        <references count="1">
          <reference field="5" count="5">
            <x v="34"/>
            <x v="35"/>
            <x v="36"/>
            <x v="78"/>
            <x v="79"/>
          </reference>
        </references>
      </pivotArea>
    </format>
    <format dxfId="9">
      <pivotArea dataOnly="0" fieldPosition="0">
        <references count="1">
          <reference field="5" count="1">
            <x v="37"/>
          </reference>
        </references>
      </pivotArea>
    </format>
    <format dxfId="8">
      <pivotArea dataOnly="0" fieldPosition="0">
        <references count="1">
          <reference field="5" count="11">
            <x v="38"/>
            <x v="39"/>
            <x v="40"/>
            <x v="41"/>
            <x v="43"/>
            <x v="44"/>
            <x v="45"/>
            <x v="81"/>
            <x v="82"/>
            <x v="83"/>
            <x v="84"/>
          </reference>
        </references>
      </pivotArea>
    </format>
    <format dxfId="7">
      <pivotArea dataOnly="0" fieldPosition="0">
        <references count="1">
          <reference field="5" count="1">
            <x v="48"/>
          </reference>
        </references>
      </pivotArea>
    </format>
    <format dxfId="6">
      <pivotArea dataOnly="0" fieldPosition="0">
        <references count="1">
          <reference field="5" count="1">
            <x v="49"/>
          </reference>
        </references>
      </pivotArea>
    </format>
    <format dxfId="5">
      <pivotArea dataOnly="0" fieldPosition="0">
        <references count="1">
          <reference field="5" count="21">
            <x v="50"/>
            <x v="51"/>
            <x v="52"/>
            <x v="53"/>
            <x v="54"/>
            <x v="56"/>
            <x v="57"/>
            <x v="58"/>
            <x v="86"/>
            <x v="87"/>
            <x v="88"/>
            <x v="89"/>
            <x v="90"/>
            <x v="91"/>
            <x v="92"/>
            <x v="93"/>
            <x v="94"/>
            <x v="95"/>
            <x v="96"/>
            <x v="97"/>
            <x v="98"/>
          </reference>
        </references>
      </pivotArea>
    </format>
    <format dxfId="4">
      <pivotArea dataOnly="0" fieldPosition="0">
        <references count="1">
          <reference field="5" count="6">
            <x v="99"/>
            <x v="100"/>
            <x v="101"/>
            <x v="102"/>
            <x v="103"/>
            <x v="104"/>
          </reference>
        </references>
      </pivotArea>
    </format>
    <format dxfId="3">
      <pivotArea dataOnly="0" fieldPosition="0">
        <references count="1">
          <reference field="5" count="9">
            <x v="0"/>
            <x v="1"/>
            <x v="2"/>
            <x v="3"/>
            <x v="4"/>
            <x v="5"/>
            <x v="6"/>
            <x v="7"/>
            <x v="8"/>
          </reference>
        </references>
      </pivotArea>
    </format>
    <format dxfId="2">
      <pivotArea dataOnly="0" fieldPosition="0">
        <references count="1">
          <reference field="5" count="1">
            <x v="42"/>
          </reference>
        </references>
      </pivotArea>
    </format>
    <format dxfId="1">
      <pivotArea dataOnly="0" fieldPosition="0">
        <references count="1">
          <reference field="5" count="1">
            <x v="26"/>
          </reference>
        </references>
      </pivotArea>
    </format>
    <format dxfId="0">
      <pivotArea dataOnly="0" fieldPosition="0">
        <references count="1">
          <reference field="5" count="6">
            <x v="27"/>
            <x v="28"/>
            <x v="29"/>
            <x v="30"/>
            <x v="31"/>
            <x v="32"/>
          </reference>
        </references>
      </pivotArea>
    </format>
  </formats>
  <pivotHierarchies count="7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4" showRowHeaders="1" showColHeaders="1" showRowStripes="0" showColStripes="0" showLastColumn="1"/>
  <rowHierarchiesUsage count="6">
    <rowHierarchyUsage hierarchyUsage="155"/>
    <rowHierarchyUsage hierarchyUsage="211"/>
    <rowHierarchyUsage hierarchyUsage="209"/>
    <rowHierarchyUsage hierarchyUsage="210"/>
    <rowHierarchyUsage hierarchyUsage="216"/>
    <rowHierarchyUsage hierarchyUsage="157"/>
  </rowHierarchiesUsage>
  <colHierarchiesUsage count="2">
    <colHierarchyUsage hierarchyUsage="-2"/>
    <colHierarchyUsage hierarchyUsage="1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accouting_period]"/>
        <x15:activeTabTopLevelEntity name="[dim_customer]"/>
        <x15:activeTabTopLevelEntity name="[dim_nhom_sp]"/>
        <x15:activeTabTopLevelEntity name="[dim_SKU]"/>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D7F2AAA-3C6B-45B5-91F5-4C273F9CF8A2}" sourceName="[dim_date].[Year]">
  <pivotTables>
    <pivotTable tabId="187" name="PivotTable3"/>
  </pivotTables>
  <data>
    <olap pivotCacheId="513919149">
      <levels count="2">
        <level uniqueName="[dim_date].[Year].[(All)]" sourceCaption="(All)" count="0"/>
        <level uniqueName="[dim_date].[Year].[Year]" sourceCaption="Year" count="14">
          <ranges>
            <range startItem="0">
              <i n="[dim_date].[Year].&amp;[2022]" c="2022"/>
              <i n="[dim_date].[Year].&amp;[2023]" c="2023"/>
              <i n="[dim_date].[Year].&amp;[2024]" c="2024"/>
              <i n="[dim_date].[Year].&amp;[2025]" c="2025"/>
              <i n="[dim_date].[Year].&amp;[2026]" c="2026"/>
              <i n="[dim_date].[Year].&amp;[2018]" c="2018" nd="1"/>
              <i n="[dim_date].[Year].&amp;[2019]" c="2019" nd="1"/>
              <i n="[dim_date].[Year].&amp;[2020]" c="2020" nd="1"/>
              <i n="[dim_date].[Year].&amp;[2021]" c="2021" nd="1"/>
              <i n="[dim_date].[Year].&amp;[2027]" c="2027" nd="1"/>
              <i n="[dim_date].[Year].&amp;[2028]" c="2028" nd="1"/>
              <i n="[dim_date].[Year].&amp;[2029]" c="2029" nd="1"/>
              <i n="[dim_date].[Year].&amp;[2030]" c="2030" nd="1"/>
              <i n="[dim_date].[Year].&amp;[2031]" c="2031" nd="1"/>
            </range>
          </ranges>
        </level>
      </levels>
      <selections count="1">
        <selection n="[dim_date].[Year].&amp;[2026]"/>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ỳ" xr10:uid="{C1A4EF1A-C54D-4338-A44E-8A99369219C6}" sourceName="[dim_accouting_period].[Kỳ]">
  <pivotTables>
    <pivotTable tabId="187" name="PivotTable3"/>
  </pivotTables>
  <data>
    <olap pivotCacheId="513919149">
      <levels count="2">
        <level uniqueName="[dim_accouting_period].[Kỳ].[(All)]" sourceCaption="(All)" count="0"/>
        <level uniqueName="[dim_accouting_period].[Kỳ].[Kỳ]" sourceCaption="Kỳ" count="16" sortOrder="ascending">
          <ranges>
            <range startItem="0">
              <i n="[dim_accouting_period].[Kỳ].&amp;[1]" c="1"/>
              <i n="[dim_accouting_period].[Kỳ].&amp;[2]" c="2"/>
              <i n="[dim_accouting_period].[Kỳ].&amp;[3]" c="3"/>
              <i n="[dim_accouting_period].[Kỳ].&amp;[4]" c="4"/>
              <i n="[dim_accouting_period].[Kỳ].&amp;[5]" c="5"/>
              <i n="[dim_accouting_period].[Kỳ].&amp;[6]" c="6"/>
              <i n="[dim_accouting_period].[Kỳ].&amp;[7]" c="7"/>
              <i n="[dim_accouting_period].[Kỳ].&amp;[8]" c="8"/>
              <i n="[dim_accouting_period].[Kỳ].&amp;[9]" c="9"/>
              <i n="[dim_accouting_period].[Kỳ].&amp;[10]" c="10"/>
              <i n="[dim_accouting_period].[Kỳ].&amp;[11]" c="11"/>
              <i n="[dim_accouting_period].[Kỳ].&amp;[12]" c="12"/>
              <i n="[dim_accouting_period].[Kỳ].&amp;[15]" c="15"/>
              <i n="[dim_accouting_period].[Kỳ].&amp;[13]" c="13" nd="1"/>
              <i n="[dim_accouting_period].[Kỳ].&amp;[14]" c="14" nd="1"/>
              <i n="[dim_accouting_period].[Kỳ].&amp;[16]" c="16" nd="1"/>
            </range>
          </ranges>
        </level>
      </levels>
      <selections count="1">
        <selection n="[dim_accouting_period].[Kỳ].[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_Month4" xr10:uid="{C8623C83-B4A7-43C2-8C05-1D8E828EE0C2}" sourceName="[dim_date_01].[Year | Month]">
  <pivotTables>
    <pivotTable tabId="204" name="PivotTable1"/>
    <pivotTable tabId="204" name="PivotTable3"/>
    <pivotTable tabId="218" name="PivotTable3"/>
    <pivotTable tabId="218" name="PivotTable1"/>
    <pivotTable tabId="223" name="PivotTable1"/>
  </pivotTables>
  <data>
    <olap pivotCacheId="985320823">
      <levels count="2">
        <level uniqueName="[dim_date_01].[Year | Month].[(All)]" sourceCaption="(All)" count="0"/>
        <level uniqueName="[dim_date_01].[Year | Month].[Year | Month]" sourceCaption="Year | Month" count="164">
          <ranges>
            <range startItem="0">
              <i n="[dim_date_01].[Year | Month].&amp;[2018 | 01]" c="2018 | 01"/>
              <i n="[dim_date_01].[Year | Month].&amp;[2018 | 02]" c="2018 | 02"/>
              <i n="[dim_date_01].[Year | Month].&amp;[2018 | 03]" c="2018 | 03"/>
              <i n="[dim_date_01].[Year | Month].&amp;[2018 | 04]" c="2018 | 04"/>
              <i n="[dim_date_01].[Year | Month].&amp;[2018 | 05]" c="2018 | 05"/>
              <i n="[dim_date_01].[Year | Month].&amp;[2018 | 06]" c="2018 | 06"/>
              <i n="[dim_date_01].[Year | Month].&amp;[2018 | 07]" c="2018 | 07"/>
              <i n="[dim_date_01].[Year | Month].&amp;[2018 | 08]" c="2018 | 08"/>
              <i n="[dim_date_01].[Year | Month].&amp;[2018 | 09]" c="2018 | 09"/>
              <i n="[dim_date_01].[Year | Month].&amp;[2018 | 10]" c="2018 | 10"/>
              <i n="[dim_date_01].[Year | Month].&amp;[2018 | 11]" c="2018 | 11"/>
              <i n="[dim_date_01].[Year | Month].&amp;[2018 | 12]" c="2018 | 12"/>
              <i n="[dim_date_01].[Year | Month].&amp;[2019 | 01]" c="2019 | 01"/>
              <i n="[dim_date_01].[Year | Month].&amp;[2019 | 02]" c="2019 | 02"/>
              <i n="[dim_date_01].[Year | Month].&amp;[2019 | 03]" c="2019 | 03"/>
              <i n="[dim_date_01].[Year | Month].&amp;[2019 | 04]" c="2019 | 04"/>
              <i n="[dim_date_01].[Year | Month].&amp;[2019 | 05]" c="2019 | 05"/>
              <i n="[dim_date_01].[Year | Month].&amp;[2019 | 06]" c="2019 | 06"/>
              <i n="[dim_date_01].[Year | Month].&amp;[2019 | 07]" c="2019 | 07"/>
              <i n="[dim_date_01].[Year | Month].&amp;[2019 | 08]" c="2019 | 08"/>
              <i n="[dim_date_01].[Year | Month].&amp;[2019 | 09]" c="2019 | 09"/>
              <i n="[dim_date_01].[Year | Month].&amp;[2019 | 10]" c="2019 | 10"/>
              <i n="[dim_date_01].[Year | Month].&amp;[2019 | 11]" c="2019 | 11"/>
              <i n="[dim_date_01].[Year | Month].&amp;[2019 | 12]" c="2019 | 12"/>
              <i n="[dim_date_01].[Year | Month].&amp;[2020 | 01]" c="2020 | 01"/>
              <i n="[dim_date_01].[Year | Month].&amp;[2020 | 02]" c="2020 | 02"/>
              <i n="[dim_date_01].[Year | Month].&amp;[2020 | 03]" c="2020 | 03"/>
              <i n="[dim_date_01].[Year | Month].&amp;[2020 | 04]" c="2020 | 04"/>
              <i n="[dim_date_01].[Year | Month].&amp;[2020 | 05]" c="2020 | 05"/>
              <i n="[dim_date_01].[Year | Month].&amp;[2020 | 06]" c="2020 | 06"/>
              <i n="[dim_date_01].[Year | Month].&amp;[2020 | 07]" c="2020 | 07"/>
              <i n="[dim_date_01].[Year | Month].&amp;[2020 | 08]" c="2020 | 08"/>
              <i n="[dim_date_01].[Year | Month].&amp;[2020 | 09]" c="2020 | 09"/>
              <i n="[dim_date_01].[Year | Month].&amp;[2020 | 10]" c="2020 | 10"/>
              <i n="[dim_date_01].[Year | Month].&amp;[2020 | 11]" c="2020 | 11"/>
              <i n="[dim_date_01].[Year | Month].&amp;[2020 | 12]" c="2020 | 12"/>
              <i n="[dim_date_01].[Year | Month].&amp;[2021 | 01]" c="2021 | 01"/>
              <i n="[dim_date_01].[Year | Month].&amp;[2021 | 02]" c="2021 | 02"/>
              <i n="[dim_date_01].[Year | Month].&amp;[2021 | 03]" c="2021 | 03"/>
              <i n="[dim_date_01].[Year | Month].&amp;[2021 | 04]" c="2021 | 04"/>
              <i n="[dim_date_01].[Year | Month].&amp;[2021 | 05]" c="2021 | 05"/>
              <i n="[dim_date_01].[Year | Month].&amp;[2021 | 06]" c="2021 | 06"/>
              <i n="[dim_date_01].[Year | Month].&amp;[2021 | 07]" c="2021 | 07"/>
              <i n="[dim_date_01].[Year | Month].&amp;[2021 | 08]" c="2021 | 08"/>
              <i n="[dim_date_01].[Year | Month].&amp;[2021 | 09]" c="2021 | 09"/>
              <i n="[dim_date_01].[Year | Month].&amp;[2021 | 10]" c="2021 | 10"/>
              <i n="[dim_date_01].[Year | Month].&amp;[2021 | 11]" c="2021 | 11"/>
              <i n="[dim_date_01].[Year | Month].&amp;[2021 | 12]" c="2021 | 12"/>
              <i n="[dim_date_01].[Year | Month].&amp;[2022 | 01]" c="2022 | 01"/>
              <i n="[dim_date_01].[Year | Month].&amp;[2022 | 02]" c="2022 | 02"/>
              <i n="[dim_date_01].[Year | Month].&amp;[2022 | 03]" c="2022 | 03"/>
              <i n="[dim_date_01].[Year | Month].&amp;[2022 | 04]" c="2022 | 04"/>
              <i n="[dim_date_01].[Year | Month].&amp;[2022 | 05]" c="2022 | 05"/>
              <i n="[dim_date_01].[Year | Month].&amp;[2022 | 06]" c="2022 | 06"/>
              <i n="[dim_date_01].[Year | Month].&amp;[2022 | 07]" c="2022 | 07"/>
              <i n="[dim_date_01].[Year | Month].&amp;[2022 | 08]" c="2022 | 08"/>
              <i n="[dim_date_01].[Year | Month].&amp;[2022 | 09]" c="2022 | 09"/>
              <i n="[dim_date_01].[Year | Month].&amp;[2022 | 10]" c="2022 | 10"/>
              <i n="[dim_date_01].[Year | Month].&amp;[2022 | 11]" c="2022 | 11"/>
              <i n="[dim_date_01].[Year | Month].&amp;[2022 | 12]" c="2022 | 12"/>
              <i n="[dim_date_01].[Year | Month].&amp;[2023 | 01]" c="2023 | 01"/>
              <i n="[dim_date_01].[Year | Month].&amp;[2023 | 02]" c="2023 | 02"/>
              <i n="[dim_date_01].[Year | Month].&amp;[2023 | 03]" c="2023 | 03"/>
              <i n="[dim_date_01].[Year | Month].&amp;[2023 | 04]" c="2023 | 04"/>
              <i n="[dim_date_01].[Year | Month].&amp;[2023 | 05]" c="2023 | 05"/>
              <i n="[dim_date_01].[Year | Month].&amp;[2023 | 06]" c="2023 | 06"/>
              <i n="[dim_date_01].[Year | Month].&amp;[2023 | 07]" c="2023 | 07"/>
              <i n="[dim_date_01].[Year | Month].&amp;[2023 | 08]" c="2023 | 08"/>
              <i n="[dim_date_01].[Year | Month].&amp;[2023 | 09]" c="2023 | 09"/>
              <i n="[dim_date_01].[Year | Month].&amp;[2023 | 10]" c="2023 | 10"/>
              <i n="[dim_date_01].[Year | Month].&amp;[2023 | 11]" c="2023 | 11"/>
              <i n="[dim_date_01].[Year | Month].&amp;[2023 | 12]" c="2023 | 12"/>
              <i n="[dim_date_01].[Year | Month].&amp;[2024 | 01]" c="2024 | 01"/>
              <i n="[dim_date_01].[Year | Month].&amp;[2024 | 02]" c="2024 | 02"/>
              <i n="[dim_date_01].[Year | Month].&amp;[2024 | 03]" c="2024 | 03"/>
              <i n="[dim_date_01].[Year | Month].&amp;[2024 | 04]" c="2024 | 04"/>
              <i n="[dim_date_01].[Year | Month].&amp;[2024 | 05]" c="2024 | 05"/>
              <i n="[dim_date_01].[Year | Month].&amp;[2024 | 06]" c="2024 | 06"/>
              <i n="[dim_date_01].[Year | Month].&amp;[2024 | 07]" c="2024 | 07"/>
              <i n="[dim_date_01].[Year | Month].&amp;[2024 | 08]" c="2024 | 08"/>
              <i n="[dim_date_01].[Year | Month].&amp;[2024 | 09]" c="2024 | 09"/>
              <i n="[dim_date_01].[Year | Month].&amp;[2024 | 10]" c="2024 | 10"/>
              <i n="[dim_date_01].[Year | Month].&amp;[2024 | 11]" c="2024 | 11"/>
              <i n="[dim_date_01].[Year | Month].&amp;[2024 | 12]" c="2024 | 12"/>
              <i n="[dim_date_01].[Year | Month].&amp;[2025 | 01]" c="2025 | 01"/>
              <i n="[dim_date_01].[Year | Month].&amp;[2025 | 02]" c="2025 | 02"/>
              <i n="[dim_date_01].[Year | Month].&amp;[2025 | 03]" c="2025 | 03"/>
              <i n="[dim_date_01].[Year | Month].&amp;[2025 | 04]" c="2025 | 04"/>
              <i n="[dim_date_01].[Year | Month].&amp;[2025 | 05]" c="2025 | 05"/>
              <i n="[dim_date_01].[Year | Month].&amp;[2025 | 06]" c="2025 | 06"/>
              <i n="[dim_date_01].[Year | Month].&amp;[2025 | 07]" c="2025 | 07"/>
              <i n="[dim_date_01].[Year | Month].&amp;[2025 | 08]" c="2025 | 08"/>
              <i n="[dim_date_01].[Year | Month].&amp;[2025 | 09]" c="2025 | 09"/>
              <i n="[dim_date_01].[Year | Month].&amp;[2025 | 10]" c="2025 | 10"/>
              <i n="[dim_date_01].[Year | Month].&amp;[2025 | 11]" c="2025 | 11"/>
              <i n="[dim_date_01].[Year | Month].&amp;[2025 | 12]" c="2025 | 12"/>
              <i n="[dim_date_01].[Year | Month].&amp;[2026 | 01]" c="2026 | 01"/>
              <i n="[dim_date_01].[Year | Month].&amp;[2026 | 02]" c="2026 | 02"/>
              <i n="[dim_date_01].[Year | Month].&amp;[2026 | 03]" c="2026 | 03"/>
              <i n="[dim_date_01].[Year | Month].&amp;[2026 | 04]" c="2026 | 04"/>
              <i n="[dim_date_01].[Year | Month].&amp;[2026 | 05]" c="2026 | 05"/>
              <i n="[dim_date_01].[Year | Month].&amp;[2026 | 06]" c="2026 | 06"/>
              <i n="[dim_date_01].[Year | Month].&amp;[2026 | 07]" c="2026 | 07"/>
              <i n="[dim_date_01].[Year | Month].&amp;[2026 | 08]" c="2026 | 08"/>
              <i n="[dim_date_01].[Year | Month].&amp;[2026 | 09]" c="2026 | 09"/>
              <i n="[dim_date_01].[Year | Month].&amp;[2026 | 10]" c="2026 | 10"/>
              <i n="[dim_date_01].[Year | Month].&amp;[2026 | 11]" c="2026 | 11"/>
              <i n="[dim_date_01].[Year | Month].&amp;[2026 | 12]" c="2026 | 12"/>
              <i n="[dim_date_01].[Year | Month].&amp;[2027 | 01]" c="2027 | 01"/>
              <i n="[dim_date_01].[Year | Month].&amp;[2027 | 02]" c="2027 | 02"/>
              <i n="[dim_date_01].[Year | Month].&amp;[2027 | 03]" c="2027 | 03"/>
              <i n="[dim_date_01].[Year | Month].&amp;[2027 | 04]" c="2027 | 04"/>
              <i n="[dim_date_01].[Year | Month].&amp;[2027 | 05]" c="2027 | 05"/>
              <i n="[dim_date_01].[Year | Month].&amp;[2027 | 06]" c="2027 | 06"/>
              <i n="[dim_date_01].[Year | Month].&amp;[2027 | 07]" c="2027 | 07"/>
              <i n="[dim_date_01].[Year | Month].&amp;[2027 | 08]" c="2027 | 08"/>
              <i n="[dim_date_01].[Year | Month].&amp;[2027 | 09]" c="2027 | 09"/>
              <i n="[dim_date_01].[Year | Month].&amp;[2027 | 10]" c="2027 | 10"/>
              <i n="[dim_date_01].[Year | Month].&amp;[2027 | 11]" c="2027 | 11"/>
              <i n="[dim_date_01].[Year | Month].&amp;[2027 | 12]" c="2027 | 12"/>
              <i n="[dim_date_01].[Year | Month].&amp;[2028 | 01]" c="2028 | 01"/>
              <i n="[dim_date_01].[Year | Month].&amp;[2028 | 02]" c="2028 | 02"/>
              <i n="[dim_date_01].[Year | Month].&amp;[2028 | 03]" c="2028 | 03"/>
              <i n="[dim_date_01].[Year | Month].&amp;[2028 | 04]" c="2028 | 04"/>
              <i n="[dim_date_01].[Year | Month].&amp;[2028 | 05]" c="2028 | 05"/>
              <i n="[dim_date_01].[Year | Month].&amp;[2028 | 06]" c="2028 | 06"/>
              <i n="[dim_date_01].[Year | Month].&amp;[2028 | 07]" c="2028 | 07"/>
              <i n="[dim_date_01].[Year | Month].&amp;[2028 | 08]" c="2028 | 08"/>
              <i n="[dim_date_01].[Year | Month].&amp;[2028 | 09]" c="2028 | 09"/>
              <i n="[dim_date_01].[Year | Month].&amp;[2028 | 10]" c="2028 | 10"/>
              <i n="[dim_date_01].[Year | Month].&amp;[2028 | 11]" c="2028 | 11"/>
              <i n="[dim_date_01].[Year | Month].&amp;[2028 | 12]" c="2028 | 12"/>
              <i n="[dim_date_01].[Year | Month].&amp;[2029 | 01]" c="2029 | 01"/>
              <i n="[dim_date_01].[Year | Month].&amp;[2029 | 02]" c="2029 | 02"/>
              <i n="[dim_date_01].[Year | Month].&amp;[2029 | 03]" c="2029 | 03"/>
              <i n="[dim_date_01].[Year | Month].&amp;[2029 | 04]" c="2029 | 04"/>
              <i n="[dim_date_01].[Year | Month].&amp;[2029 | 05]" c="2029 | 05"/>
              <i n="[dim_date_01].[Year | Month].&amp;[2029 | 06]" c="2029 | 06"/>
              <i n="[dim_date_01].[Year | Month].&amp;[2029 | 07]" c="2029 | 07"/>
              <i n="[dim_date_01].[Year | Month].&amp;[2029 | 08]" c="2029 | 08"/>
              <i n="[dim_date_01].[Year | Month].&amp;[2029 | 09]" c="2029 | 09"/>
              <i n="[dim_date_01].[Year | Month].&amp;[2029 | 10]" c="2029 | 10"/>
              <i n="[dim_date_01].[Year | Month].&amp;[2029 | 11]" c="2029 | 11"/>
              <i n="[dim_date_01].[Year | Month].&amp;[2029 | 12]" c="2029 | 12"/>
              <i n="[dim_date_01].[Year | Month].&amp;[2030 | 01]" c="2030 | 01"/>
              <i n="[dim_date_01].[Year | Month].&amp;[2030 | 02]" c="2030 | 02"/>
              <i n="[dim_date_01].[Year | Month].&amp;[2030 | 03]" c="2030 | 03"/>
              <i n="[dim_date_01].[Year | Month].&amp;[2030 | 04]" c="2030 | 04"/>
              <i n="[dim_date_01].[Year | Month].&amp;[2030 | 05]" c="2030 | 05"/>
              <i n="[dim_date_01].[Year | Month].&amp;[2030 | 06]" c="2030 | 06"/>
              <i n="[dim_date_01].[Year | Month].&amp;[2030 | 07]" c="2030 | 07"/>
              <i n="[dim_date_01].[Year | Month].&amp;[2030 | 08]" c="2030 | 08"/>
              <i n="[dim_date_01].[Year | Month].&amp;[2030 | 09]" c="2030 | 09"/>
              <i n="[dim_date_01].[Year | Month].&amp;[2030 | 10]" c="2030 | 10"/>
              <i n="[dim_date_01].[Year | Month].&amp;[2030 | 11]" c="2030 | 11"/>
              <i n="[dim_date_01].[Year | Month].&amp;[2030 | 12]" c="2030 | 12"/>
              <i n="[dim_date_01].[Year | Month].&amp;[2031 | 01]" c="2031 | 01"/>
              <i n="[dim_date_01].[Year | Month].&amp;[2031 | 02]" c="2031 | 02"/>
              <i n="[dim_date_01].[Year | Month].&amp;[2031 | 03]" c="2031 | 03"/>
              <i n="[dim_date_01].[Year | Month].&amp;[2031 | 04]" c="2031 | 04"/>
              <i n="[dim_date_01].[Year | Month].&amp;[2031 | 05]" c="2031 | 05"/>
              <i n="[dim_date_01].[Year | Month].&amp;[2031 | 06]" c="2031 | 06"/>
              <i n="[dim_date_01].[Year | Month].&amp;[2031 | 07]" c="2031 | 07"/>
              <i n="[dim_date_01].[Year | Month].&amp;[2031 | 08]" c="2031 | 08"/>
            </range>
          </ranges>
        </level>
      </levels>
      <selections count="1">
        <selection n="[dim_date_01].[Year | Month].&amp;[2026 | 03]"/>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_Month5" xr10:uid="{FAA1A5EF-BB03-4EC9-8552-862F48FA2569}" sourceName="[dim_date_02].[Year | Month]">
  <pivotTables>
    <pivotTable tabId="204" name="PivotTable1"/>
    <pivotTable tabId="204" name="PivotTable3"/>
    <pivotTable tabId="218" name="PivotTable3"/>
    <pivotTable tabId="218" name="PivotTable1"/>
    <pivotTable tabId="223" name="PivotTable1"/>
  </pivotTables>
  <data>
    <olap pivotCacheId="985320823">
      <levels count="2">
        <level uniqueName="[dim_date_02].[Year | Month].[(All)]" sourceCaption="(All)" count="0"/>
        <level uniqueName="[dim_date_02].[Year | Month].[Year | Month]" sourceCaption="Year | Month" count="164">
          <ranges>
            <range startItem="0">
              <i n="[dim_date_02].[Year | Month].&amp;[2018 | 01]" c="2018 | 01"/>
              <i n="[dim_date_02].[Year | Month].&amp;[2018 | 02]" c="2018 | 02"/>
              <i n="[dim_date_02].[Year | Month].&amp;[2018 | 03]" c="2018 | 03"/>
              <i n="[dim_date_02].[Year | Month].&amp;[2018 | 04]" c="2018 | 04"/>
              <i n="[dim_date_02].[Year | Month].&amp;[2018 | 05]" c="2018 | 05"/>
              <i n="[dim_date_02].[Year | Month].&amp;[2018 | 06]" c="2018 | 06"/>
              <i n="[dim_date_02].[Year | Month].&amp;[2018 | 07]" c="2018 | 07"/>
              <i n="[dim_date_02].[Year | Month].&amp;[2018 | 08]" c="2018 | 08"/>
              <i n="[dim_date_02].[Year | Month].&amp;[2018 | 09]" c="2018 | 09"/>
              <i n="[dim_date_02].[Year | Month].&amp;[2018 | 10]" c="2018 | 10"/>
              <i n="[dim_date_02].[Year | Month].&amp;[2018 | 11]" c="2018 | 11"/>
              <i n="[dim_date_02].[Year | Month].&amp;[2018 | 12]" c="2018 | 12"/>
              <i n="[dim_date_02].[Year | Month].&amp;[2019 | 01]" c="2019 | 01"/>
              <i n="[dim_date_02].[Year | Month].&amp;[2019 | 02]" c="2019 | 02"/>
              <i n="[dim_date_02].[Year | Month].&amp;[2019 | 03]" c="2019 | 03"/>
              <i n="[dim_date_02].[Year | Month].&amp;[2019 | 04]" c="2019 | 04"/>
              <i n="[dim_date_02].[Year | Month].&amp;[2019 | 05]" c="2019 | 05"/>
              <i n="[dim_date_02].[Year | Month].&amp;[2019 | 06]" c="2019 | 06"/>
              <i n="[dim_date_02].[Year | Month].&amp;[2019 | 07]" c="2019 | 07"/>
              <i n="[dim_date_02].[Year | Month].&amp;[2019 | 08]" c="2019 | 08"/>
              <i n="[dim_date_02].[Year | Month].&amp;[2019 | 09]" c="2019 | 09"/>
              <i n="[dim_date_02].[Year | Month].&amp;[2019 | 10]" c="2019 | 10"/>
              <i n="[dim_date_02].[Year | Month].&amp;[2019 | 11]" c="2019 | 11"/>
              <i n="[dim_date_02].[Year | Month].&amp;[2019 | 12]" c="2019 | 12"/>
              <i n="[dim_date_02].[Year | Month].&amp;[2020 | 01]" c="2020 | 01"/>
              <i n="[dim_date_02].[Year | Month].&amp;[2020 | 02]" c="2020 | 02"/>
              <i n="[dim_date_02].[Year | Month].&amp;[2020 | 03]" c="2020 | 03"/>
              <i n="[dim_date_02].[Year | Month].&amp;[2020 | 04]" c="2020 | 04"/>
              <i n="[dim_date_02].[Year | Month].&amp;[2020 | 05]" c="2020 | 05"/>
              <i n="[dim_date_02].[Year | Month].&amp;[2020 | 06]" c="2020 | 06"/>
              <i n="[dim_date_02].[Year | Month].&amp;[2020 | 07]" c="2020 | 07"/>
              <i n="[dim_date_02].[Year | Month].&amp;[2020 | 08]" c="2020 | 08"/>
              <i n="[dim_date_02].[Year | Month].&amp;[2020 | 09]" c="2020 | 09"/>
              <i n="[dim_date_02].[Year | Month].&amp;[2020 | 10]" c="2020 | 10"/>
              <i n="[dim_date_02].[Year | Month].&amp;[2020 | 11]" c="2020 | 11"/>
              <i n="[dim_date_02].[Year | Month].&amp;[2020 | 12]" c="2020 | 12"/>
              <i n="[dim_date_02].[Year | Month].&amp;[2021 | 01]" c="2021 | 01"/>
              <i n="[dim_date_02].[Year | Month].&amp;[2021 | 02]" c="2021 | 02"/>
              <i n="[dim_date_02].[Year | Month].&amp;[2021 | 03]" c="2021 | 03"/>
              <i n="[dim_date_02].[Year | Month].&amp;[2021 | 04]" c="2021 | 04"/>
              <i n="[dim_date_02].[Year | Month].&amp;[2021 | 05]" c="2021 | 05"/>
              <i n="[dim_date_02].[Year | Month].&amp;[2021 | 06]" c="2021 | 06"/>
              <i n="[dim_date_02].[Year | Month].&amp;[2021 | 07]" c="2021 | 07"/>
              <i n="[dim_date_02].[Year | Month].&amp;[2021 | 08]" c="2021 | 08"/>
              <i n="[dim_date_02].[Year | Month].&amp;[2021 | 09]" c="2021 | 09"/>
              <i n="[dim_date_02].[Year | Month].&amp;[2021 | 10]" c="2021 | 10"/>
              <i n="[dim_date_02].[Year | Month].&amp;[2021 | 11]" c="2021 | 11"/>
              <i n="[dim_date_02].[Year | Month].&amp;[2021 | 12]" c="2021 | 12"/>
              <i n="[dim_date_02].[Year | Month].&amp;[2022 | 01]" c="2022 | 01"/>
              <i n="[dim_date_02].[Year | Month].&amp;[2022 | 02]" c="2022 | 02"/>
              <i n="[dim_date_02].[Year | Month].&amp;[2022 | 03]" c="2022 | 03"/>
              <i n="[dim_date_02].[Year | Month].&amp;[2022 | 04]" c="2022 | 04"/>
              <i n="[dim_date_02].[Year | Month].&amp;[2022 | 05]" c="2022 | 05"/>
              <i n="[dim_date_02].[Year | Month].&amp;[2022 | 06]" c="2022 | 06"/>
              <i n="[dim_date_02].[Year | Month].&amp;[2022 | 07]" c="2022 | 07"/>
              <i n="[dim_date_02].[Year | Month].&amp;[2022 | 08]" c="2022 | 08"/>
              <i n="[dim_date_02].[Year | Month].&amp;[2022 | 09]" c="2022 | 09"/>
              <i n="[dim_date_02].[Year | Month].&amp;[2022 | 10]" c="2022 | 10"/>
              <i n="[dim_date_02].[Year | Month].&amp;[2022 | 11]" c="2022 | 11"/>
              <i n="[dim_date_02].[Year | Month].&amp;[2022 | 12]" c="2022 | 12"/>
              <i n="[dim_date_02].[Year | Month].&amp;[2023 | 01]" c="2023 | 01"/>
              <i n="[dim_date_02].[Year | Month].&amp;[2023 | 02]" c="2023 | 02"/>
              <i n="[dim_date_02].[Year | Month].&amp;[2023 | 03]" c="2023 | 03"/>
              <i n="[dim_date_02].[Year | Month].&amp;[2023 | 04]" c="2023 | 04"/>
              <i n="[dim_date_02].[Year | Month].&amp;[2023 | 05]" c="2023 | 05"/>
              <i n="[dim_date_02].[Year | Month].&amp;[2023 | 06]" c="2023 | 06"/>
              <i n="[dim_date_02].[Year | Month].&amp;[2023 | 07]" c="2023 | 07"/>
              <i n="[dim_date_02].[Year | Month].&amp;[2023 | 08]" c="2023 | 08"/>
              <i n="[dim_date_02].[Year | Month].&amp;[2023 | 09]" c="2023 | 09"/>
              <i n="[dim_date_02].[Year | Month].&amp;[2023 | 10]" c="2023 | 10"/>
              <i n="[dim_date_02].[Year | Month].&amp;[2023 | 11]" c="2023 | 11"/>
              <i n="[dim_date_02].[Year | Month].&amp;[2023 | 12]" c="2023 | 12"/>
              <i n="[dim_date_02].[Year | Month].&amp;[2024 | 01]" c="2024 | 01"/>
              <i n="[dim_date_02].[Year | Month].&amp;[2024 | 02]" c="2024 | 02"/>
              <i n="[dim_date_02].[Year | Month].&amp;[2024 | 03]" c="2024 | 03"/>
              <i n="[dim_date_02].[Year | Month].&amp;[2024 | 04]" c="2024 | 04"/>
              <i n="[dim_date_02].[Year | Month].&amp;[2024 | 05]" c="2024 | 05"/>
              <i n="[dim_date_02].[Year | Month].&amp;[2024 | 06]" c="2024 | 06"/>
              <i n="[dim_date_02].[Year | Month].&amp;[2024 | 07]" c="2024 | 07"/>
              <i n="[dim_date_02].[Year | Month].&amp;[2024 | 08]" c="2024 | 08"/>
              <i n="[dim_date_02].[Year | Month].&amp;[2024 | 09]" c="2024 | 09"/>
              <i n="[dim_date_02].[Year | Month].&amp;[2024 | 10]" c="2024 | 10"/>
              <i n="[dim_date_02].[Year | Month].&amp;[2024 | 11]" c="2024 | 11"/>
              <i n="[dim_date_02].[Year | Month].&amp;[2024 | 12]" c="2024 | 12"/>
              <i n="[dim_date_02].[Year | Month].&amp;[2025 | 01]" c="2025 | 01"/>
              <i n="[dim_date_02].[Year | Month].&amp;[2025 | 02]" c="2025 | 02"/>
              <i n="[dim_date_02].[Year | Month].&amp;[2025 | 03]" c="2025 | 03"/>
              <i n="[dim_date_02].[Year | Month].&amp;[2025 | 04]" c="2025 | 04"/>
              <i n="[dim_date_02].[Year | Month].&amp;[2025 | 05]" c="2025 | 05"/>
              <i n="[dim_date_02].[Year | Month].&amp;[2025 | 06]" c="2025 | 06"/>
              <i n="[dim_date_02].[Year | Month].&amp;[2025 | 07]" c="2025 | 07"/>
              <i n="[dim_date_02].[Year | Month].&amp;[2025 | 08]" c="2025 | 08"/>
              <i n="[dim_date_02].[Year | Month].&amp;[2025 | 09]" c="2025 | 09"/>
              <i n="[dim_date_02].[Year | Month].&amp;[2025 | 10]" c="2025 | 10"/>
              <i n="[dim_date_02].[Year | Month].&amp;[2025 | 11]" c="2025 | 11"/>
              <i n="[dim_date_02].[Year | Month].&amp;[2025 | 12]" c="2025 | 12"/>
              <i n="[dim_date_02].[Year | Month].&amp;[2026 | 01]" c="2026 | 01"/>
              <i n="[dim_date_02].[Year | Month].&amp;[2026 | 02]" c="2026 | 02"/>
              <i n="[dim_date_02].[Year | Month].&amp;[2026 | 03]" c="2026 | 03"/>
              <i n="[dim_date_02].[Year | Month].&amp;[2026 | 04]" c="2026 | 04"/>
              <i n="[dim_date_02].[Year | Month].&amp;[2026 | 05]" c="2026 | 05"/>
              <i n="[dim_date_02].[Year | Month].&amp;[2026 | 06]" c="2026 | 06"/>
              <i n="[dim_date_02].[Year | Month].&amp;[2026 | 07]" c="2026 | 07"/>
              <i n="[dim_date_02].[Year | Month].&amp;[2026 | 08]" c="2026 | 08"/>
              <i n="[dim_date_02].[Year | Month].&amp;[2026 | 09]" c="2026 | 09"/>
              <i n="[dim_date_02].[Year | Month].&amp;[2026 | 10]" c="2026 | 10"/>
              <i n="[dim_date_02].[Year | Month].&amp;[2026 | 11]" c="2026 | 11"/>
              <i n="[dim_date_02].[Year | Month].&amp;[2026 | 12]" c="2026 | 12"/>
              <i n="[dim_date_02].[Year | Month].&amp;[2027 | 01]" c="2027 | 01"/>
              <i n="[dim_date_02].[Year | Month].&amp;[2027 | 02]" c="2027 | 02"/>
              <i n="[dim_date_02].[Year | Month].&amp;[2027 | 03]" c="2027 | 03"/>
              <i n="[dim_date_02].[Year | Month].&amp;[2027 | 04]" c="2027 | 04"/>
              <i n="[dim_date_02].[Year | Month].&amp;[2027 | 05]" c="2027 | 05"/>
              <i n="[dim_date_02].[Year | Month].&amp;[2027 | 06]" c="2027 | 06"/>
              <i n="[dim_date_02].[Year | Month].&amp;[2027 | 07]" c="2027 | 07"/>
              <i n="[dim_date_02].[Year | Month].&amp;[2027 | 08]" c="2027 | 08"/>
              <i n="[dim_date_02].[Year | Month].&amp;[2027 | 09]" c="2027 | 09"/>
              <i n="[dim_date_02].[Year | Month].&amp;[2027 | 10]" c="2027 | 10"/>
              <i n="[dim_date_02].[Year | Month].&amp;[2027 | 11]" c="2027 | 11"/>
              <i n="[dim_date_02].[Year | Month].&amp;[2027 | 12]" c="2027 | 12"/>
              <i n="[dim_date_02].[Year | Month].&amp;[2028 | 01]" c="2028 | 01"/>
              <i n="[dim_date_02].[Year | Month].&amp;[2028 | 02]" c="2028 | 02"/>
              <i n="[dim_date_02].[Year | Month].&amp;[2028 | 03]" c="2028 | 03"/>
              <i n="[dim_date_02].[Year | Month].&amp;[2028 | 04]" c="2028 | 04"/>
              <i n="[dim_date_02].[Year | Month].&amp;[2028 | 05]" c="2028 | 05"/>
              <i n="[dim_date_02].[Year | Month].&amp;[2028 | 06]" c="2028 | 06"/>
              <i n="[dim_date_02].[Year | Month].&amp;[2028 | 07]" c="2028 | 07"/>
              <i n="[dim_date_02].[Year | Month].&amp;[2028 | 08]" c="2028 | 08"/>
              <i n="[dim_date_02].[Year | Month].&amp;[2028 | 09]" c="2028 | 09"/>
              <i n="[dim_date_02].[Year | Month].&amp;[2028 | 10]" c="2028 | 10"/>
              <i n="[dim_date_02].[Year | Month].&amp;[2028 | 11]" c="2028 | 11"/>
              <i n="[dim_date_02].[Year | Month].&amp;[2028 | 12]" c="2028 | 12"/>
              <i n="[dim_date_02].[Year | Month].&amp;[2029 | 01]" c="2029 | 01"/>
              <i n="[dim_date_02].[Year | Month].&amp;[2029 | 02]" c="2029 | 02"/>
              <i n="[dim_date_02].[Year | Month].&amp;[2029 | 03]" c="2029 | 03"/>
              <i n="[dim_date_02].[Year | Month].&amp;[2029 | 04]" c="2029 | 04"/>
              <i n="[dim_date_02].[Year | Month].&amp;[2029 | 05]" c="2029 | 05"/>
              <i n="[dim_date_02].[Year | Month].&amp;[2029 | 06]" c="2029 | 06"/>
              <i n="[dim_date_02].[Year | Month].&amp;[2029 | 07]" c="2029 | 07"/>
              <i n="[dim_date_02].[Year | Month].&amp;[2029 | 08]" c="2029 | 08"/>
              <i n="[dim_date_02].[Year | Month].&amp;[2029 | 09]" c="2029 | 09"/>
              <i n="[dim_date_02].[Year | Month].&amp;[2029 | 10]" c="2029 | 10"/>
              <i n="[dim_date_02].[Year | Month].&amp;[2029 | 11]" c="2029 | 11"/>
              <i n="[dim_date_02].[Year | Month].&amp;[2029 | 12]" c="2029 | 12"/>
              <i n="[dim_date_02].[Year | Month].&amp;[2030 | 01]" c="2030 | 01"/>
              <i n="[dim_date_02].[Year | Month].&amp;[2030 | 02]" c="2030 | 02"/>
              <i n="[dim_date_02].[Year | Month].&amp;[2030 | 03]" c="2030 | 03"/>
              <i n="[dim_date_02].[Year | Month].&amp;[2030 | 04]" c="2030 | 04"/>
              <i n="[dim_date_02].[Year | Month].&amp;[2030 | 05]" c="2030 | 05"/>
              <i n="[dim_date_02].[Year | Month].&amp;[2030 | 06]" c="2030 | 06"/>
              <i n="[dim_date_02].[Year | Month].&amp;[2030 | 07]" c="2030 | 07"/>
              <i n="[dim_date_02].[Year | Month].&amp;[2030 | 08]" c="2030 | 08"/>
              <i n="[dim_date_02].[Year | Month].&amp;[2030 | 09]" c="2030 | 09"/>
              <i n="[dim_date_02].[Year | Month].&amp;[2030 | 10]" c="2030 | 10"/>
              <i n="[dim_date_02].[Year | Month].&amp;[2030 | 11]" c="2030 | 11"/>
              <i n="[dim_date_02].[Year | Month].&amp;[2030 | 12]" c="2030 | 12"/>
              <i n="[dim_date_02].[Year | Month].&amp;[2031 | 01]" c="2031 | 01"/>
              <i n="[dim_date_02].[Year | Month].&amp;[2031 | 02]" c="2031 | 02"/>
              <i n="[dim_date_02].[Year | Month].&amp;[2031 | 03]" c="2031 | 03"/>
              <i n="[dim_date_02].[Year | Month].&amp;[2031 | 04]" c="2031 | 04"/>
              <i n="[dim_date_02].[Year | Month].&amp;[2031 | 05]" c="2031 | 05"/>
              <i n="[dim_date_02].[Year | Month].&amp;[2031 | 06]" c="2031 | 06"/>
              <i n="[dim_date_02].[Year | Month].&amp;[2031 | 07]" c="2031 | 07"/>
              <i n="[dim_date_02].[Year | Month].&amp;[2031 | 08]" c="2031 | 08"/>
            </range>
          </ranges>
        </level>
      </levels>
      <selections count="1">
        <selection n="[dim_date_02].[Year | Month].&amp;[2026 | 02]"/>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_Month6" xr10:uid="{3E9CDF4B-88E4-4274-8B2C-3EC1E68273CE}" sourceName="[dim_date_01].[Year | Month]">
  <pivotTables>
    <pivotTable tabId="207" name="PivotTable2"/>
    <pivotTable tabId="207" name="PivotTable4"/>
    <pivotTable tabId="217" name="PivotTable4"/>
    <pivotTable tabId="217" name="PivotTable2"/>
    <pivotTable tabId="221" name="PivotTable1"/>
  </pivotTables>
  <data>
    <olap pivotCacheId="1130156979">
      <levels count="2">
        <level uniqueName="[dim_date_01].[Year | Month].[(All)]" sourceCaption="(All)" count="0"/>
        <level uniqueName="[dim_date_01].[Year | Month].[Year | Month]" sourceCaption="Year | Month" count="164">
          <ranges>
            <range startItem="0">
              <i n="[dim_date_01].[Year | Month].&amp;[2018 | 01]" c="2018 | 01"/>
              <i n="[dim_date_01].[Year | Month].&amp;[2018 | 02]" c="2018 | 02"/>
              <i n="[dim_date_01].[Year | Month].&amp;[2018 | 03]" c="2018 | 03"/>
              <i n="[dim_date_01].[Year | Month].&amp;[2018 | 04]" c="2018 | 04"/>
              <i n="[dim_date_01].[Year | Month].&amp;[2018 | 05]" c="2018 | 05"/>
              <i n="[dim_date_01].[Year | Month].&amp;[2018 | 06]" c="2018 | 06"/>
              <i n="[dim_date_01].[Year | Month].&amp;[2018 | 07]" c="2018 | 07"/>
              <i n="[dim_date_01].[Year | Month].&amp;[2018 | 08]" c="2018 | 08"/>
              <i n="[dim_date_01].[Year | Month].&amp;[2018 | 09]" c="2018 | 09"/>
              <i n="[dim_date_01].[Year | Month].&amp;[2018 | 10]" c="2018 | 10"/>
              <i n="[dim_date_01].[Year | Month].&amp;[2018 | 11]" c="2018 | 11"/>
              <i n="[dim_date_01].[Year | Month].&amp;[2018 | 12]" c="2018 | 12"/>
              <i n="[dim_date_01].[Year | Month].&amp;[2019 | 01]" c="2019 | 01"/>
              <i n="[dim_date_01].[Year | Month].&amp;[2019 | 02]" c="2019 | 02"/>
              <i n="[dim_date_01].[Year | Month].&amp;[2019 | 03]" c="2019 | 03"/>
              <i n="[dim_date_01].[Year | Month].&amp;[2019 | 04]" c="2019 | 04"/>
              <i n="[dim_date_01].[Year | Month].&amp;[2019 | 05]" c="2019 | 05"/>
              <i n="[dim_date_01].[Year | Month].&amp;[2019 | 06]" c="2019 | 06"/>
              <i n="[dim_date_01].[Year | Month].&amp;[2019 | 07]" c="2019 | 07"/>
              <i n="[dim_date_01].[Year | Month].&amp;[2019 | 08]" c="2019 | 08"/>
              <i n="[dim_date_01].[Year | Month].&amp;[2019 | 09]" c="2019 | 09"/>
              <i n="[dim_date_01].[Year | Month].&amp;[2019 | 10]" c="2019 | 10"/>
              <i n="[dim_date_01].[Year | Month].&amp;[2019 | 11]" c="2019 | 11"/>
              <i n="[dim_date_01].[Year | Month].&amp;[2019 | 12]" c="2019 | 12"/>
              <i n="[dim_date_01].[Year | Month].&amp;[2020 | 01]" c="2020 | 01"/>
              <i n="[dim_date_01].[Year | Month].&amp;[2020 | 02]" c="2020 | 02"/>
              <i n="[dim_date_01].[Year | Month].&amp;[2020 | 03]" c="2020 | 03"/>
              <i n="[dim_date_01].[Year | Month].&amp;[2020 | 04]" c="2020 | 04"/>
              <i n="[dim_date_01].[Year | Month].&amp;[2020 | 05]" c="2020 | 05"/>
              <i n="[dim_date_01].[Year | Month].&amp;[2020 | 06]" c="2020 | 06"/>
              <i n="[dim_date_01].[Year | Month].&amp;[2020 | 07]" c="2020 | 07"/>
              <i n="[dim_date_01].[Year | Month].&amp;[2020 | 08]" c="2020 | 08"/>
              <i n="[dim_date_01].[Year | Month].&amp;[2020 | 09]" c="2020 | 09"/>
              <i n="[dim_date_01].[Year | Month].&amp;[2020 | 10]" c="2020 | 10"/>
              <i n="[dim_date_01].[Year | Month].&amp;[2020 | 11]" c="2020 | 11"/>
              <i n="[dim_date_01].[Year | Month].&amp;[2020 | 12]" c="2020 | 12"/>
              <i n="[dim_date_01].[Year | Month].&amp;[2021 | 01]" c="2021 | 01"/>
              <i n="[dim_date_01].[Year | Month].&amp;[2021 | 02]" c="2021 | 02"/>
              <i n="[dim_date_01].[Year | Month].&amp;[2021 | 03]" c="2021 | 03"/>
              <i n="[dim_date_01].[Year | Month].&amp;[2021 | 04]" c="2021 | 04"/>
              <i n="[dim_date_01].[Year | Month].&amp;[2021 | 05]" c="2021 | 05"/>
              <i n="[dim_date_01].[Year | Month].&amp;[2021 | 06]" c="2021 | 06"/>
              <i n="[dim_date_01].[Year | Month].&amp;[2021 | 07]" c="2021 | 07"/>
              <i n="[dim_date_01].[Year | Month].&amp;[2021 | 08]" c="2021 | 08"/>
              <i n="[dim_date_01].[Year | Month].&amp;[2021 | 09]" c="2021 | 09"/>
              <i n="[dim_date_01].[Year | Month].&amp;[2021 | 10]" c="2021 | 10"/>
              <i n="[dim_date_01].[Year | Month].&amp;[2021 | 11]" c="2021 | 11"/>
              <i n="[dim_date_01].[Year | Month].&amp;[2021 | 12]" c="2021 | 12"/>
              <i n="[dim_date_01].[Year | Month].&amp;[2022 | 01]" c="2022 | 01"/>
              <i n="[dim_date_01].[Year | Month].&amp;[2022 | 02]" c="2022 | 02"/>
              <i n="[dim_date_01].[Year | Month].&amp;[2022 | 03]" c="2022 | 03"/>
              <i n="[dim_date_01].[Year | Month].&amp;[2022 | 04]" c="2022 | 04"/>
              <i n="[dim_date_01].[Year | Month].&amp;[2022 | 05]" c="2022 | 05"/>
              <i n="[dim_date_01].[Year | Month].&amp;[2022 | 06]" c="2022 | 06"/>
              <i n="[dim_date_01].[Year | Month].&amp;[2022 | 07]" c="2022 | 07"/>
              <i n="[dim_date_01].[Year | Month].&amp;[2022 | 08]" c="2022 | 08"/>
              <i n="[dim_date_01].[Year | Month].&amp;[2022 | 09]" c="2022 | 09"/>
              <i n="[dim_date_01].[Year | Month].&amp;[2022 | 10]" c="2022 | 10"/>
              <i n="[dim_date_01].[Year | Month].&amp;[2022 | 11]" c="2022 | 11"/>
              <i n="[dim_date_01].[Year | Month].&amp;[2022 | 12]" c="2022 | 12"/>
              <i n="[dim_date_01].[Year | Month].&amp;[2023 | 01]" c="2023 | 01"/>
              <i n="[dim_date_01].[Year | Month].&amp;[2023 | 02]" c="2023 | 02"/>
              <i n="[dim_date_01].[Year | Month].&amp;[2023 | 03]" c="2023 | 03"/>
              <i n="[dim_date_01].[Year | Month].&amp;[2023 | 04]" c="2023 | 04"/>
              <i n="[dim_date_01].[Year | Month].&amp;[2023 | 05]" c="2023 | 05"/>
              <i n="[dim_date_01].[Year | Month].&amp;[2023 | 06]" c="2023 | 06"/>
              <i n="[dim_date_01].[Year | Month].&amp;[2023 | 07]" c="2023 | 07"/>
              <i n="[dim_date_01].[Year | Month].&amp;[2023 | 08]" c="2023 | 08"/>
              <i n="[dim_date_01].[Year | Month].&amp;[2023 | 09]" c="2023 | 09"/>
              <i n="[dim_date_01].[Year | Month].&amp;[2023 | 10]" c="2023 | 10"/>
              <i n="[dim_date_01].[Year | Month].&amp;[2023 | 11]" c="2023 | 11"/>
              <i n="[dim_date_01].[Year | Month].&amp;[2023 | 12]" c="2023 | 12"/>
              <i n="[dim_date_01].[Year | Month].&amp;[2024 | 01]" c="2024 | 01"/>
              <i n="[dim_date_01].[Year | Month].&amp;[2024 | 02]" c="2024 | 02"/>
              <i n="[dim_date_01].[Year | Month].&amp;[2024 | 03]" c="2024 | 03"/>
              <i n="[dim_date_01].[Year | Month].&amp;[2024 | 04]" c="2024 | 04"/>
              <i n="[dim_date_01].[Year | Month].&amp;[2024 | 05]" c="2024 | 05"/>
              <i n="[dim_date_01].[Year | Month].&amp;[2024 | 06]" c="2024 | 06"/>
              <i n="[dim_date_01].[Year | Month].&amp;[2024 | 07]" c="2024 | 07"/>
              <i n="[dim_date_01].[Year | Month].&amp;[2024 | 08]" c="2024 | 08"/>
              <i n="[dim_date_01].[Year | Month].&amp;[2024 | 09]" c="2024 | 09"/>
              <i n="[dim_date_01].[Year | Month].&amp;[2024 | 10]" c="2024 | 10"/>
              <i n="[dim_date_01].[Year | Month].&amp;[2024 | 11]" c="2024 | 11"/>
              <i n="[dim_date_01].[Year | Month].&amp;[2024 | 12]" c="2024 | 12"/>
              <i n="[dim_date_01].[Year | Month].&amp;[2025 | 01]" c="2025 | 01"/>
              <i n="[dim_date_01].[Year | Month].&amp;[2025 | 02]" c="2025 | 02"/>
              <i n="[dim_date_01].[Year | Month].&amp;[2025 | 03]" c="2025 | 03"/>
              <i n="[dim_date_01].[Year | Month].&amp;[2025 | 04]" c="2025 | 04"/>
              <i n="[dim_date_01].[Year | Month].&amp;[2025 | 05]" c="2025 | 05"/>
              <i n="[dim_date_01].[Year | Month].&amp;[2025 | 06]" c="2025 | 06"/>
              <i n="[dim_date_01].[Year | Month].&amp;[2025 | 07]" c="2025 | 07"/>
              <i n="[dim_date_01].[Year | Month].&amp;[2025 | 08]" c="2025 | 08"/>
              <i n="[dim_date_01].[Year | Month].&amp;[2025 | 09]" c="2025 | 09"/>
              <i n="[dim_date_01].[Year | Month].&amp;[2025 | 10]" c="2025 | 10"/>
              <i n="[dim_date_01].[Year | Month].&amp;[2025 | 11]" c="2025 | 11"/>
              <i n="[dim_date_01].[Year | Month].&amp;[2025 | 12]" c="2025 | 12"/>
              <i n="[dim_date_01].[Year | Month].&amp;[2026 | 01]" c="2026 | 01"/>
              <i n="[dim_date_01].[Year | Month].&amp;[2026 | 02]" c="2026 | 02"/>
              <i n="[dim_date_01].[Year | Month].&amp;[2026 | 03]" c="2026 | 03"/>
              <i n="[dim_date_01].[Year | Month].&amp;[2026 | 04]" c="2026 | 04"/>
              <i n="[dim_date_01].[Year | Month].&amp;[2026 | 05]" c="2026 | 05"/>
              <i n="[dim_date_01].[Year | Month].&amp;[2026 | 06]" c="2026 | 06"/>
              <i n="[dim_date_01].[Year | Month].&amp;[2026 | 07]" c="2026 | 07"/>
              <i n="[dim_date_01].[Year | Month].&amp;[2026 | 08]" c="2026 | 08"/>
              <i n="[dim_date_01].[Year | Month].&amp;[2026 | 09]" c="2026 | 09"/>
              <i n="[dim_date_01].[Year | Month].&amp;[2026 | 10]" c="2026 | 10"/>
              <i n="[dim_date_01].[Year | Month].&amp;[2026 | 11]" c="2026 | 11"/>
              <i n="[dim_date_01].[Year | Month].&amp;[2026 | 12]" c="2026 | 12"/>
              <i n="[dim_date_01].[Year | Month].&amp;[2027 | 01]" c="2027 | 01"/>
              <i n="[dim_date_01].[Year | Month].&amp;[2027 | 02]" c="2027 | 02"/>
              <i n="[dim_date_01].[Year | Month].&amp;[2027 | 03]" c="2027 | 03"/>
              <i n="[dim_date_01].[Year | Month].&amp;[2027 | 04]" c="2027 | 04"/>
              <i n="[dim_date_01].[Year | Month].&amp;[2027 | 05]" c="2027 | 05"/>
              <i n="[dim_date_01].[Year | Month].&amp;[2027 | 06]" c="2027 | 06"/>
              <i n="[dim_date_01].[Year | Month].&amp;[2027 | 07]" c="2027 | 07"/>
              <i n="[dim_date_01].[Year | Month].&amp;[2027 | 08]" c="2027 | 08"/>
              <i n="[dim_date_01].[Year | Month].&amp;[2027 | 09]" c="2027 | 09"/>
              <i n="[dim_date_01].[Year | Month].&amp;[2027 | 10]" c="2027 | 10"/>
              <i n="[dim_date_01].[Year | Month].&amp;[2027 | 11]" c="2027 | 11"/>
              <i n="[dim_date_01].[Year | Month].&amp;[2027 | 12]" c="2027 | 12"/>
              <i n="[dim_date_01].[Year | Month].&amp;[2028 | 01]" c="2028 | 01"/>
              <i n="[dim_date_01].[Year | Month].&amp;[2028 | 02]" c="2028 | 02"/>
              <i n="[dim_date_01].[Year | Month].&amp;[2028 | 03]" c="2028 | 03"/>
              <i n="[dim_date_01].[Year | Month].&amp;[2028 | 04]" c="2028 | 04"/>
              <i n="[dim_date_01].[Year | Month].&amp;[2028 | 05]" c="2028 | 05"/>
              <i n="[dim_date_01].[Year | Month].&amp;[2028 | 06]" c="2028 | 06"/>
              <i n="[dim_date_01].[Year | Month].&amp;[2028 | 07]" c="2028 | 07"/>
              <i n="[dim_date_01].[Year | Month].&amp;[2028 | 08]" c="2028 | 08"/>
              <i n="[dim_date_01].[Year | Month].&amp;[2028 | 09]" c="2028 | 09"/>
              <i n="[dim_date_01].[Year | Month].&amp;[2028 | 10]" c="2028 | 10"/>
              <i n="[dim_date_01].[Year | Month].&amp;[2028 | 11]" c="2028 | 11"/>
              <i n="[dim_date_01].[Year | Month].&amp;[2028 | 12]" c="2028 | 12"/>
              <i n="[dim_date_01].[Year | Month].&amp;[2029 | 01]" c="2029 | 01"/>
              <i n="[dim_date_01].[Year | Month].&amp;[2029 | 02]" c="2029 | 02"/>
              <i n="[dim_date_01].[Year | Month].&amp;[2029 | 03]" c="2029 | 03"/>
              <i n="[dim_date_01].[Year | Month].&amp;[2029 | 04]" c="2029 | 04"/>
              <i n="[dim_date_01].[Year | Month].&amp;[2029 | 05]" c="2029 | 05"/>
              <i n="[dim_date_01].[Year | Month].&amp;[2029 | 06]" c="2029 | 06"/>
              <i n="[dim_date_01].[Year | Month].&amp;[2029 | 07]" c="2029 | 07"/>
              <i n="[dim_date_01].[Year | Month].&amp;[2029 | 08]" c="2029 | 08"/>
              <i n="[dim_date_01].[Year | Month].&amp;[2029 | 09]" c="2029 | 09"/>
              <i n="[dim_date_01].[Year | Month].&amp;[2029 | 10]" c="2029 | 10"/>
              <i n="[dim_date_01].[Year | Month].&amp;[2029 | 11]" c="2029 | 11"/>
              <i n="[dim_date_01].[Year | Month].&amp;[2029 | 12]" c="2029 | 12"/>
              <i n="[dim_date_01].[Year | Month].&amp;[2030 | 01]" c="2030 | 01"/>
              <i n="[dim_date_01].[Year | Month].&amp;[2030 | 02]" c="2030 | 02"/>
              <i n="[dim_date_01].[Year | Month].&amp;[2030 | 03]" c="2030 | 03"/>
              <i n="[dim_date_01].[Year | Month].&amp;[2030 | 04]" c="2030 | 04"/>
              <i n="[dim_date_01].[Year | Month].&amp;[2030 | 05]" c="2030 | 05"/>
              <i n="[dim_date_01].[Year | Month].&amp;[2030 | 06]" c="2030 | 06"/>
              <i n="[dim_date_01].[Year | Month].&amp;[2030 | 07]" c="2030 | 07"/>
              <i n="[dim_date_01].[Year | Month].&amp;[2030 | 08]" c="2030 | 08"/>
              <i n="[dim_date_01].[Year | Month].&amp;[2030 | 09]" c="2030 | 09"/>
              <i n="[dim_date_01].[Year | Month].&amp;[2030 | 10]" c="2030 | 10"/>
              <i n="[dim_date_01].[Year | Month].&amp;[2030 | 11]" c="2030 | 11"/>
              <i n="[dim_date_01].[Year | Month].&amp;[2030 | 12]" c="2030 | 12"/>
              <i n="[dim_date_01].[Year | Month].&amp;[2031 | 01]" c="2031 | 01"/>
              <i n="[dim_date_01].[Year | Month].&amp;[2031 | 02]" c="2031 | 02"/>
              <i n="[dim_date_01].[Year | Month].&amp;[2031 | 03]" c="2031 | 03"/>
              <i n="[dim_date_01].[Year | Month].&amp;[2031 | 04]" c="2031 | 04"/>
              <i n="[dim_date_01].[Year | Month].&amp;[2031 | 05]" c="2031 | 05"/>
              <i n="[dim_date_01].[Year | Month].&amp;[2031 | 06]" c="2031 | 06"/>
              <i n="[dim_date_01].[Year | Month].&amp;[2031 | 07]" c="2031 | 07"/>
              <i n="[dim_date_01].[Year | Month].&amp;[2031 | 08]" c="2031 | 08"/>
            </range>
          </ranges>
        </level>
      </levels>
      <selections count="1">
        <selection n="[dim_date_01].[Year | Month].&amp;[2026 | 03]"/>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_Month7" xr10:uid="{B507C62E-236D-47B8-8D73-C8137643A5F5}" sourceName="[dim_date_03].[Year | Month]">
  <pivotTables>
    <pivotTable tabId="207" name="PivotTable2"/>
    <pivotTable tabId="207" name="PivotTable4"/>
    <pivotTable tabId="217" name="PivotTable4"/>
    <pivotTable tabId="217" name="PivotTable2"/>
    <pivotTable tabId="221" name="PivotTable1"/>
  </pivotTables>
  <data>
    <olap pivotCacheId="1130156979">
      <levels count="2">
        <level uniqueName="[dim_date_03].[Year | Month].[(All)]" sourceCaption="(All)" count="0"/>
        <level uniqueName="[dim_date_03].[Year | Month].[Year | Month]" sourceCaption="Year | Month" count="164">
          <ranges>
            <range startItem="0">
              <i n="[dim_date_03].[Year | Month].&amp;[2018 | 01]" c="2018 | 01"/>
              <i n="[dim_date_03].[Year | Month].&amp;[2018 | 02]" c="2018 | 02"/>
              <i n="[dim_date_03].[Year | Month].&amp;[2018 | 03]" c="2018 | 03"/>
              <i n="[dim_date_03].[Year | Month].&amp;[2018 | 04]" c="2018 | 04"/>
              <i n="[dim_date_03].[Year | Month].&amp;[2018 | 05]" c="2018 | 05"/>
              <i n="[dim_date_03].[Year | Month].&amp;[2018 | 06]" c="2018 | 06"/>
              <i n="[dim_date_03].[Year | Month].&amp;[2018 | 07]" c="2018 | 07"/>
              <i n="[dim_date_03].[Year | Month].&amp;[2018 | 08]" c="2018 | 08"/>
              <i n="[dim_date_03].[Year | Month].&amp;[2018 | 09]" c="2018 | 09"/>
              <i n="[dim_date_03].[Year | Month].&amp;[2018 | 10]" c="2018 | 10"/>
              <i n="[dim_date_03].[Year | Month].&amp;[2018 | 11]" c="2018 | 11"/>
              <i n="[dim_date_03].[Year | Month].&amp;[2018 | 12]" c="2018 | 12"/>
              <i n="[dim_date_03].[Year | Month].&amp;[2019 | 01]" c="2019 | 01"/>
              <i n="[dim_date_03].[Year | Month].&amp;[2019 | 02]" c="2019 | 02"/>
              <i n="[dim_date_03].[Year | Month].&amp;[2019 | 03]" c="2019 | 03"/>
              <i n="[dim_date_03].[Year | Month].&amp;[2019 | 04]" c="2019 | 04"/>
              <i n="[dim_date_03].[Year | Month].&amp;[2019 | 05]" c="2019 | 05"/>
              <i n="[dim_date_03].[Year | Month].&amp;[2019 | 06]" c="2019 | 06"/>
              <i n="[dim_date_03].[Year | Month].&amp;[2019 | 07]" c="2019 | 07"/>
              <i n="[dim_date_03].[Year | Month].&amp;[2019 | 08]" c="2019 | 08"/>
              <i n="[dim_date_03].[Year | Month].&amp;[2019 | 09]" c="2019 | 09"/>
              <i n="[dim_date_03].[Year | Month].&amp;[2019 | 10]" c="2019 | 10"/>
              <i n="[dim_date_03].[Year | Month].&amp;[2019 | 11]" c="2019 | 11"/>
              <i n="[dim_date_03].[Year | Month].&amp;[2019 | 12]" c="2019 | 12"/>
              <i n="[dim_date_03].[Year | Month].&amp;[2020 | 01]" c="2020 | 01"/>
              <i n="[dim_date_03].[Year | Month].&amp;[2020 | 02]" c="2020 | 02"/>
              <i n="[dim_date_03].[Year | Month].&amp;[2020 | 03]" c="2020 | 03"/>
              <i n="[dim_date_03].[Year | Month].&amp;[2020 | 04]" c="2020 | 04"/>
              <i n="[dim_date_03].[Year | Month].&amp;[2020 | 05]" c="2020 | 05"/>
              <i n="[dim_date_03].[Year | Month].&amp;[2020 | 06]" c="2020 | 06"/>
              <i n="[dim_date_03].[Year | Month].&amp;[2020 | 07]" c="2020 | 07"/>
              <i n="[dim_date_03].[Year | Month].&amp;[2020 | 08]" c="2020 | 08"/>
              <i n="[dim_date_03].[Year | Month].&amp;[2020 | 09]" c="2020 | 09"/>
              <i n="[dim_date_03].[Year | Month].&amp;[2020 | 10]" c="2020 | 10"/>
              <i n="[dim_date_03].[Year | Month].&amp;[2020 | 11]" c="2020 | 11"/>
              <i n="[dim_date_03].[Year | Month].&amp;[2020 | 12]" c="2020 | 12"/>
              <i n="[dim_date_03].[Year | Month].&amp;[2021 | 01]" c="2021 | 01"/>
              <i n="[dim_date_03].[Year | Month].&amp;[2021 | 02]" c="2021 | 02"/>
              <i n="[dim_date_03].[Year | Month].&amp;[2021 | 03]" c="2021 | 03"/>
              <i n="[dim_date_03].[Year | Month].&amp;[2021 | 04]" c="2021 | 04"/>
              <i n="[dim_date_03].[Year | Month].&amp;[2021 | 05]" c="2021 | 05"/>
              <i n="[dim_date_03].[Year | Month].&amp;[2021 | 06]" c="2021 | 06"/>
              <i n="[dim_date_03].[Year | Month].&amp;[2021 | 07]" c="2021 | 07"/>
              <i n="[dim_date_03].[Year | Month].&amp;[2021 | 08]" c="2021 | 08"/>
              <i n="[dim_date_03].[Year | Month].&amp;[2021 | 09]" c="2021 | 09"/>
              <i n="[dim_date_03].[Year | Month].&amp;[2021 | 10]" c="2021 | 10"/>
              <i n="[dim_date_03].[Year | Month].&amp;[2021 | 11]" c="2021 | 11"/>
              <i n="[dim_date_03].[Year | Month].&amp;[2021 | 12]" c="2021 | 12"/>
              <i n="[dim_date_03].[Year | Month].&amp;[2022 | 01]" c="2022 | 01"/>
              <i n="[dim_date_03].[Year | Month].&amp;[2022 | 02]" c="2022 | 02"/>
              <i n="[dim_date_03].[Year | Month].&amp;[2022 | 03]" c="2022 | 03"/>
              <i n="[dim_date_03].[Year | Month].&amp;[2022 | 04]" c="2022 | 04"/>
              <i n="[dim_date_03].[Year | Month].&amp;[2022 | 05]" c="2022 | 05"/>
              <i n="[dim_date_03].[Year | Month].&amp;[2022 | 06]" c="2022 | 06"/>
              <i n="[dim_date_03].[Year | Month].&amp;[2022 | 07]" c="2022 | 07"/>
              <i n="[dim_date_03].[Year | Month].&amp;[2022 | 08]" c="2022 | 08"/>
              <i n="[dim_date_03].[Year | Month].&amp;[2022 | 09]" c="2022 | 09"/>
              <i n="[dim_date_03].[Year | Month].&amp;[2022 | 10]" c="2022 | 10"/>
              <i n="[dim_date_03].[Year | Month].&amp;[2022 | 11]" c="2022 | 11"/>
              <i n="[dim_date_03].[Year | Month].&amp;[2022 | 12]" c="2022 | 12"/>
              <i n="[dim_date_03].[Year | Month].&amp;[2023 | 01]" c="2023 | 01"/>
              <i n="[dim_date_03].[Year | Month].&amp;[2023 | 02]" c="2023 | 02"/>
              <i n="[dim_date_03].[Year | Month].&amp;[2023 | 03]" c="2023 | 03"/>
              <i n="[dim_date_03].[Year | Month].&amp;[2023 | 04]" c="2023 | 04"/>
              <i n="[dim_date_03].[Year | Month].&amp;[2023 | 05]" c="2023 | 05"/>
              <i n="[dim_date_03].[Year | Month].&amp;[2023 | 06]" c="2023 | 06"/>
              <i n="[dim_date_03].[Year | Month].&amp;[2023 | 07]" c="2023 | 07"/>
              <i n="[dim_date_03].[Year | Month].&amp;[2023 | 08]" c="2023 | 08"/>
              <i n="[dim_date_03].[Year | Month].&amp;[2023 | 09]" c="2023 | 09"/>
              <i n="[dim_date_03].[Year | Month].&amp;[2023 | 10]" c="2023 | 10"/>
              <i n="[dim_date_03].[Year | Month].&amp;[2023 | 11]" c="2023 | 11"/>
              <i n="[dim_date_03].[Year | Month].&amp;[2023 | 12]" c="2023 | 12"/>
              <i n="[dim_date_03].[Year | Month].&amp;[2024 | 01]" c="2024 | 01"/>
              <i n="[dim_date_03].[Year | Month].&amp;[2024 | 02]" c="2024 | 02"/>
              <i n="[dim_date_03].[Year | Month].&amp;[2024 | 03]" c="2024 | 03"/>
              <i n="[dim_date_03].[Year | Month].&amp;[2024 | 04]" c="2024 | 04"/>
              <i n="[dim_date_03].[Year | Month].&amp;[2024 | 05]" c="2024 | 05"/>
              <i n="[dim_date_03].[Year | Month].&amp;[2024 | 06]" c="2024 | 06"/>
              <i n="[dim_date_03].[Year | Month].&amp;[2024 | 07]" c="2024 | 07"/>
              <i n="[dim_date_03].[Year | Month].&amp;[2024 | 08]" c="2024 | 08"/>
              <i n="[dim_date_03].[Year | Month].&amp;[2024 | 09]" c="2024 | 09"/>
              <i n="[dim_date_03].[Year | Month].&amp;[2024 | 10]" c="2024 | 10"/>
              <i n="[dim_date_03].[Year | Month].&amp;[2024 | 11]" c="2024 | 11"/>
              <i n="[dim_date_03].[Year | Month].&amp;[2024 | 12]" c="2024 | 12"/>
              <i n="[dim_date_03].[Year | Month].&amp;[2025 | 01]" c="2025 | 01"/>
              <i n="[dim_date_03].[Year | Month].&amp;[2025 | 02]" c="2025 | 02"/>
              <i n="[dim_date_03].[Year | Month].&amp;[2025 | 03]" c="2025 | 03"/>
              <i n="[dim_date_03].[Year | Month].&amp;[2025 | 04]" c="2025 | 04"/>
              <i n="[dim_date_03].[Year | Month].&amp;[2025 | 05]" c="2025 | 05"/>
              <i n="[dim_date_03].[Year | Month].&amp;[2025 | 06]" c="2025 | 06"/>
              <i n="[dim_date_03].[Year | Month].&amp;[2025 | 07]" c="2025 | 07"/>
              <i n="[dim_date_03].[Year | Month].&amp;[2025 | 08]" c="2025 | 08"/>
              <i n="[dim_date_03].[Year | Month].&amp;[2025 | 09]" c="2025 | 09"/>
              <i n="[dim_date_03].[Year | Month].&amp;[2025 | 10]" c="2025 | 10"/>
              <i n="[dim_date_03].[Year | Month].&amp;[2025 | 11]" c="2025 | 11"/>
              <i n="[dim_date_03].[Year | Month].&amp;[2025 | 12]" c="2025 | 12"/>
              <i n="[dim_date_03].[Year | Month].&amp;[2026 | 01]" c="2026 | 01"/>
              <i n="[dim_date_03].[Year | Month].&amp;[2026 | 02]" c="2026 | 02"/>
              <i n="[dim_date_03].[Year | Month].&amp;[2026 | 03]" c="2026 | 03"/>
              <i n="[dim_date_03].[Year | Month].&amp;[2026 | 04]" c="2026 | 04"/>
              <i n="[dim_date_03].[Year | Month].&amp;[2026 | 05]" c="2026 | 05"/>
              <i n="[dim_date_03].[Year | Month].&amp;[2026 | 06]" c="2026 | 06"/>
              <i n="[dim_date_03].[Year | Month].&amp;[2026 | 07]" c="2026 | 07"/>
              <i n="[dim_date_03].[Year | Month].&amp;[2026 | 08]" c="2026 | 08"/>
              <i n="[dim_date_03].[Year | Month].&amp;[2026 | 09]" c="2026 | 09"/>
              <i n="[dim_date_03].[Year | Month].&amp;[2026 | 10]" c="2026 | 10"/>
              <i n="[dim_date_03].[Year | Month].&amp;[2026 | 11]" c="2026 | 11"/>
              <i n="[dim_date_03].[Year | Month].&amp;[2026 | 12]" c="2026 | 12"/>
              <i n="[dim_date_03].[Year | Month].&amp;[2027 | 01]" c="2027 | 01"/>
              <i n="[dim_date_03].[Year | Month].&amp;[2027 | 02]" c="2027 | 02"/>
              <i n="[dim_date_03].[Year | Month].&amp;[2027 | 03]" c="2027 | 03"/>
              <i n="[dim_date_03].[Year | Month].&amp;[2027 | 04]" c="2027 | 04"/>
              <i n="[dim_date_03].[Year | Month].&amp;[2027 | 05]" c="2027 | 05"/>
              <i n="[dim_date_03].[Year | Month].&amp;[2027 | 06]" c="2027 | 06"/>
              <i n="[dim_date_03].[Year | Month].&amp;[2027 | 07]" c="2027 | 07"/>
              <i n="[dim_date_03].[Year | Month].&amp;[2027 | 08]" c="2027 | 08"/>
              <i n="[dim_date_03].[Year | Month].&amp;[2027 | 09]" c="2027 | 09"/>
              <i n="[dim_date_03].[Year | Month].&amp;[2027 | 10]" c="2027 | 10"/>
              <i n="[dim_date_03].[Year | Month].&amp;[2027 | 11]" c="2027 | 11"/>
              <i n="[dim_date_03].[Year | Month].&amp;[2027 | 12]" c="2027 | 12"/>
              <i n="[dim_date_03].[Year | Month].&amp;[2028 | 01]" c="2028 | 01"/>
              <i n="[dim_date_03].[Year | Month].&amp;[2028 | 02]" c="2028 | 02"/>
              <i n="[dim_date_03].[Year | Month].&amp;[2028 | 03]" c="2028 | 03"/>
              <i n="[dim_date_03].[Year | Month].&amp;[2028 | 04]" c="2028 | 04"/>
              <i n="[dim_date_03].[Year | Month].&amp;[2028 | 05]" c="2028 | 05"/>
              <i n="[dim_date_03].[Year | Month].&amp;[2028 | 06]" c="2028 | 06"/>
              <i n="[dim_date_03].[Year | Month].&amp;[2028 | 07]" c="2028 | 07"/>
              <i n="[dim_date_03].[Year | Month].&amp;[2028 | 08]" c="2028 | 08"/>
              <i n="[dim_date_03].[Year | Month].&amp;[2028 | 09]" c="2028 | 09"/>
              <i n="[dim_date_03].[Year | Month].&amp;[2028 | 10]" c="2028 | 10"/>
              <i n="[dim_date_03].[Year | Month].&amp;[2028 | 11]" c="2028 | 11"/>
              <i n="[dim_date_03].[Year | Month].&amp;[2028 | 12]" c="2028 | 12"/>
              <i n="[dim_date_03].[Year | Month].&amp;[2029 | 01]" c="2029 | 01"/>
              <i n="[dim_date_03].[Year | Month].&amp;[2029 | 02]" c="2029 | 02"/>
              <i n="[dim_date_03].[Year | Month].&amp;[2029 | 03]" c="2029 | 03"/>
              <i n="[dim_date_03].[Year | Month].&amp;[2029 | 04]" c="2029 | 04"/>
              <i n="[dim_date_03].[Year | Month].&amp;[2029 | 05]" c="2029 | 05"/>
              <i n="[dim_date_03].[Year | Month].&amp;[2029 | 06]" c="2029 | 06"/>
              <i n="[dim_date_03].[Year | Month].&amp;[2029 | 07]" c="2029 | 07"/>
              <i n="[dim_date_03].[Year | Month].&amp;[2029 | 08]" c="2029 | 08"/>
              <i n="[dim_date_03].[Year | Month].&amp;[2029 | 09]" c="2029 | 09"/>
              <i n="[dim_date_03].[Year | Month].&amp;[2029 | 10]" c="2029 | 10"/>
              <i n="[dim_date_03].[Year | Month].&amp;[2029 | 11]" c="2029 | 11"/>
              <i n="[dim_date_03].[Year | Month].&amp;[2029 | 12]" c="2029 | 12"/>
              <i n="[dim_date_03].[Year | Month].&amp;[2030 | 01]" c="2030 | 01"/>
              <i n="[dim_date_03].[Year | Month].&amp;[2030 | 02]" c="2030 | 02"/>
              <i n="[dim_date_03].[Year | Month].&amp;[2030 | 03]" c="2030 | 03"/>
              <i n="[dim_date_03].[Year | Month].&amp;[2030 | 04]" c="2030 | 04"/>
              <i n="[dim_date_03].[Year | Month].&amp;[2030 | 05]" c="2030 | 05"/>
              <i n="[dim_date_03].[Year | Month].&amp;[2030 | 06]" c="2030 | 06"/>
              <i n="[dim_date_03].[Year | Month].&amp;[2030 | 07]" c="2030 | 07"/>
              <i n="[dim_date_03].[Year | Month].&amp;[2030 | 08]" c="2030 | 08"/>
              <i n="[dim_date_03].[Year | Month].&amp;[2030 | 09]" c="2030 | 09"/>
              <i n="[dim_date_03].[Year | Month].&amp;[2030 | 10]" c="2030 | 10"/>
              <i n="[dim_date_03].[Year | Month].&amp;[2030 | 11]" c="2030 | 11"/>
              <i n="[dim_date_03].[Year | Month].&amp;[2030 | 12]" c="2030 | 12"/>
              <i n="[dim_date_03].[Year | Month].&amp;[2031 | 01]" c="2031 | 01"/>
              <i n="[dim_date_03].[Year | Month].&amp;[2031 | 02]" c="2031 | 02"/>
              <i n="[dim_date_03].[Year | Month].&amp;[2031 | 03]" c="2031 | 03"/>
              <i n="[dim_date_03].[Year | Month].&amp;[2031 | 04]" c="2031 | 04"/>
              <i n="[dim_date_03].[Year | Month].&amp;[2031 | 05]" c="2031 | 05"/>
              <i n="[dim_date_03].[Year | Month].&amp;[2031 | 06]" c="2031 | 06"/>
              <i n="[dim_date_03].[Year | Month].&amp;[2031 | 07]" c="2031 | 07"/>
              <i n="[dim_date_03].[Year | Month].&amp;[2031 | 08]" c="2031 | 08"/>
            </range>
          </ranges>
        </level>
      </levels>
      <selections count="1">
        <selection n="[dim_date_03].[Year | Month].&amp;[2026 | 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 Month 4" xr10:uid="{3CC842F4-12FE-49FB-9A51-17FB556BD818}" cache="Slicer_Year___Month4" caption="Year | Month" startItem="84" columnCount="6" level="1" rowHeight="257175"/>
  <slicer name="Year | Month 5" xr10:uid="{FB4F3A96-63E3-44A5-8FE3-659D7BA9D79A}" cache="Slicer_Year___Month5" caption="Year | Month" startItem="72" columnCount="6"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 Month 6" xr10:uid="{65345D8E-EC35-460D-B1BD-87B05FA705BD}" cache="Slicer_Year___Month6" caption="Year | Month" startItem="93" level="1" style="SlicerStyleLight3" rowHeight="257175"/>
  <slicer name="Year | Month 7" xr10:uid="{8918925D-E90D-47E4-B1F3-58A10AA6031A}" cache="Slicer_Year___Month7" caption="Year | Month" startItem="93" level="1" style="SlicerStyleLight3"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8BD204C-C6A0-4DCA-9754-5F7A069A9CDE}" cache="Slicer_Year" caption="Year" level="1" style="SlicerStyleLight3" rowHeight="257175"/>
  <slicer name="Kỳ" xr10:uid="{0AF41015-C676-4C6A-993C-54B2F340E3F8}" cache="Slicer_Kỳ" caption="Kỳ" columnCount="8" level="1" style="SlicerStyleLight3" rowHeight="257175"/>
</slicers>
</file>

<file path=xl/theme/theme1.xml><?xml version="1.0" encoding="utf-8"?>
<a:theme xmlns:a="http://schemas.openxmlformats.org/drawingml/2006/main" name="Office Theme">
  <a:themeElements>
    <a:clrScheme name="DTR-OWN">
      <a:dk1>
        <a:sysClr val="windowText" lastClr="000000"/>
      </a:dk1>
      <a:lt1>
        <a:sysClr val="window" lastClr="FFFFFF"/>
      </a:lt1>
      <a:dk2>
        <a:srgbClr val="0F4C81"/>
      </a:dk2>
      <a:lt2>
        <a:srgbClr val="727376"/>
      </a:lt2>
      <a:accent1>
        <a:srgbClr val="F87C56"/>
      </a:accent1>
      <a:accent2>
        <a:srgbClr val="119303"/>
      </a:accent2>
      <a:accent3>
        <a:srgbClr val="034194"/>
      </a:accent3>
      <a:accent4>
        <a:srgbClr val="BE3455"/>
      </a:accent4>
      <a:accent5>
        <a:srgbClr val="CCCC00"/>
      </a:accent5>
      <a:accent6>
        <a:srgbClr val="92A8D1"/>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AFD942-29E0-4252-BE5A-8192BF33AF73}">
  <we:reference id="WA200005271" version="2.5.5.0" store="Omex" storeType="OMEX"/>
  <we:alternateReferences>
    <we:reference id="WA200005271" version="2.5.5.0" store="WA200005271"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EABF5-2FC4-40AE-A86D-B3B12BA0FEB8}">
  <sheetPr codeName="Sheet1"/>
  <dimension ref="A1:W59"/>
  <sheetViews>
    <sheetView showGridLines="0" workbookViewId="0">
      <selection activeCell="F55" sqref="F55:L58"/>
    </sheetView>
  </sheetViews>
  <sheetFormatPr defaultRowHeight="15"/>
  <cols>
    <col min="1" max="1" width="13.42578125" bestFit="1" customWidth="1"/>
    <col min="2" max="2" width="12.5703125" bestFit="1" customWidth="1"/>
    <col min="6" max="7" width="10.5703125" bestFit="1" customWidth="1"/>
    <col min="10" max="10" width="28.5703125" bestFit="1" customWidth="1"/>
    <col min="11" max="11" width="16.85546875" bestFit="1" customWidth="1"/>
    <col min="12" max="22" width="5.5703125" bestFit="1" customWidth="1"/>
    <col min="23" max="23" width="11.28515625" bestFit="1" customWidth="1"/>
    <col min="24" max="24" width="23.5703125" bestFit="1" customWidth="1"/>
    <col min="25" max="25" width="20" bestFit="1" customWidth="1"/>
    <col min="26" max="26" width="23.5703125" bestFit="1" customWidth="1"/>
    <col min="27" max="27" width="20" bestFit="1" customWidth="1"/>
    <col min="28" max="28" width="23.5703125" bestFit="1" customWidth="1"/>
    <col min="29" max="29" width="20" bestFit="1" customWidth="1"/>
    <col min="30" max="30" width="23.5703125" bestFit="1" customWidth="1"/>
    <col min="31" max="31" width="20" bestFit="1" customWidth="1"/>
    <col min="32" max="32" width="23.5703125" bestFit="1" customWidth="1"/>
    <col min="33" max="33" width="20" bestFit="1" customWidth="1"/>
    <col min="34" max="34" width="23.5703125" bestFit="1" customWidth="1"/>
    <col min="35" max="35" width="25" bestFit="1" customWidth="1"/>
    <col min="36" max="36" width="28.5703125" bestFit="1" customWidth="1"/>
  </cols>
  <sheetData>
    <row r="1" spans="1:23">
      <c r="J1" s="1" t="s">
        <v>188</v>
      </c>
      <c r="K1" t="s" vm="2">
        <v>127</v>
      </c>
    </row>
    <row r="2" spans="1:23">
      <c r="A2" s="1" t="s">
        <v>0</v>
      </c>
      <c r="B2" t="s">
        <v>22</v>
      </c>
    </row>
    <row r="3" spans="1:23">
      <c r="A3" s="2">
        <v>2022</v>
      </c>
      <c r="B3" s="3">
        <v>23439.192705936872</v>
      </c>
      <c r="K3" s="1" t="s">
        <v>122</v>
      </c>
    </row>
    <row r="4" spans="1:23">
      <c r="A4" s="4">
        <v>1</v>
      </c>
      <c r="B4" s="3">
        <v>22539.999999999996</v>
      </c>
      <c r="J4" s="1" t="s">
        <v>0</v>
      </c>
      <c r="K4">
        <v>1</v>
      </c>
      <c r="L4">
        <v>2</v>
      </c>
      <c r="M4">
        <v>3</v>
      </c>
      <c r="N4">
        <v>4</v>
      </c>
      <c r="O4">
        <v>5</v>
      </c>
      <c r="P4">
        <v>6</v>
      </c>
      <c r="Q4">
        <v>7</v>
      </c>
      <c r="R4">
        <v>8</v>
      </c>
      <c r="S4">
        <v>9</v>
      </c>
      <c r="T4">
        <v>10</v>
      </c>
      <c r="U4">
        <v>11</v>
      </c>
      <c r="V4">
        <v>12</v>
      </c>
      <c r="W4" t="s">
        <v>1</v>
      </c>
    </row>
    <row r="5" spans="1:23">
      <c r="A5" s="4">
        <v>2</v>
      </c>
      <c r="B5" s="3">
        <v>22669.999999999996</v>
      </c>
      <c r="J5" s="2" t="s">
        <v>319</v>
      </c>
      <c r="K5" s="86"/>
      <c r="L5" s="86"/>
      <c r="M5" s="86"/>
      <c r="N5" s="86"/>
      <c r="O5" s="86"/>
      <c r="P5" s="86"/>
      <c r="Q5" s="86"/>
      <c r="R5" s="86"/>
      <c r="S5" s="86"/>
      <c r="T5" s="86"/>
      <c r="U5" s="86"/>
      <c r="V5" s="86"/>
      <c r="W5" s="86"/>
    </row>
    <row r="6" spans="1:23">
      <c r="A6" s="4">
        <v>3</v>
      </c>
      <c r="B6" s="3">
        <v>22688.907517002393</v>
      </c>
      <c r="J6" s="4">
        <v>2022</v>
      </c>
      <c r="K6" s="3">
        <v>1320.1569865516417</v>
      </c>
      <c r="L6" s="3">
        <v>1247.2527773625898</v>
      </c>
      <c r="M6" s="3">
        <v>1339.8370208166375</v>
      </c>
      <c r="N6" s="3">
        <v>1544.3880551787311</v>
      </c>
      <c r="O6" s="3">
        <v>1379.6428264670903</v>
      </c>
      <c r="P6" s="3">
        <v>1387.4704499567722</v>
      </c>
      <c r="Q6" s="3">
        <v>1617.238414787106</v>
      </c>
      <c r="R6" s="3">
        <v>1500.561628291578</v>
      </c>
      <c r="S6" s="3">
        <v>1498.5506387289045</v>
      </c>
      <c r="T6" s="3">
        <v>1435.2344999054524</v>
      </c>
      <c r="U6" s="3">
        <v>1403.919403800089</v>
      </c>
      <c r="V6" s="3">
        <v>1318.6554555087139</v>
      </c>
      <c r="W6" s="3">
        <v>1419.149986490557</v>
      </c>
    </row>
    <row r="7" spans="1:23">
      <c r="A7" s="4">
        <v>4</v>
      </c>
      <c r="B7" s="3">
        <v>22732.132797157341</v>
      </c>
      <c r="J7" s="4">
        <v>2023</v>
      </c>
      <c r="K7" s="3">
        <v>1398.567030409276</v>
      </c>
      <c r="L7" s="3">
        <v>1468.4087905902609</v>
      </c>
      <c r="M7" s="3">
        <v>1292.6248827875725</v>
      </c>
      <c r="N7" s="3">
        <v>1269.9334749755319</v>
      </c>
      <c r="O7" s="3">
        <v>1323.2523858714771</v>
      </c>
      <c r="P7" s="3">
        <v>1319.6645626706086</v>
      </c>
      <c r="Q7" s="3">
        <v>1322.2347685565612</v>
      </c>
      <c r="R7" s="3">
        <v>1285.5137494468363</v>
      </c>
      <c r="S7" s="3">
        <v>1253.2653996011898</v>
      </c>
      <c r="T7" s="3">
        <v>1227.9844752714012</v>
      </c>
      <c r="U7" s="3">
        <v>1213.1717946525546</v>
      </c>
      <c r="V7" s="3">
        <v>1271.2144983823562</v>
      </c>
      <c r="W7" s="3">
        <v>1284.5707662386712</v>
      </c>
    </row>
    <row r="8" spans="1:23">
      <c r="A8" s="4">
        <v>5</v>
      </c>
      <c r="B8" s="3">
        <v>22910.115743679195</v>
      </c>
      <c r="J8" s="4">
        <v>2024</v>
      </c>
      <c r="K8" s="3">
        <v>1179.0254440971978</v>
      </c>
      <c r="L8" s="3">
        <v>1230.081671636158</v>
      </c>
      <c r="M8" s="3">
        <v>1221.9587166403089</v>
      </c>
      <c r="N8" s="3">
        <v>1194.3278932717667</v>
      </c>
      <c r="O8" s="3">
        <v>1202.1932537357627</v>
      </c>
      <c r="P8" s="3">
        <v>1239.5830183039072</v>
      </c>
      <c r="Q8" s="3">
        <v>1189.2092848334685</v>
      </c>
      <c r="R8" s="3">
        <v>1202.9857762533052</v>
      </c>
      <c r="S8" s="3">
        <v>1213.3065569793037</v>
      </c>
      <c r="T8" s="3">
        <v>1227.8743131207686</v>
      </c>
      <c r="U8" s="3">
        <v>1316.8526409588123</v>
      </c>
      <c r="V8" s="3">
        <v>1311.4106423154756</v>
      </c>
      <c r="W8" s="3">
        <v>1222.3845082533617</v>
      </c>
    </row>
    <row r="9" spans="1:23">
      <c r="A9" s="4">
        <v>6</v>
      </c>
      <c r="B9" s="3">
        <v>23155.000000000018</v>
      </c>
      <c r="J9" s="4">
        <v>2025</v>
      </c>
      <c r="K9" s="3">
        <v>1223.3919441021085</v>
      </c>
      <c r="L9" s="3">
        <v>1265.1063292133078</v>
      </c>
      <c r="M9" s="3">
        <v>1239.3102075906252</v>
      </c>
      <c r="N9" s="3">
        <v>1233.3450388163023</v>
      </c>
      <c r="O9" s="3">
        <v>1248.2135659635039</v>
      </c>
      <c r="P9" s="3">
        <v>1225.061772960803</v>
      </c>
      <c r="Q9" s="3">
        <v>1207.0050726030738</v>
      </c>
      <c r="R9" s="3">
        <v>1210.9662208419275</v>
      </c>
      <c r="S9" s="3">
        <v>1214.1843397870816</v>
      </c>
      <c r="T9" s="3">
        <v>1217.0919568932336</v>
      </c>
      <c r="U9" s="3">
        <v>1223.5265814527734</v>
      </c>
      <c r="V9" s="3">
        <v>1250.9307913003993</v>
      </c>
      <c r="W9" s="3">
        <v>1231.9388793403568</v>
      </c>
    </row>
    <row r="10" spans="1:23">
      <c r="A10" s="4">
        <v>7</v>
      </c>
      <c r="B10" s="3">
        <v>23189.023916386839</v>
      </c>
      <c r="J10" s="4">
        <v>2026</v>
      </c>
      <c r="K10" s="3">
        <v>1124.9880008741952</v>
      </c>
      <c r="L10" s="3">
        <v>1127.2502566508267</v>
      </c>
      <c r="M10" s="3">
        <v>1121.7530989626862</v>
      </c>
      <c r="N10" s="3"/>
      <c r="O10" s="3"/>
      <c r="P10" s="3"/>
      <c r="Q10" s="3"/>
      <c r="R10" s="3"/>
      <c r="S10" s="3"/>
      <c r="T10" s="3"/>
      <c r="U10" s="3"/>
      <c r="V10" s="3"/>
      <c r="W10" s="3">
        <v>1124.2168539216436</v>
      </c>
    </row>
    <row r="11" spans="1:23">
      <c r="A11" s="4">
        <v>8</v>
      </c>
      <c r="B11" s="3">
        <v>23229.319193364445</v>
      </c>
      <c r="J11" s="2" t="s">
        <v>400</v>
      </c>
      <c r="K11" s="86"/>
      <c r="L11" s="86"/>
      <c r="M11" s="86"/>
      <c r="N11" s="86"/>
      <c r="O11" s="86"/>
      <c r="P11" s="86"/>
      <c r="Q11" s="86"/>
      <c r="R11" s="86"/>
      <c r="S11" s="86"/>
      <c r="T11" s="86"/>
      <c r="U11" s="86"/>
      <c r="V11" s="86"/>
      <c r="W11" s="86"/>
    </row>
    <row r="12" spans="1:23">
      <c r="A12" s="4">
        <v>9</v>
      </c>
      <c r="B12" s="3">
        <v>23459.446462100794</v>
      </c>
      <c r="J12" s="4">
        <v>2024</v>
      </c>
      <c r="K12" s="3">
        <v>1180.9667866323907</v>
      </c>
      <c r="L12" s="3">
        <v>1199.7013809910641</v>
      </c>
      <c r="M12" s="3">
        <v>1179.0985801217037</v>
      </c>
      <c r="N12" s="3">
        <v>1200.4389513108613</v>
      </c>
      <c r="O12" s="3">
        <v>1207.9269681742044</v>
      </c>
      <c r="P12" s="3">
        <v>1204.3674796747966</v>
      </c>
      <c r="Q12" s="3">
        <v>1254.6012676056337</v>
      </c>
      <c r="R12" s="3">
        <v>1259.3826199740597</v>
      </c>
      <c r="S12" s="3">
        <v>1263.7258939893484</v>
      </c>
      <c r="T12" s="3">
        <v>1274.3542384562372</v>
      </c>
      <c r="U12" s="3">
        <v>1261.3793019282402</v>
      </c>
      <c r="V12" s="3">
        <v>1262.2590667311413</v>
      </c>
      <c r="W12" s="3">
        <v>1237.3335975</v>
      </c>
    </row>
    <row r="13" spans="1:23">
      <c r="A13" s="4">
        <v>10</v>
      </c>
      <c r="B13" s="3">
        <v>23923.195103355316</v>
      </c>
      <c r="J13" s="4">
        <v>2025</v>
      </c>
      <c r="K13" s="3">
        <v>1262.3936634028478</v>
      </c>
      <c r="L13" s="3">
        <v>1262.4865162143126</v>
      </c>
      <c r="M13" s="3">
        <v>1281.4274794843393</v>
      </c>
      <c r="N13" s="3">
        <v>1277.287898512589</v>
      </c>
      <c r="O13" s="3">
        <v>1278.1904921580881</v>
      </c>
      <c r="P13" s="3">
        <v>1269.824865003445</v>
      </c>
      <c r="Q13" s="3">
        <v>1291.0692763217255</v>
      </c>
      <c r="R13" s="3">
        <v>1312.723643450312</v>
      </c>
      <c r="S13" s="3">
        <v>1305.6954905040463</v>
      </c>
      <c r="T13" s="3">
        <v>1308.2516255567853</v>
      </c>
      <c r="U13" s="3">
        <v>1318.955257049731</v>
      </c>
      <c r="V13" s="3">
        <v>1313.8679149899906</v>
      </c>
      <c r="W13" s="3">
        <v>1293.498552945513</v>
      </c>
    </row>
    <row r="14" spans="1:23">
      <c r="A14" s="4">
        <v>11</v>
      </c>
      <c r="B14" s="3">
        <v>24664.204974376989</v>
      </c>
      <c r="J14" s="4">
        <v>2026</v>
      </c>
      <c r="K14" s="3">
        <v>1116.1174314407015</v>
      </c>
      <c r="L14" s="3">
        <v>1116.2995593260414</v>
      </c>
      <c r="M14" s="3">
        <v>1117.764618335714</v>
      </c>
      <c r="N14" s="3">
        <v>1117.4366377727126</v>
      </c>
      <c r="O14" s="3">
        <v>1119.8742013660994</v>
      </c>
      <c r="P14" s="3">
        <v>1119.0188234188945</v>
      </c>
      <c r="Q14" s="3">
        <v>1119.9264181007923</v>
      </c>
      <c r="R14" s="3">
        <v>1118.4907681934569</v>
      </c>
      <c r="S14" s="3">
        <v>1119.5007751314899</v>
      </c>
      <c r="T14" s="3">
        <v>1118.6199190596681</v>
      </c>
      <c r="U14" s="3">
        <v>1120.0947843795268</v>
      </c>
      <c r="V14" s="3">
        <v>1119.1075608449878</v>
      </c>
      <c r="W14" s="3">
        <v>1118.5532737318574</v>
      </c>
    </row>
    <row r="15" spans="1:23">
      <c r="A15" s="4">
        <v>12</v>
      </c>
      <c r="B15" s="3">
        <v>23739.692192477913</v>
      </c>
      <c r="J15" s="2" t="s">
        <v>320</v>
      </c>
      <c r="K15" s="3">
        <v>1190.5140906528318</v>
      </c>
      <c r="L15" s="3">
        <v>1232.9325738295095</v>
      </c>
      <c r="M15" s="3">
        <v>1208.5746617231364</v>
      </c>
      <c r="N15" s="3">
        <v>1254.873705353797</v>
      </c>
      <c r="O15" s="3">
        <v>1254.0429876669018</v>
      </c>
      <c r="P15" s="3">
        <v>1264.5165232595004</v>
      </c>
      <c r="Q15" s="3">
        <v>1250.1497049439895</v>
      </c>
      <c r="R15" s="3">
        <v>1247.933180550865</v>
      </c>
      <c r="S15" s="3">
        <v>1253.4938185843866</v>
      </c>
      <c r="T15" s="3">
        <v>1249.3451752376768</v>
      </c>
      <c r="U15" s="3">
        <v>1271.4988469162392</v>
      </c>
      <c r="V15" s="3">
        <v>1287.2938699406579</v>
      </c>
      <c r="W15" s="3">
        <v>1243.182624191732</v>
      </c>
    </row>
    <row r="16" spans="1:23">
      <c r="A16" s="2">
        <v>2023</v>
      </c>
      <c r="B16" s="3">
        <v>23748.765724097433</v>
      </c>
      <c r="J16" s="2" t="s">
        <v>412</v>
      </c>
      <c r="K16" s="3">
        <v>1177.1719862862376</v>
      </c>
      <c r="L16" s="3">
        <v>1187.8226105319804</v>
      </c>
      <c r="M16" s="3">
        <v>1184.7321877178133</v>
      </c>
      <c r="N16" s="3">
        <v>1190.6592521201433</v>
      </c>
      <c r="O16" s="3">
        <v>1200.7527428225526</v>
      </c>
      <c r="P16" s="3">
        <v>1196.362960021853</v>
      </c>
      <c r="Q16" s="3">
        <v>1223.6567568916184</v>
      </c>
      <c r="R16" s="3">
        <v>1231.9582331996542</v>
      </c>
      <c r="S16" s="3">
        <v>1235.7038071321344</v>
      </c>
      <c r="T16" s="3">
        <v>1243.1076924626009</v>
      </c>
      <c r="U16" s="3">
        <v>1236.6345279406419</v>
      </c>
      <c r="V16" s="3">
        <v>1236.0194000704878</v>
      </c>
      <c r="W16" s="3">
        <v>1215.4242117144938</v>
      </c>
    </row>
    <row r="17" spans="1:2">
      <c r="A17" s="4">
        <v>1</v>
      </c>
      <c r="B17" s="3">
        <v>23308.542119899004</v>
      </c>
    </row>
    <row r="18" spans="1:2">
      <c r="A18" s="4">
        <v>2</v>
      </c>
      <c r="B18" s="3">
        <v>23517.792657624661</v>
      </c>
    </row>
    <row r="19" spans="1:2">
      <c r="A19" s="4">
        <v>3</v>
      </c>
      <c r="B19" s="3">
        <v>23436.05459266666</v>
      </c>
    </row>
    <row r="20" spans="1:2">
      <c r="A20" s="4">
        <v>4</v>
      </c>
      <c r="B20" s="3">
        <v>23327.61978708921</v>
      </c>
    </row>
    <row r="21" spans="1:2">
      <c r="A21" s="4">
        <v>5</v>
      </c>
      <c r="B21" s="3">
        <v>23319.512817475501</v>
      </c>
    </row>
    <row r="22" spans="1:2">
      <c r="A22" s="4">
        <v>6</v>
      </c>
      <c r="B22" s="3">
        <v>23347.159972857404</v>
      </c>
    </row>
    <row r="23" spans="1:2">
      <c r="A23" s="4">
        <v>7</v>
      </c>
      <c r="B23" s="3">
        <v>23506.97783785213</v>
      </c>
    </row>
    <row r="24" spans="1:2">
      <c r="A24" s="4">
        <v>8</v>
      </c>
      <c r="B24" s="3">
        <v>23724.068607224355</v>
      </c>
    </row>
    <row r="25" spans="1:2">
      <c r="A25" s="4">
        <v>9</v>
      </c>
      <c r="B25" s="3">
        <v>24138.053666469274</v>
      </c>
    </row>
    <row r="26" spans="1:2">
      <c r="A26" s="4">
        <v>10</v>
      </c>
      <c r="B26" s="3">
        <v>24297.932544725987</v>
      </c>
    </row>
    <row r="27" spans="1:2">
      <c r="A27" s="4">
        <v>11</v>
      </c>
      <c r="B27" s="3">
        <v>24103.629313343601</v>
      </c>
    </row>
    <row r="28" spans="1:2">
      <c r="A28" s="4">
        <v>12</v>
      </c>
      <c r="B28" s="3">
        <v>24133.184553359188</v>
      </c>
    </row>
    <row r="29" spans="1:2">
      <c r="A29" s="2">
        <v>2024</v>
      </c>
      <c r="B29" s="3">
        <v>24858.781331060018</v>
      </c>
    </row>
    <row r="30" spans="1:2">
      <c r="A30" s="4">
        <v>1</v>
      </c>
      <c r="B30" s="3">
        <v>24300.201415911979</v>
      </c>
    </row>
    <row r="31" spans="1:2">
      <c r="A31" s="4">
        <v>2</v>
      </c>
      <c r="B31" s="3">
        <v>24471.491078994059</v>
      </c>
    </row>
    <row r="32" spans="1:2">
      <c r="A32" s="4">
        <v>3</v>
      </c>
      <c r="B32" s="3">
        <v>24595.637857694961</v>
      </c>
    </row>
    <row r="33" spans="1:2">
      <c r="A33" s="4">
        <v>4</v>
      </c>
      <c r="B33" s="3">
        <v>25051.635439781443</v>
      </c>
    </row>
    <row r="34" spans="1:2">
      <c r="A34" s="4">
        <v>5</v>
      </c>
      <c r="B34" s="3">
        <v>25250.099785855418</v>
      </c>
    </row>
    <row r="35" spans="1:2">
      <c r="A35" s="4">
        <v>6</v>
      </c>
      <c r="B35" s="3">
        <v>25262.874495727407</v>
      </c>
    </row>
    <row r="36" spans="1:2">
      <c r="A36" s="4">
        <v>7</v>
      </c>
      <c r="B36" s="3">
        <v>25187.409584859062</v>
      </c>
    </row>
    <row r="37" spans="1:2">
      <c r="A37" s="4">
        <v>8</v>
      </c>
      <c r="B37" s="3">
        <v>24909.009886681342</v>
      </c>
    </row>
    <row r="38" spans="1:2">
      <c r="A38" s="4">
        <v>9</v>
      </c>
      <c r="B38" s="3">
        <v>24486.433597893363</v>
      </c>
    </row>
    <row r="39" spans="1:2">
      <c r="A39" s="4">
        <v>10</v>
      </c>
      <c r="B39" s="3">
        <v>24777.414031658525</v>
      </c>
    </row>
    <row r="40" spans="1:2">
      <c r="A40" s="4">
        <v>11</v>
      </c>
      <c r="B40" s="3">
        <v>25188.310937161456</v>
      </c>
    </row>
    <row r="41" spans="1:2">
      <c r="A41" s="4">
        <v>12</v>
      </c>
      <c r="B41" s="3">
        <v>25223.779773191647</v>
      </c>
    </row>
    <row r="42" spans="1:2">
      <c r="A42" s="2">
        <v>2025</v>
      </c>
      <c r="B42" s="3">
        <v>25788.123576836919</v>
      </c>
    </row>
    <row r="43" spans="1:2">
      <c r="A43" s="4">
        <v>1</v>
      </c>
      <c r="B43" s="3">
        <v>25205.977901443592</v>
      </c>
    </row>
    <row r="44" spans="1:2">
      <c r="A44" s="4">
        <v>2</v>
      </c>
      <c r="B44" s="3">
        <v>25271.835576254027</v>
      </c>
    </row>
    <row r="45" spans="1:2">
      <c r="A45" s="4">
        <v>3</v>
      </c>
      <c r="B45" s="3">
        <v>25374.219197954375</v>
      </c>
    </row>
    <row r="46" spans="1:2">
      <c r="A46" s="4">
        <v>4</v>
      </c>
      <c r="B46" s="3">
        <v>25671.66437478055</v>
      </c>
    </row>
    <row r="47" spans="1:2">
      <c r="A47" s="4">
        <v>5</v>
      </c>
      <c r="B47" s="3">
        <v>25778.932318760657</v>
      </c>
    </row>
    <row r="48" spans="1:2">
      <c r="A48" s="4">
        <v>6</v>
      </c>
      <c r="B48" s="3">
        <v>25915.019667513319</v>
      </c>
    </row>
    <row r="49" spans="1:9">
      <c r="A49" s="4">
        <v>7</v>
      </c>
      <c r="B49" s="3">
        <v>25988.004650192208</v>
      </c>
    </row>
    <row r="50" spans="1:9">
      <c r="A50" s="4">
        <v>8</v>
      </c>
      <c r="B50" s="3">
        <v>26132.863782920904</v>
      </c>
    </row>
    <row r="51" spans="1:9">
      <c r="A51" s="4">
        <v>9</v>
      </c>
      <c r="B51" s="3">
        <v>26210.49342796161</v>
      </c>
    </row>
    <row r="52" spans="1:9">
      <c r="A52" s="4">
        <v>10</v>
      </c>
      <c r="B52" s="3">
        <v>26171.166388914193</v>
      </c>
    </row>
    <row r="53" spans="1:9">
      <c r="A53" s="4">
        <v>11</v>
      </c>
      <c r="B53" s="3">
        <v>26188.204874483483</v>
      </c>
    </row>
    <row r="54" spans="1:9">
      <c r="A54" s="4">
        <v>12</v>
      </c>
      <c r="B54" s="3">
        <v>26142.810779561318</v>
      </c>
    </row>
    <row r="55" spans="1:9">
      <c r="A55" s="2">
        <v>2026</v>
      </c>
      <c r="B55" s="3">
        <v>26151.484904939793</v>
      </c>
    </row>
    <row r="56" spans="1:9">
      <c r="A56" s="4">
        <v>1</v>
      </c>
      <c r="B56" s="3">
        <v>26215.697082410308</v>
      </c>
    </row>
    <row r="57" spans="1:9">
      <c r="A57" s="4">
        <v>2</v>
      </c>
      <c r="B57" s="3">
        <v>25982.665977869467</v>
      </c>
      <c r="F57" s="16"/>
      <c r="G57" s="16"/>
      <c r="H57" s="20"/>
      <c r="I57" s="19"/>
    </row>
    <row r="58" spans="1:9">
      <c r="A58" s="4">
        <v>3</v>
      </c>
      <c r="B58" s="3">
        <v>26199.999999999996</v>
      </c>
    </row>
    <row r="59" spans="1:9">
      <c r="A59" s="2" t="s">
        <v>1</v>
      </c>
      <c r="B59" s="3">
        <v>24990.788924933277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C3E46-D78A-40D5-BB9B-AB561B62102C}">
  <dimension ref="A2:U89"/>
  <sheetViews>
    <sheetView showGridLines="0" zoomScale="85" zoomScaleNormal="85" workbookViewId="0">
      <pane xSplit="3" ySplit="6" topLeftCell="J7" activePane="bottomRight" state="frozen"/>
      <selection pane="topRight" activeCell="D1" sqref="D1"/>
      <selection pane="bottomLeft" activeCell="A7" sqref="A7"/>
      <selection pane="bottomRight" activeCell="S2" sqref="S2:U12"/>
    </sheetView>
  </sheetViews>
  <sheetFormatPr defaultRowHeight="15"/>
  <cols>
    <col min="1" max="1" width="12.7109375" bestFit="1" customWidth="1"/>
    <col min="2" max="2" width="44.28515625" bestFit="1" customWidth="1"/>
    <col min="3" max="3" width="18.85546875" bestFit="1" customWidth="1"/>
    <col min="4" max="15" width="9.28515625" bestFit="1" customWidth="1"/>
    <col min="16" max="16" width="11.28515625" bestFit="1" customWidth="1"/>
    <col min="19" max="19" width="12.7109375" bestFit="1" customWidth="1"/>
    <col min="20" max="20" width="22.140625" bestFit="1" customWidth="1"/>
    <col min="21" max="31" width="15" bestFit="1" customWidth="1"/>
    <col min="32" max="32" width="16.42578125" bestFit="1" customWidth="1"/>
    <col min="33" max="43" width="18.7109375" bestFit="1" customWidth="1"/>
    <col min="44" max="44" width="11" bestFit="1" customWidth="1"/>
    <col min="45" max="45" width="23.7109375" bestFit="1" customWidth="1"/>
  </cols>
  <sheetData>
    <row r="2" spans="1:21">
      <c r="S2" s="1" t="s">
        <v>7</v>
      </c>
      <c r="T2" t="s" vm="1">
        <v>123</v>
      </c>
    </row>
    <row r="3" spans="1:21">
      <c r="A3" s="1" t="s">
        <v>7</v>
      </c>
      <c r="B3" t="s" vm="1">
        <v>123</v>
      </c>
      <c r="S3" s="1" t="s">
        <v>15</v>
      </c>
      <c r="T3" t="s" vm="3">
        <v>17</v>
      </c>
    </row>
    <row r="5" spans="1:21">
      <c r="A5" s="1" t="s">
        <v>32</v>
      </c>
      <c r="D5" s="1" t="s">
        <v>15</v>
      </c>
      <c r="S5" s="1" t="s">
        <v>30</v>
      </c>
      <c r="T5" t="s">
        <v>111</v>
      </c>
      <c r="U5" t="s">
        <v>124</v>
      </c>
    </row>
    <row r="6" spans="1:21">
      <c r="A6" s="1" t="s">
        <v>30</v>
      </c>
      <c r="B6" s="1" t="s">
        <v>326</v>
      </c>
      <c r="C6" s="1" t="s">
        <v>189</v>
      </c>
      <c r="D6">
        <v>1</v>
      </c>
      <c r="E6">
        <v>2</v>
      </c>
      <c r="F6">
        <v>3</v>
      </c>
      <c r="G6">
        <v>4</v>
      </c>
      <c r="H6">
        <v>5</v>
      </c>
      <c r="I6">
        <v>6</v>
      </c>
      <c r="J6">
        <v>7</v>
      </c>
      <c r="K6">
        <v>8</v>
      </c>
      <c r="L6">
        <v>9</v>
      </c>
      <c r="M6">
        <v>10</v>
      </c>
      <c r="N6">
        <v>11</v>
      </c>
      <c r="O6">
        <v>12</v>
      </c>
      <c r="P6" t="s">
        <v>1</v>
      </c>
      <c r="S6" t="s">
        <v>12</v>
      </c>
      <c r="T6" s="3">
        <v>1411626896877.2097</v>
      </c>
      <c r="U6" s="3">
        <v>205418982700.87173</v>
      </c>
    </row>
    <row r="7" spans="1:21">
      <c r="A7" t="s">
        <v>12</v>
      </c>
      <c r="S7" t="s">
        <v>11</v>
      </c>
      <c r="T7" s="3">
        <v>203087040287.27261</v>
      </c>
      <c r="U7" s="3">
        <v>41516445577.131378</v>
      </c>
    </row>
    <row r="8" spans="1:21">
      <c r="B8" t="s">
        <v>88</v>
      </c>
      <c r="D8" s="3">
        <v>0</v>
      </c>
      <c r="E8" s="3">
        <v>22000</v>
      </c>
      <c r="F8" s="3">
        <v>0</v>
      </c>
      <c r="G8" s="3">
        <v>0</v>
      </c>
      <c r="H8" s="3">
        <v>0</v>
      </c>
      <c r="I8" s="3">
        <v>22000</v>
      </c>
      <c r="J8" s="3">
        <v>0</v>
      </c>
      <c r="K8" s="3">
        <v>0</v>
      </c>
      <c r="L8" s="3">
        <v>0</v>
      </c>
      <c r="M8" s="3">
        <v>22000</v>
      </c>
      <c r="N8" s="3">
        <v>0</v>
      </c>
      <c r="O8" s="3">
        <v>22000</v>
      </c>
      <c r="P8" s="3">
        <v>88000</v>
      </c>
      <c r="S8" t="s">
        <v>13</v>
      </c>
      <c r="T8" s="3">
        <v>16004940000</v>
      </c>
      <c r="U8" s="3">
        <v>-4051177152.6187706</v>
      </c>
    </row>
    <row r="9" spans="1:21">
      <c r="B9" t="s">
        <v>62</v>
      </c>
      <c r="D9" s="3">
        <v>2200</v>
      </c>
      <c r="E9" s="3">
        <v>2200</v>
      </c>
      <c r="F9" s="3">
        <v>2200</v>
      </c>
      <c r="G9" s="3">
        <v>0</v>
      </c>
      <c r="H9" s="3">
        <v>0</v>
      </c>
      <c r="I9" s="3">
        <v>2200</v>
      </c>
      <c r="J9" s="3">
        <v>0</v>
      </c>
      <c r="K9" s="3">
        <v>0</v>
      </c>
      <c r="L9" s="3">
        <v>2200</v>
      </c>
      <c r="M9" s="3">
        <v>0</v>
      </c>
      <c r="N9" s="3">
        <v>0</v>
      </c>
      <c r="O9" s="3">
        <v>0</v>
      </c>
      <c r="P9" s="3">
        <v>11000</v>
      </c>
      <c r="S9" t="s">
        <v>14</v>
      </c>
      <c r="T9" s="3">
        <v>16410657777.199997</v>
      </c>
      <c r="U9" s="3">
        <v>-11004907712.217087</v>
      </c>
    </row>
    <row r="10" spans="1:21">
      <c r="B10" t="s">
        <v>321</v>
      </c>
      <c r="D10" s="3">
        <v>66000</v>
      </c>
      <c r="E10" s="3">
        <v>66000</v>
      </c>
      <c r="F10" s="3">
        <v>66000</v>
      </c>
      <c r="G10" s="3">
        <v>66000</v>
      </c>
      <c r="H10" s="3">
        <v>66000</v>
      </c>
      <c r="I10" s="3">
        <v>66000</v>
      </c>
      <c r="J10" s="3">
        <v>66000</v>
      </c>
      <c r="K10" s="3">
        <v>66000</v>
      </c>
      <c r="L10" s="3">
        <v>66000</v>
      </c>
      <c r="M10" s="3">
        <v>66000</v>
      </c>
      <c r="N10" s="3">
        <v>66000</v>
      </c>
      <c r="O10" s="3">
        <v>66000</v>
      </c>
      <c r="P10" s="3">
        <v>792000</v>
      </c>
      <c r="S10" t="s">
        <v>29</v>
      </c>
      <c r="T10" s="3">
        <v>1749000000</v>
      </c>
      <c r="U10" s="3">
        <v>957000000</v>
      </c>
    </row>
    <row r="11" spans="1:21">
      <c r="B11" t="s">
        <v>60</v>
      </c>
      <c r="D11" s="3">
        <v>110000</v>
      </c>
      <c r="E11" s="3">
        <v>110000</v>
      </c>
      <c r="F11" s="3">
        <v>110000</v>
      </c>
      <c r="G11" s="3">
        <v>110000</v>
      </c>
      <c r="H11" s="3">
        <v>110000</v>
      </c>
      <c r="I11" s="3">
        <v>110000</v>
      </c>
      <c r="J11" s="3">
        <v>110000</v>
      </c>
      <c r="K11" s="3">
        <v>110000</v>
      </c>
      <c r="L11" s="3">
        <v>110000</v>
      </c>
      <c r="M11" s="3">
        <v>110000</v>
      </c>
      <c r="N11" s="3">
        <v>110000</v>
      </c>
      <c r="O11" s="3">
        <v>110000</v>
      </c>
      <c r="P11" s="3">
        <v>1320000</v>
      </c>
      <c r="S11" t="s">
        <v>9</v>
      </c>
      <c r="T11" s="3">
        <v>29869087199.999989</v>
      </c>
      <c r="U11" s="3">
        <v>29869087199.999989</v>
      </c>
    </row>
    <row r="12" spans="1:21">
      <c r="B12" t="s">
        <v>19</v>
      </c>
      <c r="D12" s="3">
        <v>11000</v>
      </c>
      <c r="E12" s="3">
        <v>11000</v>
      </c>
      <c r="F12" s="3">
        <v>11000</v>
      </c>
      <c r="G12" s="3">
        <v>11000</v>
      </c>
      <c r="H12" s="3">
        <v>11000</v>
      </c>
      <c r="I12" s="3">
        <v>11000</v>
      </c>
      <c r="J12" s="3">
        <v>11000</v>
      </c>
      <c r="K12" s="3">
        <v>11000</v>
      </c>
      <c r="L12" s="3">
        <v>11000</v>
      </c>
      <c r="M12" s="3">
        <v>11000</v>
      </c>
      <c r="N12" s="3">
        <v>11000</v>
      </c>
      <c r="O12" s="3">
        <v>11000</v>
      </c>
      <c r="P12" s="3">
        <v>132000</v>
      </c>
      <c r="S12" t="s">
        <v>1</v>
      </c>
      <c r="T12" s="3">
        <v>1678747622141.6824</v>
      </c>
      <c r="U12" s="3">
        <v>262705430613.16815</v>
      </c>
    </row>
    <row r="13" spans="1:21">
      <c r="B13" t="s">
        <v>65</v>
      </c>
      <c r="D13" s="3">
        <v>0</v>
      </c>
      <c r="E13" s="3">
        <v>0</v>
      </c>
      <c r="F13" s="3">
        <v>0</v>
      </c>
      <c r="G13" s="3">
        <v>0</v>
      </c>
      <c r="H13" s="3">
        <v>0</v>
      </c>
      <c r="I13" s="3">
        <v>11000</v>
      </c>
      <c r="J13" s="3">
        <v>11000</v>
      </c>
      <c r="K13" s="3">
        <v>11000</v>
      </c>
      <c r="L13" s="3">
        <v>11000</v>
      </c>
      <c r="M13" s="3">
        <v>11000</v>
      </c>
      <c r="N13" s="3">
        <v>11000</v>
      </c>
      <c r="O13" s="3">
        <v>11000</v>
      </c>
      <c r="P13" s="3">
        <v>77000</v>
      </c>
    </row>
    <row r="14" spans="1:21">
      <c r="B14" t="s">
        <v>71</v>
      </c>
      <c r="D14" s="3">
        <v>22000</v>
      </c>
      <c r="E14" s="3">
        <v>22000</v>
      </c>
      <c r="F14" s="3">
        <v>22000</v>
      </c>
      <c r="G14" s="3">
        <v>22000</v>
      </c>
      <c r="H14" s="3">
        <v>22000</v>
      </c>
      <c r="I14" s="3">
        <v>22000</v>
      </c>
      <c r="J14" s="3">
        <v>22000</v>
      </c>
      <c r="K14" s="3">
        <v>22000</v>
      </c>
      <c r="L14" s="3">
        <v>22000</v>
      </c>
      <c r="M14" s="3">
        <v>22000</v>
      </c>
      <c r="N14" s="3">
        <v>22000</v>
      </c>
      <c r="O14" s="3">
        <v>22000</v>
      </c>
      <c r="P14" s="3">
        <v>264000</v>
      </c>
    </row>
    <row r="15" spans="1:21">
      <c r="B15" t="s">
        <v>324</v>
      </c>
      <c r="D15" s="3">
        <v>22000</v>
      </c>
      <c r="E15" s="3">
        <v>22000</v>
      </c>
      <c r="F15" s="3">
        <v>44000</v>
      </c>
      <c r="G15" s="3">
        <v>22000</v>
      </c>
      <c r="H15" s="3">
        <v>22000</v>
      </c>
      <c r="I15" s="3">
        <v>44000</v>
      </c>
      <c r="J15" s="3">
        <v>22000</v>
      </c>
      <c r="K15" s="3">
        <v>22000</v>
      </c>
      <c r="L15" s="3">
        <v>44000</v>
      </c>
      <c r="M15" s="3">
        <v>22000</v>
      </c>
      <c r="N15" s="3">
        <v>22000</v>
      </c>
      <c r="O15" s="3">
        <v>44000</v>
      </c>
      <c r="P15" s="3">
        <v>352000</v>
      </c>
    </row>
    <row r="16" spans="1:21">
      <c r="B16" t="s">
        <v>86</v>
      </c>
      <c r="D16" s="3">
        <v>66000</v>
      </c>
      <c r="E16" s="3">
        <v>66000</v>
      </c>
      <c r="F16" s="3">
        <v>66000</v>
      </c>
      <c r="G16" s="3">
        <v>66000</v>
      </c>
      <c r="H16" s="3">
        <v>66000</v>
      </c>
      <c r="I16" s="3">
        <v>66000</v>
      </c>
      <c r="J16" s="3">
        <v>66000</v>
      </c>
      <c r="K16" s="3">
        <v>66000</v>
      </c>
      <c r="L16" s="3">
        <v>66000</v>
      </c>
      <c r="M16" s="3">
        <v>66000</v>
      </c>
      <c r="N16" s="3">
        <v>66000</v>
      </c>
      <c r="O16" s="3">
        <v>66000</v>
      </c>
      <c r="P16" s="3">
        <v>792000</v>
      </c>
    </row>
    <row r="17" spans="2:16">
      <c r="B17" t="s">
        <v>73</v>
      </c>
      <c r="D17" s="3">
        <v>0</v>
      </c>
      <c r="E17" s="3">
        <v>22000</v>
      </c>
      <c r="F17" s="3">
        <v>0</v>
      </c>
      <c r="G17" s="3">
        <v>22000</v>
      </c>
      <c r="H17" s="3">
        <v>0</v>
      </c>
      <c r="I17" s="3">
        <v>0</v>
      </c>
      <c r="J17" s="3">
        <v>22000</v>
      </c>
      <c r="K17" s="3">
        <v>0</v>
      </c>
      <c r="L17" s="3">
        <v>22000</v>
      </c>
      <c r="M17" s="3">
        <v>0</v>
      </c>
      <c r="N17" s="3">
        <v>22000</v>
      </c>
      <c r="O17" s="3">
        <v>0</v>
      </c>
      <c r="P17" s="3">
        <v>110000</v>
      </c>
    </row>
    <row r="18" spans="2:16">
      <c r="B18" t="s">
        <v>82</v>
      </c>
      <c r="D18" s="3">
        <v>0</v>
      </c>
      <c r="E18" s="3">
        <v>44000</v>
      </c>
      <c r="F18" s="3">
        <v>0</v>
      </c>
      <c r="G18" s="3">
        <v>44000</v>
      </c>
      <c r="H18" s="3">
        <v>0</v>
      </c>
      <c r="I18" s="3">
        <v>44000</v>
      </c>
      <c r="J18" s="3">
        <v>0</v>
      </c>
      <c r="K18" s="3">
        <v>44000</v>
      </c>
      <c r="L18" s="3">
        <v>0</v>
      </c>
      <c r="M18" s="3">
        <v>44000</v>
      </c>
      <c r="N18" s="3">
        <v>0</v>
      </c>
      <c r="O18" s="3">
        <v>0</v>
      </c>
      <c r="P18" s="3">
        <v>220000</v>
      </c>
    </row>
    <row r="19" spans="2:16">
      <c r="B19" t="s">
        <v>39</v>
      </c>
      <c r="D19" s="3">
        <v>44000</v>
      </c>
      <c r="E19" s="3">
        <v>44000</v>
      </c>
      <c r="F19" s="3">
        <v>44000</v>
      </c>
      <c r="G19" s="3">
        <v>44000</v>
      </c>
      <c r="H19" s="3">
        <v>44000</v>
      </c>
      <c r="I19" s="3">
        <v>44000</v>
      </c>
      <c r="J19" s="3">
        <v>44000</v>
      </c>
      <c r="K19" s="3">
        <v>44000</v>
      </c>
      <c r="L19" s="3">
        <v>44000</v>
      </c>
      <c r="M19" s="3">
        <v>44000</v>
      </c>
      <c r="N19" s="3">
        <v>44000</v>
      </c>
      <c r="O19" s="3">
        <v>44000</v>
      </c>
      <c r="P19" s="3">
        <v>528000</v>
      </c>
    </row>
    <row r="20" spans="2:16">
      <c r="B20" t="s">
        <v>81</v>
      </c>
      <c r="D20" s="3">
        <v>0</v>
      </c>
      <c r="E20" s="3">
        <v>0</v>
      </c>
      <c r="F20" s="3">
        <v>0</v>
      </c>
      <c r="G20" s="3">
        <v>0</v>
      </c>
      <c r="H20" s="3">
        <v>105000</v>
      </c>
      <c r="I20" s="3">
        <v>0</v>
      </c>
      <c r="J20" s="3">
        <v>105000</v>
      </c>
      <c r="K20" s="3">
        <v>0</v>
      </c>
      <c r="L20" s="3">
        <v>105000</v>
      </c>
      <c r="M20" s="3">
        <v>0</v>
      </c>
      <c r="N20" s="3">
        <v>105000</v>
      </c>
      <c r="O20" s="3">
        <v>0</v>
      </c>
      <c r="P20" s="3">
        <v>420000</v>
      </c>
    </row>
    <row r="21" spans="2:16">
      <c r="B21" t="s">
        <v>76</v>
      </c>
      <c r="D21" s="3">
        <v>44000</v>
      </c>
      <c r="E21" s="3">
        <v>0</v>
      </c>
      <c r="F21" s="3">
        <v>0</v>
      </c>
      <c r="G21" s="3">
        <v>44000</v>
      </c>
      <c r="H21" s="3">
        <v>0</v>
      </c>
      <c r="I21" s="3">
        <v>0</v>
      </c>
      <c r="J21" s="3">
        <v>44000</v>
      </c>
      <c r="K21" s="3">
        <v>0</v>
      </c>
      <c r="L21" s="3">
        <v>0</v>
      </c>
      <c r="M21" s="3">
        <v>44000</v>
      </c>
      <c r="N21" s="3">
        <v>0</v>
      </c>
      <c r="O21" s="3">
        <v>0</v>
      </c>
      <c r="P21" s="3">
        <v>176000</v>
      </c>
    </row>
    <row r="22" spans="2:16">
      <c r="B22" t="s">
        <v>79</v>
      </c>
      <c r="D22" s="3">
        <v>22000</v>
      </c>
      <c r="E22" s="3">
        <v>22000</v>
      </c>
      <c r="F22" s="3">
        <v>22000</v>
      </c>
      <c r="G22" s="3">
        <v>22000</v>
      </c>
      <c r="H22" s="3">
        <v>22000</v>
      </c>
      <c r="I22" s="3">
        <v>22000</v>
      </c>
      <c r="J22" s="3">
        <v>22000</v>
      </c>
      <c r="K22" s="3">
        <v>22000</v>
      </c>
      <c r="L22" s="3">
        <v>22000</v>
      </c>
      <c r="M22" s="3">
        <v>22000</v>
      </c>
      <c r="N22" s="3">
        <v>22000</v>
      </c>
      <c r="O22" s="3">
        <v>22000</v>
      </c>
      <c r="P22" s="3">
        <v>264000</v>
      </c>
    </row>
    <row r="23" spans="2:16">
      <c r="B23" t="s">
        <v>342</v>
      </c>
      <c r="D23" s="3">
        <v>5500</v>
      </c>
      <c r="E23" s="3">
        <v>0</v>
      </c>
      <c r="F23" s="3">
        <v>0</v>
      </c>
      <c r="G23" s="3">
        <v>5500</v>
      </c>
      <c r="H23" s="3">
        <v>22000</v>
      </c>
      <c r="I23" s="3">
        <v>22000</v>
      </c>
      <c r="J23" s="3">
        <v>22000</v>
      </c>
      <c r="K23" s="3">
        <v>0</v>
      </c>
      <c r="L23" s="3">
        <v>0</v>
      </c>
      <c r="M23" s="3">
        <v>22000</v>
      </c>
      <c r="N23" s="3">
        <v>11000</v>
      </c>
      <c r="O23" s="3">
        <v>11000</v>
      </c>
      <c r="P23" s="3">
        <v>121000</v>
      </c>
    </row>
    <row r="24" spans="2:16">
      <c r="B24" t="s">
        <v>83</v>
      </c>
      <c r="D24" s="3">
        <v>0</v>
      </c>
      <c r="E24" s="3">
        <v>22000</v>
      </c>
      <c r="F24" s="3">
        <v>0</v>
      </c>
      <c r="G24" s="3">
        <v>22000</v>
      </c>
      <c r="H24" s="3">
        <v>0</v>
      </c>
      <c r="I24" s="3">
        <v>22000</v>
      </c>
      <c r="J24" s="3">
        <v>0</v>
      </c>
      <c r="K24" s="3">
        <v>22000</v>
      </c>
      <c r="L24" s="3">
        <v>0</v>
      </c>
      <c r="M24" s="3">
        <v>22000</v>
      </c>
      <c r="N24" s="3">
        <v>0</v>
      </c>
      <c r="O24" s="3">
        <v>22000</v>
      </c>
      <c r="P24" s="3">
        <v>132000</v>
      </c>
    </row>
    <row r="25" spans="2:16">
      <c r="B25" t="s">
        <v>84</v>
      </c>
      <c r="D25" s="3">
        <v>44000</v>
      </c>
      <c r="E25" s="3">
        <v>0</v>
      </c>
      <c r="F25" s="3">
        <v>44000</v>
      </c>
      <c r="G25" s="3">
        <v>0</v>
      </c>
      <c r="H25" s="3">
        <v>44000</v>
      </c>
      <c r="I25" s="3">
        <v>0</v>
      </c>
      <c r="J25" s="3">
        <v>44000</v>
      </c>
      <c r="K25" s="3">
        <v>0</v>
      </c>
      <c r="L25" s="3">
        <v>44000</v>
      </c>
      <c r="M25" s="3">
        <v>0</v>
      </c>
      <c r="N25" s="3">
        <v>44000</v>
      </c>
      <c r="O25" s="3">
        <v>0</v>
      </c>
      <c r="P25" s="3">
        <v>264000</v>
      </c>
    </row>
    <row r="26" spans="2:16">
      <c r="B26" t="s">
        <v>95</v>
      </c>
      <c r="D26" s="3">
        <v>232700.00000000006</v>
      </c>
      <c r="E26" s="3">
        <v>172200.00000000006</v>
      </c>
      <c r="F26" s="3">
        <v>194200.00000000006</v>
      </c>
      <c r="G26" s="3">
        <v>252500</v>
      </c>
      <c r="H26" s="3">
        <v>197000</v>
      </c>
      <c r="I26" s="3">
        <v>139200.00000000006</v>
      </c>
      <c r="J26" s="3">
        <v>162899.99999999997</v>
      </c>
      <c r="K26" s="3">
        <v>313000</v>
      </c>
      <c r="L26" s="3">
        <v>34200.000000000044</v>
      </c>
      <c r="M26" s="3">
        <v>181000</v>
      </c>
      <c r="N26" s="3">
        <v>175000</v>
      </c>
      <c r="O26" s="3">
        <v>214000</v>
      </c>
      <c r="P26" s="3">
        <v>2267900</v>
      </c>
    </row>
    <row r="27" spans="2:16">
      <c r="B27" t="s">
        <v>94</v>
      </c>
      <c r="D27" s="3">
        <v>494735.94934280484</v>
      </c>
      <c r="E27" s="3">
        <v>427327.58449069946</v>
      </c>
      <c r="F27" s="3">
        <v>503070.42014240712</v>
      </c>
      <c r="G27" s="3">
        <v>237644.53534338769</v>
      </c>
      <c r="H27" s="3">
        <v>519849.45584920183</v>
      </c>
      <c r="I27" s="3">
        <v>215465.19889426065</v>
      </c>
      <c r="J27" s="3">
        <v>518035.5336399349</v>
      </c>
      <c r="K27" s="3">
        <v>238762.51557540661</v>
      </c>
      <c r="L27" s="3">
        <v>508636.11855555145</v>
      </c>
      <c r="M27" s="3">
        <v>208539.31409524125</v>
      </c>
      <c r="N27" s="3">
        <v>518656.14102112933</v>
      </c>
      <c r="O27" s="3">
        <v>487933.43523669749</v>
      </c>
      <c r="P27" s="3">
        <v>4878656.2021867223</v>
      </c>
    </row>
    <row r="28" spans="2:16">
      <c r="B28" t="s">
        <v>92</v>
      </c>
      <c r="D28" s="3">
        <v>198000</v>
      </c>
      <c r="E28" s="3">
        <v>237000</v>
      </c>
      <c r="F28" s="3">
        <v>242000</v>
      </c>
      <c r="G28" s="3">
        <v>242000</v>
      </c>
      <c r="H28" s="3">
        <v>242000</v>
      </c>
      <c r="I28" s="3">
        <v>242000</v>
      </c>
      <c r="J28" s="3">
        <v>242000</v>
      </c>
      <c r="K28" s="3">
        <v>242000</v>
      </c>
      <c r="L28" s="3">
        <v>242000</v>
      </c>
      <c r="M28" s="3">
        <v>242000</v>
      </c>
      <c r="N28" s="3">
        <v>242000</v>
      </c>
      <c r="O28" s="3">
        <v>242000</v>
      </c>
      <c r="P28" s="3">
        <v>2855000</v>
      </c>
    </row>
    <row r="29" spans="2:16">
      <c r="B29" t="s">
        <v>273</v>
      </c>
      <c r="D29" s="3">
        <v>1100000</v>
      </c>
      <c r="E29" s="3">
        <v>1100000</v>
      </c>
      <c r="F29" s="3">
        <v>1100000</v>
      </c>
      <c r="G29" s="3">
        <v>1100000</v>
      </c>
      <c r="H29" s="3">
        <v>1100000</v>
      </c>
      <c r="I29" s="3">
        <v>1100000</v>
      </c>
      <c r="J29" s="3">
        <v>1100000</v>
      </c>
      <c r="K29" s="3">
        <v>1100000</v>
      </c>
      <c r="L29" s="3">
        <v>1100000</v>
      </c>
      <c r="M29" s="3">
        <v>1100000</v>
      </c>
      <c r="N29" s="3">
        <v>1100000</v>
      </c>
      <c r="O29" s="3">
        <v>1100000</v>
      </c>
      <c r="P29" s="3">
        <v>13200000</v>
      </c>
    </row>
    <row r="30" spans="2:16">
      <c r="B30" t="s">
        <v>325</v>
      </c>
      <c r="D30" s="3">
        <v>330000</v>
      </c>
      <c r="E30" s="3">
        <v>330000</v>
      </c>
      <c r="F30" s="3">
        <v>330000</v>
      </c>
      <c r="G30" s="3">
        <v>330000</v>
      </c>
      <c r="H30" s="3">
        <v>330000</v>
      </c>
      <c r="I30" s="3">
        <v>330000</v>
      </c>
      <c r="J30" s="3">
        <v>330000</v>
      </c>
      <c r="K30" s="3">
        <v>330000</v>
      </c>
      <c r="L30" s="3">
        <v>330000</v>
      </c>
      <c r="M30" s="3">
        <v>330000</v>
      </c>
      <c r="N30" s="3">
        <v>330000</v>
      </c>
      <c r="O30" s="3">
        <v>330000</v>
      </c>
      <c r="P30" s="3">
        <v>3960000</v>
      </c>
    </row>
    <row r="31" spans="2:16">
      <c r="B31" t="s">
        <v>68</v>
      </c>
      <c r="D31" s="3">
        <v>44000</v>
      </c>
      <c r="E31" s="3">
        <v>22000</v>
      </c>
      <c r="F31" s="3">
        <v>66000</v>
      </c>
      <c r="G31" s="3">
        <v>66000</v>
      </c>
      <c r="H31" s="3">
        <v>110000</v>
      </c>
      <c r="I31" s="3">
        <v>66000</v>
      </c>
      <c r="J31" s="3">
        <v>86900</v>
      </c>
      <c r="K31" s="3">
        <v>88000</v>
      </c>
      <c r="L31" s="3">
        <v>22000</v>
      </c>
      <c r="M31" s="3">
        <v>22000</v>
      </c>
      <c r="N31" s="3">
        <v>88000</v>
      </c>
      <c r="O31" s="3">
        <v>88000</v>
      </c>
      <c r="P31" s="3">
        <v>768900</v>
      </c>
    </row>
    <row r="32" spans="2:16">
      <c r="B32" t="s">
        <v>80</v>
      </c>
      <c r="D32" s="3">
        <v>0</v>
      </c>
      <c r="E32" s="3">
        <v>44000</v>
      </c>
      <c r="F32" s="3">
        <v>0</v>
      </c>
      <c r="G32" s="3">
        <v>0</v>
      </c>
      <c r="H32" s="3">
        <v>44000</v>
      </c>
      <c r="I32" s="3">
        <v>0</v>
      </c>
      <c r="J32" s="3">
        <v>0</v>
      </c>
      <c r="K32" s="3">
        <v>44000</v>
      </c>
      <c r="L32" s="3">
        <v>0</v>
      </c>
      <c r="M32" s="3">
        <v>0</v>
      </c>
      <c r="N32" s="3">
        <v>44000</v>
      </c>
      <c r="O32" s="3">
        <v>0</v>
      </c>
      <c r="P32" s="3">
        <v>176000</v>
      </c>
    </row>
    <row r="33" spans="1:16">
      <c r="B33" t="s">
        <v>74</v>
      </c>
      <c r="D33" s="3">
        <v>44000</v>
      </c>
      <c r="E33" s="3">
        <v>0</v>
      </c>
      <c r="F33" s="3">
        <v>44000</v>
      </c>
      <c r="G33" s="3">
        <v>0</v>
      </c>
      <c r="H33" s="3">
        <v>44000</v>
      </c>
      <c r="I33" s="3">
        <v>0</v>
      </c>
      <c r="J33" s="3">
        <v>44000</v>
      </c>
      <c r="K33" s="3">
        <v>0</v>
      </c>
      <c r="L33" s="3">
        <v>44000</v>
      </c>
      <c r="M33" s="3">
        <v>0</v>
      </c>
      <c r="N33" s="3">
        <v>44000</v>
      </c>
      <c r="O33" s="3">
        <v>0</v>
      </c>
      <c r="P33" s="3">
        <v>264000</v>
      </c>
    </row>
    <row r="34" spans="1:16">
      <c r="B34" t="s">
        <v>78</v>
      </c>
      <c r="D34" s="3">
        <v>0</v>
      </c>
      <c r="E34" s="3">
        <v>44000</v>
      </c>
      <c r="F34" s="3">
        <v>0</v>
      </c>
      <c r="G34" s="3">
        <v>0</v>
      </c>
      <c r="H34" s="3">
        <v>0</v>
      </c>
      <c r="I34" s="3">
        <v>44000</v>
      </c>
      <c r="J34" s="3">
        <v>0</v>
      </c>
      <c r="K34" s="3">
        <v>0</v>
      </c>
      <c r="L34" s="3">
        <v>0</v>
      </c>
      <c r="M34" s="3">
        <v>44000</v>
      </c>
      <c r="N34" s="3">
        <v>0</v>
      </c>
      <c r="O34" s="3">
        <v>0</v>
      </c>
      <c r="P34" s="3">
        <v>132000</v>
      </c>
    </row>
    <row r="35" spans="1:16">
      <c r="B35" t="s">
        <v>69</v>
      </c>
      <c r="D35" s="3">
        <v>0</v>
      </c>
      <c r="E35" s="3">
        <v>22000</v>
      </c>
      <c r="F35" s="3">
        <v>0</v>
      </c>
      <c r="G35" s="3">
        <v>0</v>
      </c>
      <c r="H35" s="3">
        <v>0</v>
      </c>
      <c r="I35" s="3">
        <v>22000</v>
      </c>
      <c r="J35" s="3">
        <v>0</v>
      </c>
      <c r="K35" s="3">
        <v>0</v>
      </c>
      <c r="L35" s="3">
        <v>0</v>
      </c>
      <c r="M35" s="3">
        <v>22000</v>
      </c>
      <c r="N35" s="3">
        <v>0</v>
      </c>
      <c r="O35" s="3">
        <v>0</v>
      </c>
      <c r="P35" s="3">
        <v>66000</v>
      </c>
    </row>
    <row r="36" spans="1:16">
      <c r="B36" t="s">
        <v>77</v>
      </c>
      <c r="D36" s="3">
        <v>44000</v>
      </c>
      <c r="E36" s="3">
        <v>0</v>
      </c>
      <c r="F36" s="3">
        <v>44000</v>
      </c>
      <c r="G36" s="3">
        <v>0</v>
      </c>
      <c r="H36" s="3">
        <v>44000</v>
      </c>
      <c r="I36" s="3">
        <v>0</v>
      </c>
      <c r="J36" s="3">
        <v>44000</v>
      </c>
      <c r="K36" s="3">
        <v>0</v>
      </c>
      <c r="L36" s="3">
        <v>44000</v>
      </c>
      <c r="M36" s="3">
        <v>0</v>
      </c>
      <c r="N36" s="3">
        <v>44000</v>
      </c>
      <c r="O36" s="3">
        <v>0</v>
      </c>
      <c r="P36" s="3">
        <v>264000</v>
      </c>
    </row>
    <row r="37" spans="1:16">
      <c r="B37" t="s">
        <v>322</v>
      </c>
      <c r="D37" s="3">
        <v>330000</v>
      </c>
      <c r="E37" s="3">
        <v>330000</v>
      </c>
      <c r="F37" s="3">
        <v>330000</v>
      </c>
      <c r="G37" s="3">
        <v>374000</v>
      </c>
      <c r="H37" s="3">
        <v>396000</v>
      </c>
      <c r="I37" s="3">
        <v>396000</v>
      </c>
      <c r="J37" s="3">
        <v>396000</v>
      </c>
      <c r="K37" s="3">
        <v>396000</v>
      </c>
      <c r="L37" s="3">
        <v>396000</v>
      </c>
      <c r="M37" s="3">
        <v>396000</v>
      </c>
      <c r="N37" s="3">
        <v>402000</v>
      </c>
      <c r="O37" s="3">
        <v>418000</v>
      </c>
      <c r="P37" s="3">
        <v>4560000</v>
      </c>
    </row>
    <row r="38" spans="1:16">
      <c r="B38" t="s">
        <v>87</v>
      </c>
      <c r="D38" s="3">
        <v>0</v>
      </c>
      <c r="E38" s="3">
        <v>0</v>
      </c>
      <c r="F38" s="3">
        <v>110000</v>
      </c>
      <c r="G38" s="3">
        <v>0</v>
      </c>
      <c r="H38" s="3">
        <v>0</v>
      </c>
      <c r="I38" s="3">
        <v>110000</v>
      </c>
      <c r="J38" s="3">
        <v>0</v>
      </c>
      <c r="K38" s="3">
        <v>0</v>
      </c>
      <c r="L38" s="3">
        <v>110000</v>
      </c>
      <c r="M38" s="3">
        <v>0</v>
      </c>
      <c r="N38" s="3">
        <v>0</v>
      </c>
      <c r="O38" s="3">
        <v>110000</v>
      </c>
      <c r="P38" s="3">
        <v>440000</v>
      </c>
    </row>
    <row r="39" spans="1:16">
      <c r="B39" t="s">
        <v>275</v>
      </c>
      <c r="D39" s="3">
        <v>0</v>
      </c>
      <c r="E39" s="3">
        <v>22000</v>
      </c>
      <c r="F39" s="3">
        <v>0</v>
      </c>
      <c r="G39" s="3">
        <v>22000</v>
      </c>
      <c r="H39" s="3">
        <v>0</v>
      </c>
      <c r="I39" s="3">
        <v>22000</v>
      </c>
      <c r="J39" s="3">
        <v>0</v>
      </c>
      <c r="K39" s="3">
        <v>22000</v>
      </c>
      <c r="L39" s="3">
        <v>0</v>
      </c>
      <c r="M39" s="3">
        <v>22000</v>
      </c>
      <c r="N39" s="3">
        <v>0</v>
      </c>
      <c r="O39" s="3">
        <v>22000</v>
      </c>
      <c r="P39" s="3">
        <v>132000</v>
      </c>
    </row>
    <row r="40" spans="1:16">
      <c r="B40" t="s">
        <v>85</v>
      </c>
      <c r="D40" s="3">
        <v>22000</v>
      </c>
      <c r="E40" s="3">
        <v>0</v>
      </c>
      <c r="F40" s="3">
        <v>22000</v>
      </c>
      <c r="G40" s="3">
        <v>0</v>
      </c>
      <c r="H40" s="3">
        <v>22000</v>
      </c>
      <c r="I40" s="3">
        <v>0</v>
      </c>
      <c r="J40" s="3">
        <v>22000</v>
      </c>
      <c r="K40" s="3">
        <v>0</v>
      </c>
      <c r="L40" s="3">
        <v>22000</v>
      </c>
      <c r="M40" s="3">
        <v>0</v>
      </c>
      <c r="N40" s="3">
        <v>22000</v>
      </c>
      <c r="O40" s="3">
        <v>0</v>
      </c>
      <c r="P40" s="3">
        <v>132000</v>
      </c>
    </row>
    <row r="41" spans="1:16">
      <c r="B41" t="s">
        <v>274</v>
      </c>
      <c r="D41" s="3">
        <v>275000</v>
      </c>
      <c r="E41" s="3">
        <v>275000</v>
      </c>
      <c r="F41" s="3">
        <v>275000</v>
      </c>
      <c r="G41" s="3">
        <v>275000</v>
      </c>
      <c r="H41" s="3">
        <v>275000</v>
      </c>
      <c r="I41" s="3">
        <v>275000</v>
      </c>
      <c r="J41" s="3">
        <v>275000</v>
      </c>
      <c r="K41" s="3">
        <v>275000</v>
      </c>
      <c r="L41" s="3">
        <v>275000</v>
      </c>
      <c r="M41" s="3">
        <v>275000</v>
      </c>
      <c r="N41" s="3">
        <v>275000</v>
      </c>
      <c r="O41" s="3">
        <v>275000</v>
      </c>
      <c r="P41" s="3">
        <v>3300000</v>
      </c>
    </row>
    <row r="42" spans="1:16">
      <c r="B42" t="s">
        <v>323</v>
      </c>
      <c r="D42" s="3">
        <v>0</v>
      </c>
      <c r="E42" s="3">
        <v>0</v>
      </c>
      <c r="F42" s="3">
        <v>0</v>
      </c>
      <c r="G42" s="3">
        <v>220000</v>
      </c>
      <c r="H42" s="3">
        <v>0</v>
      </c>
      <c r="I42" s="3">
        <v>220000</v>
      </c>
      <c r="J42" s="3">
        <v>0</v>
      </c>
      <c r="K42" s="3">
        <v>220000</v>
      </c>
      <c r="L42" s="3">
        <v>0</v>
      </c>
      <c r="M42" s="3">
        <v>220000</v>
      </c>
      <c r="N42" s="3">
        <v>0</v>
      </c>
      <c r="O42" s="3">
        <v>0</v>
      </c>
      <c r="P42" s="3">
        <v>880000</v>
      </c>
    </row>
    <row r="43" spans="1:16">
      <c r="B43" t="s">
        <v>64</v>
      </c>
      <c r="D43" s="3">
        <v>5500</v>
      </c>
      <c r="E43" s="3">
        <v>0</v>
      </c>
      <c r="F43" s="3">
        <v>5500</v>
      </c>
      <c r="G43" s="3">
        <v>0</v>
      </c>
      <c r="H43" s="3">
        <v>0</v>
      </c>
      <c r="I43" s="3">
        <v>5500</v>
      </c>
      <c r="J43" s="3">
        <v>0</v>
      </c>
      <c r="K43" s="3">
        <v>5500</v>
      </c>
      <c r="L43" s="3">
        <v>0</v>
      </c>
      <c r="M43" s="3">
        <v>5500</v>
      </c>
      <c r="N43" s="3">
        <v>0</v>
      </c>
      <c r="O43" s="3">
        <v>0</v>
      </c>
      <c r="P43" s="3">
        <v>27500</v>
      </c>
    </row>
    <row r="44" spans="1:16">
      <c r="B44" t="s">
        <v>75</v>
      </c>
      <c r="D44" s="3">
        <v>154000</v>
      </c>
      <c r="E44" s="3">
        <v>132000</v>
      </c>
      <c r="F44" s="3">
        <v>154000</v>
      </c>
      <c r="G44" s="3">
        <v>132000</v>
      </c>
      <c r="H44" s="3">
        <v>154000</v>
      </c>
      <c r="I44" s="3">
        <v>132000</v>
      </c>
      <c r="J44" s="3">
        <v>154000</v>
      </c>
      <c r="K44" s="3">
        <v>132000</v>
      </c>
      <c r="L44" s="3">
        <v>154000</v>
      </c>
      <c r="M44" s="3">
        <v>132000</v>
      </c>
      <c r="N44" s="3">
        <v>154000</v>
      </c>
      <c r="O44" s="3">
        <v>132000</v>
      </c>
      <c r="P44" s="3">
        <v>1716000</v>
      </c>
    </row>
    <row r="45" spans="1:16">
      <c r="B45" t="s">
        <v>72</v>
      </c>
      <c r="D45" s="3">
        <v>22000</v>
      </c>
      <c r="E45" s="3">
        <v>22000</v>
      </c>
      <c r="F45" s="3">
        <v>22000</v>
      </c>
      <c r="G45" s="3">
        <v>22000</v>
      </c>
      <c r="H45" s="3">
        <v>22000</v>
      </c>
      <c r="I45" s="3">
        <v>22000</v>
      </c>
      <c r="J45" s="3">
        <v>22000</v>
      </c>
      <c r="K45" s="3">
        <v>22000</v>
      </c>
      <c r="L45" s="3">
        <v>22000</v>
      </c>
      <c r="M45" s="3">
        <v>22000</v>
      </c>
      <c r="N45" s="3">
        <v>22000</v>
      </c>
      <c r="O45" s="3">
        <v>22000</v>
      </c>
      <c r="P45" s="3">
        <v>264000</v>
      </c>
    </row>
    <row r="46" spans="1:16">
      <c r="A46" t="s">
        <v>11</v>
      </c>
    </row>
    <row r="47" spans="1:16">
      <c r="B47" t="s">
        <v>39</v>
      </c>
      <c r="D47" s="3">
        <v>0</v>
      </c>
      <c r="E47" s="3">
        <v>0</v>
      </c>
      <c r="F47" s="3">
        <v>99000</v>
      </c>
      <c r="G47" s="3">
        <v>0</v>
      </c>
      <c r="H47" s="3">
        <v>0</v>
      </c>
      <c r="I47" s="3">
        <v>99000</v>
      </c>
      <c r="J47" s="3">
        <v>0</v>
      </c>
      <c r="K47" s="3">
        <v>0</v>
      </c>
      <c r="L47" s="3">
        <v>99000</v>
      </c>
      <c r="M47" s="3">
        <v>0</v>
      </c>
      <c r="N47" s="3">
        <v>0</v>
      </c>
      <c r="O47" s="3">
        <v>99000</v>
      </c>
      <c r="P47" s="3">
        <v>396000</v>
      </c>
    </row>
    <row r="48" spans="1:16">
      <c r="B48" t="s">
        <v>89</v>
      </c>
      <c r="D48" s="3">
        <v>50000</v>
      </c>
      <c r="E48" s="3">
        <v>50000</v>
      </c>
      <c r="F48" s="3">
        <v>50000</v>
      </c>
      <c r="G48" s="3">
        <v>50000</v>
      </c>
      <c r="H48" s="3">
        <v>50000</v>
      </c>
      <c r="I48" s="3">
        <v>50000</v>
      </c>
      <c r="J48" s="3">
        <v>80000</v>
      </c>
      <c r="K48" s="3">
        <v>80000</v>
      </c>
      <c r="L48" s="3">
        <v>80000</v>
      </c>
      <c r="M48" s="3">
        <v>80000</v>
      </c>
      <c r="N48" s="3">
        <v>80000</v>
      </c>
      <c r="O48" s="3">
        <v>80000</v>
      </c>
      <c r="P48" s="3">
        <v>780000</v>
      </c>
    </row>
    <row r="49" spans="1:16">
      <c r="B49" t="s">
        <v>401</v>
      </c>
      <c r="D49" s="3">
        <v>44000</v>
      </c>
      <c r="E49" s="3">
        <v>44000</v>
      </c>
      <c r="F49" s="3">
        <v>44000</v>
      </c>
      <c r="G49" s="3">
        <v>44000</v>
      </c>
      <c r="H49" s="3">
        <v>44000</v>
      </c>
      <c r="I49" s="3">
        <v>44000</v>
      </c>
      <c r="J49" s="3">
        <v>44000</v>
      </c>
      <c r="K49" s="3">
        <v>44000</v>
      </c>
      <c r="L49" s="3">
        <v>44000</v>
      </c>
      <c r="M49" s="3">
        <v>44000</v>
      </c>
      <c r="N49" s="3">
        <v>44000</v>
      </c>
      <c r="O49" s="3">
        <v>44000</v>
      </c>
      <c r="P49" s="3">
        <v>528000</v>
      </c>
    </row>
    <row r="50" spans="1:16">
      <c r="B50" t="s">
        <v>98</v>
      </c>
      <c r="D50" s="3">
        <v>25000</v>
      </c>
      <c r="E50" s="3">
        <v>25000</v>
      </c>
      <c r="F50" s="3">
        <v>25000</v>
      </c>
      <c r="G50" s="3">
        <v>25000</v>
      </c>
      <c r="H50" s="3">
        <v>25000</v>
      </c>
      <c r="I50" s="3">
        <v>25000</v>
      </c>
      <c r="J50" s="3">
        <v>25000</v>
      </c>
      <c r="K50" s="3">
        <v>25000</v>
      </c>
      <c r="L50" s="3">
        <v>25000</v>
      </c>
      <c r="M50" s="3">
        <v>25000</v>
      </c>
      <c r="N50" s="3">
        <v>25000</v>
      </c>
      <c r="O50" s="3">
        <v>25000</v>
      </c>
      <c r="P50" s="3">
        <v>300000</v>
      </c>
    </row>
    <row r="51" spans="1:16">
      <c r="B51" t="s">
        <v>97</v>
      </c>
      <c r="D51" s="3">
        <v>50000</v>
      </c>
      <c r="E51" s="3">
        <v>50000</v>
      </c>
      <c r="F51" s="3">
        <v>50000</v>
      </c>
      <c r="G51" s="3">
        <v>50000</v>
      </c>
      <c r="H51" s="3">
        <v>50000</v>
      </c>
      <c r="I51" s="3">
        <v>50000</v>
      </c>
      <c r="J51" s="3">
        <v>50000</v>
      </c>
      <c r="K51" s="3">
        <v>50000</v>
      </c>
      <c r="L51" s="3">
        <v>50000</v>
      </c>
      <c r="M51" s="3">
        <v>50000</v>
      </c>
      <c r="N51" s="3">
        <v>50000</v>
      </c>
      <c r="O51" s="3">
        <v>50000</v>
      </c>
      <c r="P51" s="3">
        <v>600000</v>
      </c>
    </row>
    <row r="52" spans="1:16">
      <c r="B52" t="s">
        <v>90</v>
      </c>
      <c r="D52" s="3">
        <v>50000</v>
      </c>
      <c r="E52" s="3">
        <v>50000</v>
      </c>
      <c r="F52" s="3">
        <v>50000</v>
      </c>
      <c r="G52" s="3">
        <v>50000</v>
      </c>
      <c r="H52" s="3">
        <v>50000</v>
      </c>
      <c r="I52" s="3">
        <v>50000</v>
      </c>
      <c r="J52" s="3">
        <v>50000</v>
      </c>
      <c r="K52" s="3">
        <v>50000</v>
      </c>
      <c r="L52" s="3">
        <v>50000</v>
      </c>
      <c r="M52" s="3">
        <v>50000</v>
      </c>
      <c r="N52" s="3">
        <v>50000</v>
      </c>
      <c r="O52" s="3">
        <v>50000</v>
      </c>
      <c r="P52" s="3">
        <v>600000</v>
      </c>
    </row>
    <row r="53" spans="1:16">
      <c r="B53" t="s">
        <v>96</v>
      </c>
      <c r="D53" s="3">
        <v>25000</v>
      </c>
      <c r="E53" s="3">
        <v>25000</v>
      </c>
      <c r="F53" s="3">
        <v>25000</v>
      </c>
      <c r="G53" s="3">
        <v>25000</v>
      </c>
      <c r="H53" s="3">
        <v>25000</v>
      </c>
      <c r="I53" s="3">
        <v>25000</v>
      </c>
      <c r="J53" s="3">
        <v>25000</v>
      </c>
      <c r="K53" s="3">
        <v>25000</v>
      </c>
      <c r="L53" s="3">
        <v>25000</v>
      </c>
      <c r="M53" s="3">
        <v>25000</v>
      </c>
      <c r="N53" s="3">
        <v>25000</v>
      </c>
      <c r="O53" s="3">
        <v>25000</v>
      </c>
      <c r="P53" s="3">
        <v>300000</v>
      </c>
    </row>
    <row r="54" spans="1:16">
      <c r="B54" t="s">
        <v>91</v>
      </c>
      <c r="D54" s="3">
        <v>0</v>
      </c>
      <c r="E54" s="3">
        <v>22000</v>
      </c>
      <c r="F54" s="3">
        <v>22000</v>
      </c>
      <c r="G54" s="3">
        <v>44000</v>
      </c>
      <c r="H54" s="3">
        <v>44000</v>
      </c>
      <c r="I54" s="3">
        <v>44000</v>
      </c>
      <c r="J54" s="3">
        <v>44000</v>
      </c>
      <c r="K54" s="3">
        <v>66000</v>
      </c>
      <c r="L54" s="3">
        <v>66000</v>
      </c>
      <c r="M54" s="3">
        <v>66000</v>
      </c>
      <c r="N54" s="3">
        <v>66000</v>
      </c>
      <c r="O54" s="3">
        <v>66000</v>
      </c>
      <c r="P54" s="3">
        <v>550000</v>
      </c>
    </row>
    <row r="55" spans="1:16">
      <c r="B55" t="s">
        <v>274</v>
      </c>
      <c r="D55" s="3">
        <v>150000</v>
      </c>
      <c r="E55" s="3">
        <v>150000</v>
      </c>
      <c r="F55" s="3">
        <v>150000</v>
      </c>
      <c r="G55" s="3">
        <v>150000</v>
      </c>
      <c r="H55" s="3">
        <v>150000</v>
      </c>
      <c r="I55" s="3">
        <v>150000</v>
      </c>
      <c r="J55" s="3">
        <v>150000</v>
      </c>
      <c r="K55" s="3">
        <v>150000</v>
      </c>
      <c r="L55" s="3">
        <v>150000</v>
      </c>
      <c r="M55" s="3">
        <v>150000</v>
      </c>
      <c r="N55" s="3">
        <v>150000</v>
      </c>
      <c r="O55" s="3">
        <v>150000</v>
      </c>
      <c r="P55" s="3">
        <v>1800000</v>
      </c>
    </row>
    <row r="56" spans="1:16">
      <c r="B56" t="s">
        <v>44</v>
      </c>
      <c r="D56" s="3">
        <v>0</v>
      </c>
      <c r="E56" s="3">
        <v>0</v>
      </c>
      <c r="F56" s="3">
        <v>99000</v>
      </c>
      <c r="G56" s="3">
        <v>0</v>
      </c>
      <c r="H56" s="3">
        <v>0</v>
      </c>
      <c r="I56" s="3">
        <v>99000</v>
      </c>
      <c r="J56" s="3">
        <v>0</v>
      </c>
      <c r="K56" s="3">
        <v>0</v>
      </c>
      <c r="L56" s="3">
        <v>99000</v>
      </c>
      <c r="M56" s="3">
        <v>0</v>
      </c>
      <c r="N56" s="3">
        <v>0</v>
      </c>
      <c r="O56" s="3">
        <v>99000</v>
      </c>
      <c r="P56" s="3">
        <v>396000</v>
      </c>
    </row>
    <row r="57" spans="1:16">
      <c r="B57" t="s">
        <v>72</v>
      </c>
      <c r="D57" s="3">
        <v>0</v>
      </c>
      <c r="E57" s="3">
        <v>22000</v>
      </c>
      <c r="F57" s="3">
        <v>22000</v>
      </c>
      <c r="G57" s="3">
        <v>22000</v>
      </c>
      <c r="H57" s="3">
        <v>22000</v>
      </c>
      <c r="I57" s="3">
        <v>22000</v>
      </c>
      <c r="J57" s="3">
        <v>44000</v>
      </c>
      <c r="K57" s="3">
        <v>44000</v>
      </c>
      <c r="L57" s="3">
        <v>44000</v>
      </c>
      <c r="M57" s="3">
        <v>44000</v>
      </c>
      <c r="N57" s="3">
        <v>44000</v>
      </c>
      <c r="O57" s="3">
        <v>44000</v>
      </c>
      <c r="P57" s="3">
        <v>374000</v>
      </c>
    </row>
    <row r="58" spans="1:16">
      <c r="A58" t="s">
        <v>13</v>
      </c>
    </row>
    <row r="59" spans="1:16">
      <c r="B59" t="s">
        <v>21</v>
      </c>
      <c r="D59" s="3">
        <v>3000</v>
      </c>
      <c r="E59" s="3">
        <v>3000</v>
      </c>
      <c r="F59" s="3">
        <v>3000</v>
      </c>
      <c r="G59" s="3">
        <v>3000</v>
      </c>
      <c r="H59" s="3">
        <v>3000</v>
      </c>
      <c r="I59" s="3">
        <v>3000</v>
      </c>
      <c r="J59" s="3">
        <v>3000</v>
      </c>
      <c r="K59" s="3">
        <v>3000</v>
      </c>
      <c r="L59" s="3">
        <v>3000</v>
      </c>
      <c r="M59" s="3">
        <v>3000</v>
      </c>
      <c r="N59" s="3">
        <v>3000</v>
      </c>
      <c r="O59" s="3">
        <v>3000</v>
      </c>
      <c r="P59" s="3">
        <v>36000</v>
      </c>
    </row>
    <row r="60" spans="1:16">
      <c r="B60" t="s">
        <v>61</v>
      </c>
      <c r="D60" s="3">
        <v>10000</v>
      </c>
      <c r="E60" s="3">
        <v>10000</v>
      </c>
      <c r="F60" s="3">
        <v>10000</v>
      </c>
      <c r="G60" s="3">
        <v>10000</v>
      </c>
      <c r="H60" s="3">
        <v>10000</v>
      </c>
      <c r="I60" s="3">
        <v>10000</v>
      </c>
      <c r="J60" s="3">
        <v>10000</v>
      </c>
      <c r="K60" s="3">
        <v>10000</v>
      </c>
      <c r="L60" s="3">
        <v>10000</v>
      </c>
      <c r="M60" s="3">
        <v>10000</v>
      </c>
      <c r="N60" s="3">
        <v>10000</v>
      </c>
      <c r="O60" s="3">
        <v>10000</v>
      </c>
      <c r="P60" s="3">
        <v>120000</v>
      </c>
    </row>
    <row r="61" spans="1:16">
      <c r="B61" t="s">
        <v>67</v>
      </c>
      <c r="D61" s="3">
        <v>6000</v>
      </c>
      <c r="E61" s="3">
        <v>0</v>
      </c>
      <c r="F61" s="3">
        <v>6000</v>
      </c>
      <c r="G61" s="3">
        <v>0</v>
      </c>
      <c r="H61" s="3">
        <v>6000</v>
      </c>
      <c r="I61" s="3">
        <v>0</v>
      </c>
      <c r="J61" s="3">
        <v>6000</v>
      </c>
      <c r="K61" s="3">
        <v>0</v>
      </c>
      <c r="L61" s="3">
        <v>6000</v>
      </c>
      <c r="M61" s="3">
        <v>0</v>
      </c>
      <c r="N61" s="3">
        <v>6000</v>
      </c>
      <c r="O61" s="3">
        <v>0</v>
      </c>
      <c r="P61" s="3">
        <v>36000</v>
      </c>
    </row>
    <row r="62" spans="1:16">
      <c r="B62" t="s">
        <v>63</v>
      </c>
      <c r="D62" s="3">
        <v>3000</v>
      </c>
      <c r="E62" s="3">
        <v>0</v>
      </c>
      <c r="F62" s="3">
        <v>3000</v>
      </c>
      <c r="G62" s="3">
        <v>0</v>
      </c>
      <c r="H62" s="3">
        <v>3000</v>
      </c>
      <c r="I62" s="3">
        <v>0</v>
      </c>
      <c r="J62" s="3">
        <v>3000</v>
      </c>
      <c r="K62" s="3">
        <v>0</v>
      </c>
      <c r="L62" s="3">
        <v>3000</v>
      </c>
      <c r="M62" s="3">
        <v>0</v>
      </c>
      <c r="N62" s="3">
        <v>3000</v>
      </c>
      <c r="O62" s="3">
        <v>0</v>
      </c>
      <c r="P62" s="3">
        <v>18000</v>
      </c>
    </row>
    <row r="63" spans="1:16">
      <c r="B63" t="s">
        <v>93</v>
      </c>
      <c r="D63" s="3">
        <v>25000</v>
      </c>
      <c r="E63" s="3">
        <v>25000</v>
      </c>
      <c r="F63" s="3">
        <v>25000</v>
      </c>
      <c r="G63" s="3">
        <v>25000</v>
      </c>
      <c r="H63" s="3">
        <v>25000</v>
      </c>
      <c r="I63" s="3">
        <v>25000</v>
      </c>
      <c r="J63" s="3">
        <v>25000</v>
      </c>
      <c r="K63" s="3">
        <v>25000</v>
      </c>
      <c r="L63" s="3">
        <v>25000</v>
      </c>
      <c r="M63" s="3">
        <v>25000</v>
      </c>
      <c r="N63" s="3">
        <v>25000</v>
      </c>
      <c r="O63" s="3">
        <v>25000</v>
      </c>
      <c r="P63" s="3">
        <v>300000</v>
      </c>
    </row>
    <row r="64" spans="1:16">
      <c r="B64" t="s">
        <v>70</v>
      </c>
      <c r="D64" s="3">
        <v>25000</v>
      </c>
      <c r="E64" s="3">
        <v>25000</v>
      </c>
      <c r="F64" s="3">
        <v>25000</v>
      </c>
      <c r="G64" s="3">
        <v>25000</v>
      </c>
      <c r="H64" s="3">
        <v>25000</v>
      </c>
      <c r="I64" s="3">
        <v>25000</v>
      </c>
      <c r="J64" s="3">
        <v>25000</v>
      </c>
      <c r="K64" s="3">
        <v>25000</v>
      </c>
      <c r="L64" s="3">
        <v>25000</v>
      </c>
      <c r="M64" s="3">
        <v>25000</v>
      </c>
      <c r="N64" s="3">
        <v>25000</v>
      </c>
      <c r="O64" s="3">
        <v>25000</v>
      </c>
      <c r="P64" s="3">
        <v>300000</v>
      </c>
    </row>
    <row r="65" spans="1:16">
      <c r="B65" t="s">
        <v>404</v>
      </c>
      <c r="D65" s="3">
        <v>0</v>
      </c>
      <c r="E65" s="3">
        <v>0</v>
      </c>
      <c r="F65" s="3">
        <v>0</v>
      </c>
      <c r="G65" s="3">
        <v>0</v>
      </c>
      <c r="H65" s="3">
        <v>0</v>
      </c>
      <c r="I65" s="3">
        <v>24000</v>
      </c>
      <c r="J65" s="3">
        <v>0</v>
      </c>
      <c r="K65" s="3">
        <v>0</v>
      </c>
      <c r="L65" s="3">
        <v>0</v>
      </c>
      <c r="M65" s="3">
        <v>24000</v>
      </c>
      <c r="N65" s="3">
        <v>0</v>
      </c>
      <c r="O65" s="3">
        <v>0</v>
      </c>
      <c r="P65" s="3">
        <v>48000</v>
      </c>
    </row>
    <row r="66" spans="1:16">
      <c r="A66" t="s">
        <v>14</v>
      </c>
    </row>
    <row r="67" spans="1:16">
      <c r="B67" t="s">
        <v>66</v>
      </c>
      <c r="D67" s="3">
        <v>86586.983333333323</v>
      </c>
      <c r="E67" s="3">
        <v>86586.983333333323</v>
      </c>
      <c r="F67" s="3">
        <v>86586.983333333323</v>
      </c>
      <c r="G67" s="3">
        <v>86586.983333333323</v>
      </c>
      <c r="H67" s="3">
        <v>86586.983333333323</v>
      </c>
      <c r="I67" s="3">
        <v>86586.983333333323</v>
      </c>
      <c r="J67" s="3">
        <v>86586.983333333323</v>
      </c>
      <c r="K67" s="3">
        <v>86586.983333333323</v>
      </c>
      <c r="L67" s="3">
        <v>86586.983333333323</v>
      </c>
      <c r="M67" s="3">
        <v>86586.983333333323</v>
      </c>
      <c r="N67" s="3">
        <v>86586.983333333323</v>
      </c>
      <c r="O67" s="3">
        <v>86586.983333333323</v>
      </c>
      <c r="P67" s="3">
        <v>1039043.7999999997</v>
      </c>
    </row>
    <row r="68" spans="1:16">
      <c r="A68" t="s">
        <v>29</v>
      </c>
    </row>
    <row r="69" spans="1:16">
      <c r="B69" t="s">
        <v>38</v>
      </c>
      <c r="D69" s="3">
        <v>11000</v>
      </c>
      <c r="E69" s="3">
        <v>11000</v>
      </c>
      <c r="F69" s="3">
        <v>11000</v>
      </c>
      <c r="G69" s="3">
        <v>11000</v>
      </c>
      <c r="H69" s="3">
        <v>11000</v>
      </c>
      <c r="I69" s="3">
        <v>11000</v>
      </c>
      <c r="J69" s="3">
        <v>11000</v>
      </c>
      <c r="K69" s="3">
        <v>11000</v>
      </c>
      <c r="L69" s="3">
        <v>11000</v>
      </c>
      <c r="M69" s="3">
        <v>11000</v>
      </c>
      <c r="N69" s="3">
        <v>11000</v>
      </c>
      <c r="O69" s="3">
        <v>11000</v>
      </c>
      <c r="P69" s="3">
        <v>132000</v>
      </c>
    </row>
    <row r="70" spans="1:16">
      <c r="A70" t="s">
        <v>9</v>
      </c>
    </row>
    <row r="71" spans="1:16">
      <c r="B71" t="s">
        <v>430</v>
      </c>
      <c r="D71" s="3"/>
      <c r="E71" s="3"/>
      <c r="F71" s="3"/>
      <c r="G71" s="3"/>
      <c r="H71" s="3"/>
      <c r="I71" s="3"/>
      <c r="J71" s="3">
        <v>0</v>
      </c>
      <c r="K71" s="3">
        <v>0</v>
      </c>
      <c r="L71" s="3">
        <v>0</v>
      </c>
      <c r="M71" s="3">
        <v>0</v>
      </c>
      <c r="N71" s="3">
        <v>0</v>
      </c>
      <c r="O71" s="3">
        <v>0</v>
      </c>
      <c r="P71" s="3">
        <v>0</v>
      </c>
    </row>
    <row r="72" spans="1:16">
      <c r="B72" t="s">
        <v>56</v>
      </c>
      <c r="D72" s="3"/>
      <c r="E72" s="3"/>
      <c r="F72" s="3"/>
      <c r="G72" s="3"/>
      <c r="H72" s="3"/>
      <c r="I72" s="3"/>
      <c r="J72" s="3">
        <v>0</v>
      </c>
      <c r="K72" s="3">
        <v>0</v>
      </c>
      <c r="L72" s="3">
        <v>0</v>
      </c>
      <c r="M72" s="3">
        <v>0</v>
      </c>
      <c r="N72" s="3">
        <v>0</v>
      </c>
      <c r="O72" s="3">
        <v>0</v>
      </c>
      <c r="P72" s="3">
        <v>0</v>
      </c>
    </row>
    <row r="73" spans="1:16">
      <c r="B73" t="s">
        <v>110</v>
      </c>
      <c r="D73" s="3"/>
      <c r="E73" s="3"/>
      <c r="F73" s="3"/>
      <c r="G73" s="3"/>
      <c r="H73" s="3"/>
      <c r="I73" s="3"/>
      <c r="J73" s="3">
        <v>0</v>
      </c>
      <c r="K73" s="3">
        <v>0</v>
      </c>
      <c r="L73" s="3">
        <v>0</v>
      </c>
      <c r="M73" s="3">
        <v>0</v>
      </c>
      <c r="N73" s="3">
        <v>0</v>
      </c>
      <c r="O73" s="3">
        <v>0</v>
      </c>
      <c r="P73" s="3">
        <v>0</v>
      </c>
    </row>
    <row r="74" spans="1:16">
      <c r="B74" t="s">
        <v>100</v>
      </c>
      <c r="D74" s="3"/>
      <c r="E74" s="3"/>
      <c r="F74" s="3"/>
      <c r="G74" s="3"/>
      <c r="H74" s="3"/>
      <c r="I74" s="3"/>
      <c r="J74" s="3">
        <v>0</v>
      </c>
      <c r="K74" s="3">
        <v>0</v>
      </c>
      <c r="L74" s="3">
        <v>0</v>
      </c>
      <c r="M74" s="3">
        <v>0</v>
      </c>
      <c r="N74" s="3">
        <v>0</v>
      </c>
      <c r="O74" s="3">
        <v>0</v>
      </c>
      <c r="P74" s="3">
        <v>0</v>
      </c>
    </row>
    <row r="75" spans="1:16">
      <c r="B75" t="s">
        <v>101</v>
      </c>
      <c r="D75" s="3"/>
      <c r="E75" s="3"/>
      <c r="F75" s="3"/>
      <c r="G75" s="3"/>
      <c r="H75" s="3"/>
      <c r="I75" s="3"/>
      <c r="J75" s="3">
        <v>0</v>
      </c>
      <c r="K75" s="3">
        <v>0</v>
      </c>
      <c r="L75" s="3">
        <v>0</v>
      </c>
      <c r="M75" s="3">
        <v>0</v>
      </c>
      <c r="N75" s="3">
        <v>0</v>
      </c>
      <c r="O75" s="3">
        <v>0</v>
      </c>
      <c r="P75" s="3">
        <v>0</v>
      </c>
    </row>
    <row r="76" spans="1:16">
      <c r="B76" t="s">
        <v>431</v>
      </c>
      <c r="D76" s="3"/>
      <c r="E76" s="3"/>
      <c r="F76" s="3"/>
      <c r="G76" s="3"/>
      <c r="H76" s="3"/>
      <c r="I76" s="3"/>
      <c r="J76" s="3">
        <v>0</v>
      </c>
      <c r="K76" s="3">
        <v>0</v>
      </c>
      <c r="L76" s="3">
        <v>0</v>
      </c>
      <c r="M76" s="3">
        <v>0</v>
      </c>
      <c r="N76" s="3">
        <v>0</v>
      </c>
      <c r="O76" s="3">
        <v>0</v>
      </c>
      <c r="P76" s="3">
        <v>0</v>
      </c>
    </row>
    <row r="77" spans="1:16">
      <c r="B77" t="s">
        <v>99</v>
      </c>
      <c r="D77" s="3"/>
      <c r="E77" s="3"/>
      <c r="F77" s="3"/>
      <c r="G77" s="3"/>
      <c r="H77" s="3"/>
      <c r="I77" s="3"/>
      <c r="J77" s="3">
        <v>0</v>
      </c>
      <c r="K77" s="3">
        <v>0</v>
      </c>
      <c r="L77" s="3">
        <v>0</v>
      </c>
      <c r="M77" s="3">
        <v>0</v>
      </c>
      <c r="N77" s="3">
        <v>0</v>
      </c>
      <c r="O77" s="3">
        <v>0</v>
      </c>
      <c r="P77" s="3">
        <v>0</v>
      </c>
    </row>
    <row r="78" spans="1:16">
      <c r="B78" t="s">
        <v>105</v>
      </c>
      <c r="D78" s="3"/>
      <c r="E78" s="3"/>
      <c r="F78" s="3"/>
      <c r="G78" s="3"/>
      <c r="H78" s="3"/>
      <c r="I78" s="3"/>
      <c r="J78" s="3">
        <v>0</v>
      </c>
      <c r="K78" s="3">
        <v>0</v>
      </c>
      <c r="L78" s="3">
        <v>0</v>
      </c>
      <c r="M78" s="3">
        <v>0</v>
      </c>
      <c r="N78" s="3">
        <v>0</v>
      </c>
      <c r="O78" s="3">
        <v>0</v>
      </c>
      <c r="P78" s="3">
        <v>0</v>
      </c>
    </row>
    <row r="79" spans="1:16">
      <c r="B79" t="s">
        <v>108</v>
      </c>
      <c r="D79" s="3"/>
      <c r="E79" s="3"/>
      <c r="F79" s="3"/>
      <c r="G79" s="3"/>
      <c r="H79" s="3"/>
      <c r="I79" s="3"/>
      <c r="J79" s="3">
        <v>0</v>
      </c>
      <c r="K79" s="3">
        <v>0</v>
      </c>
      <c r="L79" s="3">
        <v>0</v>
      </c>
      <c r="M79" s="3">
        <v>0</v>
      </c>
      <c r="N79" s="3">
        <v>0</v>
      </c>
      <c r="O79" s="3">
        <v>0</v>
      </c>
      <c r="P79" s="3">
        <v>0</v>
      </c>
    </row>
    <row r="80" spans="1:16">
      <c r="B80" t="s">
        <v>109</v>
      </c>
      <c r="D80" s="3"/>
      <c r="E80" s="3"/>
      <c r="F80" s="3"/>
      <c r="G80" s="3"/>
      <c r="H80" s="3"/>
      <c r="I80" s="3"/>
      <c r="J80" s="3">
        <v>0</v>
      </c>
      <c r="K80" s="3">
        <v>0</v>
      </c>
      <c r="L80" s="3">
        <v>0</v>
      </c>
      <c r="M80" s="3">
        <v>0</v>
      </c>
      <c r="N80" s="3">
        <v>0</v>
      </c>
      <c r="O80" s="3">
        <v>0</v>
      </c>
      <c r="P80" s="3">
        <v>0</v>
      </c>
    </row>
    <row r="81" spans="1:16">
      <c r="B81" t="s">
        <v>106</v>
      </c>
      <c r="D81" s="3"/>
      <c r="E81" s="3"/>
      <c r="F81" s="3"/>
      <c r="G81" s="3"/>
      <c r="H81" s="3"/>
      <c r="I81" s="3"/>
      <c r="J81" s="3">
        <v>0</v>
      </c>
      <c r="K81" s="3">
        <v>0</v>
      </c>
      <c r="L81" s="3">
        <v>0</v>
      </c>
      <c r="M81" s="3">
        <v>0</v>
      </c>
      <c r="N81" s="3">
        <v>0</v>
      </c>
      <c r="O81" s="3">
        <v>0</v>
      </c>
      <c r="P81" s="3">
        <v>0</v>
      </c>
    </row>
    <row r="82" spans="1:16">
      <c r="B82" t="s">
        <v>104</v>
      </c>
      <c r="D82" s="3"/>
      <c r="E82" s="3"/>
      <c r="F82" s="3"/>
      <c r="G82" s="3"/>
      <c r="H82" s="3"/>
      <c r="I82" s="3"/>
      <c r="J82" s="3">
        <v>0</v>
      </c>
      <c r="K82" s="3">
        <v>0</v>
      </c>
      <c r="L82" s="3">
        <v>0</v>
      </c>
      <c r="M82" s="3">
        <v>0</v>
      </c>
      <c r="N82" s="3">
        <v>0</v>
      </c>
      <c r="O82" s="3">
        <v>0</v>
      </c>
      <c r="P82" s="3">
        <v>0</v>
      </c>
    </row>
    <row r="83" spans="1:16">
      <c r="B83" t="s">
        <v>103</v>
      </c>
      <c r="D83" s="3"/>
      <c r="E83" s="3"/>
      <c r="F83" s="3"/>
      <c r="G83" s="3"/>
      <c r="H83" s="3"/>
      <c r="I83" s="3"/>
      <c r="J83" s="3">
        <v>0</v>
      </c>
      <c r="K83" s="3">
        <v>0</v>
      </c>
      <c r="L83" s="3">
        <v>0</v>
      </c>
      <c r="M83" s="3">
        <v>0</v>
      </c>
      <c r="N83" s="3">
        <v>0</v>
      </c>
      <c r="O83" s="3">
        <v>0</v>
      </c>
      <c r="P83" s="3">
        <v>0</v>
      </c>
    </row>
    <row r="84" spans="1:16">
      <c r="B84" t="s">
        <v>107</v>
      </c>
      <c r="D84" s="3"/>
      <c r="E84" s="3"/>
      <c r="F84" s="3"/>
      <c r="G84" s="3"/>
      <c r="H84" s="3"/>
      <c r="I84" s="3"/>
      <c r="J84" s="3">
        <v>0</v>
      </c>
      <c r="K84" s="3">
        <v>0</v>
      </c>
      <c r="L84" s="3">
        <v>0</v>
      </c>
      <c r="M84" s="3">
        <v>0</v>
      </c>
      <c r="N84" s="3">
        <v>0</v>
      </c>
      <c r="O84" s="3">
        <v>0</v>
      </c>
      <c r="P84" s="3">
        <v>0</v>
      </c>
    </row>
    <row r="85" spans="1:16">
      <c r="B85" t="s">
        <v>102</v>
      </c>
      <c r="D85" s="3"/>
      <c r="E85" s="3"/>
      <c r="F85" s="3"/>
      <c r="G85" s="3"/>
      <c r="H85" s="3"/>
      <c r="I85" s="3"/>
      <c r="J85" s="3">
        <v>0</v>
      </c>
      <c r="K85" s="3">
        <v>0</v>
      </c>
      <c r="L85" s="3">
        <v>0</v>
      </c>
      <c r="M85" s="3">
        <v>0</v>
      </c>
      <c r="N85" s="3">
        <v>0</v>
      </c>
      <c r="O85" s="3">
        <v>0</v>
      </c>
      <c r="P85" s="3">
        <v>0</v>
      </c>
    </row>
    <row r="86" spans="1:16">
      <c r="B86" t="s">
        <v>57</v>
      </c>
      <c r="D86" s="3"/>
      <c r="E86" s="3"/>
      <c r="F86" s="3"/>
      <c r="G86" s="3"/>
      <c r="H86" s="3"/>
      <c r="I86" s="3"/>
      <c r="J86" s="3">
        <v>0</v>
      </c>
      <c r="K86" s="3">
        <v>0</v>
      </c>
      <c r="L86" s="3">
        <v>0</v>
      </c>
      <c r="M86" s="3">
        <v>0</v>
      </c>
      <c r="N86" s="3">
        <v>0</v>
      </c>
      <c r="O86" s="3">
        <v>0</v>
      </c>
      <c r="P86" s="3">
        <v>0</v>
      </c>
    </row>
    <row r="87" spans="1:16">
      <c r="B87" t="s">
        <v>58</v>
      </c>
      <c r="D87" s="3"/>
      <c r="E87" s="3"/>
      <c r="F87" s="3"/>
      <c r="G87" s="3"/>
      <c r="H87" s="3"/>
      <c r="I87" s="3"/>
      <c r="J87" s="3">
        <v>0</v>
      </c>
      <c r="K87" s="3">
        <v>0</v>
      </c>
      <c r="L87" s="3">
        <v>0</v>
      </c>
      <c r="M87" s="3">
        <v>0</v>
      </c>
      <c r="N87" s="3">
        <v>0</v>
      </c>
      <c r="O87" s="3">
        <v>0</v>
      </c>
      <c r="P87" s="3">
        <v>0</v>
      </c>
    </row>
    <row r="88" spans="1:16">
      <c r="B88" t="s">
        <v>59</v>
      </c>
      <c r="D88" s="3"/>
      <c r="E88" s="3"/>
      <c r="F88" s="3"/>
      <c r="G88" s="3"/>
      <c r="H88" s="3"/>
      <c r="I88" s="3"/>
      <c r="J88" s="3">
        <v>0</v>
      </c>
      <c r="K88" s="3">
        <v>0</v>
      </c>
      <c r="L88" s="3">
        <v>0</v>
      </c>
      <c r="M88" s="3">
        <v>0</v>
      </c>
      <c r="N88" s="3">
        <v>0</v>
      </c>
      <c r="O88" s="3">
        <v>0</v>
      </c>
      <c r="P88" s="3">
        <v>0</v>
      </c>
    </row>
    <row r="89" spans="1:16">
      <c r="A89" t="s">
        <v>1</v>
      </c>
      <c r="D89" s="3">
        <v>4318222.9326761384</v>
      </c>
      <c r="E89" s="3">
        <v>4253314.5678240331</v>
      </c>
      <c r="F89" s="3">
        <v>4678557.4034757409</v>
      </c>
      <c r="G89" s="3">
        <v>4394231.5186767206</v>
      </c>
      <c r="H89" s="3">
        <v>4663436.4391825348</v>
      </c>
      <c r="I89" s="3">
        <v>4691952.1822275938</v>
      </c>
      <c r="J89" s="3">
        <v>4689422.5169732682</v>
      </c>
      <c r="K89" s="3">
        <v>4562849.4989087395</v>
      </c>
      <c r="L89" s="3">
        <v>4774623.1018888848</v>
      </c>
      <c r="M89" s="3">
        <v>4468626.2974285744</v>
      </c>
      <c r="N89" s="3">
        <v>4720243.1243544631</v>
      </c>
      <c r="O89" s="3">
        <v>4784520.4185700305</v>
      </c>
      <c r="P89" s="3">
        <v>55000000.002186723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2C11F-24C2-4010-8050-69204506BA06}">
  <sheetPr codeName="Sheet3">
    <tabColor theme="4" tint="-0.249977111117893"/>
  </sheetPr>
  <dimension ref="A1:J1"/>
  <sheetViews>
    <sheetView showGridLines="0" zoomScale="130" zoomScaleNormal="130" workbookViewId="0">
      <selection activeCell="T22" sqref="T22"/>
    </sheetView>
  </sheetViews>
  <sheetFormatPr defaultRowHeight="15"/>
  <sheetData>
    <row r="1" spans="1:10">
      <c r="A1" s="6" t="s">
        <v>350</v>
      </c>
      <c r="J1" s="6" t="s">
        <v>211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4D1EA-72A3-4888-A21B-AF5023ECBFAC}">
  <sheetPr codeName="Sheet4"/>
  <dimension ref="A1:V41"/>
  <sheetViews>
    <sheetView showGridLines="0" topLeftCell="B1" zoomScaleNormal="100" workbookViewId="0">
      <pane xSplit="2" ySplit="28" topLeftCell="H29" activePane="bottomRight" state="frozen"/>
      <selection activeCell="B1" sqref="B1"/>
      <selection pane="topRight" activeCell="D1" sqref="D1"/>
      <selection pane="bottomLeft" activeCell="B28" sqref="B28"/>
      <selection pane="bottomRight" activeCell="J46" sqref="J46"/>
    </sheetView>
  </sheetViews>
  <sheetFormatPr defaultRowHeight="15"/>
  <cols>
    <col min="1" max="1" width="0" hidden="1" customWidth="1"/>
    <col min="2" max="2" width="16.7109375" customWidth="1"/>
    <col min="3" max="3" width="1.42578125" bestFit="1" customWidth="1"/>
    <col min="4" max="4" width="14.85546875" bestFit="1" customWidth="1"/>
    <col min="5" max="5" width="17.28515625" customWidth="1"/>
    <col min="6" max="6" width="17.140625" customWidth="1"/>
    <col min="7" max="7" width="2.42578125" bestFit="1" customWidth="1"/>
    <col min="8" max="8" width="19.85546875" customWidth="1"/>
    <col min="9" max="12" width="15.42578125" customWidth="1"/>
    <col min="13" max="13" width="2.42578125" bestFit="1" customWidth="1"/>
    <col min="14" max="15" width="13.28515625" bestFit="1" customWidth="1"/>
    <col min="16" max="16" width="12.85546875" customWidth="1"/>
    <col min="17" max="17" width="10.140625" customWidth="1"/>
    <col min="18" max="18" width="2.42578125" bestFit="1" customWidth="1"/>
    <col min="19" max="19" width="10.85546875" bestFit="1" customWidth="1"/>
    <col min="20" max="20" width="12" customWidth="1"/>
    <col min="21" max="21" width="8.28515625" customWidth="1"/>
    <col min="22" max="22" width="11.140625" customWidth="1"/>
    <col min="23" max="23" width="13.5703125" bestFit="1" customWidth="1"/>
    <col min="24" max="25" width="14.5703125" bestFit="1" customWidth="1"/>
  </cols>
  <sheetData>
    <row r="1" spans="1:2">
      <c r="A1" s="1" t="s">
        <v>112</v>
      </c>
      <c r="B1" t="s" vm="4">
        <v>436</v>
      </c>
    </row>
    <row r="2" spans="1:2">
      <c r="A2" s="1" t="s">
        <v>112</v>
      </c>
      <c r="B2" t="s" vm="6">
        <v>343</v>
      </c>
    </row>
    <row r="3" spans="1:2" hidden="1"/>
    <row r="4" spans="1:2" hidden="1"/>
    <row r="5" spans="1:2" hidden="1"/>
    <row r="6" spans="1:2" hidden="1"/>
    <row r="7" spans="1:2" hidden="1"/>
    <row r="8" spans="1:2" hidden="1"/>
    <row r="9" spans="1:2" hidden="1"/>
    <row r="10" spans="1:2" hidden="1"/>
    <row r="11" spans="1:2" hidden="1"/>
    <row r="12" spans="1:2" hidden="1"/>
    <row r="13" spans="1:2" hidden="1"/>
    <row r="14" spans="1:2" hidden="1"/>
    <row r="15" spans="1:2" hidden="1"/>
    <row r="16" spans="1:2" hidden="1"/>
    <row r="17" spans="2:22" hidden="1"/>
    <row r="18" spans="2:22" hidden="1"/>
    <row r="19" spans="2:22" hidden="1"/>
    <row r="20" spans="2:22" hidden="1"/>
    <row r="21" spans="2:22" hidden="1"/>
    <row r="22" spans="2:22" hidden="1"/>
    <row r="23" spans="2:22" hidden="1"/>
    <row r="25" spans="2:22" s="21" customFormat="1" ht="17.25">
      <c r="B25" s="85" t="s">
        <v>311</v>
      </c>
      <c r="D25" s="23" t="s">
        <v>209</v>
      </c>
      <c r="E25" s="23"/>
      <c r="F25" s="23"/>
      <c r="H25" s="23" t="s">
        <v>297</v>
      </c>
      <c r="I25" s="23"/>
      <c r="J25" s="23"/>
      <c r="K25" s="23"/>
      <c r="L25" s="23"/>
      <c r="N25" s="23" t="s">
        <v>298</v>
      </c>
      <c r="O25" s="23"/>
      <c r="P25" s="23"/>
      <c r="Q25" s="23"/>
      <c r="S25" s="23" t="s">
        <v>349</v>
      </c>
      <c r="T25" s="23"/>
      <c r="U25" s="23"/>
      <c r="V25" s="23"/>
    </row>
    <row r="26" spans="2:22" s="22" customFormat="1" ht="15.75">
      <c r="B26" s="85"/>
      <c r="D26" s="24" t="s">
        <v>300</v>
      </c>
      <c r="E26" s="24" t="s">
        <v>301</v>
      </c>
      <c r="F26" s="25" t="s">
        <v>212</v>
      </c>
      <c r="H26" s="24" t="s">
        <v>302</v>
      </c>
      <c r="I26" s="24" t="s">
        <v>303</v>
      </c>
      <c r="J26" s="24" t="s">
        <v>304</v>
      </c>
      <c r="K26" s="24" t="s">
        <v>305</v>
      </c>
      <c r="L26" s="24" t="s">
        <v>9</v>
      </c>
      <c r="N26" s="24" t="s">
        <v>300</v>
      </c>
      <c r="O26" s="24" t="s">
        <v>301</v>
      </c>
      <c r="P26" s="25" t="s">
        <v>212</v>
      </c>
      <c r="Q26" s="25" t="s">
        <v>347</v>
      </c>
      <c r="S26" s="24" t="s">
        <v>300</v>
      </c>
      <c r="T26" s="24" t="s">
        <v>301</v>
      </c>
      <c r="U26" s="25" t="s">
        <v>212</v>
      </c>
      <c r="V26" s="25" t="s">
        <v>347</v>
      </c>
    </row>
    <row r="27" spans="2:22" ht="6" customHeight="1"/>
    <row r="28" spans="2:22" hidden="1">
      <c r="B28" s="1" t="s">
        <v>0</v>
      </c>
      <c r="C28" s="17" t="s">
        <v>208</v>
      </c>
      <c r="D28" t="s">
        <v>223</v>
      </c>
      <c r="E28" t="s">
        <v>214</v>
      </c>
      <c r="F28" t="s">
        <v>215</v>
      </c>
      <c r="G28" s="17" t="s">
        <v>216</v>
      </c>
      <c r="H28" t="s">
        <v>306</v>
      </c>
      <c r="I28" t="s">
        <v>307</v>
      </c>
      <c r="J28" t="s">
        <v>308</v>
      </c>
      <c r="K28" t="s">
        <v>309</v>
      </c>
      <c r="L28" t="s">
        <v>310</v>
      </c>
      <c r="M28" s="17" t="s">
        <v>231</v>
      </c>
      <c r="N28" t="s">
        <v>217</v>
      </c>
      <c r="O28" t="s">
        <v>218</v>
      </c>
      <c r="P28" t="s">
        <v>219</v>
      </c>
      <c r="Q28" t="s">
        <v>345</v>
      </c>
      <c r="R28" s="17" t="s">
        <v>232</v>
      </c>
      <c r="S28" t="s">
        <v>220</v>
      </c>
      <c r="T28" t="s">
        <v>221</v>
      </c>
      <c r="U28" t="s">
        <v>222</v>
      </c>
      <c r="V28" t="s">
        <v>346</v>
      </c>
    </row>
    <row r="29" spans="2:22">
      <c r="B29" s="2" t="s">
        <v>12</v>
      </c>
      <c r="C29" s="88"/>
      <c r="D29" s="3">
        <v>132871878922.75</v>
      </c>
      <c r="E29" s="3">
        <v>80995775202.601074</v>
      </c>
      <c r="F29" s="3">
        <v>51876103720.148926</v>
      </c>
      <c r="G29" s="88"/>
      <c r="H29" s="3">
        <v>65308158964.970901</v>
      </c>
      <c r="I29" s="3">
        <v>-13888406688.379293</v>
      </c>
      <c r="J29" s="3">
        <v>-645738628.68217814</v>
      </c>
      <c r="K29" s="3">
        <v>1102090072.2395065</v>
      </c>
      <c r="L29" s="3">
        <v>-1.0728836059570313E-5</v>
      </c>
      <c r="M29" s="88"/>
      <c r="N29" s="20">
        <v>4521000</v>
      </c>
      <c r="O29" s="20">
        <v>2765400</v>
      </c>
      <c r="P29" s="20">
        <v>1755600</v>
      </c>
      <c r="Q29" s="8">
        <v>0.6348448687350835</v>
      </c>
      <c r="R29" s="88"/>
      <c r="S29" s="3">
        <v>1121.7530989626862</v>
      </c>
      <c r="T29" s="3">
        <v>1127.250256650826</v>
      </c>
      <c r="U29" s="3">
        <v>-5.4971576881398505</v>
      </c>
      <c r="V29" s="8">
        <v>-4.876608060815581E-3</v>
      </c>
    </row>
    <row r="30" spans="2:22">
      <c r="B30" s="2" t="s">
        <v>11</v>
      </c>
      <c r="C30" s="88"/>
      <c r="D30" s="3">
        <v>17249230788</v>
      </c>
      <c r="E30" s="3">
        <v>8812843852.8017159</v>
      </c>
      <c r="F30" s="3">
        <v>8436386935.1982841</v>
      </c>
      <c r="G30" s="88"/>
      <c r="H30" s="3">
        <v>7105933683.9800758</v>
      </c>
      <c r="I30" s="3">
        <v>3198367781.8633218</v>
      </c>
      <c r="J30" s="3">
        <v>-2011095905.6054375</v>
      </c>
      <c r="K30" s="3">
        <v>143181374.96032271</v>
      </c>
      <c r="L30" s="3">
        <v>1.3411045074462891E-6</v>
      </c>
      <c r="M30" s="88"/>
      <c r="N30" s="20">
        <v>552125</v>
      </c>
      <c r="O30" s="20">
        <v>254525</v>
      </c>
      <c r="P30" s="20">
        <v>297600</v>
      </c>
      <c r="Q30" s="8">
        <v>1.1692368136725273</v>
      </c>
      <c r="R30" s="88"/>
      <c r="S30" s="3">
        <v>1192.4248808299649</v>
      </c>
      <c r="T30" s="3">
        <v>1332.6139296088825</v>
      </c>
      <c r="U30" s="3">
        <v>-140.18904877891759</v>
      </c>
      <c r="V30" s="8">
        <v>-0.1051985467539444</v>
      </c>
    </row>
    <row r="31" spans="2:22">
      <c r="B31" s="2" t="s">
        <v>10</v>
      </c>
      <c r="C31" s="88"/>
      <c r="D31" s="3">
        <v>3220477320.5580645</v>
      </c>
      <c r="E31" s="3">
        <v>1150406451.4616439</v>
      </c>
      <c r="F31" s="3">
        <v>2070070869.0964205</v>
      </c>
      <c r="G31" s="88"/>
      <c r="H31" s="3">
        <v>927590694.92765832</v>
      </c>
      <c r="I31" s="3">
        <v>957740408.25598884</v>
      </c>
      <c r="J31" s="3">
        <v>158012565.84020278</v>
      </c>
      <c r="K31" s="3">
        <v>26727200.072570458</v>
      </c>
      <c r="L31" s="3">
        <v>1.3411045074462891E-7</v>
      </c>
      <c r="M31" s="88"/>
      <c r="N31" s="20">
        <v>184125</v>
      </c>
      <c r="O31" s="20">
        <v>69775</v>
      </c>
      <c r="P31" s="20">
        <v>114350</v>
      </c>
      <c r="Q31" s="8">
        <v>1.6388391257613759</v>
      </c>
      <c r="R31" s="88"/>
      <c r="S31" s="3">
        <v>667.58442199967124</v>
      </c>
      <c r="T31" s="3">
        <v>634.55531093725642</v>
      </c>
      <c r="U31" s="3">
        <v>33.029111062414813</v>
      </c>
      <c r="V31" s="8">
        <v>5.205079918664595E-2</v>
      </c>
    </row>
    <row r="32" spans="2:22">
      <c r="B32" s="2" t="s">
        <v>13</v>
      </c>
      <c r="C32" s="88"/>
      <c r="D32" s="3">
        <v>1044195768.0000001</v>
      </c>
      <c r="E32" s="3">
        <v>7941024.0000000009</v>
      </c>
      <c r="F32" s="3">
        <v>1036254744.0000001</v>
      </c>
      <c r="G32" s="88"/>
      <c r="H32" s="3">
        <v>6402971.7159864213</v>
      </c>
      <c r="I32" s="3">
        <v>902844276.28401363</v>
      </c>
      <c r="J32" s="3">
        <v>118341566.56521945</v>
      </c>
      <c r="K32" s="3">
        <v>8665929.4347805623</v>
      </c>
      <c r="L32" s="3">
        <v>1.0989606380462646E-7</v>
      </c>
      <c r="M32" s="88"/>
      <c r="N32" s="20">
        <v>46200</v>
      </c>
      <c r="O32" s="20">
        <v>400</v>
      </c>
      <c r="P32" s="20">
        <v>45800</v>
      </c>
      <c r="Q32" s="8">
        <v>114.5</v>
      </c>
      <c r="R32" s="88"/>
      <c r="S32" s="3">
        <v>862.65801526717587</v>
      </c>
      <c r="T32" s="3">
        <v>764.07244377055008</v>
      </c>
      <c r="U32" s="3">
        <v>98.585571496625789</v>
      </c>
      <c r="V32" s="8">
        <v>0.12902647163942338</v>
      </c>
    </row>
    <row r="33" spans="2:22">
      <c r="B33" s="2" t="s">
        <v>14</v>
      </c>
      <c r="C33" s="88"/>
      <c r="D33" s="3">
        <v>6819027534</v>
      </c>
      <c r="E33" s="3">
        <v>1395028137.6999998</v>
      </c>
      <c r="F33" s="3">
        <v>5423999396.3000002</v>
      </c>
      <c r="G33" s="88"/>
      <c r="H33" s="3">
        <v>1124832982.3330479</v>
      </c>
      <c r="I33" s="3">
        <v>5064068755.7606888</v>
      </c>
      <c r="J33" s="3">
        <v>-821494422.73719394</v>
      </c>
      <c r="K33" s="3">
        <v>56592080.943456471</v>
      </c>
      <c r="L33" s="3">
        <v>1.0132789611816406E-6</v>
      </c>
      <c r="M33" s="88"/>
      <c r="N33" s="20">
        <v>416700</v>
      </c>
      <c r="O33" s="20">
        <v>76650</v>
      </c>
      <c r="P33" s="20">
        <v>340050</v>
      </c>
      <c r="Q33" s="8">
        <v>4.4363992172211351</v>
      </c>
      <c r="R33" s="88"/>
      <c r="S33" s="3">
        <v>624.59377607043348</v>
      </c>
      <c r="T33" s="3">
        <v>700.46885200721147</v>
      </c>
      <c r="U33" s="3">
        <v>-75.875075936777989</v>
      </c>
      <c r="V33" s="8">
        <v>-0.10832041384760509</v>
      </c>
    </row>
    <row r="34" spans="2:22">
      <c r="B34" s="2" t="s">
        <v>8</v>
      </c>
      <c r="C34" s="88"/>
      <c r="D34" s="3">
        <v>3038400000</v>
      </c>
      <c r="E34" s="3"/>
      <c r="F34" s="3">
        <v>3038400000</v>
      </c>
      <c r="G34" s="88"/>
      <c r="H34" s="3"/>
      <c r="I34" s="3"/>
      <c r="J34" s="3"/>
      <c r="K34" s="3"/>
      <c r="L34" s="3">
        <v>3038400000</v>
      </c>
      <c r="M34" s="88"/>
      <c r="N34" s="20">
        <v>180000</v>
      </c>
      <c r="O34" s="20"/>
      <c r="P34" s="20">
        <v>180000</v>
      </c>
      <c r="Q34" s="8"/>
      <c r="R34" s="88"/>
      <c r="S34" s="3">
        <v>644.27480916030538</v>
      </c>
      <c r="T34" s="3"/>
      <c r="U34" s="3">
        <v>644.27480916030538</v>
      </c>
      <c r="V34" s="8"/>
    </row>
    <row r="35" spans="2:22">
      <c r="B35" s="2" t="s">
        <v>29</v>
      </c>
      <c r="C35" s="88"/>
      <c r="D35" s="3">
        <v>2772881561</v>
      </c>
      <c r="E35" s="3">
        <v>984669899.43561637</v>
      </c>
      <c r="F35" s="3">
        <v>1788211661.5643835</v>
      </c>
      <c r="G35" s="88"/>
      <c r="H35" s="3"/>
      <c r="I35" s="3"/>
      <c r="J35" s="3"/>
      <c r="K35" s="3"/>
      <c r="L35" s="3">
        <v>1788211661.5643835</v>
      </c>
      <c r="M35" s="88"/>
      <c r="N35" s="20">
        <v>246331</v>
      </c>
      <c r="O35" s="20">
        <v>100850</v>
      </c>
      <c r="P35" s="20">
        <v>145481</v>
      </c>
      <c r="Q35" s="8">
        <v>1.4425483391175011</v>
      </c>
      <c r="R35" s="88"/>
      <c r="S35" s="3">
        <v>429.64618372827402</v>
      </c>
      <c r="T35" s="3">
        <v>375.77923628451168</v>
      </c>
      <c r="U35" s="3">
        <v>53.866947443762342</v>
      </c>
      <c r="V35" s="8">
        <v>0.14334732268969314</v>
      </c>
    </row>
    <row r="36" spans="2:22">
      <c r="B36" s="2" t="s">
        <v>31</v>
      </c>
      <c r="C36" s="88"/>
      <c r="D36" s="3"/>
      <c r="E36" s="3">
        <v>-31555804.00000006</v>
      </c>
      <c r="F36" s="3">
        <v>31555804.00000006</v>
      </c>
      <c r="G36" s="88"/>
      <c r="H36" s="3"/>
      <c r="I36" s="3"/>
      <c r="J36" s="3"/>
      <c r="K36" s="3"/>
      <c r="L36" s="3">
        <v>31555804.00000006</v>
      </c>
      <c r="M36" s="88"/>
      <c r="N36" s="20"/>
      <c r="O36" s="20">
        <v>0</v>
      </c>
      <c r="P36" s="20">
        <v>0</v>
      </c>
      <c r="Q36" s="8"/>
      <c r="R36" s="88"/>
      <c r="S36" s="3"/>
      <c r="T36" s="3"/>
      <c r="U36" s="3"/>
      <c r="V36" s="8"/>
    </row>
    <row r="37" spans="2:22">
      <c r="B37" s="2" t="s">
        <v>113</v>
      </c>
      <c r="C37" s="88"/>
      <c r="D37" s="3"/>
      <c r="E37" s="3">
        <v>200000</v>
      </c>
      <c r="F37" s="3">
        <v>-200000</v>
      </c>
      <c r="G37" s="88"/>
      <c r="H37" s="3"/>
      <c r="I37" s="3"/>
      <c r="J37" s="3"/>
      <c r="K37" s="3"/>
      <c r="L37" s="3">
        <v>-200000</v>
      </c>
      <c r="M37" s="88"/>
      <c r="N37" s="20"/>
      <c r="O37" s="20">
        <v>0</v>
      </c>
      <c r="P37" s="20">
        <v>0</v>
      </c>
      <c r="Q37" s="8"/>
      <c r="R37" s="88"/>
      <c r="S37" s="3"/>
      <c r="T37" s="3"/>
      <c r="U37" s="3"/>
      <c r="V37" s="8"/>
    </row>
    <row r="38" spans="2:22">
      <c r="B38" s="2" t="s">
        <v>332</v>
      </c>
      <c r="C38" s="88"/>
      <c r="D38" s="3"/>
      <c r="E38" s="3">
        <v>392593</v>
      </c>
      <c r="F38" s="3">
        <v>-392593</v>
      </c>
      <c r="G38" s="88"/>
      <c r="H38" s="3"/>
      <c r="I38" s="3"/>
      <c r="J38" s="3"/>
      <c r="K38" s="3"/>
      <c r="L38" s="3">
        <v>-392593</v>
      </c>
      <c r="M38" s="88"/>
      <c r="N38" s="20"/>
      <c r="O38" s="20">
        <v>0</v>
      </c>
      <c r="P38" s="20">
        <v>0</v>
      </c>
      <c r="Q38" s="8"/>
      <c r="R38" s="88"/>
      <c r="S38" s="3"/>
      <c r="T38" s="3"/>
      <c r="U38" s="3"/>
      <c r="V38" s="8"/>
    </row>
    <row r="39" spans="2:22">
      <c r="B39" s="2" t="s">
        <v>333</v>
      </c>
      <c r="C39" s="88"/>
      <c r="D39" s="3"/>
      <c r="E39" s="3">
        <v>-141649</v>
      </c>
      <c r="F39" s="3">
        <v>141649</v>
      </c>
      <c r="G39" s="88"/>
      <c r="H39" s="3"/>
      <c r="I39" s="3"/>
      <c r="J39" s="3"/>
      <c r="K39" s="3"/>
      <c r="L39" s="3">
        <v>141649</v>
      </c>
      <c r="M39" s="88"/>
      <c r="N39" s="20"/>
      <c r="O39" s="20">
        <v>0</v>
      </c>
      <c r="P39" s="20">
        <v>0</v>
      </c>
      <c r="Q39" s="8"/>
      <c r="R39" s="88"/>
      <c r="S39" s="3"/>
      <c r="T39" s="3"/>
      <c r="U39" s="3"/>
      <c r="V39" s="8"/>
    </row>
    <row r="40" spans="2:22">
      <c r="B40" s="2" t="s">
        <v>9</v>
      </c>
      <c r="C40" s="88"/>
      <c r="D40" s="3">
        <v>190015000</v>
      </c>
      <c r="E40" s="3">
        <v>724220374</v>
      </c>
      <c r="F40" s="3">
        <v>-534205374</v>
      </c>
      <c r="G40" s="88"/>
      <c r="H40" s="3"/>
      <c r="I40" s="3"/>
      <c r="J40" s="3"/>
      <c r="K40" s="3"/>
      <c r="L40" s="3">
        <v>-534205374</v>
      </c>
      <c r="M40" s="88"/>
      <c r="N40" s="29">
        <v>0</v>
      </c>
      <c r="O40" s="29">
        <v>0</v>
      </c>
      <c r="P40" s="29">
        <v>0</v>
      </c>
      <c r="Q40" s="28"/>
      <c r="R40" s="88"/>
      <c r="S40" s="27"/>
      <c r="T40" s="27"/>
      <c r="U40" s="27"/>
      <c r="V40" s="28"/>
    </row>
    <row r="41" spans="2:22">
      <c r="B41" s="2" t="s">
        <v>1</v>
      </c>
      <c r="C41" s="88"/>
      <c r="D41" s="3">
        <v>167206106894.30807</v>
      </c>
      <c r="E41" s="3">
        <v>94039780082</v>
      </c>
      <c r="F41" s="3">
        <v>73166326812.308075</v>
      </c>
      <c r="G41" s="88"/>
      <c r="H41" s="3">
        <v>74472919297.927673</v>
      </c>
      <c r="I41" s="3">
        <v>-3765385466.2152805</v>
      </c>
      <c r="J41" s="3">
        <v>-3201974824.6193881</v>
      </c>
      <c r="K41" s="3">
        <v>1337256657.6506371</v>
      </c>
      <c r="L41" s="3">
        <v>4323511147.5643749</v>
      </c>
      <c r="M41" s="88"/>
      <c r="N41" s="3">
        <v>6146481</v>
      </c>
      <c r="O41" s="3">
        <v>3267600</v>
      </c>
      <c r="P41" s="3">
        <v>2878881</v>
      </c>
      <c r="Q41" s="8">
        <v>0.88103837679030483</v>
      </c>
      <c r="R41" s="88"/>
      <c r="S41" s="3">
        <v>1038.3034580082472</v>
      </c>
      <c r="T41" s="3">
        <v>1107.6409595693267</v>
      </c>
      <c r="U41" s="3">
        <v>-69.337501561079534</v>
      </c>
      <c r="V41" s="8">
        <v>-6.259925742366855E-2</v>
      </c>
    </row>
  </sheetData>
  <mergeCells count="1">
    <mergeCell ref="B25:B26"/>
  </mergeCells>
  <conditionalFormatting pivot="1" sqref="F29:F41 H29:L41">
    <cfRule type="dataBar" priority="1">
      <dataBar>
        <cfvo type="min"/>
        <cfvo type="max"/>
        <color rgb="FF63C384"/>
      </dataBar>
      <extLst>
        <ext xmlns:x14="http://schemas.microsoft.com/office/spreadsheetml/2009/9/main" uri="{B025F937-C7B1-47D3-B67F-A62EFF666E3E}">
          <x14:id>{3A224996-DA12-4E2C-9CC3-057C0E9DA2EE}</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3A224996-DA12-4E2C-9CC3-057C0E9DA2EE}">
            <x14:dataBar minLength="0" maxLength="100" border="1" negativeBarBorderColorSameAsPositive="0">
              <x14:cfvo type="autoMin"/>
              <x14:cfvo type="autoMax"/>
              <x14:borderColor rgb="FF63C384"/>
              <x14:negativeFillColor rgb="FFFF0000"/>
              <x14:negativeBorderColor rgb="FFFF0000"/>
              <x14:axisColor rgb="FF000000"/>
            </x14:dataBar>
          </x14:cfRule>
          <xm:sqref>F29:F41 H29:L41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39255-1D92-4C42-AF15-C43DB895C102}">
  <sheetPr codeName="Sheet5"/>
  <dimension ref="A1:BJ44"/>
  <sheetViews>
    <sheetView showGridLines="0" topLeftCell="B1" zoomScale="85" zoomScaleNormal="85" workbookViewId="0">
      <pane xSplit="2" ySplit="28" topLeftCell="D29" activePane="bottomRight" state="frozen"/>
      <selection activeCell="B1" sqref="B1"/>
      <selection pane="topRight" activeCell="D1" sqref="D1"/>
      <selection pane="bottomLeft" activeCell="B28" sqref="B28"/>
      <selection pane="bottomRight" activeCell="L65" sqref="L65"/>
    </sheetView>
  </sheetViews>
  <sheetFormatPr defaultRowHeight="15" outlineLevelCol="1"/>
  <cols>
    <col min="1" max="1" width="0" hidden="1" customWidth="1"/>
    <col min="2" max="2" width="16.7109375" customWidth="1"/>
    <col min="3" max="3" width="1.42578125" bestFit="1" customWidth="1"/>
    <col min="4" max="4" width="16.85546875" bestFit="1" customWidth="1"/>
    <col min="5" max="5" width="17.28515625" customWidth="1"/>
    <col min="6" max="6" width="17.140625" customWidth="1"/>
    <col min="7" max="7" width="2.42578125" bestFit="1" customWidth="1"/>
    <col min="8" max="8" width="15.5703125" customWidth="1" outlineLevel="1"/>
    <col min="9" max="12" width="15.42578125" customWidth="1" outlineLevel="1"/>
    <col min="13" max="13" width="16" customWidth="1" outlineLevel="1"/>
    <col min="14" max="15" width="16.140625" bestFit="1" customWidth="1" outlineLevel="1"/>
    <col min="16" max="16" width="16.5703125" customWidth="1" outlineLevel="1"/>
    <col min="17" max="17" width="16.28515625" customWidth="1" outlineLevel="1"/>
    <col min="18" max="18" width="17.140625" customWidth="1" outlineLevel="1"/>
    <col min="19" max="19" width="16" bestFit="1" customWidth="1" outlineLevel="1"/>
    <col min="20" max="20" width="15.28515625" customWidth="1" outlineLevel="1"/>
    <col min="21" max="21" width="15.5703125" customWidth="1" outlineLevel="1"/>
    <col min="22" max="22" width="2.42578125" bestFit="1" customWidth="1"/>
    <col min="23" max="23" width="13.5703125" bestFit="1" customWidth="1"/>
    <col min="24" max="24" width="17.85546875" customWidth="1"/>
    <col min="25" max="25" width="2.42578125" bestFit="1" customWidth="1"/>
    <col min="26" max="26" width="14.5703125" customWidth="1"/>
    <col min="27" max="27" width="14.28515625" customWidth="1"/>
    <col min="28" max="28" width="12" customWidth="1"/>
    <col min="30" max="30" width="2.42578125" bestFit="1" customWidth="1"/>
    <col min="35" max="35" width="2.7109375" customWidth="1"/>
    <col min="36" max="37" width="11.28515625" customWidth="1"/>
    <col min="38" max="38" width="2.42578125" bestFit="1" customWidth="1"/>
    <col min="39" max="39" width="14.5703125" customWidth="1"/>
    <col min="40" max="40" width="13.7109375" customWidth="1"/>
    <col min="41" max="41" width="2.42578125" bestFit="1" customWidth="1"/>
    <col min="42" max="42" width="13.5703125" customWidth="1"/>
    <col min="43" max="43" width="15.42578125" customWidth="1"/>
    <col min="44" max="44" width="2.42578125" bestFit="1" customWidth="1"/>
    <col min="45" max="45" width="12.7109375" customWidth="1"/>
    <col min="46" max="46" width="14.85546875" customWidth="1"/>
    <col min="47" max="47" width="3.5703125" bestFit="1" customWidth="1"/>
    <col min="49" max="49" width="14.85546875" customWidth="1"/>
    <col min="50" max="50" width="3.5703125" bestFit="1" customWidth="1"/>
    <col min="53" max="53" width="3.5703125" bestFit="1" customWidth="1"/>
    <col min="54" max="54" width="17.42578125" customWidth="1"/>
    <col min="55" max="55" width="13.85546875" customWidth="1"/>
    <col min="56" max="56" width="3.5703125" bestFit="1" customWidth="1"/>
    <col min="57" max="57" width="14" customWidth="1"/>
    <col min="58" max="58" width="15.42578125" customWidth="1"/>
    <col min="59" max="59" width="3.5703125" bestFit="1" customWidth="1"/>
    <col min="60" max="61" width="13.28515625" customWidth="1"/>
  </cols>
  <sheetData>
    <row r="1" spans="1:2">
      <c r="A1" s="1" t="s">
        <v>112</v>
      </c>
      <c r="B1" t="s" vm="4">
        <v>436</v>
      </c>
    </row>
    <row r="2" spans="1:2">
      <c r="A2" s="1" t="s">
        <v>112</v>
      </c>
      <c r="B2" t="s" vm="6">
        <v>343</v>
      </c>
    </row>
    <row r="3" spans="1:2" hidden="1"/>
    <row r="4" spans="1:2" hidden="1"/>
    <row r="5" spans="1:2" hidden="1"/>
    <row r="6" spans="1:2" hidden="1"/>
    <row r="7" spans="1:2" hidden="1"/>
    <row r="8" spans="1:2" hidden="1"/>
    <row r="9" spans="1:2" hidden="1"/>
    <row r="10" spans="1:2" hidden="1"/>
    <row r="11" spans="1:2" hidden="1"/>
    <row r="12" spans="1:2" hidden="1"/>
    <row r="13" spans="1:2" hidden="1"/>
    <row r="14" spans="1:2" hidden="1"/>
    <row r="15" spans="1:2" hidden="1"/>
    <row r="16" spans="1:2" hidden="1"/>
    <row r="17" spans="2:62" hidden="1"/>
    <row r="18" spans="2:62" hidden="1"/>
    <row r="19" spans="2:62" hidden="1"/>
    <row r="20" spans="2:62" hidden="1"/>
    <row r="21" spans="2:62" hidden="1"/>
    <row r="22" spans="2:62" hidden="1"/>
    <row r="23" spans="2:62" hidden="1"/>
    <row r="24" spans="2:62" ht="15.75" thickBot="1"/>
    <row r="25" spans="2:62" s="21" customFormat="1" ht="18" thickTop="1">
      <c r="B25" s="85" t="s">
        <v>311</v>
      </c>
      <c r="D25" s="23" t="s">
        <v>366</v>
      </c>
      <c r="E25" s="23"/>
      <c r="F25" s="23"/>
      <c r="H25" s="23" t="s">
        <v>297</v>
      </c>
      <c r="I25" s="23"/>
      <c r="J25" s="23"/>
      <c r="K25" s="23"/>
      <c r="L25" s="23"/>
      <c r="M25" s="23"/>
      <c r="N25" s="23"/>
      <c r="O25" s="23"/>
      <c r="P25" s="23"/>
      <c r="Q25" s="23"/>
      <c r="R25" s="23"/>
      <c r="S25" s="23"/>
      <c r="T25" s="23"/>
      <c r="U25" s="23"/>
      <c r="V25"/>
      <c r="W25" s="23" t="s">
        <v>376</v>
      </c>
      <c r="X25" s="23"/>
      <c r="Y25"/>
      <c r="Z25" s="23" t="s">
        <v>377</v>
      </c>
      <c r="AA25" s="23"/>
      <c r="AB25" s="23"/>
      <c r="AC25" s="23"/>
      <c r="AD25"/>
      <c r="AE25" s="23" t="s">
        <v>349</v>
      </c>
      <c r="AF25" s="23"/>
      <c r="AG25" s="23"/>
      <c r="AH25" s="23"/>
      <c r="AI25"/>
      <c r="AJ25" s="23" t="s">
        <v>266</v>
      </c>
      <c r="AK25" s="23"/>
      <c r="AL25"/>
      <c r="AM25" s="23" t="s">
        <v>267</v>
      </c>
      <c r="AN25" s="23"/>
      <c r="AO25"/>
      <c r="AP25" s="23" t="s">
        <v>268</v>
      </c>
      <c r="AQ25" s="23"/>
      <c r="AR25"/>
      <c r="AS25" s="23" t="s">
        <v>262</v>
      </c>
      <c r="AT25" s="23"/>
      <c r="AU25"/>
      <c r="AV25" s="23" t="s">
        <v>263</v>
      </c>
      <c r="AW25" s="23"/>
      <c r="AX25"/>
      <c r="AY25" s="23" t="s">
        <v>264</v>
      </c>
      <c r="AZ25" s="23"/>
      <c r="BA25"/>
      <c r="BB25" s="23" t="s">
        <v>269</v>
      </c>
      <c r="BC25" s="23"/>
      <c r="BD25"/>
      <c r="BE25" s="23" t="s">
        <v>270</v>
      </c>
      <c r="BF25" s="23"/>
      <c r="BG25"/>
      <c r="BH25" s="70" t="s">
        <v>378</v>
      </c>
      <c r="BI25" s="71"/>
    </row>
    <row r="26" spans="2:62" s="22" customFormat="1" ht="15.75">
      <c r="B26" s="85"/>
      <c r="D26" s="24" t="s">
        <v>300</v>
      </c>
      <c r="E26" s="24" t="s">
        <v>301</v>
      </c>
      <c r="F26" s="25" t="s">
        <v>212</v>
      </c>
      <c r="H26" s="24" t="s">
        <v>302</v>
      </c>
      <c r="I26" s="24" t="s">
        <v>303</v>
      </c>
      <c r="J26" s="24" t="s">
        <v>304</v>
      </c>
      <c r="K26" s="24" t="s">
        <v>367</v>
      </c>
      <c r="L26" s="24" t="s">
        <v>368</v>
      </c>
      <c r="M26" s="24" t="s">
        <v>393</v>
      </c>
      <c r="N26" s="24" t="s">
        <v>369</v>
      </c>
      <c r="O26" s="24" t="s">
        <v>370</v>
      </c>
      <c r="P26" s="24" t="s">
        <v>371</v>
      </c>
      <c r="Q26" s="24" t="s">
        <v>372</v>
      </c>
      <c r="R26" s="24" t="s">
        <v>373</v>
      </c>
      <c r="S26" s="24" t="s">
        <v>374</v>
      </c>
      <c r="T26" s="24" t="s">
        <v>375</v>
      </c>
      <c r="U26" s="24" t="s">
        <v>9</v>
      </c>
      <c r="V26"/>
      <c r="W26" s="24" t="s">
        <v>300</v>
      </c>
      <c r="X26" s="24" t="s">
        <v>301</v>
      </c>
      <c r="Y26"/>
      <c r="Z26" s="24" t="s">
        <v>300</v>
      </c>
      <c r="AA26" s="24" t="s">
        <v>301</v>
      </c>
      <c r="AB26" s="25" t="s">
        <v>212</v>
      </c>
      <c r="AC26" s="25" t="s">
        <v>347</v>
      </c>
      <c r="AD26"/>
      <c r="AE26" s="24" t="s">
        <v>300</v>
      </c>
      <c r="AF26" s="24" t="s">
        <v>301</v>
      </c>
      <c r="AG26" s="25" t="s">
        <v>212</v>
      </c>
      <c r="AH26" s="25" t="s">
        <v>347</v>
      </c>
      <c r="AI26"/>
      <c r="AJ26" s="24" t="s">
        <v>300</v>
      </c>
      <c r="AK26" s="24" t="s">
        <v>301</v>
      </c>
      <c r="AL26"/>
      <c r="AM26" s="24" t="s">
        <v>300</v>
      </c>
      <c r="AN26" s="24" t="s">
        <v>301</v>
      </c>
      <c r="AO26"/>
      <c r="AP26" s="24" t="s">
        <v>300</v>
      </c>
      <c r="AQ26" s="24" t="s">
        <v>301</v>
      </c>
      <c r="AR26"/>
      <c r="AS26" s="24" t="s">
        <v>300</v>
      </c>
      <c r="AT26" s="24" t="s">
        <v>301</v>
      </c>
      <c r="AU26"/>
      <c r="AV26" s="24" t="s">
        <v>300</v>
      </c>
      <c r="AW26" s="24" t="s">
        <v>301</v>
      </c>
      <c r="AX26"/>
      <c r="AY26" s="24" t="s">
        <v>300</v>
      </c>
      <c r="AZ26" s="24" t="s">
        <v>301</v>
      </c>
      <c r="BA26"/>
      <c r="BB26" s="24" t="s">
        <v>300</v>
      </c>
      <c r="BC26" s="24" t="s">
        <v>301</v>
      </c>
      <c r="BD26"/>
      <c r="BE26" s="24" t="s">
        <v>300</v>
      </c>
      <c r="BF26" s="24" t="s">
        <v>301</v>
      </c>
      <c r="BG26"/>
      <c r="BH26" s="72" t="s">
        <v>300</v>
      </c>
      <c r="BI26" s="73" t="s">
        <v>301</v>
      </c>
    </row>
    <row r="27" spans="2:62" ht="6" customHeight="1" thickBot="1">
      <c r="BH27" s="74"/>
      <c r="BI27" s="75"/>
    </row>
    <row r="28" spans="2:62" ht="16.5" hidden="1" thickTop="1" thickBot="1">
      <c r="B28" s="1" t="s">
        <v>0</v>
      </c>
      <c r="C28" s="17" t="s">
        <v>208</v>
      </c>
      <c r="D28" t="s">
        <v>225</v>
      </c>
      <c r="E28" t="s">
        <v>226</v>
      </c>
      <c r="F28" t="s">
        <v>227</v>
      </c>
      <c r="G28" s="17" t="s">
        <v>216</v>
      </c>
      <c r="H28" t="s">
        <v>379</v>
      </c>
      <c r="I28" t="s">
        <v>380</v>
      </c>
      <c r="J28" t="s">
        <v>381</v>
      </c>
      <c r="K28" t="s">
        <v>390</v>
      </c>
      <c r="L28" t="s">
        <v>382</v>
      </c>
      <c r="M28" t="s">
        <v>383</v>
      </c>
      <c r="N28" t="s">
        <v>384</v>
      </c>
      <c r="O28" t="s">
        <v>385</v>
      </c>
      <c r="P28" t="s">
        <v>386</v>
      </c>
      <c r="Q28" t="s">
        <v>387</v>
      </c>
      <c r="R28" t="s">
        <v>388</v>
      </c>
      <c r="S28" t="s">
        <v>391</v>
      </c>
      <c r="T28" t="s">
        <v>389</v>
      </c>
      <c r="U28" t="s">
        <v>392</v>
      </c>
      <c r="V28" s="17" t="s">
        <v>231</v>
      </c>
      <c r="W28" t="s">
        <v>229</v>
      </c>
      <c r="X28" t="s">
        <v>230</v>
      </c>
      <c r="Y28" s="17" t="s">
        <v>235</v>
      </c>
      <c r="Z28" t="s">
        <v>217</v>
      </c>
      <c r="AA28" t="s">
        <v>218</v>
      </c>
      <c r="AB28" t="s">
        <v>219</v>
      </c>
      <c r="AC28" t="s">
        <v>345</v>
      </c>
      <c r="AD28" s="17" t="s">
        <v>232</v>
      </c>
      <c r="AE28" t="s">
        <v>220</v>
      </c>
      <c r="AF28" t="s">
        <v>221</v>
      </c>
      <c r="AG28" t="s">
        <v>222</v>
      </c>
      <c r="AH28" t="s">
        <v>346</v>
      </c>
      <c r="AI28" t="s">
        <v>238</v>
      </c>
      <c r="AJ28" t="s">
        <v>233</v>
      </c>
      <c r="AK28" t="s">
        <v>234</v>
      </c>
      <c r="AL28" s="17" t="s">
        <v>241</v>
      </c>
      <c r="AM28" t="s">
        <v>236</v>
      </c>
      <c r="AN28" t="s">
        <v>237</v>
      </c>
      <c r="AO28" s="17" t="s">
        <v>244</v>
      </c>
      <c r="AP28" t="s">
        <v>239</v>
      </c>
      <c r="AQ28" t="s">
        <v>240</v>
      </c>
      <c r="AR28" s="17" t="s">
        <v>247</v>
      </c>
      <c r="AS28" t="s">
        <v>242</v>
      </c>
      <c r="AT28" t="s">
        <v>243</v>
      </c>
      <c r="AU28" s="17" t="s">
        <v>250</v>
      </c>
      <c r="AV28" t="s">
        <v>245</v>
      </c>
      <c r="AW28" t="s">
        <v>246</v>
      </c>
      <c r="AX28" s="17" t="s">
        <v>252</v>
      </c>
      <c r="AY28" t="s">
        <v>248</v>
      </c>
      <c r="AZ28" t="s">
        <v>249</v>
      </c>
      <c r="BA28" s="17" t="s">
        <v>255</v>
      </c>
      <c r="BB28" t="s">
        <v>253</v>
      </c>
      <c r="BC28" t="s">
        <v>254</v>
      </c>
      <c r="BD28" s="17" t="s">
        <v>258</v>
      </c>
      <c r="BE28" t="s">
        <v>256</v>
      </c>
      <c r="BF28" t="s">
        <v>257</v>
      </c>
      <c r="BG28" s="17" t="s">
        <v>228</v>
      </c>
      <c r="BH28" s="83" t="s">
        <v>295</v>
      </c>
      <c r="BI28" s="84" t="s">
        <v>394</v>
      </c>
      <c r="BJ28" t="s">
        <v>259</v>
      </c>
    </row>
    <row r="29" spans="2:62" ht="15.75" thickTop="1">
      <c r="B29" s="2" t="s">
        <v>12</v>
      </c>
      <c r="C29" s="88"/>
      <c r="D29" s="20">
        <v>15248445202.749472</v>
      </c>
      <c r="E29" s="20">
        <v>4753360124.6010075</v>
      </c>
      <c r="F29" s="20">
        <v>10495085078.148464</v>
      </c>
      <c r="G29" s="26"/>
      <c r="H29" s="89">
        <v>3832708531.509028</v>
      </c>
      <c r="I29" s="89">
        <v>-815062247.15612113</v>
      </c>
      <c r="J29" s="89">
        <v>-645738628.68217814</v>
      </c>
      <c r="K29" s="89">
        <v>1102090072.2395065</v>
      </c>
      <c r="L29" s="89">
        <v>-6360872162.0661383</v>
      </c>
      <c r="M29" s="89">
        <v>167034155.23866346</v>
      </c>
      <c r="N29" s="89">
        <v>-2318608899.645082</v>
      </c>
      <c r="O29" s="89">
        <v>456164346.45399261</v>
      </c>
      <c r="P29" s="89">
        <v>3092488215.4093213</v>
      </c>
      <c r="Q29" s="89">
        <v>9295127468.9891338</v>
      </c>
      <c r="R29" s="89">
        <v>1799609063.433814</v>
      </c>
      <c r="S29" s="89">
        <v>897462809.14264405</v>
      </c>
      <c r="T29" s="89">
        <v>-7317646.7180644041</v>
      </c>
      <c r="U29" s="20">
        <v>-5.4382719099521637E-5</v>
      </c>
      <c r="V29" s="88"/>
      <c r="W29" s="3">
        <v>3372.8036281241921</v>
      </c>
      <c r="X29" s="3">
        <v>1718.8689247852055</v>
      </c>
      <c r="Y29" s="88"/>
      <c r="Z29" s="20">
        <v>4521000</v>
      </c>
      <c r="AA29" s="20">
        <v>2765400</v>
      </c>
      <c r="AB29" s="20">
        <v>1755600</v>
      </c>
      <c r="AC29" s="8">
        <v>0.6348448687350835</v>
      </c>
      <c r="AD29" s="88"/>
      <c r="AE29" s="3">
        <v>1121.7530989626862</v>
      </c>
      <c r="AF29" s="3">
        <v>1127.250256650826</v>
      </c>
      <c r="AG29" s="3">
        <v>-5.4971576881398505</v>
      </c>
      <c r="AH29" s="8">
        <v>-4.876608060815581E-3</v>
      </c>
      <c r="AI29" s="86"/>
      <c r="AJ29" s="3">
        <v>19416.810522288597</v>
      </c>
      <c r="AK29" s="3">
        <v>18009.849194691575</v>
      </c>
      <c r="AL29" s="88"/>
      <c r="AM29" s="3">
        <v>0</v>
      </c>
      <c r="AN29" s="3">
        <v>36.946285166702822</v>
      </c>
      <c r="AO29" s="88"/>
      <c r="AP29" s="3">
        <v>897.41844936374378</v>
      </c>
      <c r="AQ29" s="3">
        <v>384.56534172271694</v>
      </c>
      <c r="AR29" s="88"/>
      <c r="AS29" s="3">
        <v>712.43995997240927</v>
      </c>
      <c r="AT29" s="3">
        <v>813.33895277355782</v>
      </c>
      <c r="AU29" s="88"/>
      <c r="AV29" s="3">
        <v>952.49953282111187</v>
      </c>
      <c r="AW29" s="3">
        <v>1636.5270080277744</v>
      </c>
      <c r="AX29" s="88"/>
      <c r="AY29" s="3">
        <v>2485.6004308208749</v>
      </c>
      <c r="AZ29" s="3">
        <v>4541.589696246474</v>
      </c>
      <c r="BA29" s="88"/>
      <c r="BB29" s="3">
        <v>373.44770124950264</v>
      </c>
      <c r="BC29" s="3">
        <v>571.95750198886208</v>
      </c>
      <c r="BD29" s="88"/>
      <c r="BE29" s="3">
        <v>1.7422823455373124</v>
      </c>
      <c r="BF29" s="3">
        <v>0.12369205178274392</v>
      </c>
      <c r="BG29" s="88"/>
      <c r="BH29" s="81">
        <v>0.11476051461283784</v>
      </c>
      <c r="BI29" s="82">
        <v>5.8686519299445628E-2</v>
      </c>
      <c r="BJ29" s="86"/>
    </row>
    <row r="30" spans="2:62">
      <c r="B30" s="2" t="s">
        <v>11</v>
      </c>
      <c r="C30" s="88"/>
      <c r="D30" s="20">
        <v>2279458476.9718471</v>
      </c>
      <c r="E30" s="20">
        <v>1378364590.8017147</v>
      </c>
      <c r="F30" s="20">
        <v>901093886.1701324</v>
      </c>
      <c r="G30" s="26"/>
      <c r="H30" s="20">
        <v>1111396904.1298172</v>
      </c>
      <c r="I30" s="20">
        <v>500237718.09821647</v>
      </c>
      <c r="J30" s="20">
        <v>-2011095905.6054375</v>
      </c>
      <c r="K30" s="20">
        <v>143181374.96032271</v>
      </c>
      <c r="L30" s="20">
        <v>767354588.6639334</v>
      </c>
      <c r="M30" s="20">
        <v>201742019.38758472</v>
      </c>
      <c r="N30" s="20">
        <v>-178798172.33215824</v>
      </c>
      <c r="O30" s="20">
        <v>53530876.406548016</v>
      </c>
      <c r="P30" s="20">
        <v>55624385.955832675</v>
      </c>
      <c r="Q30" s="20">
        <v>57356198.199276842</v>
      </c>
      <c r="R30" s="20">
        <v>81571039.314496085</v>
      </c>
      <c r="S30" s="20">
        <v>18877590.890056241</v>
      </c>
      <c r="T30" s="20">
        <v>100115268.10164317</v>
      </c>
      <c r="U30" s="20">
        <v>6.2584877014160156E-7</v>
      </c>
      <c r="V30" s="88"/>
      <c r="W30" s="3">
        <v>4128.5188625254195</v>
      </c>
      <c r="X30" s="3">
        <v>5415.4389187769948</v>
      </c>
      <c r="Y30" s="88"/>
      <c r="Z30" s="20">
        <v>552125</v>
      </c>
      <c r="AA30" s="20">
        <v>254525</v>
      </c>
      <c r="AB30" s="20">
        <v>297600</v>
      </c>
      <c r="AC30" s="8">
        <v>1.1692368136725273</v>
      </c>
      <c r="AD30" s="88"/>
      <c r="AE30" s="3">
        <v>1192.4248808299649</v>
      </c>
      <c r="AF30" s="3">
        <v>1332.6139296088825</v>
      </c>
      <c r="AG30" s="3">
        <v>-140.18904877891759</v>
      </c>
      <c r="AH30" s="8">
        <v>-0.1051985467539444</v>
      </c>
      <c r="AI30" s="86"/>
      <c r="AJ30" s="3">
        <v>19761.036780454891</v>
      </c>
      <c r="AK30" s="3">
        <v>21150.857181023483</v>
      </c>
      <c r="AL30" s="88"/>
      <c r="AM30" s="3">
        <v>0</v>
      </c>
      <c r="AN30" s="3">
        <v>365.39193006580888</v>
      </c>
      <c r="AO30" s="88"/>
      <c r="AP30" s="3">
        <v>603.78301032030299</v>
      </c>
      <c r="AQ30" s="3">
        <v>279.94661035261771</v>
      </c>
      <c r="AR30" s="88"/>
      <c r="AS30" s="3">
        <v>1347.2740178374645</v>
      </c>
      <c r="AT30" s="3">
        <v>1444.2282879874269</v>
      </c>
      <c r="AU30" s="88"/>
      <c r="AV30" s="3">
        <v>1258.9341912370771</v>
      </c>
      <c r="AW30" s="3">
        <v>1359.68019251547</v>
      </c>
      <c r="AX30" s="88"/>
      <c r="AY30" s="3">
        <v>1954.788366908188</v>
      </c>
      <c r="AZ30" s="3">
        <v>2058.6709989195565</v>
      </c>
      <c r="BA30" s="88"/>
      <c r="BB30" s="3">
        <v>360.14581566484958</v>
      </c>
      <c r="BC30" s="3">
        <v>394.33660740595212</v>
      </c>
      <c r="BD30" s="88"/>
      <c r="BE30" s="3">
        <v>613.7166802606431</v>
      </c>
      <c r="BF30" s="3">
        <v>795.04385816717365</v>
      </c>
      <c r="BG30" s="88"/>
      <c r="BH30" s="76">
        <v>0.13214841316620496</v>
      </c>
      <c r="BI30" s="77">
        <v>0.15640406363985615</v>
      </c>
      <c r="BJ30" s="86"/>
    </row>
    <row r="31" spans="2:62">
      <c r="B31" s="2" t="s">
        <v>10</v>
      </c>
      <c r="C31" s="88"/>
      <c r="D31" s="20">
        <v>-2819543971.4824438</v>
      </c>
      <c r="E31" s="20">
        <v>-981932239.53835654</v>
      </c>
      <c r="F31" s="20">
        <v>-1837611731.9440873</v>
      </c>
      <c r="G31" s="26"/>
      <c r="H31" s="20">
        <v>-791747305.73529327</v>
      </c>
      <c r="I31" s="20">
        <v>-817481667.26665688</v>
      </c>
      <c r="J31" s="20">
        <v>158012565.84020278</v>
      </c>
      <c r="K31" s="20">
        <v>26727200.072570458</v>
      </c>
      <c r="L31" s="20">
        <v>53326381.441866592</v>
      </c>
      <c r="M31" s="20">
        <v>55347529.036187753</v>
      </c>
      <c r="N31" s="20">
        <v>-115793808.80280928</v>
      </c>
      <c r="O31" s="20">
        <v>-97729433.360358119</v>
      </c>
      <c r="P31" s="20">
        <v>-80609473.138181716</v>
      </c>
      <c r="Q31" s="20">
        <v>-91882757.483025044</v>
      </c>
      <c r="R31" s="20">
        <v>-66496807.354608789</v>
      </c>
      <c r="S31" s="20">
        <v>-65562362.745843694</v>
      </c>
      <c r="T31" s="20">
        <v>-3721792.4481391357</v>
      </c>
      <c r="U31" s="20">
        <v>1.0775402188301086E-6</v>
      </c>
      <c r="V31" s="88"/>
      <c r="W31" s="3">
        <v>-15313.205547766158</v>
      </c>
      <c r="X31" s="3">
        <v>-14072.837542649324</v>
      </c>
      <c r="Y31" s="88"/>
      <c r="Z31" s="20">
        <v>184125</v>
      </c>
      <c r="AA31" s="20">
        <v>69775</v>
      </c>
      <c r="AB31" s="20">
        <v>114350</v>
      </c>
      <c r="AC31" s="8">
        <v>1.6388391257613759</v>
      </c>
      <c r="AD31" s="88"/>
      <c r="AE31" s="3">
        <v>667.58442199967124</v>
      </c>
      <c r="AF31" s="3">
        <v>634.55531093725642</v>
      </c>
      <c r="AG31" s="3">
        <v>33.029111062414813</v>
      </c>
      <c r="AH31" s="8">
        <v>5.205079918664595E-2</v>
      </c>
      <c r="AI31" s="86"/>
      <c r="AJ31" s="3">
        <v>17328.797133723157</v>
      </c>
      <c r="AK31" s="3">
        <v>17618.417671085637</v>
      </c>
      <c r="AL31" s="88"/>
      <c r="AM31" s="3">
        <v>0</v>
      </c>
      <c r="AN31" s="3">
        <v>300.59757792905776</v>
      </c>
      <c r="AO31" s="88"/>
      <c r="AP31" s="3">
        <v>874.79940678033483</v>
      </c>
      <c r="AQ31" s="3">
        <v>245.91246148333931</v>
      </c>
      <c r="AR31" s="88"/>
      <c r="AS31" s="3">
        <v>3507.7267499938766</v>
      </c>
      <c r="AT31" s="3">
        <v>2976.9491078466499</v>
      </c>
      <c r="AU31" s="88"/>
      <c r="AV31" s="3">
        <v>3305.8117486911356</v>
      </c>
      <c r="AW31" s="3">
        <v>2868.0142027946972</v>
      </c>
      <c r="AX31" s="88"/>
      <c r="AY31" s="3">
        <v>3936.2754677424218</v>
      </c>
      <c r="AZ31" s="3">
        <v>3437.2516660695082</v>
      </c>
      <c r="BA31" s="88"/>
      <c r="BB31" s="3">
        <v>1836.0715779308084</v>
      </c>
      <c r="BC31" s="3">
        <v>1479.9962880687929</v>
      </c>
      <c r="BD31" s="88"/>
      <c r="BE31" s="3">
        <v>72.380265863301432</v>
      </c>
      <c r="BF31" s="3">
        <v>52.166864922966681</v>
      </c>
      <c r="BG31" s="88"/>
      <c r="BH31" s="76">
        <v>-0.8755049922207977</v>
      </c>
      <c r="BI31" s="77">
        <v>-0.8535524451299511</v>
      </c>
      <c r="BJ31" s="86"/>
    </row>
    <row r="32" spans="2:62">
      <c r="B32" s="2" t="s">
        <v>13</v>
      </c>
      <c r="C32" s="88"/>
      <c r="D32" s="20">
        <v>-88004488.825163707</v>
      </c>
      <c r="E32" s="20">
        <v>-3599733.9999999991</v>
      </c>
      <c r="F32" s="20">
        <v>-84404754.825163707</v>
      </c>
      <c r="G32" s="26"/>
      <c r="H32" s="20">
        <v>-2902521.7638272666</v>
      </c>
      <c r="I32" s="20">
        <v>-409267021.23617262</v>
      </c>
      <c r="J32" s="20">
        <v>118341566.56521945</v>
      </c>
      <c r="K32" s="20">
        <v>8665929.4347805623</v>
      </c>
      <c r="L32" s="20">
        <v>-65002276.184114151</v>
      </c>
      <c r="M32" s="20">
        <v>133385175</v>
      </c>
      <c r="N32" s="20">
        <v>-2942548.6991191879</v>
      </c>
      <c r="O32" s="20">
        <v>15050517.27238447</v>
      </c>
      <c r="P32" s="20">
        <v>11977934.575472929</v>
      </c>
      <c r="Q32" s="20">
        <v>53495636.851201639</v>
      </c>
      <c r="R32" s="20">
        <v>26140233.683839679</v>
      </c>
      <c r="S32" s="20">
        <v>28669264.85237265</v>
      </c>
      <c r="T32" s="20">
        <v>-16645.177201845829</v>
      </c>
      <c r="U32" s="20">
        <v>-3.9901351556181908E-8</v>
      </c>
      <c r="V32" s="88"/>
      <c r="W32" s="3">
        <v>-1904.859065479734</v>
      </c>
      <c r="X32" s="3">
        <v>-8999.3349999999973</v>
      </c>
      <c r="Y32" s="88"/>
      <c r="Z32" s="20">
        <v>46200</v>
      </c>
      <c r="AA32" s="20">
        <v>400</v>
      </c>
      <c r="AB32" s="20">
        <v>45800</v>
      </c>
      <c r="AC32" s="8">
        <v>114.5</v>
      </c>
      <c r="AD32" s="88"/>
      <c r="AE32" s="3">
        <v>862.65801526717587</v>
      </c>
      <c r="AF32" s="3">
        <v>764.07244377055008</v>
      </c>
      <c r="AG32" s="3">
        <v>98.585571496625789</v>
      </c>
      <c r="AH32" s="8">
        <v>0.12902647163942338</v>
      </c>
      <c r="AI32" s="86"/>
      <c r="AJ32" s="3">
        <v>19097.010674980826</v>
      </c>
      <c r="AK32" s="3">
        <v>17690.035</v>
      </c>
      <c r="AL32" s="88"/>
      <c r="AM32" s="3">
        <v>0</v>
      </c>
      <c r="AN32" s="3">
        <v>2887.125</v>
      </c>
      <c r="AO32" s="88"/>
      <c r="AP32" s="3">
        <v>451.74153028396512</v>
      </c>
      <c r="AQ32" s="3">
        <v>388.05</v>
      </c>
      <c r="AR32" s="88"/>
      <c r="AS32" s="3">
        <v>1048.4112278704661</v>
      </c>
      <c r="AT32" s="3">
        <v>1374.18</v>
      </c>
      <c r="AU32" s="88"/>
      <c r="AV32" s="3">
        <v>1063.3573468512352</v>
      </c>
      <c r="AW32" s="3">
        <v>1322.62</v>
      </c>
      <c r="AX32" s="88"/>
      <c r="AY32" s="3">
        <v>1700.900782441523</v>
      </c>
      <c r="AZ32" s="3">
        <v>2858.8150000000001</v>
      </c>
      <c r="BA32" s="88"/>
      <c r="BB32" s="3">
        <v>462.97064172353561</v>
      </c>
      <c r="BC32" s="3">
        <v>1083.5174999999999</v>
      </c>
      <c r="BD32" s="88"/>
      <c r="BE32" s="3">
        <v>0.59278522081917384</v>
      </c>
      <c r="BF32" s="3">
        <v>0.23250000000000001</v>
      </c>
      <c r="BG32" s="88"/>
      <c r="BH32" s="76">
        <v>-8.4279683486673251E-2</v>
      </c>
      <c r="BI32" s="77">
        <v>-0.45330854056101566</v>
      </c>
      <c r="BJ32" s="86"/>
    </row>
    <row r="33" spans="2:62">
      <c r="B33" s="2" t="s">
        <v>14</v>
      </c>
      <c r="C33" s="88"/>
      <c r="D33" s="20">
        <v>-4681576969.8489065</v>
      </c>
      <c r="E33" s="20">
        <v>-844756303.29999995</v>
      </c>
      <c r="F33" s="20">
        <v>-3836820666.5489063</v>
      </c>
      <c r="G33" s="26"/>
      <c r="H33" s="20">
        <v>-681140205.20919538</v>
      </c>
      <c r="I33" s="20">
        <v>-3066535997.4935441</v>
      </c>
      <c r="J33" s="20">
        <v>-821494422.73719394</v>
      </c>
      <c r="K33" s="20">
        <v>56592080.943456471</v>
      </c>
      <c r="L33" s="20">
        <v>514902066.26955658</v>
      </c>
      <c r="M33" s="20">
        <v>1862836.5557729942</v>
      </c>
      <c r="N33" s="20">
        <v>-58587219.450371809</v>
      </c>
      <c r="O33" s="20">
        <v>-29213876.740368996</v>
      </c>
      <c r="P33" s="20">
        <v>62853286.18510434</v>
      </c>
      <c r="Q33" s="20">
        <v>199424263.27670452</v>
      </c>
      <c r="R33" s="20">
        <v>-33587668.86900121</v>
      </c>
      <c r="S33" s="20">
        <v>20622612.846909106</v>
      </c>
      <c r="T33" s="20">
        <v>-2518422.1267367695</v>
      </c>
      <c r="U33" s="20">
        <v>1.559033989906311E-6</v>
      </c>
      <c r="V33" s="88"/>
      <c r="W33" s="3">
        <v>-11234.885936762435</v>
      </c>
      <c r="X33" s="3">
        <v>-11020.956337899543</v>
      </c>
      <c r="Y33" s="88"/>
      <c r="Z33" s="20">
        <v>416700</v>
      </c>
      <c r="AA33" s="20">
        <v>76650</v>
      </c>
      <c r="AB33" s="20">
        <v>340050</v>
      </c>
      <c r="AC33" s="8">
        <v>4.4363992172211351</v>
      </c>
      <c r="AD33" s="88"/>
      <c r="AE33" s="3">
        <v>624.59377607043348</v>
      </c>
      <c r="AF33" s="3">
        <v>700.46885200721147</v>
      </c>
      <c r="AG33" s="3">
        <v>-75.875075936777989</v>
      </c>
      <c r="AH33" s="8">
        <v>-0.10832041384760509</v>
      </c>
      <c r="AI33" s="86"/>
      <c r="AJ33" s="3">
        <v>18317.775342382425</v>
      </c>
      <c r="AK33" s="3">
        <v>19553.4414481409</v>
      </c>
      <c r="AL33" s="88"/>
      <c r="AM33" s="3">
        <v>0</v>
      </c>
      <c r="AN33" s="3">
        <v>4.4704500978473583</v>
      </c>
      <c r="AO33" s="88"/>
      <c r="AP33" s="3">
        <v>500.92071419009767</v>
      </c>
      <c r="AQ33" s="3">
        <v>360.32263535551209</v>
      </c>
      <c r="AR33" s="88"/>
      <c r="AS33" s="3">
        <v>1890.4166975181879</v>
      </c>
      <c r="AT33" s="3">
        <v>1820.3090019569472</v>
      </c>
      <c r="AU33" s="88"/>
      <c r="AV33" s="3">
        <v>1611.8768610389604</v>
      </c>
      <c r="AW33" s="3">
        <v>1762.7126810176126</v>
      </c>
      <c r="AX33" s="88"/>
      <c r="AY33" s="3">
        <v>3415.6549664689242</v>
      </c>
      <c r="AZ33" s="3">
        <v>3894.2349119373775</v>
      </c>
      <c r="BA33" s="88"/>
      <c r="BB33" s="3">
        <v>238.76985799443415</v>
      </c>
      <c r="BC33" s="3">
        <v>288.26016960208739</v>
      </c>
      <c r="BD33" s="88"/>
      <c r="BE33" s="3">
        <v>76.514310166791304</v>
      </c>
      <c r="BF33" s="3">
        <v>70.470580560991522</v>
      </c>
      <c r="BG33" s="88"/>
      <c r="BH33" s="76">
        <v>-0.68654613088249583</v>
      </c>
      <c r="BI33" s="77">
        <v>-0.60554785991109839</v>
      </c>
      <c r="BJ33" s="86"/>
    </row>
    <row r="34" spans="2:62">
      <c r="B34" s="2" t="s">
        <v>8</v>
      </c>
      <c r="C34" s="88"/>
      <c r="D34" s="20">
        <v>-785998575.0316143</v>
      </c>
      <c r="E34" s="20"/>
      <c r="F34" s="20">
        <v>-785998575.0316143</v>
      </c>
      <c r="G34" s="26"/>
      <c r="H34" s="20"/>
      <c r="I34" s="20"/>
      <c r="J34" s="20"/>
      <c r="K34" s="20"/>
      <c r="L34" s="20"/>
      <c r="M34" s="20"/>
      <c r="N34" s="20"/>
      <c r="O34" s="20"/>
      <c r="P34" s="20"/>
      <c r="Q34" s="20"/>
      <c r="R34" s="20"/>
      <c r="S34" s="20"/>
      <c r="T34" s="20"/>
      <c r="U34" s="20">
        <v>-785998575.0316143</v>
      </c>
      <c r="V34" s="88"/>
      <c r="W34" s="3">
        <v>-4366.6587501756349</v>
      </c>
      <c r="X34" s="3"/>
      <c r="Y34" s="88"/>
      <c r="Z34" s="20">
        <v>180000</v>
      </c>
      <c r="AA34" s="20"/>
      <c r="AB34" s="20">
        <v>180000</v>
      </c>
      <c r="AC34" s="8"/>
      <c r="AD34" s="88"/>
      <c r="AE34" s="3">
        <v>644.27480916030538</v>
      </c>
      <c r="AF34" s="3"/>
      <c r="AG34" s="3">
        <v>644.27480916030538</v>
      </c>
      <c r="AH34" s="8"/>
      <c r="AI34" s="86"/>
      <c r="AJ34" s="3">
        <v>14789.124757622594</v>
      </c>
      <c r="AK34" s="3"/>
      <c r="AL34" s="88"/>
      <c r="AM34" s="3">
        <v>0</v>
      </c>
      <c r="AN34" s="3"/>
      <c r="AO34" s="88"/>
      <c r="AP34" s="3">
        <v>7.9317128003372206E-3</v>
      </c>
      <c r="AQ34" s="3"/>
      <c r="AR34" s="88"/>
      <c r="AS34" s="3">
        <v>497.08962694955744</v>
      </c>
      <c r="AT34" s="3"/>
      <c r="AU34" s="88"/>
      <c r="AV34" s="3">
        <v>379.93429464662074</v>
      </c>
      <c r="AW34" s="3"/>
      <c r="AX34" s="88"/>
      <c r="AY34" s="3">
        <v>285.45862020514261</v>
      </c>
      <c r="AZ34" s="3"/>
      <c r="BA34" s="88"/>
      <c r="BB34" s="3">
        <v>86.539542644372631</v>
      </c>
      <c r="BC34" s="3"/>
      <c r="BD34" s="88"/>
      <c r="BE34" s="3">
        <v>4999.9951243501473</v>
      </c>
      <c r="BF34" s="3"/>
      <c r="BG34" s="88"/>
      <c r="BH34" s="76">
        <v>-0.25868831458386465</v>
      </c>
      <c r="BI34" s="77"/>
      <c r="BJ34" s="86"/>
    </row>
    <row r="35" spans="2:62">
      <c r="B35" s="2" t="s">
        <v>29</v>
      </c>
      <c r="C35" s="88"/>
      <c r="D35" s="20">
        <v>591580216.24762428</v>
      </c>
      <c r="E35" s="20">
        <v>-20936816.564383686</v>
      </c>
      <c r="F35" s="20">
        <v>612517032.8120079</v>
      </c>
      <c r="G35" s="26"/>
      <c r="H35" s="20"/>
      <c r="I35" s="20"/>
      <c r="J35" s="20"/>
      <c r="K35" s="20"/>
      <c r="L35" s="20"/>
      <c r="M35" s="20"/>
      <c r="N35" s="20"/>
      <c r="O35" s="20"/>
      <c r="P35" s="20"/>
      <c r="Q35" s="20"/>
      <c r="R35" s="20"/>
      <c r="S35" s="20"/>
      <c r="T35" s="20"/>
      <c r="U35" s="20">
        <v>612517032.8120079</v>
      </c>
      <c r="V35" s="88"/>
      <c r="W35" s="3">
        <v>2401.566251294495</v>
      </c>
      <c r="X35" s="3">
        <v>-207.6035355913107</v>
      </c>
      <c r="Y35" s="88"/>
      <c r="Z35" s="20">
        <v>246331</v>
      </c>
      <c r="AA35" s="20">
        <v>100850</v>
      </c>
      <c r="AB35" s="20">
        <v>145481</v>
      </c>
      <c r="AC35" s="8">
        <v>1.4425483391175011</v>
      </c>
      <c r="AD35" s="88"/>
      <c r="AE35" s="3">
        <v>429.64618372827402</v>
      </c>
      <c r="AF35" s="3">
        <v>375.77923628451168</v>
      </c>
      <c r="AG35" s="3">
        <v>53.866947443762342</v>
      </c>
      <c r="AH35" s="8">
        <v>0.14334732268969314</v>
      </c>
      <c r="AI35" s="86"/>
      <c r="AJ35" s="3">
        <v>7966.3972265112288</v>
      </c>
      <c r="AK35" s="3">
        <v>9188.0060783341578</v>
      </c>
      <c r="AL35" s="88"/>
      <c r="AM35" s="3">
        <v>0</v>
      </c>
      <c r="AN35" s="3">
        <v>0</v>
      </c>
      <c r="AO35" s="88"/>
      <c r="AP35" s="3">
        <v>2.4150224684597738E-3</v>
      </c>
      <c r="AQ35" s="3">
        <v>7.6351016360932077E-4</v>
      </c>
      <c r="AR35" s="88"/>
      <c r="AS35" s="3">
        <v>216.37462659416929</v>
      </c>
      <c r="AT35" s="3">
        <v>175.72966782350025</v>
      </c>
      <c r="AU35" s="88"/>
      <c r="AV35" s="3">
        <v>211.07999979263388</v>
      </c>
      <c r="AW35" s="3">
        <v>189.33957362419434</v>
      </c>
      <c r="AX35" s="88"/>
      <c r="AY35" s="3">
        <v>354.01476857138425</v>
      </c>
      <c r="AZ35" s="3">
        <v>319.0725632126921</v>
      </c>
      <c r="BA35" s="88"/>
      <c r="BB35" s="3">
        <v>23.327863190510744</v>
      </c>
      <c r="BC35" s="3">
        <v>26.32040654437283</v>
      </c>
      <c r="BD35" s="88"/>
      <c r="BE35" s="3">
        <v>1.7180401980103932E-5</v>
      </c>
      <c r="BF35" s="3">
        <v>8.9241447694595935E-5</v>
      </c>
      <c r="BG35" s="88"/>
      <c r="BH35" s="76">
        <v>0.21334492773441047</v>
      </c>
      <c r="BI35" s="77">
        <v>-2.1262777075224955E-2</v>
      </c>
      <c r="BJ35" s="86"/>
    </row>
    <row r="36" spans="2:62">
      <c r="B36" s="2" t="s">
        <v>31</v>
      </c>
      <c r="C36" s="88"/>
      <c r="D36" s="20"/>
      <c r="E36" s="20">
        <v>-31555804.00000006</v>
      </c>
      <c r="F36" s="20">
        <v>31555804.00000006</v>
      </c>
      <c r="G36" s="26"/>
      <c r="H36" s="20"/>
      <c r="I36" s="20"/>
      <c r="J36" s="20"/>
      <c r="K36" s="20"/>
      <c r="L36" s="20"/>
      <c r="M36" s="20"/>
      <c r="N36" s="20"/>
      <c r="O36" s="20"/>
      <c r="P36" s="20"/>
      <c r="Q36" s="20"/>
      <c r="R36" s="20"/>
      <c r="S36" s="20"/>
      <c r="T36" s="20"/>
      <c r="U36" s="20">
        <v>31555804.00000006</v>
      </c>
      <c r="V36" s="88"/>
      <c r="W36" s="3"/>
      <c r="X36" s="3"/>
      <c r="Y36" s="88"/>
      <c r="Z36" s="20"/>
      <c r="AA36" s="20">
        <v>0</v>
      </c>
      <c r="AB36" s="20">
        <v>0</v>
      </c>
      <c r="AC36" s="8"/>
      <c r="AD36" s="88"/>
      <c r="AE36" s="3"/>
      <c r="AF36" s="3"/>
      <c r="AG36" s="3"/>
      <c r="AH36" s="8"/>
      <c r="AI36" s="86"/>
      <c r="AJ36" s="3"/>
      <c r="AK36" s="3"/>
      <c r="AL36" s="88"/>
      <c r="AM36" s="3"/>
      <c r="AN36" s="3"/>
      <c r="AO36" s="88"/>
      <c r="AP36" s="3"/>
      <c r="AQ36" s="3"/>
      <c r="AR36" s="88"/>
      <c r="AS36" s="3"/>
      <c r="AT36" s="3"/>
      <c r="AU36" s="88"/>
      <c r="AV36" s="3"/>
      <c r="AW36" s="3"/>
      <c r="AX36" s="88"/>
      <c r="AY36" s="3"/>
      <c r="AZ36" s="3"/>
      <c r="BA36" s="88"/>
      <c r="BB36" s="3"/>
      <c r="BC36" s="3"/>
      <c r="BD36" s="88"/>
      <c r="BE36" s="3"/>
      <c r="BF36" s="3"/>
      <c r="BG36" s="88"/>
      <c r="BH36" s="76"/>
      <c r="BI36" s="77">
        <v>1</v>
      </c>
      <c r="BJ36" s="86"/>
    </row>
    <row r="37" spans="2:62">
      <c r="B37" s="2" t="s">
        <v>113</v>
      </c>
      <c r="C37" s="88"/>
      <c r="D37" s="20"/>
      <c r="E37" s="20">
        <v>200000</v>
      </c>
      <c r="F37" s="20">
        <v>-200000</v>
      </c>
      <c r="G37" s="26"/>
      <c r="H37" s="20"/>
      <c r="I37" s="20"/>
      <c r="J37" s="20"/>
      <c r="K37" s="20"/>
      <c r="L37" s="20"/>
      <c r="M37" s="20"/>
      <c r="N37" s="20"/>
      <c r="O37" s="20"/>
      <c r="P37" s="20"/>
      <c r="Q37" s="20"/>
      <c r="R37" s="20"/>
      <c r="S37" s="20"/>
      <c r="T37" s="20"/>
      <c r="U37" s="20">
        <v>-200000</v>
      </c>
      <c r="V37" s="88"/>
      <c r="W37" s="3"/>
      <c r="X37" s="3"/>
      <c r="Y37" s="88"/>
      <c r="Z37" s="20"/>
      <c r="AA37" s="20">
        <v>0</v>
      </c>
      <c r="AB37" s="20">
        <v>0</v>
      </c>
      <c r="AC37" s="8"/>
      <c r="AD37" s="88"/>
      <c r="AE37" s="3"/>
      <c r="AF37" s="3"/>
      <c r="AG37" s="3"/>
      <c r="AH37" s="8"/>
      <c r="AI37" s="86"/>
      <c r="AJ37" s="3"/>
      <c r="AK37" s="3"/>
      <c r="AL37" s="88"/>
      <c r="AM37" s="3"/>
      <c r="AN37" s="3"/>
      <c r="AO37" s="88"/>
      <c r="AP37" s="3"/>
      <c r="AQ37" s="3"/>
      <c r="AR37" s="88"/>
      <c r="AS37" s="3"/>
      <c r="AT37" s="3"/>
      <c r="AU37" s="88"/>
      <c r="AV37" s="3"/>
      <c r="AW37" s="3"/>
      <c r="AX37" s="88"/>
      <c r="AY37" s="3"/>
      <c r="AZ37" s="3"/>
      <c r="BA37" s="88"/>
      <c r="BB37" s="3"/>
      <c r="BC37" s="3"/>
      <c r="BD37" s="88"/>
      <c r="BE37" s="3"/>
      <c r="BF37" s="3"/>
      <c r="BG37" s="88"/>
      <c r="BH37" s="76"/>
      <c r="BI37" s="77">
        <v>1</v>
      </c>
      <c r="BJ37" s="86"/>
    </row>
    <row r="38" spans="2:62">
      <c r="B38" s="2" t="s">
        <v>332</v>
      </c>
      <c r="C38" s="88"/>
      <c r="D38" s="20"/>
      <c r="E38" s="20">
        <v>392593</v>
      </c>
      <c r="F38" s="20">
        <v>-392593</v>
      </c>
      <c r="G38" s="26"/>
      <c r="H38" s="20"/>
      <c r="I38" s="20"/>
      <c r="J38" s="20"/>
      <c r="K38" s="20"/>
      <c r="L38" s="20"/>
      <c r="M38" s="20"/>
      <c r="N38" s="20"/>
      <c r="O38" s="20"/>
      <c r="P38" s="20"/>
      <c r="Q38" s="20"/>
      <c r="R38" s="20"/>
      <c r="S38" s="20"/>
      <c r="T38" s="20"/>
      <c r="U38" s="20">
        <v>-392593</v>
      </c>
      <c r="V38" s="88"/>
      <c r="W38" s="3"/>
      <c r="X38" s="3"/>
      <c r="Y38" s="88"/>
      <c r="Z38" s="20"/>
      <c r="AA38" s="20">
        <v>0</v>
      </c>
      <c r="AB38" s="20">
        <v>0</v>
      </c>
      <c r="AC38" s="8"/>
      <c r="AD38" s="88"/>
      <c r="AE38" s="3"/>
      <c r="AF38" s="3"/>
      <c r="AG38" s="3"/>
      <c r="AH38" s="8"/>
      <c r="AI38" s="86"/>
      <c r="AJ38" s="3"/>
      <c r="AK38" s="3"/>
      <c r="AL38" s="88"/>
      <c r="AM38" s="3"/>
      <c r="AN38" s="3"/>
      <c r="AO38" s="88"/>
      <c r="AP38" s="3"/>
      <c r="AQ38" s="3"/>
      <c r="AR38" s="88"/>
      <c r="AS38" s="3"/>
      <c r="AT38" s="3"/>
      <c r="AU38" s="88"/>
      <c r="AV38" s="3"/>
      <c r="AW38" s="3"/>
      <c r="AX38" s="88"/>
      <c r="AY38" s="3"/>
      <c r="AZ38" s="3"/>
      <c r="BA38" s="88"/>
      <c r="BB38" s="3"/>
      <c r="BC38" s="3"/>
      <c r="BD38" s="88"/>
      <c r="BE38" s="3"/>
      <c r="BF38" s="3"/>
      <c r="BG38" s="88"/>
      <c r="BH38" s="76"/>
      <c r="BI38" s="77">
        <v>1</v>
      </c>
      <c r="BJ38" s="86"/>
    </row>
    <row r="39" spans="2:62">
      <c r="B39" s="2" t="s">
        <v>333</v>
      </c>
      <c r="C39" s="88"/>
      <c r="D39" s="20"/>
      <c r="E39" s="20">
        <v>-141649</v>
      </c>
      <c r="F39" s="20">
        <v>141649</v>
      </c>
      <c r="G39" s="26"/>
      <c r="H39" s="20"/>
      <c r="I39" s="20"/>
      <c r="J39" s="20"/>
      <c r="K39" s="20"/>
      <c r="L39" s="20"/>
      <c r="M39" s="20"/>
      <c r="N39" s="20"/>
      <c r="O39" s="20"/>
      <c r="P39" s="20"/>
      <c r="Q39" s="20"/>
      <c r="R39" s="20"/>
      <c r="S39" s="20"/>
      <c r="T39" s="20"/>
      <c r="U39" s="20">
        <v>141649</v>
      </c>
      <c r="V39" s="88"/>
      <c r="W39" s="3"/>
      <c r="X39" s="3"/>
      <c r="Y39" s="88"/>
      <c r="Z39" s="20"/>
      <c r="AA39" s="20">
        <v>0</v>
      </c>
      <c r="AB39" s="20">
        <v>0</v>
      </c>
      <c r="AC39" s="8"/>
      <c r="AD39" s="88"/>
      <c r="AE39" s="3"/>
      <c r="AF39" s="3"/>
      <c r="AG39" s="3"/>
      <c r="AH39" s="8"/>
      <c r="AI39" s="86"/>
      <c r="AJ39" s="3"/>
      <c r="AK39" s="3"/>
      <c r="AL39" s="88"/>
      <c r="AM39" s="3"/>
      <c r="AN39" s="3"/>
      <c r="AO39" s="88"/>
      <c r="AP39" s="3"/>
      <c r="AQ39" s="3"/>
      <c r="AR39" s="88"/>
      <c r="AS39" s="3"/>
      <c r="AT39" s="3"/>
      <c r="AU39" s="88"/>
      <c r="AV39" s="3"/>
      <c r="AW39" s="3"/>
      <c r="AX39" s="88"/>
      <c r="AY39" s="3"/>
      <c r="AZ39" s="3"/>
      <c r="BA39" s="88"/>
      <c r="BB39" s="3"/>
      <c r="BC39" s="3"/>
      <c r="BD39" s="88"/>
      <c r="BE39" s="3"/>
      <c r="BF39" s="3"/>
      <c r="BG39" s="88"/>
      <c r="BH39" s="76"/>
      <c r="BI39" s="77">
        <v>1</v>
      </c>
      <c r="BJ39" s="86"/>
    </row>
    <row r="40" spans="2:62">
      <c r="B40" s="2" t="s">
        <v>9</v>
      </c>
      <c r="C40" s="88"/>
      <c r="D40" s="20">
        <v>-960132964</v>
      </c>
      <c r="E40" s="20">
        <v>-355418716.99999988</v>
      </c>
      <c r="F40" s="20">
        <v>-604714247.00000012</v>
      </c>
      <c r="G40" s="26"/>
      <c r="H40" s="20"/>
      <c r="I40" s="20"/>
      <c r="J40" s="20"/>
      <c r="K40" s="20"/>
      <c r="L40" s="20"/>
      <c r="M40" s="20"/>
      <c r="N40" s="20"/>
      <c r="O40" s="20"/>
      <c r="P40" s="20"/>
      <c r="Q40" s="20"/>
      <c r="R40" s="20"/>
      <c r="S40" s="20"/>
      <c r="T40" s="20"/>
      <c r="U40" s="20">
        <v>-604714247.00000012</v>
      </c>
      <c r="V40" s="88"/>
      <c r="W40" s="27"/>
      <c r="X40" s="27"/>
      <c r="Y40" s="88"/>
      <c r="Z40" s="29">
        <v>0</v>
      </c>
      <c r="AA40" s="29">
        <v>0</v>
      </c>
      <c r="AB40" s="29">
        <v>0</v>
      </c>
      <c r="AC40" s="28"/>
      <c r="AD40" s="88"/>
      <c r="AE40" s="27"/>
      <c r="AF40" s="27"/>
      <c r="AG40" s="27"/>
      <c r="AH40" s="28"/>
      <c r="AI40" s="86"/>
      <c r="AJ40" s="3"/>
      <c r="AK40" s="3"/>
      <c r="AL40" s="88"/>
      <c r="AM40" s="3"/>
      <c r="AN40" s="3"/>
      <c r="AO40" s="88"/>
      <c r="AP40" s="3"/>
      <c r="AQ40" s="3"/>
      <c r="AR40" s="88"/>
      <c r="AS40" s="3"/>
      <c r="AT40" s="3"/>
      <c r="AU40" s="88"/>
      <c r="AV40" s="3"/>
      <c r="AW40" s="3"/>
      <c r="AX40" s="88"/>
      <c r="AY40" s="3"/>
      <c r="AZ40" s="3"/>
      <c r="BA40" s="88"/>
      <c r="BB40" s="3"/>
      <c r="BC40" s="3"/>
      <c r="BD40" s="88"/>
      <c r="BE40" s="3"/>
      <c r="BF40" s="3"/>
      <c r="BG40" s="88"/>
      <c r="BH40" s="76">
        <v>-5.0529324737520724</v>
      </c>
      <c r="BI40" s="77">
        <v>-0.49076045049237993</v>
      </c>
      <c r="BJ40" s="86"/>
    </row>
    <row r="41" spans="2:62" ht="15.75" thickBot="1">
      <c r="B41" s="2" t="s">
        <v>1</v>
      </c>
      <c r="C41" s="88"/>
      <c r="D41" s="20">
        <v>8784226926.7808151</v>
      </c>
      <c r="E41" s="20">
        <v>3893976044.9999876</v>
      </c>
      <c r="F41" s="20">
        <v>4890250881.7808275</v>
      </c>
      <c r="G41" s="26"/>
      <c r="H41" s="20">
        <v>3468315402.9305296</v>
      </c>
      <c r="I41" s="20">
        <v>-4608109215.0542784</v>
      </c>
      <c r="J41" s="20">
        <v>-3201974824.6193881</v>
      </c>
      <c r="K41" s="20">
        <v>1337256657.6506371</v>
      </c>
      <c r="L41" s="20">
        <v>-5090291401.8748951</v>
      </c>
      <c r="M41" s="20">
        <v>559371715.21820903</v>
      </c>
      <c r="N41" s="20">
        <v>-2674730648.9295402</v>
      </c>
      <c r="O41" s="20">
        <v>397802430.03219795</v>
      </c>
      <c r="P41" s="20">
        <v>3142334348.9875493</v>
      </c>
      <c r="Q41" s="20">
        <v>9513520809.833292</v>
      </c>
      <c r="R41" s="20">
        <v>1807235860.2085397</v>
      </c>
      <c r="S41" s="20">
        <v>900069914.98613834</v>
      </c>
      <c r="T41" s="20">
        <v>86540761.631501019</v>
      </c>
      <c r="U41" s="20">
        <v>-747090929.21965766</v>
      </c>
      <c r="V41" s="88"/>
      <c r="W41" s="3">
        <v>1429.14733272271</v>
      </c>
      <c r="X41" s="3">
        <v>1191.6929994491338</v>
      </c>
      <c r="Y41" s="88"/>
      <c r="Z41" s="3">
        <v>6146481</v>
      </c>
      <c r="AA41" s="3">
        <v>3267600</v>
      </c>
      <c r="AB41" s="3">
        <v>2878881</v>
      </c>
      <c r="AC41" s="8">
        <v>0.88103837679030483</v>
      </c>
      <c r="AD41" s="88"/>
      <c r="AE41" s="3">
        <v>1038.3034580082472</v>
      </c>
      <c r="AF41" s="3">
        <v>1107.6409595693267</v>
      </c>
      <c r="AG41" s="3">
        <v>-69.337501561079534</v>
      </c>
      <c r="AH41" s="8">
        <v>-6.259925742366855E-2</v>
      </c>
      <c r="AI41" s="86"/>
      <c r="AJ41" s="3">
        <v>18713.852610274538</v>
      </c>
      <c r="AK41" s="3">
        <v>18010.05070816501</v>
      </c>
      <c r="AL41" s="88"/>
      <c r="AM41" s="3">
        <v>0</v>
      </c>
      <c r="AN41" s="3">
        <v>66.606789080670822</v>
      </c>
      <c r="AO41" s="88"/>
      <c r="AP41" s="3">
        <v>777.88755677034499</v>
      </c>
      <c r="AQ41" s="3">
        <v>361.0181711347779</v>
      </c>
      <c r="AR41" s="88"/>
      <c r="AS41" s="3">
        <v>909.40068985071753</v>
      </c>
      <c r="AT41" s="3">
        <v>912.69282133676131</v>
      </c>
      <c r="AU41" s="88"/>
      <c r="AV41" s="3">
        <v>1049.5764868277552</v>
      </c>
      <c r="AW41" s="3">
        <v>1599.5152255478038</v>
      </c>
      <c r="AX41" s="88"/>
      <c r="AY41" s="3">
        <v>2388.671859489798</v>
      </c>
      <c r="AZ41" s="3">
        <v>4178.8911485493918</v>
      </c>
      <c r="BA41" s="88"/>
      <c r="BB41" s="3">
        <v>385.17606775762317</v>
      </c>
      <c r="BC41" s="3">
        <v>554.07929489533581</v>
      </c>
      <c r="BD41" s="88"/>
      <c r="BE41" s="3">
        <v>210.19543107087748</v>
      </c>
      <c r="BF41" s="3">
        <v>64.800529746602948</v>
      </c>
      <c r="BG41" s="88"/>
      <c r="BH41" s="78">
        <v>5.2535323559284676E-2</v>
      </c>
      <c r="BI41" s="79">
        <v>4.1407753629416739E-2</v>
      </c>
      <c r="BJ41" s="86"/>
    </row>
    <row r="42" spans="2:62" ht="15.75" thickTop="1"/>
    <row r="44" spans="2:62">
      <c r="H44" s="16"/>
      <c r="I44" s="16"/>
      <c r="J44" s="16"/>
      <c r="K44" s="16"/>
      <c r="L44" s="16"/>
      <c r="M44" s="16"/>
      <c r="N44" s="16"/>
      <c r="O44" s="16"/>
      <c r="P44" s="16"/>
      <c r="Q44" s="16"/>
      <c r="R44" s="16"/>
      <c r="S44" s="16"/>
      <c r="T44" s="16"/>
    </row>
  </sheetData>
  <mergeCells count="1">
    <mergeCell ref="B25:B26"/>
  </mergeCells>
  <conditionalFormatting pivot="1" sqref="H29:U41 F29:F41">
    <cfRule type="dataBar" priority="1">
      <dataBar>
        <cfvo type="min"/>
        <cfvo type="max"/>
        <color rgb="FF63C384"/>
      </dataBar>
      <extLst>
        <ext xmlns:x14="http://schemas.microsoft.com/office/spreadsheetml/2009/9/main" uri="{B025F937-C7B1-47D3-B67F-A62EFF666E3E}">
          <x14:id>{03F48B37-1708-4EF5-BD25-AE5C03896140}</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03F48B37-1708-4EF5-BD25-AE5C03896140}">
            <x14:dataBar minLength="0" maxLength="100" border="1" negativeBarBorderColorSameAsPositive="0">
              <x14:cfvo type="autoMin"/>
              <x14:cfvo type="autoMax"/>
              <x14:borderColor rgb="FF63C384"/>
              <x14:negativeFillColor rgb="FFFF0000"/>
              <x14:negativeBorderColor rgb="FFFF0000"/>
              <x14:axisColor rgb="FF000000"/>
            </x14:dataBar>
          </x14:cfRule>
          <xm:sqref>H29:U41 F29:F41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30D80-E2A5-475D-B7B9-9AF27ABF9507}">
  <sheetPr codeName="Sheet6"/>
  <dimension ref="A3:S176"/>
  <sheetViews>
    <sheetView showGridLines="0" zoomScale="85" zoomScaleNormal="85" workbookViewId="0">
      <pane xSplit="6" ySplit="3" topLeftCell="G274" activePane="bottomRight" state="frozen"/>
      <selection pane="topRight" activeCell="G1" sqref="G1"/>
      <selection pane="bottomLeft" activeCell="A4" sqref="A4"/>
      <selection pane="bottomRight" activeCell="I310" sqref="I310"/>
    </sheetView>
  </sheetViews>
  <sheetFormatPr defaultRowHeight="15"/>
  <cols>
    <col min="1" max="2" width="4.28515625" customWidth="1"/>
    <col min="3" max="3" width="7" customWidth="1"/>
    <col min="4" max="4" width="12" customWidth="1"/>
    <col min="5" max="5" width="46.28515625" bestFit="1" customWidth="1"/>
    <col min="6" max="6" width="1.140625" bestFit="1" customWidth="1"/>
    <col min="7" max="10" width="13" customWidth="1"/>
    <col min="11" max="11" width="2.42578125" bestFit="1" customWidth="1"/>
    <col min="12" max="12" width="27.85546875" bestFit="1" customWidth="1"/>
    <col min="13" max="13" width="28.42578125" bestFit="1" customWidth="1"/>
    <col min="14" max="14" width="20.5703125" bestFit="1" customWidth="1"/>
    <col min="15" max="15" width="2.42578125" bestFit="1" customWidth="1"/>
    <col min="16" max="19" width="15.5703125" customWidth="1"/>
  </cols>
  <sheetData>
    <row r="3" spans="1:19" ht="25.5" customHeight="1">
      <c r="A3" s="31" t="s">
        <v>26</v>
      </c>
      <c r="B3" s="31" t="s">
        <v>187</v>
      </c>
      <c r="C3" s="31" t="s">
        <v>30</v>
      </c>
      <c r="D3" s="31" t="s">
        <v>189</v>
      </c>
      <c r="E3" s="31" t="s">
        <v>326</v>
      </c>
      <c r="F3" s="68" t="s">
        <v>208</v>
      </c>
      <c r="G3" s="33" t="s">
        <v>217</v>
      </c>
      <c r="H3" s="33" t="s">
        <v>218</v>
      </c>
      <c r="I3" s="33" t="s">
        <v>219</v>
      </c>
      <c r="J3" s="33" t="s">
        <v>345</v>
      </c>
      <c r="K3" s="69" t="s">
        <v>216</v>
      </c>
      <c r="L3" s="33" t="s">
        <v>223</v>
      </c>
      <c r="M3" s="33" t="s">
        <v>214</v>
      </c>
      <c r="N3" s="33" t="s">
        <v>215</v>
      </c>
      <c r="O3" s="69" t="s">
        <v>231</v>
      </c>
      <c r="P3" s="33" t="s">
        <v>220</v>
      </c>
      <c r="Q3" s="33" t="s">
        <v>221</v>
      </c>
      <c r="R3" s="33" t="s">
        <v>222</v>
      </c>
      <c r="S3" s="33" t="s">
        <v>346</v>
      </c>
    </row>
    <row r="4" spans="1:19">
      <c r="A4" t="s">
        <v>27</v>
      </c>
      <c r="F4" s="87"/>
      <c r="G4" s="3">
        <v>2837000</v>
      </c>
      <c r="H4" s="3">
        <v>2026350</v>
      </c>
      <c r="I4" s="3">
        <v>810650</v>
      </c>
      <c r="J4" s="8">
        <v>0.40005428479778915</v>
      </c>
      <c r="K4" s="88"/>
      <c r="L4" s="3">
        <v>79013948040.75</v>
      </c>
      <c r="M4" s="3">
        <v>56588072918.982849</v>
      </c>
      <c r="N4" s="3">
        <v>22425875121.767151</v>
      </c>
      <c r="O4" s="88"/>
      <c r="P4" s="3">
        <v>1063.0241605710523</v>
      </c>
      <c r="Q4" s="3">
        <v>1074.7948787803264</v>
      </c>
      <c r="R4" s="3">
        <v>-11.770718209274037</v>
      </c>
      <c r="S4" s="8">
        <v>-1.0951594989577368E-2</v>
      </c>
    </row>
    <row r="5" spans="1:19">
      <c r="B5" t="s">
        <v>125</v>
      </c>
      <c r="F5" s="87"/>
      <c r="G5" s="3">
        <v>2837000</v>
      </c>
      <c r="H5" s="3">
        <v>2026350</v>
      </c>
      <c r="I5" s="3">
        <v>810650</v>
      </c>
      <c r="J5" s="8">
        <v>0.40005428479778915</v>
      </c>
      <c r="K5" s="88"/>
      <c r="L5" s="3">
        <v>79013948040.75</v>
      </c>
      <c r="M5" s="3">
        <v>56588072918.982849</v>
      </c>
      <c r="N5" s="3">
        <v>22425875121.767151</v>
      </c>
      <c r="O5" s="88"/>
      <c r="P5" s="3">
        <v>1063.0241605710523</v>
      </c>
      <c r="Q5" s="3">
        <v>1074.7948787803259</v>
      </c>
      <c r="R5" s="3">
        <v>-11.770718209273582</v>
      </c>
      <c r="S5" s="8">
        <v>-1.095159498957695E-2</v>
      </c>
    </row>
    <row r="6" spans="1:19">
      <c r="C6" s="6" t="s">
        <v>12</v>
      </c>
      <c r="D6" s="6"/>
      <c r="E6" s="6"/>
      <c r="F6" s="90"/>
      <c r="G6" s="9">
        <v>2684000</v>
      </c>
      <c r="H6" s="9">
        <v>2026200</v>
      </c>
      <c r="I6" s="9">
        <v>657800</v>
      </c>
      <c r="J6" s="11">
        <v>0.32464712269272528</v>
      </c>
      <c r="K6" s="91"/>
      <c r="L6" s="9">
        <v>75950471412.75</v>
      </c>
      <c r="M6" s="9">
        <v>56582192206.181137</v>
      </c>
      <c r="N6" s="9">
        <v>19368279206.568863</v>
      </c>
      <c r="O6" s="91"/>
      <c r="P6" s="9">
        <v>1080.0569875875985</v>
      </c>
      <c r="Q6" s="9">
        <v>1074.7624732329461</v>
      </c>
      <c r="R6" s="9">
        <v>5.2945143546523923</v>
      </c>
      <c r="S6" s="11">
        <v>4.9262181054072294E-3</v>
      </c>
    </row>
    <row r="7" spans="1:19">
      <c r="D7" t="s">
        <v>138</v>
      </c>
      <c r="F7" s="87"/>
      <c r="G7" s="3">
        <v>1430000</v>
      </c>
      <c r="H7" s="3">
        <v>1518000</v>
      </c>
      <c r="I7" s="3">
        <v>-88000</v>
      </c>
      <c r="J7" s="8">
        <v>-5.7971014492753624E-2</v>
      </c>
      <c r="K7" s="88"/>
      <c r="L7" s="3">
        <v>39448036212.75</v>
      </c>
      <c r="M7" s="3">
        <v>41422379534.183281</v>
      </c>
      <c r="N7" s="3">
        <v>-1974343321.4332809</v>
      </c>
      <c r="O7" s="88"/>
      <c r="P7" s="3">
        <v>1052.9022637257779</v>
      </c>
      <c r="Q7" s="3">
        <v>1050.960404741222</v>
      </c>
      <c r="R7" s="3">
        <v>1.9418589845558927</v>
      </c>
      <c r="S7" s="8">
        <v>1.847699471640929E-3</v>
      </c>
    </row>
    <row r="8" spans="1:19">
      <c r="E8" t="s">
        <v>432</v>
      </c>
      <c r="F8" s="87"/>
      <c r="G8" s="3">
        <v>726000</v>
      </c>
      <c r="H8" s="3">
        <v>616000</v>
      </c>
      <c r="I8" s="3">
        <v>110000</v>
      </c>
      <c r="J8" s="8">
        <v>0.17857142857142858</v>
      </c>
      <c r="K8" s="88"/>
      <c r="L8" s="3">
        <v>20273636666.249996</v>
      </c>
      <c r="M8" s="3">
        <v>17249468274.480164</v>
      </c>
      <c r="N8" s="3">
        <v>3024168391.7698326</v>
      </c>
      <c r="O8" s="88"/>
      <c r="P8" s="3">
        <v>1065.8442509541981</v>
      </c>
      <c r="Q8" s="3">
        <v>1076.5035359993899</v>
      </c>
      <c r="R8" s="3">
        <v>-10.659285045191837</v>
      </c>
      <c r="S8" s="8">
        <v>-9.9017650093421311E-3</v>
      </c>
    </row>
    <row r="9" spans="1:19">
      <c r="E9" t="s">
        <v>273</v>
      </c>
      <c r="F9" s="87"/>
      <c r="G9" s="3">
        <v>572000</v>
      </c>
      <c r="H9" s="3">
        <v>858000</v>
      </c>
      <c r="I9" s="3">
        <v>-286000</v>
      </c>
      <c r="J9" s="8">
        <v>-0.33333333333333331</v>
      </c>
      <c r="K9" s="88"/>
      <c r="L9" s="3">
        <v>15382253386.499998</v>
      </c>
      <c r="M9" s="3">
        <v>22852943900.668812</v>
      </c>
      <c r="N9" s="3">
        <v>-7470690514.1688137</v>
      </c>
      <c r="O9" s="88"/>
      <c r="P9" s="3">
        <v>1026.4141746183207</v>
      </c>
      <c r="Q9" s="3">
        <v>1027.4327300565924</v>
      </c>
      <c r="R9" s="3">
        <v>-1.0185554382717328</v>
      </c>
      <c r="S9" s="8">
        <v>-9.9135973429192721E-4</v>
      </c>
    </row>
    <row r="10" spans="1:19">
      <c r="E10" t="s">
        <v>68</v>
      </c>
      <c r="F10" s="87"/>
      <c r="G10" s="3">
        <v>88000</v>
      </c>
      <c r="H10" s="3"/>
      <c r="I10" s="3">
        <v>88000</v>
      </c>
      <c r="J10" s="8"/>
      <c r="K10" s="88"/>
      <c r="L10" s="3">
        <v>2491948800</v>
      </c>
      <c r="M10" s="3"/>
      <c r="N10" s="3">
        <v>2491948800</v>
      </c>
      <c r="O10" s="88"/>
      <c r="P10" s="3">
        <v>1080.824427480916</v>
      </c>
      <c r="Q10" s="3"/>
      <c r="R10" s="3">
        <v>1080.824427480916</v>
      </c>
      <c r="S10" s="8"/>
    </row>
    <row r="11" spans="1:19">
      <c r="E11" t="s">
        <v>277</v>
      </c>
      <c r="F11" s="87"/>
      <c r="G11" s="3">
        <v>22000</v>
      </c>
      <c r="H11" s="3"/>
      <c r="I11" s="3">
        <v>22000</v>
      </c>
      <c r="J11" s="8"/>
      <c r="K11" s="88"/>
      <c r="L11" s="3">
        <v>651252360</v>
      </c>
      <c r="M11" s="3"/>
      <c r="N11" s="3">
        <v>651252360</v>
      </c>
      <c r="O11" s="88"/>
      <c r="P11" s="3">
        <v>1129.8618320610688</v>
      </c>
      <c r="Q11" s="3"/>
      <c r="R11" s="3">
        <v>1129.8618320610688</v>
      </c>
      <c r="S11" s="8"/>
    </row>
    <row r="12" spans="1:19">
      <c r="E12" t="s">
        <v>84</v>
      </c>
      <c r="F12" s="87"/>
      <c r="G12" s="3">
        <v>22000</v>
      </c>
      <c r="H12" s="3">
        <v>22000</v>
      </c>
      <c r="I12" s="3">
        <v>0</v>
      </c>
      <c r="J12" s="8">
        <v>0</v>
      </c>
      <c r="K12" s="88"/>
      <c r="L12" s="3">
        <v>648945000</v>
      </c>
      <c r="M12" s="3">
        <v>642467473.01714897</v>
      </c>
      <c r="N12" s="3">
        <v>6477526.9828510284</v>
      </c>
      <c r="O12" s="88"/>
      <c r="P12" s="3">
        <v>1125.8587786259541</v>
      </c>
      <c r="Q12" s="3">
        <v>1127.0963703328814</v>
      </c>
      <c r="R12" s="3">
        <v>-1.2375917069273328</v>
      </c>
      <c r="S12" s="8">
        <v>-1.0980353938694854E-3</v>
      </c>
    </row>
    <row r="13" spans="1:19">
      <c r="E13" t="s">
        <v>85</v>
      </c>
      <c r="F13" s="87"/>
      <c r="G13" s="3"/>
      <c r="H13" s="3">
        <v>22000</v>
      </c>
      <c r="I13" s="3">
        <v>-22000</v>
      </c>
      <c r="J13" s="8">
        <v>-1</v>
      </c>
      <c r="K13" s="88"/>
      <c r="L13" s="3"/>
      <c r="M13" s="3">
        <v>677499886.01714909</v>
      </c>
      <c r="N13" s="3">
        <v>-677499886.01714909</v>
      </c>
      <c r="O13" s="88"/>
      <c r="P13" s="3"/>
      <c r="Q13" s="3">
        <v>1177.1960766214015</v>
      </c>
      <c r="R13" s="3">
        <v>-1177.1960766214015</v>
      </c>
      <c r="S13" s="8">
        <v>-1</v>
      </c>
    </row>
    <row r="14" spans="1:19">
      <c r="D14" t="s">
        <v>433</v>
      </c>
      <c r="F14" s="87"/>
      <c r="G14" s="3">
        <v>990000</v>
      </c>
      <c r="H14" s="3"/>
      <c r="I14" s="3">
        <v>990000</v>
      </c>
      <c r="J14" s="8"/>
      <c r="K14" s="88"/>
      <c r="L14" s="3">
        <v>29072736000</v>
      </c>
      <c r="M14" s="3"/>
      <c r="N14" s="3">
        <v>29072736000</v>
      </c>
      <c r="O14" s="88"/>
      <c r="P14" s="3">
        <v>1120.8549618320612</v>
      </c>
      <c r="Q14" s="3"/>
      <c r="R14" s="3">
        <v>1120.8549618320612</v>
      </c>
      <c r="S14" s="8"/>
    </row>
    <row r="15" spans="1:19">
      <c r="E15" t="s">
        <v>325</v>
      </c>
      <c r="F15" s="87"/>
      <c r="G15" s="3">
        <v>990000</v>
      </c>
      <c r="H15" s="3"/>
      <c r="I15" s="3">
        <v>990000</v>
      </c>
      <c r="J15" s="8"/>
      <c r="K15" s="88"/>
      <c r="L15" s="3">
        <v>29072736000</v>
      </c>
      <c r="M15" s="3"/>
      <c r="N15" s="3">
        <v>29072736000</v>
      </c>
      <c r="O15" s="88"/>
      <c r="P15" s="3">
        <v>1120.8549618320612</v>
      </c>
      <c r="Q15" s="3"/>
      <c r="R15" s="3">
        <v>1120.8549618320612</v>
      </c>
      <c r="S15" s="8"/>
    </row>
    <row r="16" spans="1:19">
      <c r="D16" t="s">
        <v>140</v>
      </c>
      <c r="F16" s="87"/>
      <c r="G16" s="3">
        <v>220000</v>
      </c>
      <c r="H16" s="3"/>
      <c r="I16" s="3">
        <v>220000</v>
      </c>
      <c r="J16" s="8"/>
      <c r="K16" s="88"/>
      <c r="L16" s="3">
        <v>6079893600</v>
      </c>
      <c r="M16" s="3"/>
      <c r="N16" s="3">
        <v>6079893600</v>
      </c>
      <c r="O16" s="88"/>
      <c r="P16" s="3">
        <v>1054.8045801526719</v>
      </c>
      <c r="Q16" s="3"/>
      <c r="R16" s="3">
        <v>1054.8045801526719</v>
      </c>
      <c r="S16" s="8"/>
    </row>
    <row r="17" spans="3:19">
      <c r="E17" t="s">
        <v>43</v>
      </c>
      <c r="F17" s="87"/>
      <c r="G17" s="3">
        <v>220000</v>
      </c>
      <c r="H17" s="3"/>
      <c r="I17" s="3">
        <v>220000</v>
      </c>
      <c r="J17" s="8"/>
      <c r="K17" s="88"/>
      <c r="L17" s="3">
        <v>6079893600</v>
      </c>
      <c r="M17" s="3"/>
      <c r="N17" s="3">
        <v>6079893600</v>
      </c>
      <c r="O17" s="88"/>
      <c r="P17" s="3">
        <v>1054.8045801526719</v>
      </c>
      <c r="Q17" s="3"/>
      <c r="R17" s="3">
        <v>1054.8045801526719</v>
      </c>
      <c r="S17" s="8"/>
    </row>
    <row r="18" spans="3:19">
      <c r="D18" t="s">
        <v>139</v>
      </c>
      <c r="F18" s="87"/>
      <c r="G18" s="3">
        <v>44000</v>
      </c>
      <c r="H18" s="3">
        <v>484000</v>
      </c>
      <c r="I18" s="3">
        <v>-440000</v>
      </c>
      <c r="J18" s="8">
        <v>-0.90909090909090906</v>
      </c>
      <c r="K18" s="88"/>
      <c r="L18" s="3">
        <v>1349805600</v>
      </c>
      <c r="M18" s="3">
        <v>14363130719.377283</v>
      </c>
      <c r="N18" s="3">
        <v>-13013325119.377283</v>
      </c>
      <c r="O18" s="88"/>
      <c r="P18" s="3">
        <v>1170.8931297709923</v>
      </c>
      <c r="Q18" s="3">
        <v>1140.1937582166236</v>
      </c>
      <c r="R18" s="3">
        <v>30.699371554368781</v>
      </c>
      <c r="S18" s="8">
        <v>2.6924697081648342E-2</v>
      </c>
    </row>
    <row r="19" spans="3:19">
      <c r="E19" t="s">
        <v>39</v>
      </c>
      <c r="F19" s="87"/>
      <c r="G19" s="3">
        <v>44000</v>
      </c>
      <c r="H19" s="3">
        <v>154000</v>
      </c>
      <c r="I19" s="3">
        <v>-110000</v>
      </c>
      <c r="J19" s="8">
        <v>-0.7142857142857143</v>
      </c>
      <c r="K19" s="88"/>
      <c r="L19" s="3">
        <v>1349805600</v>
      </c>
      <c r="M19" s="3">
        <v>4719206293.1200418</v>
      </c>
      <c r="N19" s="3">
        <v>-3369400693.1200418</v>
      </c>
      <c r="O19" s="88"/>
      <c r="P19" s="3">
        <v>1170.8931297709923</v>
      </c>
      <c r="Q19" s="3">
        <v>1180.4390103455974</v>
      </c>
      <c r="R19" s="3">
        <v>-9.5458805746050075</v>
      </c>
      <c r="S19" s="8">
        <v>-8.0867206953879455E-3</v>
      </c>
    </row>
    <row r="20" spans="3:19">
      <c r="E20" t="s">
        <v>75</v>
      </c>
      <c r="F20" s="87"/>
      <c r="G20" s="3"/>
      <c r="H20" s="3">
        <v>330000</v>
      </c>
      <c r="I20" s="3">
        <v>-330000</v>
      </c>
      <c r="J20" s="8">
        <v>-1</v>
      </c>
      <c r="K20" s="88"/>
      <c r="L20" s="3"/>
      <c r="M20" s="3">
        <v>9643924426.2572365</v>
      </c>
      <c r="N20" s="3">
        <v>-9643924426.2572365</v>
      </c>
      <c r="O20" s="88"/>
      <c r="P20" s="3"/>
      <c r="Q20" s="3">
        <v>1121.4126405564357</v>
      </c>
      <c r="R20" s="3">
        <v>-1121.4126405564357</v>
      </c>
      <c r="S20" s="8">
        <v>-1</v>
      </c>
    </row>
    <row r="21" spans="3:19">
      <c r="D21" t="s">
        <v>135</v>
      </c>
      <c r="F21" s="87"/>
      <c r="G21" s="3"/>
      <c r="H21" s="3">
        <v>24200</v>
      </c>
      <c r="I21" s="3">
        <v>-24200</v>
      </c>
      <c r="J21" s="8">
        <v>-1</v>
      </c>
      <c r="K21" s="88"/>
      <c r="L21" s="3"/>
      <c r="M21" s="3">
        <v>796681952.62057877</v>
      </c>
      <c r="N21" s="3">
        <v>-796681952.62057877</v>
      </c>
      <c r="O21" s="88"/>
      <c r="P21" s="3"/>
      <c r="Q21" s="3">
        <v>1259.1756153130475</v>
      </c>
      <c r="R21" s="3">
        <v>-1259.1756153130475</v>
      </c>
      <c r="S21" s="8">
        <v>-1</v>
      </c>
    </row>
    <row r="22" spans="3:19">
      <c r="E22" t="s">
        <v>85</v>
      </c>
      <c r="F22" s="87"/>
      <c r="G22" s="3"/>
      <c r="H22" s="3">
        <v>22000</v>
      </c>
      <c r="I22" s="3">
        <v>-22000</v>
      </c>
      <c r="J22" s="8">
        <v>-1</v>
      </c>
      <c r="K22" s="88"/>
      <c r="L22" s="3"/>
      <c r="M22" s="3">
        <v>729296686.01714897</v>
      </c>
      <c r="N22" s="3">
        <v>-729296686.01714897</v>
      </c>
      <c r="O22" s="88"/>
      <c r="P22" s="3"/>
      <c r="Q22" s="3">
        <v>1267.1960766214015</v>
      </c>
      <c r="R22" s="3">
        <v>-1267.1960766214015</v>
      </c>
      <c r="S22" s="8">
        <v>-1</v>
      </c>
    </row>
    <row r="23" spans="3:19">
      <c r="E23" t="s">
        <v>341</v>
      </c>
      <c r="F23" s="87"/>
      <c r="G23" s="3"/>
      <c r="H23" s="3">
        <v>2200</v>
      </c>
      <c r="I23" s="3">
        <v>-2200</v>
      </c>
      <c r="J23" s="8">
        <v>-1</v>
      </c>
      <c r="K23" s="88"/>
      <c r="L23" s="3"/>
      <c r="M23" s="3">
        <v>67385266.603429794</v>
      </c>
      <c r="N23" s="3">
        <v>-67385266.603429794</v>
      </c>
      <c r="O23" s="88"/>
      <c r="P23" s="3"/>
      <c r="Q23" s="3">
        <v>1178.9710022295085</v>
      </c>
      <c r="R23" s="3">
        <v>-1178.9710022295085</v>
      </c>
      <c r="S23" s="8">
        <v>-1</v>
      </c>
    </row>
    <row r="24" spans="3:19">
      <c r="C24" s="6" t="s">
        <v>11</v>
      </c>
      <c r="D24" s="6"/>
      <c r="E24" s="6"/>
      <c r="F24" s="90"/>
      <c r="G24" s="9">
        <v>108000</v>
      </c>
      <c r="H24" s="9">
        <v>150</v>
      </c>
      <c r="I24" s="9">
        <v>107850</v>
      </c>
      <c r="J24" s="11">
        <v>719</v>
      </c>
      <c r="K24" s="91"/>
      <c r="L24" s="9">
        <v>2056707288</v>
      </c>
      <c r="M24" s="9">
        <v>5880712.8017148981</v>
      </c>
      <c r="N24" s="9">
        <v>2050826575.1982851</v>
      </c>
      <c r="O24" s="91"/>
      <c r="P24" s="9">
        <v>726.854427480916</v>
      </c>
      <c r="Q24" s="9">
        <v>1512.5290127867536</v>
      </c>
      <c r="R24" s="9">
        <v>-785.67458530583758</v>
      </c>
      <c r="S24" s="11">
        <v>-0.51944430729184776</v>
      </c>
    </row>
    <row r="25" spans="3:19">
      <c r="D25" t="s">
        <v>137</v>
      </c>
      <c r="F25" s="87"/>
      <c r="G25" s="3">
        <v>108000</v>
      </c>
      <c r="H25" s="3"/>
      <c r="I25" s="3">
        <v>108000</v>
      </c>
      <c r="J25" s="8"/>
      <c r="K25" s="88"/>
      <c r="L25" s="3">
        <v>2056707288</v>
      </c>
      <c r="M25" s="3"/>
      <c r="N25" s="3">
        <v>2056707288</v>
      </c>
      <c r="O25" s="88"/>
      <c r="P25" s="3">
        <v>726.854427480916</v>
      </c>
      <c r="Q25" s="3"/>
      <c r="R25" s="3">
        <v>726.854427480916</v>
      </c>
      <c r="S25" s="8"/>
    </row>
    <row r="26" spans="3:19">
      <c r="E26" t="s">
        <v>89</v>
      </c>
      <c r="F26" s="87"/>
      <c r="G26" s="3">
        <v>108000</v>
      </c>
      <c r="H26" s="3"/>
      <c r="I26" s="3">
        <v>108000</v>
      </c>
      <c r="J26" s="8"/>
      <c r="K26" s="88"/>
      <c r="L26" s="3">
        <v>2056707288</v>
      </c>
      <c r="M26" s="3"/>
      <c r="N26" s="3">
        <v>2056707288</v>
      </c>
      <c r="O26" s="88"/>
      <c r="P26" s="3">
        <v>726.854427480916</v>
      </c>
      <c r="Q26" s="3"/>
      <c r="R26" s="3">
        <v>726.854427480916</v>
      </c>
      <c r="S26" s="8"/>
    </row>
    <row r="27" spans="3:19">
      <c r="D27" t="s">
        <v>161</v>
      </c>
      <c r="F27" s="87"/>
      <c r="G27" s="3"/>
      <c r="H27" s="3">
        <v>150</v>
      </c>
      <c r="I27" s="3">
        <v>-150</v>
      </c>
      <c r="J27" s="8">
        <v>-1</v>
      </c>
      <c r="K27" s="88"/>
      <c r="L27" s="3"/>
      <c r="M27" s="3">
        <v>5880712.8017148981</v>
      </c>
      <c r="N27" s="3">
        <v>-5880712.8017148981</v>
      </c>
      <c r="O27" s="88"/>
      <c r="P27" s="3"/>
      <c r="Q27" s="3">
        <v>1512.5290127867536</v>
      </c>
      <c r="R27" s="3">
        <v>-1512.5290127867536</v>
      </c>
      <c r="S27" s="8">
        <v>-1</v>
      </c>
    </row>
    <row r="28" spans="3:19">
      <c r="E28" t="s">
        <v>340</v>
      </c>
      <c r="F28" s="87"/>
      <c r="G28" s="3"/>
      <c r="H28" s="3">
        <v>150</v>
      </c>
      <c r="I28" s="3">
        <v>-150</v>
      </c>
      <c r="J28" s="8">
        <v>-1</v>
      </c>
      <c r="K28" s="88"/>
      <c r="L28" s="3"/>
      <c r="M28" s="3">
        <v>5880712.8017148981</v>
      </c>
      <c r="N28" s="3">
        <v>-5880712.8017148981</v>
      </c>
      <c r="O28" s="88"/>
      <c r="P28" s="3"/>
      <c r="Q28" s="3">
        <v>1512.5290127867536</v>
      </c>
      <c r="R28" s="3">
        <v>-1512.5290127867536</v>
      </c>
      <c r="S28" s="8">
        <v>-1</v>
      </c>
    </row>
    <row r="29" spans="3:19">
      <c r="C29" s="6" t="s">
        <v>13</v>
      </c>
      <c r="D29" s="6"/>
      <c r="E29" s="6"/>
      <c r="F29" s="90"/>
      <c r="G29" s="9">
        <v>24000</v>
      </c>
      <c r="H29" s="9"/>
      <c r="I29" s="9">
        <v>24000</v>
      </c>
      <c r="J29" s="11"/>
      <c r="K29" s="91"/>
      <c r="L29" s="9">
        <v>662631840.00000012</v>
      </c>
      <c r="M29" s="9"/>
      <c r="N29" s="9">
        <v>662631840.00000012</v>
      </c>
      <c r="O29" s="91"/>
      <c r="P29" s="9">
        <v>1053.8038167938932</v>
      </c>
      <c r="Q29" s="9"/>
      <c r="R29" s="9">
        <v>1053.8038167938932</v>
      </c>
      <c r="S29" s="11"/>
    </row>
    <row r="30" spans="3:19">
      <c r="D30" t="s">
        <v>162</v>
      </c>
      <c r="F30" s="87"/>
      <c r="G30" s="3">
        <v>20000</v>
      </c>
      <c r="H30" s="3"/>
      <c r="I30" s="3">
        <v>20000</v>
      </c>
      <c r="J30" s="8"/>
      <c r="K30" s="88"/>
      <c r="L30" s="3">
        <v>552193200.00000012</v>
      </c>
      <c r="M30" s="3"/>
      <c r="N30" s="3">
        <v>552193200.00000012</v>
      </c>
      <c r="O30" s="88"/>
      <c r="P30" s="3">
        <v>1053.8038167938935</v>
      </c>
      <c r="Q30" s="3"/>
      <c r="R30" s="3">
        <v>1053.8038167938935</v>
      </c>
      <c r="S30" s="8"/>
    </row>
    <row r="31" spans="3:19">
      <c r="E31" t="s">
        <v>404</v>
      </c>
      <c r="F31" s="87"/>
      <c r="G31" s="3">
        <v>20000</v>
      </c>
      <c r="H31" s="3"/>
      <c r="I31" s="3">
        <v>20000</v>
      </c>
      <c r="J31" s="8"/>
      <c r="K31" s="88"/>
      <c r="L31" s="3">
        <v>552193200.00000012</v>
      </c>
      <c r="M31" s="3"/>
      <c r="N31" s="3">
        <v>552193200.00000012</v>
      </c>
      <c r="O31" s="88"/>
      <c r="P31" s="3">
        <v>1053.8038167938935</v>
      </c>
      <c r="Q31" s="3"/>
      <c r="R31" s="3">
        <v>1053.8038167938935</v>
      </c>
      <c r="S31" s="8"/>
    </row>
    <row r="32" spans="3:19">
      <c r="D32" t="s">
        <v>163</v>
      </c>
      <c r="F32" s="87"/>
      <c r="G32" s="3">
        <v>4000</v>
      </c>
      <c r="H32" s="3"/>
      <c r="I32" s="3">
        <v>4000</v>
      </c>
      <c r="J32" s="8"/>
      <c r="K32" s="88"/>
      <c r="L32" s="3">
        <v>110438640.00000001</v>
      </c>
      <c r="M32" s="3"/>
      <c r="N32" s="3">
        <v>110438640.00000001</v>
      </c>
      <c r="O32" s="88"/>
      <c r="P32" s="3">
        <v>1053.8038167938932</v>
      </c>
      <c r="Q32" s="3"/>
      <c r="R32" s="3">
        <v>1053.8038167938932</v>
      </c>
      <c r="S32" s="8"/>
    </row>
    <row r="33" spans="1:19">
      <c r="E33" t="s">
        <v>404</v>
      </c>
      <c r="F33" s="87"/>
      <c r="G33" s="3">
        <v>4000</v>
      </c>
      <c r="H33" s="3"/>
      <c r="I33" s="3">
        <v>4000</v>
      </c>
      <c r="J33" s="8"/>
      <c r="K33" s="88"/>
      <c r="L33" s="3">
        <v>110438640.00000001</v>
      </c>
      <c r="M33" s="3"/>
      <c r="N33" s="3">
        <v>110438640.00000001</v>
      </c>
      <c r="O33" s="88"/>
      <c r="P33" s="3">
        <v>1053.8038167938932</v>
      </c>
      <c r="Q33" s="3"/>
      <c r="R33" s="3">
        <v>1053.8038167938932</v>
      </c>
      <c r="S33" s="8"/>
    </row>
    <row r="34" spans="1:19">
      <c r="C34" s="6" t="s">
        <v>14</v>
      </c>
      <c r="D34" s="6"/>
      <c r="E34" s="6"/>
      <c r="F34" s="90"/>
      <c r="G34" s="9">
        <v>21000</v>
      </c>
      <c r="H34" s="9"/>
      <c r="I34" s="9">
        <v>21000</v>
      </c>
      <c r="J34" s="11"/>
      <c r="K34" s="91"/>
      <c r="L34" s="9">
        <v>344137500</v>
      </c>
      <c r="M34" s="9"/>
      <c r="N34" s="9">
        <v>344137500</v>
      </c>
      <c r="O34" s="91"/>
      <c r="P34" s="9">
        <v>625.47709923664115</v>
      </c>
      <c r="Q34" s="9"/>
      <c r="R34" s="9">
        <v>625.47709923664115</v>
      </c>
      <c r="S34" s="11"/>
    </row>
    <row r="35" spans="1:19">
      <c r="D35" t="s">
        <v>148</v>
      </c>
      <c r="F35" s="87"/>
      <c r="G35" s="3">
        <v>21000</v>
      </c>
      <c r="H35" s="3"/>
      <c r="I35" s="3">
        <v>21000</v>
      </c>
      <c r="J35" s="8"/>
      <c r="K35" s="88"/>
      <c r="L35" s="3">
        <v>344137500</v>
      </c>
      <c r="M35" s="3"/>
      <c r="N35" s="3">
        <v>344137500</v>
      </c>
      <c r="O35" s="88"/>
      <c r="P35" s="3">
        <v>625.47709923664115</v>
      </c>
      <c r="Q35" s="3"/>
      <c r="R35" s="3">
        <v>625.47709923664115</v>
      </c>
      <c r="S35" s="8"/>
    </row>
    <row r="36" spans="1:19">
      <c r="E36" t="s">
        <v>45</v>
      </c>
      <c r="F36" s="87"/>
      <c r="G36" s="3">
        <v>21000</v>
      </c>
      <c r="H36" s="3"/>
      <c r="I36" s="3">
        <v>21000</v>
      </c>
      <c r="J36" s="8"/>
      <c r="K36" s="88"/>
      <c r="L36" s="3">
        <v>344137500</v>
      </c>
      <c r="M36" s="3"/>
      <c r="N36" s="3">
        <v>344137500</v>
      </c>
      <c r="O36" s="88"/>
      <c r="P36" s="3">
        <v>625.47709923664115</v>
      </c>
      <c r="Q36" s="3"/>
      <c r="R36" s="3">
        <v>625.47709923664115</v>
      </c>
      <c r="S36" s="8"/>
    </row>
    <row r="37" spans="1:19">
      <c r="A37" t="s">
        <v>28</v>
      </c>
      <c r="F37" s="87"/>
      <c r="G37" s="3">
        <v>3309481</v>
      </c>
      <c r="H37" s="3">
        <v>1241250</v>
      </c>
      <c r="I37" s="3">
        <v>2068231</v>
      </c>
      <c r="J37" s="8">
        <v>1.6662485397784492</v>
      </c>
      <c r="K37" s="88"/>
      <c r="L37" s="3">
        <v>88192158853.558075</v>
      </c>
      <c r="M37" s="3">
        <v>37451707163.017151</v>
      </c>
      <c r="N37" s="3">
        <v>50740451690.540924</v>
      </c>
      <c r="O37" s="88"/>
      <c r="P37" s="3">
        <v>1017.1120285452346</v>
      </c>
      <c r="Q37" s="3">
        <v>1161.2624345395507</v>
      </c>
      <c r="R37" s="3">
        <v>-144.15040599431609</v>
      </c>
      <c r="S37" s="8">
        <v>-0.12413249727782059</v>
      </c>
    </row>
    <row r="38" spans="1:19">
      <c r="B38" t="s">
        <v>125</v>
      </c>
      <c r="F38" s="87"/>
      <c r="G38" s="3">
        <v>2883150</v>
      </c>
      <c r="H38" s="3">
        <v>1140400</v>
      </c>
      <c r="I38" s="3">
        <v>1742750</v>
      </c>
      <c r="J38" s="8">
        <v>1.5281918625043844</v>
      </c>
      <c r="K38" s="88"/>
      <c r="L38" s="3">
        <v>82190862292.558075</v>
      </c>
      <c r="M38" s="3">
        <v>35773921749.581535</v>
      </c>
      <c r="N38" s="3">
        <v>46416940542.97654</v>
      </c>
      <c r="O38" s="88"/>
      <c r="P38" s="3">
        <v>1088.0654189664278</v>
      </c>
      <c r="Q38" s="3">
        <v>1207.3338134548285</v>
      </c>
      <c r="R38" s="3">
        <v>-119.26839448840065</v>
      </c>
      <c r="S38" s="8">
        <v>-9.8786593367338818E-2</v>
      </c>
    </row>
    <row r="39" spans="1:19">
      <c r="C39" s="6" t="s">
        <v>12</v>
      </c>
      <c r="D39" s="6"/>
      <c r="E39" s="6"/>
      <c r="F39" s="90"/>
      <c r="G39" s="9">
        <v>1837000</v>
      </c>
      <c r="H39" s="9">
        <v>739200</v>
      </c>
      <c r="I39" s="9">
        <v>1097800</v>
      </c>
      <c r="J39" s="11">
        <v>1.4851190476190477</v>
      </c>
      <c r="K39" s="91"/>
      <c r="L39" s="9">
        <v>56921407510</v>
      </c>
      <c r="M39" s="9">
        <v>24413582996.419884</v>
      </c>
      <c r="N39" s="9">
        <v>32507824513.580116</v>
      </c>
      <c r="O39" s="91"/>
      <c r="P39" s="9">
        <v>1182.6743634867669</v>
      </c>
      <c r="Q39" s="9">
        <v>1271.1230201266198</v>
      </c>
      <c r="R39" s="9">
        <v>-88.44865663985297</v>
      </c>
      <c r="S39" s="11">
        <v>-6.9583081447964309E-2</v>
      </c>
    </row>
    <row r="40" spans="1:19">
      <c r="D40" t="s">
        <v>135</v>
      </c>
      <c r="F40" s="87"/>
      <c r="G40" s="3">
        <v>748000</v>
      </c>
      <c r="H40" s="3">
        <v>374000</v>
      </c>
      <c r="I40" s="3">
        <v>374000</v>
      </c>
      <c r="J40" s="8">
        <v>1</v>
      </c>
      <c r="K40" s="88"/>
      <c r="L40" s="3">
        <v>23611214880</v>
      </c>
      <c r="M40" s="3">
        <v>12648176487.219175</v>
      </c>
      <c r="N40" s="3">
        <v>10963038392.780825</v>
      </c>
      <c r="O40" s="88"/>
      <c r="P40" s="3">
        <v>1204.801347103727</v>
      </c>
      <c r="Q40" s="3">
        <v>1301.5903936104085</v>
      </c>
      <c r="R40" s="3">
        <v>-96.789046506681416</v>
      </c>
      <c r="S40" s="8">
        <v>-7.436213956543096E-2</v>
      </c>
    </row>
    <row r="41" spans="1:19">
      <c r="E41" t="s">
        <v>322</v>
      </c>
      <c r="F41" s="87"/>
      <c r="G41" s="3">
        <v>572000</v>
      </c>
      <c r="H41" s="3">
        <v>330000</v>
      </c>
      <c r="I41" s="3">
        <v>242000</v>
      </c>
      <c r="J41" s="8">
        <v>0.73333333333333328</v>
      </c>
      <c r="K41" s="88"/>
      <c r="L41" s="3">
        <v>17727446880</v>
      </c>
      <c r="M41" s="3">
        <v>11174491562.452053</v>
      </c>
      <c r="N41" s="3">
        <v>6552955317.5479469</v>
      </c>
      <c r="O41" s="88"/>
      <c r="P41" s="3">
        <v>1182.9022900763359</v>
      </c>
      <c r="Q41" s="3">
        <v>1303.2623585948545</v>
      </c>
      <c r="R41" s="3">
        <v>-120.36006851851857</v>
      </c>
      <c r="S41" s="8">
        <v>-9.2352907858313224E-2</v>
      </c>
    </row>
    <row r="42" spans="1:19">
      <c r="E42" t="s">
        <v>321</v>
      </c>
      <c r="F42" s="87"/>
      <c r="G42" s="3">
        <v>176000</v>
      </c>
      <c r="H42" s="3">
        <v>44000</v>
      </c>
      <c r="I42" s="3">
        <v>132000</v>
      </c>
      <c r="J42" s="8">
        <v>3</v>
      </c>
      <c r="K42" s="88"/>
      <c r="L42" s="3">
        <v>5883768000</v>
      </c>
      <c r="M42" s="3">
        <v>1473684924.7671232</v>
      </c>
      <c r="N42" s="3">
        <v>4410083075.2328768</v>
      </c>
      <c r="O42" s="88"/>
      <c r="P42" s="3">
        <v>1275.9732824427481</v>
      </c>
      <c r="Q42" s="3">
        <v>1289.0506562270639</v>
      </c>
      <c r="R42" s="3">
        <v>-13.077373784315796</v>
      </c>
      <c r="S42" s="8">
        <v>-1.0144964995085687E-2</v>
      </c>
    </row>
    <row r="43" spans="1:19">
      <c r="D43" t="s">
        <v>138</v>
      </c>
      <c r="F43" s="87"/>
      <c r="G43" s="3">
        <v>517000</v>
      </c>
      <c r="H43" s="3">
        <v>306900</v>
      </c>
      <c r="I43" s="3">
        <v>210100</v>
      </c>
      <c r="J43" s="8">
        <v>0.68458781362007171</v>
      </c>
      <c r="K43" s="88"/>
      <c r="L43" s="3">
        <v>16357451880</v>
      </c>
      <c r="M43" s="3">
        <v>9837263850.2506828</v>
      </c>
      <c r="N43" s="3">
        <v>6520188029.7493172</v>
      </c>
      <c r="O43" s="88"/>
      <c r="P43" s="3">
        <v>1207.601981484489</v>
      </c>
      <c r="Q43" s="3">
        <v>1233.6599090602033</v>
      </c>
      <c r="R43" s="3">
        <v>-26.057927575714302</v>
      </c>
      <c r="S43" s="8">
        <v>-2.1122456346632127E-2</v>
      </c>
    </row>
    <row r="44" spans="1:19">
      <c r="E44" t="s">
        <v>274</v>
      </c>
      <c r="F44" s="87"/>
      <c r="G44" s="3">
        <v>330000</v>
      </c>
      <c r="H44" s="3">
        <v>198000</v>
      </c>
      <c r="I44" s="3">
        <v>132000</v>
      </c>
      <c r="J44" s="8">
        <v>0.66666666666666663</v>
      </c>
      <c r="K44" s="88"/>
      <c r="L44" s="3">
        <v>10818634200</v>
      </c>
      <c r="M44" s="3">
        <v>6526048161.452055</v>
      </c>
      <c r="N44" s="3">
        <v>4292586038.547945</v>
      </c>
      <c r="O44" s="88"/>
      <c r="P44" s="3">
        <v>1251.2877862595419</v>
      </c>
      <c r="Q44" s="3">
        <v>1268.5368981762279</v>
      </c>
      <c r="R44" s="3">
        <v>-17.249111916685933</v>
      </c>
      <c r="S44" s="8">
        <v>-1.3597643033864397E-2</v>
      </c>
    </row>
    <row r="45" spans="1:19">
      <c r="E45" t="s">
        <v>68</v>
      </c>
      <c r="F45" s="87"/>
      <c r="G45" s="3">
        <v>77000</v>
      </c>
      <c r="H45" s="3">
        <v>44000</v>
      </c>
      <c r="I45" s="3">
        <v>33000</v>
      </c>
      <c r="J45" s="8">
        <v>0.75</v>
      </c>
      <c r="K45" s="88"/>
      <c r="L45" s="3">
        <v>2220834000</v>
      </c>
      <c r="M45" s="3">
        <v>1270756924.7671232</v>
      </c>
      <c r="N45" s="3">
        <v>950077075.23287678</v>
      </c>
      <c r="O45" s="88"/>
      <c r="P45" s="3">
        <v>1100.8396946564885</v>
      </c>
      <c r="Q45" s="3">
        <v>1111.5469936933766</v>
      </c>
      <c r="R45" s="3">
        <v>-10.707299036888116</v>
      </c>
      <c r="S45" s="8">
        <v>-9.632790244261823E-3</v>
      </c>
    </row>
    <row r="46" spans="1:19">
      <c r="E46" t="s">
        <v>40</v>
      </c>
      <c r="F46" s="87"/>
      <c r="G46" s="3">
        <v>45100</v>
      </c>
      <c r="H46" s="3"/>
      <c r="I46" s="3">
        <v>45100</v>
      </c>
      <c r="J46" s="8"/>
      <c r="K46" s="88"/>
      <c r="L46" s="3">
        <v>1300774200</v>
      </c>
      <c r="M46" s="3"/>
      <c r="N46" s="3">
        <v>1300774200</v>
      </c>
      <c r="O46" s="88"/>
      <c r="P46" s="3">
        <v>1100.8396946564885</v>
      </c>
      <c r="Q46" s="3"/>
      <c r="R46" s="3">
        <v>1100.8396946564885</v>
      </c>
      <c r="S46" s="8"/>
    </row>
    <row r="47" spans="1:19">
      <c r="E47" t="s">
        <v>395</v>
      </c>
      <c r="F47" s="87"/>
      <c r="G47" s="3">
        <v>33000</v>
      </c>
      <c r="H47" s="3">
        <v>44000</v>
      </c>
      <c r="I47" s="3">
        <v>-11000</v>
      </c>
      <c r="J47" s="8">
        <v>-0.25</v>
      </c>
      <c r="K47" s="88"/>
      <c r="L47" s="3">
        <v>1046964600</v>
      </c>
      <c r="M47" s="3">
        <v>1405143924.7671232</v>
      </c>
      <c r="N47" s="3">
        <v>-358179324.76712322</v>
      </c>
      <c r="O47" s="88"/>
      <c r="P47" s="3">
        <v>1210.9236641221376</v>
      </c>
      <c r="Q47" s="3">
        <v>1229.0969853008169</v>
      </c>
      <c r="R47" s="3">
        <v>-18.173321178679316</v>
      </c>
      <c r="S47" s="8">
        <v>-1.4785913069530037E-2</v>
      </c>
    </row>
    <row r="48" spans="1:19">
      <c r="E48" t="s">
        <v>437</v>
      </c>
      <c r="F48" s="87"/>
      <c r="G48" s="3">
        <v>31900</v>
      </c>
      <c r="H48" s="3"/>
      <c r="I48" s="3">
        <v>31900</v>
      </c>
      <c r="J48" s="8"/>
      <c r="K48" s="88"/>
      <c r="L48" s="3">
        <v>970244880</v>
      </c>
      <c r="M48" s="3"/>
      <c r="N48" s="3">
        <v>970244880</v>
      </c>
      <c r="O48" s="88"/>
      <c r="P48" s="3">
        <v>1160.885496183206</v>
      </c>
      <c r="Q48" s="3"/>
      <c r="R48" s="3">
        <v>1160.885496183206</v>
      </c>
      <c r="S48" s="8"/>
    </row>
    <row r="49" spans="3:19">
      <c r="E49" t="s">
        <v>20</v>
      </c>
      <c r="F49" s="87"/>
      <c r="G49" s="3"/>
      <c r="H49" s="3">
        <v>20900</v>
      </c>
      <c r="I49" s="3">
        <v>-20900</v>
      </c>
      <c r="J49" s="8">
        <v>-1</v>
      </c>
      <c r="K49" s="88"/>
      <c r="L49" s="3"/>
      <c r="M49" s="3">
        <v>635314839.26438355</v>
      </c>
      <c r="N49" s="3">
        <v>-635314839.26438355</v>
      </c>
      <c r="O49" s="88"/>
      <c r="P49" s="3"/>
      <c r="Q49" s="3">
        <v>1169.9323050688329</v>
      </c>
      <c r="R49" s="3">
        <v>-1169.9323050688329</v>
      </c>
      <c r="S49" s="8">
        <v>-1</v>
      </c>
    </row>
    <row r="50" spans="3:19">
      <c r="D50" t="s">
        <v>140</v>
      </c>
      <c r="F50" s="87"/>
      <c r="G50" s="3">
        <v>440000</v>
      </c>
      <c r="H50" s="3">
        <v>5500</v>
      </c>
      <c r="I50" s="3">
        <v>434500</v>
      </c>
      <c r="J50" s="8">
        <v>79</v>
      </c>
      <c r="K50" s="88"/>
      <c r="L50" s="3">
        <v>12575112000</v>
      </c>
      <c r="M50" s="3">
        <v>158723615.5958904</v>
      </c>
      <c r="N50" s="3">
        <v>12416388384.40411</v>
      </c>
      <c r="O50" s="88"/>
      <c r="P50" s="3">
        <v>1090.8320610687024</v>
      </c>
      <c r="Q50" s="3">
        <v>1110.7002719727043</v>
      </c>
      <c r="R50" s="3">
        <v>-19.868210904001899</v>
      </c>
      <c r="S50" s="8">
        <v>-1.7888003996536488E-2</v>
      </c>
    </row>
    <row r="51" spans="3:19">
      <c r="E51" t="s">
        <v>323</v>
      </c>
      <c r="F51" s="87"/>
      <c r="G51" s="3">
        <v>440000</v>
      </c>
      <c r="H51" s="3"/>
      <c r="I51" s="3">
        <v>440000</v>
      </c>
      <c r="J51" s="8"/>
      <c r="K51" s="88"/>
      <c r="L51" s="3">
        <v>12575112000</v>
      </c>
      <c r="M51" s="3"/>
      <c r="N51" s="3">
        <v>12575112000</v>
      </c>
      <c r="O51" s="88"/>
      <c r="P51" s="3">
        <v>1090.8320610687024</v>
      </c>
      <c r="Q51" s="3"/>
      <c r="R51" s="3">
        <v>1090.8320610687024</v>
      </c>
      <c r="S51" s="8"/>
    </row>
    <row r="52" spans="3:19">
      <c r="E52" t="s">
        <v>338</v>
      </c>
      <c r="F52" s="87"/>
      <c r="G52" s="3"/>
      <c r="H52" s="3">
        <v>5500</v>
      </c>
      <c r="I52" s="3">
        <v>-5500</v>
      </c>
      <c r="J52" s="8">
        <v>-1</v>
      </c>
      <c r="K52" s="88"/>
      <c r="L52" s="3"/>
      <c r="M52" s="3">
        <v>158723615.5958904</v>
      </c>
      <c r="N52" s="3">
        <v>-158723615.5958904</v>
      </c>
      <c r="O52" s="88"/>
      <c r="P52" s="3"/>
      <c r="Q52" s="3">
        <v>1110.7002719727043</v>
      </c>
      <c r="R52" s="3">
        <v>-1110.7002719727043</v>
      </c>
      <c r="S52" s="8">
        <v>-1</v>
      </c>
    </row>
    <row r="53" spans="3:19">
      <c r="D53" t="s">
        <v>134</v>
      </c>
      <c r="F53" s="87"/>
      <c r="G53" s="3">
        <v>77000</v>
      </c>
      <c r="H53" s="3">
        <v>33000</v>
      </c>
      <c r="I53" s="3">
        <v>44000</v>
      </c>
      <c r="J53" s="8">
        <v>1.3333333333333333</v>
      </c>
      <c r="K53" s="88"/>
      <c r="L53" s="3">
        <v>2604432600</v>
      </c>
      <c r="M53" s="3">
        <v>1113298099.2089298</v>
      </c>
      <c r="N53" s="3">
        <v>1491134500.7910702</v>
      </c>
      <c r="O53" s="88"/>
      <c r="P53" s="3">
        <v>1290.9847328244275</v>
      </c>
      <c r="Q53" s="3">
        <v>1298.421049839531</v>
      </c>
      <c r="R53" s="3">
        <v>-7.436317015103441</v>
      </c>
      <c r="S53" s="8">
        <v>-5.7271999834125299E-3</v>
      </c>
    </row>
    <row r="54" spans="3:19">
      <c r="E54" t="s">
        <v>60</v>
      </c>
      <c r="F54" s="87"/>
      <c r="G54" s="3">
        <v>77000</v>
      </c>
      <c r="H54" s="3">
        <v>33000</v>
      </c>
      <c r="I54" s="3">
        <v>44000</v>
      </c>
      <c r="J54" s="8">
        <v>1.3333333333333333</v>
      </c>
      <c r="K54" s="88"/>
      <c r="L54" s="3">
        <v>2604432600</v>
      </c>
      <c r="M54" s="3">
        <v>1113298099.2089298</v>
      </c>
      <c r="N54" s="3">
        <v>1491134500.7910702</v>
      </c>
      <c r="O54" s="88"/>
      <c r="P54" s="3">
        <v>1290.9847328244275</v>
      </c>
      <c r="Q54" s="3">
        <v>1298.421049839531</v>
      </c>
      <c r="R54" s="3">
        <v>-7.436317015103441</v>
      </c>
      <c r="S54" s="8">
        <v>-5.7271999834125299E-3</v>
      </c>
    </row>
    <row r="55" spans="3:19">
      <c r="D55" t="s">
        <v>139</v>
      </c>
      <c r="F55" s="87"/>
      <c r="G55" s="3">
        <v>49500</v>
      </c>
      <c r="H55" s="3">
        <v>8800</v>
      </c>
      <c r="I55" s="3">
        <v>40700</v>
      </c>
      <c r="J55" s="8">
        <v>4.625</v>
      </c>
      <c r="K55" s="88"/>
      <c r="L55" s="3">
        <v>1644426630</v>
      </c>
      <c r="M55" s="3">
        <v>292022712.95342463</v>
      </c>
      <c r="N55" s="3">
        <v>1352403917.0465753</v>
      </c>
      <c r="O55" s="88"/>
      <c r="P55" s="3">
        <v>1267.967175572519</v>
      </c>
      <c r="Q55" s="3">
        <v>1277.1796177032368</v>
      </c>
      <c r="R55" s="3">
        <v>-9.2124421307178181</v>
      </c>
      <c r="S55" s="8">
        <v>-7.2131139606538925E-3</v>
      </c>
    </row>
    <row r="56" spans="3:19">
      <c r="E56" t="s">
        <v>342</v>
      </c>
      <c r="F56" s="87"/>
      <c r="G56" s="3">
        <v>49500</v>
      </c>
      <c r="H56" s="3">
        <v>8800</v>
      </c>
      <c r="I56" s="3">
        <v>40700</v>
      </c>
      <c r="J56" s="8">
        <v>4.625</v>
      </c>
      <c r="K56" s="88"/>
      <c r="L56" s="3">
        <v>1644426630</v>
      </c>
      <c r="M56" s="3">
        <v>292022712.95342463</v>
      </c>
      <c r="N56" s="3">
        <v>1352403917.0465753</v>
      </c>
      <c r="O56" s="88"/>
      <c r="P56" s="3">
        <v>1267.967175572519</v>
      </c>
      <c r="Q56" s="3">
        <v>1277.1796177032368</v>
      </c>
      <c r="R56" s="3">
        <v>-9.2124421307178181</v>
      </c>
      <c r="S56" s="8">
        <v>-7.2131139606538925E-3</v>
      </c>
    </row>
    <row r="57" spans="3:19">
      <c r="D57" t="s">
        <v>429</v>
      </c>
      <c r="F57" s="87"/>
      <c r="G57" s="3">
        <v>5500</v>
      </c>
      <c r="H57" s="3"/>
      <c r="I57" s="3">
        <v>5500</v>
      </c>
      <c r="J57" s="8"/>
      <c r="K57" s="88"/>
      <c r="L57" s="3">
        <v>128769520</v>
      </c>
      <c r="M57" s="3"/>
      <c r="N57" s="3">
        <v>128769520</v>
      </c>
      <c r="O57" s="88"/>
      <c r="P57" s="3">
        <v>893.61221374045795</v>
      </c>
      <c r="Q57" s="3"/>
      <c r="R57" s="3">
        <v>893.61221374045795</v>
      </c>
      <c r="S57" s="8"/>
    </row>
    <row r="58" spans="3:19">
      <c r="E58" t="s">
        <v>64</v>
      </c>
      <c r="F58" s="87"/>
      <c r="G58" s="3">
        <v>5500</v>
      </c>
      <c r="H58" s="3"/>
      <c r="I58" s="3">
        <v>5500</v>
      </c>
      <c r="J58" s="8"/>
      <c r="K58" s="88"/>
      <c r="L58" s="3">
        <v>128769520</v>
      </c>
      <c r="M58" s="3"/>
      <c r="N58" s="3">
        <v>128769520</v>
      </c>
      <c r="O58" s="88"/>
      <c r="P58" s="3">
        <v>893.61221374045795</v>
      </c>
      <c r="Q58" s="3"/>
      <c r="R58" s="3">
        <v>893.61221374045795</v>
      </c>
      <c r="S58" s="8"/>
    </row>
    <row r="59" spans="3:19">
      <c r="D59" t="s">
        <v>147</v>
      </c>
      <c r="F59" s="87"/>
      <c r="G59" s="3"/>
      <c r="H59" s="3">
        <v>11000</v>
      </c>
      <c r="I59" s="3">
        <v>-11000</v>
      </c>
      <c r="J59" s="8">
        <v>-1</v>
      </c>
      <c r="K59" s="88"/>
      <c r="L59" s="3"/>
      <c r="M59" s="3">
        <v>364098231.19178081</v>
      </c>
      <c r="N59" s="3">
        <v>-364098231.19178081</v>
      </c>
      <c r="O59" s="88"/>
      <c r="P59" s="3"/>
      <c r="Q59" s="3">
        <v>1273.9251273077796</v>
      </c>
      <c r="R59" s="3">
        <v>-1273.9251273077796</v>
      </c>
      <c r="S59" s="8">
        <v>-1</v>
      </c>
    </row>
    <row r="60" spans="3:19">
      <c r="E60" t="s">
        <v>274</v>
      </c>
      <c r="F60" s="87"/>
      <c r="G60" s="3"/>
      <c r="H60" s="3">
        <v>11000</v>
      </c>
      <c r="I60" s="3">
        <v>-11000</v>
      </c>
      <c r="J60" s="8">
        <v>-1</v>
      </c>
      <c r="K60" s="88"/>
      <c r="L60" s="3"/>
      <c r="M60" s="3">
        <v>364098231.19178081</v>
      </c>
      <c r="N60" s="3">
        <v>-364098231.19178081</v>
      </c>
      <c r="O60" s="88"/>
      <c r="P60" s="3"/>
      <c r="Q60" s="3">
        <v>1273.9251273077796</v>
      </c>
      <c r="R60" s="3">
        <v>-1273.9251273077796</v>
      </c>
      <c r="S60" s="8">
        <v>-1</v>
      </c>
    </row>
    <row r="61" spans="3:19">
      <c r="C61" s="6" t="s">
        <v>11</v>
      </c>
      <c r="D61" s="6"/>
      <c r="E61" s="6"/>
      <c r="F61" s="90"/>
      <c r="G61" s="9">
        <v>444125</v>
      </c>
      <c r="H61" s="9">
        <v>254375</v>
      </c>
      <c r="I61" s="9">
        <v>189750</v>
      </c>
      <c r="J61" s="11">
        <v>0.74594594594594599</v>
      </c>
      <c r="K61" s="91"/>
      <c r="L61" s="9">
        <v>15192523500</v>
      </c>
      <c r="M61" s="9">
        <v>8806963140</v>
      </c>
      <c r="N61" s="9">
        <v>6385560360</v>
      </c>
      <c r="O61" s="91"/>
      <c r="P61" s="9">
        <v>1305.6398742703191</v>
      </c>
      <c r="Q61" s="9">
        <v>1332.5078371765417</v>
      </c>
      <c r="R61" s="9">
        <v>-26.867962906222601</v>
      </c>
      <c r="S61" s="11">
        <v>-2.016345582113294E-2</v>
      </c>
    </row>
    <row r="62" spans="3:19">
      <c r="D62" t="s">
        <v>136</v>
      </c>
      <c r="F62" s="87"/>
      <c r="G62" s="3">
        <v>288750</v>
      </c>
      <c r="H62" s="3">
        <v>200750</v>
      </c>
      <c r="I62" s="3">
        <v>88000</v>
      </c>
      <c r="J62" s="8">
        <v>0.43835616438356162</v>
      </c>
      <c r="K62" s="88"/>
      <c r="L62" s="3">
        <v>10069463250</v>
      </c>
      <c r="M62" s="3">
        <v>7080158083</v>
      </c>
      <c r="N62" s="3">
        <v>2989305167</v>
      </c>
      <c r="O62" s="88"/>
      <c r="P62" s="3">
        <v>1331.0152671755725</v>
      </c>
      <c r="Q62" s="3">
        <v>1357.3924226582983</v>
      </c>
      <c r="R62" s="3">
        <v>-26.377155482725811</v>
      </c>
      <c r="S62" s="8">
        <v>-1.9432225377440344E-2</v>
      </c>
    </row>
    <row r="63" spans="3:19">
      <c r="E63" t="s">
        <v>274</v>
      </c>
      <c r="F63" s="87"/>
      <c r="G63" s="3">
        <v>288750</v>
      </c>
      <c r="H63" s="3">
        <v>200750</v>
      </c>
      <c r="I63" s="3">
        <v>88000</v>
      </c>
      <c r="J63" s="8">
        <v>0.43835616438356162</v>
      </c>
      <c r="K63" s="88"/>
      <c r="L63" s="3">
        <v>10069463250</v>
      </c>
      <c r="M63" s="3">
        <v>7080158083</v>
      </c>
      <c r="N63" s="3">
        <v>2989305167</v>
      </c>
      <c r="O63" s="88"/>
      <c r="P63" s="3">
        <v>1331.0152671755725</v>
      </c>
      <c r="Q63" s="3">
        <v>1357.3924226582983</v>
      </c>
      <c r="R63" s="3">
        <v>-26.377155482725811</v>
      </c>
      <c r="S63" s="8">
        <v>-1.9432225377440344E-2</v>
      </c>
    </row>
    <row r="64" spans="3:19">
      <c r="D64" t="s">
        <v>156</v>
      </c>
      <c r="F64" s="87"/>
      <c r="G64" s="3">
        <v>66000</v>
      </c>
      <c r="H64" s="3">
        <v>5500</v>
      </c>
      <c r="I64" s="3">
        <v>60500</v>
      </c>
      <c r="J64" s="8">
        <v>11</v>
      </c>
      <c r="K64" s="88"/>
      <c r="L64" s="3">
        <v>2249676000</v>
      </c>
      <c r="M64" s="3">
        <v>187214500</v>
      </c>
      <c r="N64" s="3">
        <v>2062461500</v>
      </c>
      <c r="O64" s="88"/>
      <c r="P64" s="3">
        <v>1300.9923664122139</v>
      </c>
      <c r="Q64" s="3">
        <v>1310.070938634904</v>
      </c>
      <c r="R64" s="3">
        <v>-9.0785722226901271</v>
      </c>
      <c r="S64" s="8">
        <v>-6.9298325418545763E-3</v>
      </c>
    </row>
    <row r="65" spans="3:19">
      <c r="E65" t="s">
        <v>274</v>
      </c>
      <c r="F65" s="87"/>
      <c r="G65" s="3">
        <v>66000</v>
      </c>
      <c r="H65" s="3">
        <v>5500</v>
      </c>
      <c r="I65" s="3">
        <v>60500</v>
      </c>
      <c r="J65" s="8">
        <v>11</v>
      </c>
      <c r="K65" s="88"/>
      <c r="L65" s="3">
        <v>2249676000</v>
      </c>
      <c r="M65" s="3">
        <v>187214500</v>
      </c>
      <c r="N65" s="3">
        <v>2062461500</v>
      </c>
      <c r="O65" s="88"/>
      <c r="P65" s="3">
        <v>1300.9923664122139</v>
      </c>
      <c r="Q65" s="3">
        <v>1310.070938634904</v>
      </c>
      <c r="R65" s="3">
        <v>-9.0785722226901271</v>
      </c>
      <c r="S65" s="8">
        <v>-6.9298325418545763E-3</v>
      </c>
    </row>
    <row r="66" spans="3:19">
      <c r="D66" t="s">
        <v>164</v>
      </c>
      <c r="F66" s="87"/>
      <c r="G66" s="3">
        <v>48125</v>
      </c>
      <c r="H66" s="3">
        <v>22000</v>
      </c>
      <c r="I66" s="3">
        <v>26125</v>
      </c>
      <c r="J66" s="8">
        <v>1.1875</v>
      </c>
      <c r="K66" s="88"/>
      <c r="L66" s="3">
        <v>1704201675</v>
      </c>
      <c r="M66" s="3">
        <v>778118000</v>
      </c>
      <c r="N66" s="3">
        <v>926083675</v>
      </c>
      <c r="O66" s="88"/>
      <c r="P66" s="3">
        <v>1351.6023991275899</v>
      </c>
      <c r="Q66" s="3">
        <v>1361.2591153846447</v>
      </c>
      <c r="R66" s="3">
        <v>-9.656716257054768</v>
      </c>
      <c r="S66" s="8">
        <v>-7.0939589295797769E-3</v>
      </c>
    </row>
    <row r="67" spans="3:19">
      <c r="E67" t="s">
        <v>274</v>
      </c>
      <c r="F67" s="87"/>
      <c r="G67" s="3">
        <v>48125</v>
      </c>
      <c r="H67" s="3">
        <v>22000</v>
      </c>
      <c r="I67" s="3">
        <v>26125</v>
      </c>
      <c r="J67" s="8">
        <v>1.1875</v>
      </c>
      <c r="K67" s="88"/>
      <c r="L67" s="3">
        <v>1704201675</v>
      </c>
      <c r="M67" s="3">
        <v>778118000</v>
      </c>
      <c r="N67" s="3">
        <v>926083675</v>
      </c>
      <c r="O67" s="88"/>
      <c r="P67" s="3">
        <v>1351.6023991275899</v>
      </c>
      <c r="Q67" s="3">
        <v>1361.2591153846447</v>
      </c>
      <c r="R67" s="3">
        <v>-9.656716257054768</v>
      </c>
      <c r="S67" s="8">
        <v>-7.0939589295797769E-3</v>
      </c>
    </row>
    <row r="68" spans="3:19">
      <c r="D68" t="s">
        <v>146</v>
      </c>
      <c r="F68" s="87"/>
      <c r="G68" s="3">
        <v>33000</v>
      </c>
      <c r="H68" s="3">
        <v>22000</v>
      </c>
      <c r="I68" s="3">
        <v>11000</v>
      </c>
      <c r="J68" s="8">
        <v>0.5</v>
      </c>
      <c r="K68" s="88"/>
      <c r="L68" s="3">
        <v>1038312000</v>
      </c>
      <c r="M68" s="3">
        <v>696542000</v>
      </c>
      <c r="N68" s="3">
        <v>341770000</v>
      </c>
      <c r="O68" s="88"/>
      <c r="P68" s="3">
        <v>1200.9160305343512</v>
      </c>
      <c r="Q68" s="3">
        <v>1218.5480181004054</v>
      </c>
      <c r="R68" s="3">
        <v>-17.631987566054249</v>
      </c>
      <c r="S68" s="8">
        <v>-1.4469669889202032E-2</v>
      </c>
    </row>
    <row r="69" spans="3:19">
      <c r="E69" t="s">
        <v>49</v>
      </c>
      <c r="F69" s="87"/>
      <c r="G69" s="3">
        <v>33000</v>
      </c>
      <c r="H69" s="3">
        <v>22000</v>
      </c>
      <c r="I69" s="3">
        <v>11000</v>
      </c>
      <c r="J69" s="8">
        <v>0.5</v>
      </c>
      <c r="K69" s="88"/>
      <c r="L69" s="3">
        <v>1038312000</v>
      </c>
      <c r="M69" s="3">
        <v>696542000</v>
      </c>
      <c r="N69" s="3">
        <v>341770000</v>
      </c>
      <c r="O69" s="88"/>
      <c r="P69" s="3">
        <v>1200.9160305343512</v>
      </c>
      <c r="Q69" s="3">
        <v>1218.5480181004054</v>
      </c>
      <c r="R69" s="3">
        <v>-17.631987566054249</v>
      </c>
      <c r="S69" s="8">
        <v>-1.4469669889202032E-2</v>
      </c>
    </row>
    <row r="70" spans="3:19">
      <c r="D70" t="s">
        <v>137</v>
      </c>
      <c r="F70" s="87"/>
      <c r="G70" s="3">
        <v>8250</v>
      </c>
      <c r="H70" s="3">
        <v>4125</v>
      </c>
      <c r="I70" s="3">
        <v>4125</v>
      </c>
      <c r="J70" s="8">
        <v>1</v>
      </c>
      <c r="K70" s="88"/>
      <c r="L70" s="3">
        <v>130870575</v>
      </c>
      <c r="M70" s="3">
        <v>64930557</v>
      </c>
      <c r="N70" s="3">
        <v>65940018</v>
      </c>
      <c r="O70" s="88"/>
      <c r="P70" s="3">
        <v>605.46183206106878</v>
      </c>
      <c r="Q70" s="3">
        <v>605.81942641606031</v>
      </c>
      <c r="R70" s="3">
        <v>-0.35759435499153369</v>
      </c>
      <c r="S70" s="8">
        <v>-5.9026557980652742E-4</v>
      </c>
    </row>
    <row r="71" spans="3:19">
      <c r="E71" t="s">
        <v>42</v>
      </c>
      <c r="F71" s="87"/>
      <c r="G71" s="3">
        <v>8250</v>
      </c>
      <c r="H71" s="3">
        <v>4125</v>
      </c>
      <c r="I71" s="3">
        <v>4125</v>
      </c>
      <c r="J71" s="8">
        <v>1</v>
      </c>
      <c r="K71" s="88"/>
      <c r="L71" s="3">
        <v>130870575</v>
      </c>
      <c r="M71" s="3">
        <v>64930557</v>
      </c>
      <c r="N71" s="3">
        <v>65940018</v>
      </c>
      <c r="O71" s="88"/>
      <c r="P71" s="3">
        <v>605.46183206106878</v>
      </c>
      <c r="Q71" s="3">
        <v>605.81942641606031</v>
      </c>
      <c r="R71" s="3">
        <v>-0.35759435499153369</v>
      </c>
      <c r="S71" s="8">
        <v>-5.9026557980652742E-4</v>
      </c>
    </row>
    <row r="72" spans="3:19">
      <c r="C72" s="6" t="s">
        <v>10</v>
      </c>
      <c r="D72" s="6"/>
      <c r="E72" s="6"/>
      <c r="F72" s="90"/>
      <c r="G72" s="9">
        <v>184125</v>
      </c>
      <c r="H72" s="9">
        <v>69775</v>
      </c>
      <c r="I72" s="9">
        <v>114350</v>
      </c>
      <c r="J72" s="11">
        <v>1.6388391257613759</v>
      </c>
      <c r="K72" s="91"/>
      <c r="L72" s="9">
        <v>3220477320.5580645</v>
      </c>
      <c r="M72" s="9">
        <v>1150406451.4616439</v>
      </c>
      <c r="N72" s="9">
        <v>2070070869.0964205</v>
      </c>
      <c r="O72" s="91"/>
      <c r="P72" s="9">
        <v>667.58442199967124</v>
      </c>
      <c r="Q72" s="9">
        <v>634.55531093725642</v>
      </c>
      <c r="R72" s="9">
        <v>33.029111062414813</v>
      </c>
      <c r="S72" s="11">
        <v>5.205079918664595E-2</v>
      </c>
    </row>
    <row r="73" spans="3:19">
      <c r="D73" t="s">
        <v>150</v>
      </c>
      <c r="F73" s="87"/>
      <c r="G73" s="3">
        <v>45750</v>
      </c>
      <c r="H73" s="3">
        <v>19500</v>
      </c>
      <c r="I73" s="3">
        <v>26250</v>
      </c>
      <c r="J73" s="8">
        <v>1.3461538461538463</v>
      </c>
      <c r="K73" s="88"/>
      <c r="L73" s="3">
        <v>735117030</v>
      </c>
      <c r="M73" s="3">
        <v>304757245.09863013</v>
      </c>
      <c r="N73" s="3">
        <v>430359784.90136987</v>
      </c>
      <c r="O73" s="88"/>
      <c r="P73" s="3">
        <v>613.28747340758355</v>
      </c>
      <c r="Q73" s="3">
        <v>601.50251505196513</v>
      </c>
      <c r="R73" s="3">
        <v>11.784958355618414</v>
      </c>
      <c r="S73" s="8">
        <v>1.9592533797801803E-2</v>
      </c>
    </row>
    <row r="74" spans="3:19">
      <c r="E74" t="s">
        <v>37</v>
      </c>
      <c r="F74" s="87"/>
      <c r="G74" s="3">
        <v>31500</v>
      </c>
      <c r="H74" s="3">
        <v>14250</v>
      </c>
      <c r="I74" s="3">
        <v>17250</v>
      </c>
      <c r="J74" s="8">
        <v>1.2105263157894737</v>
      </c>
      <c r="K74" s="88"/>
      <c r="L74" s="3">
        <v>492254280</v>
      </c>
      <c r="M74" s="3">
        <v>220774739.26438355</v>
      </c>
      <c r="N74" s="3">
        <v>271479540.73561645</v>
      </c>
      <c r="O74" s="88"/>
      <c r="P74" s="3">
        <v>596.45496183206103</v>
      </c>
      <c r="Q74" s="3">
        <v>596.2831486792337</v>
      </c>
      <c r="R74" s="3">
        <v>0.17181315282732612</v>
      </c>
      <c r="S74" s="8">
        <v>2.8814021192430475E-4</v>
      </c>
    </row>
    <row r="75" spans="3:19">
      <c r="E75" t="s">
        <v>21</v>
      </c>
      <c r="F75" s="87"/>
      <c r="G75" s="3">
        <v>14250</v>
      </c>
      <c r="H75" s="3">
        <v>5250</v>
      </c>
      <c r="I75" s="3">
        <v>9000</v>
      </c>
      <c r="J75" s="8">
        <v>1.7142857142857142</v>
      </c>
      <c r="K75" s="88"/>
      <c r="L75" s="3">
        <v>242862750</v>
      </c>
      <c r="M75" s="3">
        <v>83982505.834246576</v>
      </c>
      <c r="N75" s="3">
        <v>158880244.16575342</v>
      </c>
      <c r="O75" s="88"/>
      <c r="P75" s="3">
        <v>650.49618320610682</v>
      </c>
      <c r="Q75" s="3">
        <v>615.66936663509352</v>
      </c>
      <c r="R75" s="3">
        <v>34.826816571013296</v>
      </c>
      <c r="S75" s="8">
        <v>5.656740201539881E-2</v>
      </c>
    </row>
    <row r="76" spans="3:19">
      <c r="D76" t="s">
        <v>145</v>
      </c>
      <c r="F76" s="87"/>
      <c r="G76" s="3">
        <v>33000</v>
      </c>
      <c r="H76" s="3">
        <v>11000</v>
      </c>
      <c r="I76" s="3">
        <v>22000</v>
      </c>
      <c r="J76" s="8">
        <v>2</v>
      </c>
      <c r="K76" s="88"/>
      <c r="L76" s="3">
        <v>618660900</v>
      </c>
      <c r="M76" s="3">
        <v>203500000</v>
      </c>
      <c r="N76" s="3">
        <v>415160900</v>
      </c>
      <c r="O76" s="88"/>
      <c r="P76" s="3">
        <v>715.54580152671758</v>
      </c>
      <c r="Q76" s="3">
        <v>712.01599238361075</v>
      </c>
      <c r="R76" s="3">
        <v>3.5298091431068315</v>
      </c>
      <c r="S76" s="8">
        <v>4.9574857599618168E-3</v>
      </c>
    </row>
    <row r="77" spans="3:19">
      <c r="E77" t="s">
        <v>41</v>
      </c>
      <c r="F77" s="87"/>
      <c r="G77" s="3">
        <v>33000</v>
      </c>
      <c r="H77" s="3">
        <v>11000</v>
      </c>
      <c r="I77" s="3">
        <v>22000</v>
      </c>
      <c r="J77" s="8">
        <v>2</v>
      </c>
      <c r="K77" s="88"/>
      <c r="L77" s="3">
        <v>618660900</v>
      </c>
      <c r="M77" s="3">
        <v>203500000</v>
      </c>
      <c r="N77" s="3">
        <v>415160900</v>
      </c>
      <c r="O77" s="88"/>
      <c r="P77" s="3">
        <v>715.54580152671758</v>
      </c>
      <c r="Q77" s="3">
        <v>712.01599238361075</v>
      </c>
      <c r="R77" s="3">
        <v>3.5298091431068315</v>
      </c>
      <c r="S77" s="8">
        <v>4.9574857599618168E-3</v>
      </c>
    </row>
    <row r="78" spans="3:19">
      <c r="D78" t="s">
        <v>151</v>
      </c>
      <c r="F78" s="87"/>
      <c r="G78" s="3">
        <v>36000</v>
      </c>
      <c r="H78" s="3">
        <v>24000</v>
      </c>
      <c r="I78" s="3">
        <v>12000</v>
      </c>
      <c r="J78" s="8">
        <v>0.5</v>
      </c>
      <c r="K78" s="88"/>
      <c r="L78" s="3">
        <v>575791200</v>
      </c>
      <c r="M78" s="3">
        <v>383920027.81369865</v>
      </c>
      <c r="N78" s="3">
        <v>191871172.18630135</v>
      </c>
      <c r="O78" s="88"/>
      <c r="P78" s="3">
        <v>610.46564885496184</v>
      </c>
      <c r="Q78" s="3">
        <v>615.66936846782448</v>
      </c>
      <c r="R78" s="3">
        <v>-5.203719612862642</v>
      </c>
      <c r="S78" s="8">
        <v>-8.452133367967931E-3</v>
      </c>
    </row>
    <row r="79" spans="3:19">
      <c r="E79" t="s">
        <v>51</v>
      </c>
      <c r="F79" s="87"/>
      <c r="G79" s="3">
        <v>36000</v>
      </c>
      <c r="H79" s="3">
        <v>24000</v>
      </c>
      <c r="I79" s="3">
        <v>12000</v>
      </c>
      <c r="J79" s="8">
        <v>0.5</v>
      </c>
      <c r="K79" s="88"/>
      <c r="L79" s="3">
        <v>575791200</v>
      </c>
      <c r="M79" s="3">
        <v>383920027.81369865</v>
      </c>
      <c r="N79" s="3">
        <v>191871172.18630135</v>
      </c>
      <c r="O79" s="88"/>
      <c r="P79" s="3">
        <v>610.46564885496184</v>
      </c>
      <c r="Q79" s="3">
        <v>615.66936846782448</v>
      </c>
      <c r="R79" s="3">
        <v>-5.203719612862642</v>
      </c>
      <c r="S79" s="8">
        <v>-8.452133367967931E-3</v>
      </c>
    </row>
    <row r="80" spans="3:19">
      <c r="D80" t="s">
        <v>141</v>
      </c>
      <c r="F80" s="87"/>
      <c r="G80" s="3">
        <v>22000</v>
      </c>
      <c r="H80" s="3"/>
      <c r="I80" s="3">
        <v>22000</v>
      </c>
      <c r="J80" s="8"/>
      <c r="K80" s="88"/>
      <c r="L80" s="3">
        <v>426861600</v>
      </c>
      <c r="M80" s="3"/>
      <c r="N80" s="3">
        <v>426861600</v>
      </c>
      <c r="O80" s="88"/>
      <c r="P80" s="3">
        <v>740.56488549618314</v>
      </c>
      <c r="Q80" s="3"/>
      <c r="R80" s="3">
        <v>740.56488549618314</v>
      </c>
      <c r="S80" s="8"/>
    </row>
    <row r="81" spans="4:19">
      <c r="E81" t="s">
        <v>19</v>
      </c>
      <c r="F81" s="87"/>
      <c r="G81" s="3">
        <v>22000</v>
      </c>
      <c r="H81" s="3"/>
      <c r="I81" s="3">
        <v>22000</v>
      </c>
      <c r="J81" s="8"/>
      <c r="K81" s="88"/>
      <c r="L81" s="3">
        <v>426861600</v>
      </c>
      <c r="M81" s="3"/>
      <c r="N81" s="3">
        <v>426861600</v>
      </c>
      <c r="O81" s="88"/>
      <c r="P81" s="3">
        <v>740.56488549618314</v>
      </c>
      <c r="Q81" s="3"/>
      <c r="R81" s="3">
        <v>740.56488549618314</v>
      </c>
      <c r="S81" s="8"/>
    </row>
    <row r="82" spans="4:19">
      <c r="D82" t="s">
        <v>142</v>
      </c>
      <c r="F82" s="87"/>
      <c r="G82" s="3">
        <v>16500</v>
      </c>
      <c r="H82" s="3"/>
      <c r="I82" s="3">
        <v>16500</v>
      </c>
      <c r="J82" s="8"/>
      <c r="K82" s="88"/>
      <c r="L82" s="3">
        <v>320146200</v>
      </c>
      <c r="M82" s="3"/>
      <c r="N82" s="3">
        <v>320146200</v>
      </c>
      <c r="O82" s="88"/>
      <c r="P82" s="3">
        <v>740.56488549618314</v>
      </c>
      <c r="Q82" s="3"/>
      <c r="R82" s="3">
        <v>740.56488549618314</v>
      </c>
      <c r="S82" s="8"/>
    </row>
    <row r="83" spans="4:19">
      <c r="E83" t="s">
        <v>19</v>
      </c>
      <c r="F83" s="87"/>
      <c r="G83" s="3">
        <v>16500</v>
      </c>
      <c r="H83" s="3"/>
      <c r="I83" s="3">
        <v>16500</v>
      </c>
      <c r="J83" s="8"/>
      <c r="K83" s="88"/>
      <c r="L83" s="3">
        <v>320146200</v>
      </c>
      <c r="M83" s="3"/>
      <c r="N83" s="3">
        <v>320146200</v>
      </c>
      <c r="O83" s="88"/>
      <c r="P83" s="3">
        <v>740.56488549618314</v>
      </c>
      <c r="Q83" s="3"/>
      <c r="R83" s="3">
        <v>740.56488549618314</v>
      </c>
      <c r="S83" s="8"/>
    </row>
    <row r="84" spans="4:19">
      <c r="D84" t="s">
        <v>152</v>
      </c>
      <c r="F84" s="87"/>
      <c r="G84" s="3">
        <v>18000</v>
      </c>
      <c r="H84" s="3">
        <v>6000</v>
      </c>
      <c r="I84" s="3">
        <v>12000</v>
      </c>
      <c r="J84" s="8">
        <v>2</v>
      </c>
      <c r="K84" s="88"/>
      <c r="L84" s="3">
        <v>284473890</v>
      </c>
      <c r="M84" s="3">
        <v>92657784.953424662</v>
      </c>
      <c r="N84" s="3">
        <v>191816105.04657534</v>
      </c>
      <c r="O84" s="88"/>
      <c r="P84" s="3">
        <v>603.21011450381684</v>
      </c>
      <c r="Q84" s="3">
        <v>594.3587811322509</v>
      </c>
      <c r="R84" s="3">
        <v>8.8513333715659428</v>
      </c>
      <c r="S84" s="8">
        <v>1.4892239590881776E-2</v>
      </c>
    </row>
    <row r="85" spans="4:19">
      <c r="E85" t="s">
        <v>37</v>
      </c>
      <c r="F85" s="87"/>
      <c r="G85" s="3">
        <v>13500</v>
      </c>
      <c r="H85" s="3">
        <v>6000</v>
      </c>
      <c r="I85" s="3">
        <v>7500</v>
      </c>
      <c r="J85" s="8">
        <v>1.25</v>
      </c>
      <c r="K85" s="88"/>
      <c r="L85" s="3">
        <v>210966120</v>
      </c>
      <c r="M85" s="3">
        <v>92657784.953424662</v>
      </c>
      <c r="N85" s="3">
        <v>118308335.04657534</v>
      </c>
      <c r="O85" s="88"/>
      <c r="P85" s="3">
        <v>596.45496183206103</v>
      </c>
      <c r="Q85" s="3">
        <v>594.3587811322509</v>
      </c>
      <c r="R85" s="3">
        <v>2.0961806998101338</v>
      </c>
      <c r="S85" s="8">
        <v>3.5267935232939918E-3</v>
      </c>
    </row>
    <row r="86" spans="4:19">
      <c r="E86" t="s">
        <v>38</v>
      </c>
      <c r="F86" s="87"/>
      <c r="G86" s="3">
        <v>4500</v>
      </c>
      <c r="H86" s="3"/>
      <c r="I86" s="3">
        <v>4500</v>
      </c>
      <c r="J86" s="8"/>
      <c r="K86" s="88"/>
      <c r="L86" s="3">
        <v>73507770</v>
      </c>
      <c r="M86" s="3"/>
      <c r="N86" s="3">
        <v>73507770</v>
      </c>
      <c r="O86" s="88"/>
      <c r="P86" s="3">
        <v>623.47557251908404</v>
      </c>
      <c r="Q86" s="3"/>
      <c r="R86" s="3">
        <v>623.47557251908404</v>
      </c>
      <c r="S86" s="8"/>
    </row>
    <row r="87" spans="4:19">
      <c r="D87" t="s">
        <v>143</v>
      </c>
      <c r="F87" s="87"/>
      <c r="G87" s="3">
        <v>5500</v>
      </c>
      <c r="H87" s="3">
        <v>5500</v>
      </c>
      <c r="I87" s="3">
        <v>0</v>
      </c>
      <c r="J87" s="8">
        <v>0</v>
      </c>
      <c r="K87" s="88"/>
      <c r="L87" s="3">
        <v>103110150</v>
      </c>
      <c r="M87" s="3">
        <v>106837500</v>
      </c>
      <c r="N87" s="3">
        <v>-3727350</v>
      </c>
      <c r="O87" s="88"/>
      <c r="P87" s="3">
        <v>715.54580152671758</v>
      </c>
      <c r="Q87" s="3">
        <v>747.61679200279139</v>
      </c>
      <c r="R87" s="3">
        <v>-32.070990476073803</v>
      </c>
      <c r="S87" s="8">
        <v>-4.2897632609560296E-2</v>
      </c>
    </row>
    <row r="88" spans="4:19">
      <c r="E88" t="s">
        <v>41</v>
      </c>
      <c r="F88" s="87"/>
      <c r="G88" s="3">
        <v>5500</v>
      </c>
      <c r="H88" s="3"/>
      <c r="I88" s="3">
        <v>5500</v>
      </c>
      <c r="J88" s="8"/>
      <c r="K88" s="88"/>
      <c r="L88" s="3">
        <v>103110150</v>
      </c>
      <c r="M88" s="3"/>
      <c r="N88" s="3">
        <v>103110150</v>
      </c>
      <c r="O88" s="88"/>
      <c r="P88" s="3">
        <v>715.54580152671758</v>
      </c>
      <c r="Q88" s="3"/>
      <c r="R88" s="3">
        <v>715.54580152671758</v>
      </c>
      <c r="S88" s="8"/>
    </row>
    <row r="89" spans="4:19">
      <c r="E89" t="s">
        <v>19</v>
      </c>
      <c r="F89" s="87"/>
      <c r="G89" s="3"/>
      <c r="H89" s="3">
        <v>5500</v>
      </c>
      <c r="I89" s="3">
        <v>-5500</v>
      </c>
      <c r="J89" s="8">
        <v>-1</v>
      </c>
      <c r="K89" s="88"/>
      <c r="L89" s="3"/>
      <c r="M89" s="3">
        <v>106837500</v>
      </c>
      <c r="N89" s="3">
        <v>-106837500</v>
      </c>
      <c r="O89" s="88"/>
      <c r="P89" s="3"/>
      <c r="Q89" s="3">
        <v>747.61679200279139</v>
      </c>
      <c r="R89" s="3">
        <v>-747.61679200279139</v>
      </c>
      <c r="S89" s="8">
        <v>-1</v>
      </c>
    </row>
    <row r="90" spans="4:19">
      <c r="D90" t="s">
        <v>144</v>
      </c>
      <c r="F90" s="87"/>
      <c r="G90" s="3">
        <v>3000</v>
      </c>
      <c r="H90" s="3">
        <v>25</v>
      </c>
      <c r="I90" s="3">
        <v>2975</v>
      </c>
      <c r="J90" s="8">
        <v>119</v>
      </c>
      <c r="K90" s="88"/>
      <c r="L90" s="3">
        <v>82593000</v>
      </c>
      <c r="M90" s="3">
        <v>482500</v>
      </c>
      <c r="N90" s="3">
        <v>82110500</v>
      </c>
      <c r="O90" s="88"/>
      <c r="P90" s="3">
        <v>1050.8015267175572</v>
      </c>
      <c r="Q90" s="3">
        <v>742.80587313533442</v>
      </c>
      <c r="R90" s="3">
        <v>307.99565358222276</v>
      </c>
      <c r="S90" s="8">
        <v>0.41463815072192883</v>
      </c>
    </row>
    <row r="91" spans="4:19">
      <c r="E91" t="s">
        <v>415</v>
      </c>
      <c r="F91" s="87"/>
      <c r="G91" s="3">
        <v>3000</v>
      </c>
      <c r="H91" s="3"/>
      <c r="I91" s="3">
        <v>3000</v>
      </c>
      <c r="J91" s="8"/>
      <c r="K91" s="88"/>
      <c r="L91" s="3">
        <v>82593000</v>
      </c>
      <c r="M91" s="3"/>
      <c r="N91" s="3">
        <v>82593000</v>
      </c>
      <c r="O91" s="88"/>
      <c r="P91" s="3">
        <v>1050.8015267175572</v>
      </c>
      <c r="Q91" s="3"/>
      <c r="R91" s="3">
        <v>1050.8015267175572</v>
      </c>
      <c r="S91" s="8"/>
    </row>
    <row r="92" spans="4:19">
      <c r="E92" t="s">
        <v>399</v>
      </c>
      <c r="F92" s="87"/>
      <c r="G92" s="3"/>
      <c r="H92" s="3">
        <v>25</v>
      </c>
      <c r="I92" s="3">
        <v>-25</v>
      </c>
      <c r="J92" s="8">
        <v>-1</v>
      </c>
      <c r="K92" s="88"/>
      <c r="L92" s="3"/>
      <c r="M92" s="3">
        <v>482500</v>
      </c>
      <c r="N92" s="3">
        <v>-482500</v>
      </c>
      <c r="O92" s="88"/>
      <c r="P92" s="3"/>
      <c r="Q92" s="3">
        <v>742.80587313533442</v>
      </c>
      <c r="R92" s="3">
        <v>-742.80587313533442</v>
      </c>
      <c r="S92" s="8">
        <v>-1</v>
      </c>
    </row>
    <row r="93" spans="4:19">
      <c r="D93" t="s">
        <v>153</v>
      </c>
      <c r="F93" s="87"/>
      <c r="G93" s="3">
        <v>3000</v>
      </c>
      <c r="H93" s="3">
        <v>3750</v>
      </c>
      <c r="I93" s="3">
        <v>-750</v>
      </c>
      <c r="J93" s="8">
        <v>-0.2</v>
      </c>
      <c r="K93" s="88"/>
      <c r="L93" s="3">
        <v>47765550.558064513</v>
      </c>
      <c r="M93" s="3">
        <v>58251393.59589041</v>
      </c>
      <c r="N93" s="3">
        <v>-10485843.037825897</v>
      </c>
      <c r="O93" s="88"/>
      <c r="P93" s="3">
        <v>607.70420557333978</v>
      </c>
      <c r="Q93" s="3">
        <v>597.85115414639597</v>
      </c>
      <c r="R93" s="3">
        <v>9.8530514269438072</v>
      </c>
      <c r="S93" s="8">
        <v>1.6480776793032816E-2</v>
      </c>
    </row>
    <row r="94" spans="4:19">
      <c r="E94" t="s">
        <v>37</v>
      </c>
      <c r="F94" s="87"/>
      <c r="G94" s="3">
        <v>1500</v>
      </c>
      <c r="H94" s="3">
        <v>3750</v>
      </c>
      <c r="I94" s="3">
        <v>-2250</v>
      </c>
      <c r="J94" s="8">
        <v>-0.6</v>
      </c>
      <c r="K94" s="88"/>
      <c r="L94" s="3">
        <v>23440680</v>
      </c>
      <c r="M94" s="3">
        <v>58251393.59589041</v>
      </c>
      <c r="N94" s="3">
        <v>-34810713.59589041</v>
      </c>
      <c r="O94" s="88"/>
      <c r="P94" s="3">
        <v>596.45496183206103</v>
      </c>
      <c r="Q94" s="3">
        <v>597.85115414639597</v>
      </c>
      <c r="R94" s="3">
        <v>-1.3961923143349395</v>
      </c>
      <c r="S94" s="8">
        <v>-2.3353510395549954E-3</v>
      </c>
    </row>
    <row r="95" spans="4:19">
      <c r="E95" t="s">
        <v>38</v>
      </c>
      <c r="F95" s="87"/>
      <c r="G95" s="3">
        <v>1500</v>
      </c>
      <c r="H95" s="3"/>
      <c r="I95" s="3">
        <v>1500</v>
      </c>
      <c r="J95" s="8"/>
      <c r="K95" s="88"/>
      <c r="L95" s="3">
        <v>24324870.558064513</v>
      </c>
      <c r="M95" s="3"/>
      <c r="N95" s="3">
        <v>24324870.558064513</v>
      </c>
      <c r="O95" s="88"/>
      <c r="P95" s="3">
        <v>618.95344931461864</v>
      </c>
      <c r="Q95" s="3"/>
      <c r="R95" s="3">
        <v>618.95344931461864</v>
      </c>
      <c r="S95" s="8"/>
    </row>
    <row r="96" spans="4:19">
      <c r="D96" t="s">
        <v>327</v>
      </c>
      <c r="F96" s="87"/>
      <c r="G96" s="3">
        <v>1375</v>
      </c>
      <c r="H96" s="3"/>
      <c r="I96" s="3">
        <v>1375</v>
      </c>
      <c r="J96" s="8"/>
      <c r="K96" s="88"/>
      <c r="L96" s="3">
        <v>25957800.000000004</v>
      </c>
      <c r="M96" s="3"/>
      <c r="N96" s="3">
        <v>25957800.000000004</v>
      </c>
      <c r="O96" s="88"/>
      <c r="P96" s="3">
        <v>720.54961832061076</v>
      </c>
      <c r="Q96" s="3"/>
      <c r="R96" s="3">
        <v>720.54961832061076</v>
      </c>
      <c r="S96" s="8"/>
    </row>
    <row r="97" spans="3:19">
      <c r="E97" t="s">
        <v>19</v>
      </c>
      <c r="F97" s="87"/>
      <c r="G97" s="3">
        <v>1375</v>
      </c>
      <c r="H97" s="3"/>
      <c r="I97" s="3">
        <v>1375</v>
      </c>
      <c r="J97" s="8"/>
      <c r="K97" s="88"/>
      <c r="L97" s="3">
        <v>25957800.000000004</v>
      </c>
      <c r="M97" s="3"/>
      <c r="N97" s="3">
        <v>25957800.000000004</v>
      </c>
      <c r="O97" s="88"/>
      <c r="P97" s="3">
        <v>720.54961832061076</v>
      </c>
      <c r="Q97" s="3"/>
      <c r="R97" s="3">
        <v>720.54961832061076</v>
      </c>
      <c r="S97" s="8"/>
    </row>
    <row r="98" spans="3:19">
      <c r="C98" s="6" t="s">
        <v>13</v>
      </c>
      <c r="D98" s="6"/>
      <c r="E98" s="6"/>
      <c r="F98" s="90"/>
      <c r="G98" s="9">
        <v>22200</v>
      </c>
      <c r="H98" s="9">
        <v>400</v>
      </c>
      <c r="I98" s="9">
        <v>21800</v>
      </c>
      <c r="J98" s="11">
        <v>54.5</v>
      </c>
      <c r="K98" s="91"/>
      <c r="L98" s="9">
        <v>381563928</v>
      </c>
      <c r="M98" s="9">
        <v>7941024.0000000009</v>
      </c>
      <c r="N98" s="9">
        <v>373622904</v>
      </c>
      <c r="O98" s="91"/>
      <c r="P98" s="9">
        <v>656.01390550856195</v>
      </c>
      <c r="Q98" s="9">
        <v>764.07244377055008</v>
      </c>
      <c r="R98" s="9">
        <v>-108.05853826198813</v>
      </c>
      <c r="S98" s="11">
        <v>-0.14142446719939289</v>
      </c>
    </row>
    <row r="99" spans="3:19">
      <c r="D99" t="s">
        <v>155</v>
      </c>
      <c r="F99" s="87"/>
      <c r="G99" s="3">
        <v>20000</v>
      </c>
      <c r="H99" s="3"/>
      <c r="I99" s="3">
        <v>20000</v>
      </c>
      <c r="J99" s="8"/>
      <c r="K99" s="88"/>
      <c r="L99" s="3">
        <v>340860000</v>
      </c>
      <c r="M99" s="3"/>
      <c r="N99" s="3">
        <v>340860000</v>
      </c>
      <c r="O99" s="88"/>
      <c r="P99" s="3">
        <v>650.49618320610693</v>
      </c>
      <c r="Q99" s="3"/>
      <c r="R99" s="3">
        <v>650.49618320610693</v>
      </c>
      <c r="S99" s="8"/>
    </row>
    <row r="100" spans="3:19">
      <c r="E100" t="s">
        <v>21</v>
      </c>
      <c r="F100" s="87"/>
      <c r="G100" s="3">
        <v>20000</v>
      </c>
      <c r="H100" s="3"/>
      <c r="I100" s="3">
        <v>20000</v>
      </c>
      <c r="J100" s="8"/>
      <c r="K100" s="88"/>
      <c r="L100" s="3">
        <v>340860000</v>
      </c>
      <c r="M100" s="3"/>
      <c r="N100" s="3">
        <v>340860000</v>
      </c>
      <c r="O100" s="88"/>
      <c r="P100" s="3">
        <v>650.49618320610693</v>
      </c>
      <c r="Q100" s="3"/>
      <c r="R100" s="3">
        <v>650.49618320610693</v>
      </c>
      <c r="S100" s="8"/>
    </row>
    <row r="101" spans="3:19">
      <c r="D101" t="s">
        <v>149</v>
      </c>
      <c r="F101" s="87"/>
      <c r="G101" s="3">
        <v>2000</v>
      </c>
      <c r="H101" s="3">
        <v>200</v>
      </c>
      <c r="I101" s="3">
        <v>1800</v>
      </c>
      <c r="J101" s="8">
        <v>9</v>
      </c>
      <c r="K101" s="88"/>
      <c r="L101" s="3">
        <v>36445800</v>
      </c>
      <c r="M101" s="3">
        <v>3970512.0000000005</v>
      </c>
      <c r="N101" s="3">
        <v>32475288</v>
      </c>
      <c r="O101" s="88"/>
      <c r="P101" s="3">
        <v>695.53053435114509</v>
      </c>
      <c r="Q101" s="3">
        <v>764.07244377055008</v>
      </c>
      <c r="R101" s="3">
        <v>-68.541909419404988</v>
      </c>
      <c r="S101" s="8">
        <v>-8.9706035047100882E-2</v>
      </c>
    </row>
    <row r="102" spans="3:19">
      <c r="E102" t="s">
        <v>21</v>
      </c>
      <c r="F102" s="87"/>
      <c r="G102" s="3">
        <v>2000</v>
      </c>
      <c r="H102" s="3"/>
      <c r="I102" s="3">
        <v>2000</v>
      </c>
      <c r="J102" s="8"/>
      <c r="K102" s="88"/>
      <c r="L102" s="3">
        <v>36445800</v>
      </c>
      <c r="M102" s="3"/>
      <c r="N102" s="3">
        <v>36445800</v>
      </c>
      <c r="O102" s="88"/>
      <c r="P102" s="3">
        <v>695.53053435114509</v>
      </c>
      <c r="Q102" s="3"/>
      <c r="R102" s="3">
        <v>695.53053435114509</v>
      </c>
      <c r="S102" s="8"/>
    </row>
    <row r="103" spans="3:19">
      <c r="E103" t="s">
        <v>19</v>
      </c>
      <c r="F103" s="87"/>
      <c r="G103" s="3"/>
      <c r="H103" s="3">
        <v>200</v>
      </c>
      <c r="I103" s="3">
        <v>-200</v>
      </c>
      <c r="J103" s="8">
        <v>-1</v>
      </c>
      <c r="K103" s="88"/>
      <c r="L103" s="3"/>
      <c r="M103" s="3">
        <v>3970512.0000000005</v>
      </c>
      <c r="N103" s="3">
        <v>-3970512.0000000005</v>
      </c>
      <c r="O103" s="88"/>
      <c r="P103" s="3"/>
      <c r="Q103" s="3">
        <v>764.07244377055008</v>
      </c>
      <c r="R103" s="3">
        <v>-764.07244377055008</v>
      </c>
      <c r="S103" s="8">
        <v>-1</v>
      </c>
    </row>
    <row r="104" spans="3:19">
      <c r="D104" t="s">
        <v>434</v>
      </c>
      <c r="F104" s="87"/>
      <c r="G104" s="3">
        <v>200</v>
      </c>
      <c r="H104" s="3"/>
      <c r="I104" s="3">
        <v>200</v>
      </c>
      <c r="J104" s="8"/>
      <c r="K104" s="88"/>
      <c r="L104" s="3">
        <v>4258128</v>
      </c>
      <c r="M104" s="3"/>
      <c r="N104" s="3">
        <v>4258128</v>
      </c>
      <c r="O104" s="88"/>
      <c r="P104" s="3">
        <v>812.6198473282443</v>
      </c>
      <c r="Q104" s="3"/>
      <c r="R104" s="3">
        <v>812.6198473282443</v>
      </c>
      <c r="S104" s="8"/>
    </row>
    <row r="105" spans="3:19">
      <c r="E105" t="s">
        <v>276</v>
      </c>
      <c r="F105" s="87"/>
      <c r="G105" s="3">
        <v>200</v>
      </c>
      <c r="H105" s="3"/>
      <c r="I105" s="3">
        <v>200</v>
      </c>
      <c r="J105" s="8"/>
      <c r="K105" s="88"/>
      <c r="L105" s="3">
        <v>4258128</v>
      </c>
      <c r="M105" s="3"/>
      <c r="N105" s="3">
        <v>4258128</v>
      </c>
      <c r="O105" s="88"/>
      <c r="P105" s="3">
        <v>812.6198473282443</v>
      </c>
      <c r="Q105" s="3"/>
      <c r="R105" s="3">
        <v>812.6198473282443</v>
      </c>
      <c r="S105" s="8"/>
    </row>
    <row r="106" spans="3:19">
      <c r="D106" t="s">
        <v>159</v>
      </c>
      <c r="F106" s="87"/>
      <c r="G106" s="3"/>
      <c r="H106" s="3">
        <v>200</v>
      </c>
      <c r="I106" s="3">
        <v>-200</v>
      </c>
      <c r="J106" s="8">
        <v>-1</v>
      </c>
      <c r="K106" s="88"/>
      <c r="L106" s="3"/>
      <c r="M106" s="3">
        <v>3970512.0000000005</v>
      </c>
      <c r="N106" s="3">
        <v>-3970512.0000000005</v>
      </c>
      <c r="O106" s="88"/>
      <c r="P106" s="3"/>
      <c r="Q106" s="3">
        <v>764.07244377055008</v>
      </c>
      <c r="R106" s="3">
        <v>-764.07244377055008</v>
      </c>
      <c r="S106" s="8">
        <v>-1</v>
      </c>
    </row>
    <row r="107" spans="3:19">
      <c r="E107" t="s">
        <v>19</v>
      </c>
      <c r="F107" s="87"/>
      <c r="G107" s="3"/>
      <c r="H107" s="3">
        <v>200</v>
      </c>
      <c r="I107" s="3">
        <v>-200</v>
      </c>
      <c r="J107" s="8">
        <v>-1</v>
      </c>
      <c r="K107" s="88"/>
      <c r="L107" s="3"/>
      <c r="M107" s="3">
        <v>3970512.0000000005</v>
      </c>
      <c r="N107" s="3">
        <v>-3970512.0000000005</v>
      </c>
      <c r="O107" s="88"/>
      <c r="P107" s="3"/>
      <c r="Q107" s="3">
        <v>764.07244377055008</v>
      </c>
      <c r="R107" s="3">
        <v>-764.07244377055008</v>
      </c>
      <c r="S107" s="8">
        <v>-1</v>
      </c>
    </row>
    <row r="108" spans="3:19">
      <c r="C108" s="6" t="s">
        <v>14</v>
      </c>
      <c r="D108" s="6"/>
      <c r="E108" s="6"/>
      <c r="F108" s="90"/>
      <c r="G108" s="9">
        <v>395700</v>
      </c>
      <c r="H108" s="9">
        <v>76650</v>
      </c>
      <c r="I108" s="9">
        <v>319050</v>
      </c>
      <c r="J108" s="11">
        <v>4.1624266144814088</v>
      </c>
      <c r="K108" s="91"/>
      <c r="L108" s="9">
        <v>6474890034</v>
      </c>
      <c r="M108" s="9">
        <v>1395028137.6999998</v>
      </c>
      <c r="N108" s="9">
        <v>5079861896.3000002</v>
      </c>
      <c r="O108" s="91"/>
      <c r="P108" s="9">
        <v>624.54689766130946</v>
      </c>
      <c r="Q108" s="9">
        <v>700.46885200721147</v>
      </c>
      <c r="R108" s="9">
        <v>-75.921954345902009</v>
      </c>
      <c r="S108" s="11">
        <v>-0.10838733817834398</v>
      </c>
    </row>
    <row r="109" spans="3:19">
      <c r="D109" t="s">
        <v>160</v>
      </c>
      <c r="F109" s="87"/>
      <c r="G109" s="3">
        <v>395700</v>
      </c>
      <c r="H109" s="3">
        <v>67200</v>
      </c>
      <c r="I109" s="3">
        <v>328500</v>
      </c>
      <c r="J109" s="8">
        <v>4.8883928571428568</v>
      </c>
      <c r="K109" s="88"/>
      <c r="L109" s="3">
        <v>6474890034</v>
      </c>
      <c r="M109" s="3">
        <v>1158922279.6273973</v>
      </c>
      <c r="N109" s="3">
        <v>5315967754.3726025</v>
      </c>
      <c r="O109" s="88"/>
      <c r="P109" s="3">
        <v>624.54689766130946</v>
      </c>
      <c r="Q109" s="3">
        <v>663.74774535422921</v>
      </c>
      <c r="R109" s="3">
        <v>-39.200847692919751</v>
      </c>
      <c r="S109" s="8">
        <v>-5.9059858157407413E-2</v>
      </c>
    </row>
    <row r="110" spans="3:19">
      <c r="E110" t="s">
        <v>438</v>
      </c>
      <c r="F110" s="87"/>
      <c r="G110" s="3">
        <v>210000</v>
      </c>
      <c r="H110" s="3"/>
      <c r="I110" s="3">
        <v>210000</v>
      </c>
      <c r="J110" s="8"/>
      <c r="K110" s="88"/>
      <c r="L110" s="3">
        <v>3369794400</v>
      </c>
      <c r="M110" s="3"/>
      <c r="N110" s="3">
        <v>3369794400</v>
      </c>
      <c r="O110" s="88"/>
      <c r="P110" s="3">
        <v>612.46717557251907</v>
      </c>
      <c r="Q110" s="3"/>
      <c r="R110" s="3">
        <v>612.46717557251907</v>
      </c>
      <c r="S110" s="8"/>
    </row>
    <row r="111" spans="3:19">
      <c r="E111" t="s">
        <v>337</v>
      </c>
      <c r="F111" s="87"/>
      <c r="G111" s="3">
        <v>164700</v>
      </c>
      <c r="H111" s="3">
        <v>27300</v>
      </c>
      <c r="I111" s="3">
        <v>137400</v>
      </c>
      <c r="J111" s="8">
        <v>5.0329670329670328</v>
      </c>
      <c r="K111" s="88"/>
      <c r="L111" s="3">
        <v>2768116194</v>
      </c>
      <c r="M111" s="3">
        <v>454602801.09863013</v>
      </c>
      <c r="N111" s="3">
        <v>2313513392.90137</v>
      </c>
      <c r="O111" s="88"/>
      <c r="P111" s="3">
        <v>641.48931297709919</v>
      </c>
      <c r="Q111" s="3">
        <v>640.89588073380924</v>
      </c>
      <c r="R111" s="3">
        <v>0.59343224328995348</v>
      </c>
      <c r="S111" s="8">
        <v>9.259417342649931E-4</v>
      </c>
    </row>
    <row r="112" spans="3:19">
      <c r="E112" t="s">
        <v>66</v>
      </c>
      <c r="F112" s="87"/>
      <c r="G112" s="3">
        <v>21000</v>
      </c>
      <c r="H112" s="3"/>
      <c r="I112" s="3">
        <v>21000</v>
      </c>
      <c r="J112" s="8"/>
      <c r="K112" s="88"/>
      <c r="L112" s="3">
        <v>336979440</v>
      </c>
      <c r="M112" s="3"/>
      <c r="N112" s="3">
        <v>336979440</v>
      </c>
      <c r="O112" s="88"/>
      <c r="P112" s="3">
        <v>612.46717557251907</v>
      </c>
      <c r="Q112" s="3"/>
      <c r="R112" s="3">
        <v>612.46717557251907</v>
      </c>
      <c r="S112" s="8"/>
    </row>
    <row r="113" spans="2:19">
      <c r="E113" t="s">
        <v>336</v>
      </c>
      <c r="F113" s="87"/>
      <c r="G113" s="3"/>
      <c r="H113" s="3">
        <v>39900</v>
      </c>
      <c r="I113" s="3">
        <v>-39900</v>
      </c>
      <c r="J113" s="8">
        <v>-1</v>
      </c>
      <c r="K113" s="88"/>
      <c r="L113" s="3"/>
      <c r="M113" s="3">
        <v>704319478.52876711</v>
      </c>
      <c r="N113" s="3">
        <v>-704319478.52876711</v>
      </c>
      <c r="O113" s="88"/>
      <c r="P113" s="3"/>
      <c r="Q113" s="3">
        <v>679.3832316734638</v>
      </c>
      <c r="R113" s="3">
        <v>-679.3832316734638</v>
      </c>
      <c r="S113" s="8">
        <v>-1</v>
      </c>
    </row>
    <row r="114" spans="2:19">
      <c r="D114" t="s">
        <v>328</v>
      </c>
      <c r="F114" s="87"/>
      <c r="G114" s="3"/>
      <c r="H114" s="3">
        <v>9450</v>
      </c>
      <c r="I114" s="3">
        <v>-9450</v>
      </c>
      <c r="J114" s="8">
        <v>-1</v>
      </c>
      <c r="K114" s="88"/>
      <c r="L114" s="3"/>
      <c r="M114" s="3">
        <v>236105858.07260275</v>
      </c>
      <c r="N114" s="3">
        <v>-236105858.07260275</v>
      </c>
      <c r="O114" s="88"/>
      <c r="P114" s="3"/>
      <c r="Q114" s="3">
        <v>961.5967215395292</v>
      </c>
      <c r="R114" s="3">
        <v>-961.5967215395292</v>
      </c>
      <c r="S114" s="8">
        <v>-1</v>
      </c>
    </row>
    <row r="115" spans="2:19">
      <c r="E115" t="s">
        <v>398</v>
      </c>
      <c r="F115" s="87"/>
      <c r="G115" s="3"/>
      <c r="H115" s="3">
        <v>9450</v>
      </c>
      <c r="I115" s="3">
        <v>-9450</v>
      </c>
      <c r="J115" s="8">
        <v>-1</v>
      </c>
      <c r="K115" s="88"/>
      <c r="L115" s="3"/>
      <c r="M115" s="3">
        <v>236105858.07260275</v>
      </c>
      <c r="N115" s="3">
        <v>-236105858.07260275</v>
      </c>
      <c r="O115" s="88"/>
      <c r="P115" s="3"/>
      <c r="Q115" s="3">
        <v>961.5967215395292</v>
      </c>
      <c r="R115" s="3">
        <v>-961.5967215395292</v>
      </c>
      <c r="S115" s="8">
        <v>-1</v>
      </c>
    </row>
    <row r="116" spans="2:19">
      <c r="B116" t="s">
        <v>126</v>
      </c>
      <c r="F116" s="87"/>
      <c r="G116" s="3">
        <v>426331</v>
      </c>
      <c r="H116" s="3">
        <v>100850</v>
      </c>
      <c r="I116" s="3">
        <v>325481</v>
      </c>
      <c r="J116" s="8">
        <v>3.22737729300942</v>
      </c>
      <c r="K116" s="88"/>
      <c r="L116" s="3">
        <v>5811281561</v>
      </c>
      <c r="M116" s="3">
        <v>984669899.43561637</v>
      </c>
      <c r="N116" s="3">
        <v>4826611661.5643835</v>
      </c>
      <c r="O116" s="88"/>
      <c r="P116" s="3">
        <v>520.26392575915042</v>
      </c>
      <c r="Q116" s="3">
        <v>375.77923628451168</v>
      </c>
      <c r="R116" s="3">
        <v>144.48468947463874</v>
      </c>
      <c r="S116" s="8">
        <v>0.38449354174866074</v>
      </c>
    </row>
    <row r="117" spans="2:19">
      <c r="C117" s="6" t="s">
        <v>8</v>
      </c>
      <c r="D117" s="6"/>
      <c r="E117" s="6"/>
      <c r="F117" s="90"/>
      <c r="G117" s="9">
        <v>180000</v>
      </c>
      <c r="H117" s="9"/>
      <c r="I117" s="9">
        <v>180000</v>
      </c>
      <c r="J117" s="11"/>
      <c r="K117" s="91"/>
      <c r="L117" s="9">
        <v>3038400000</v>
      </c>
      <c r="M117" s="9"/>
      <c r="N117" s="9">
        <v>3038400000</v>
      </c>
      <c r="O117" s="91"/>
      <c r="P117" s="9">
        <v>644.27480916030538</v>
      </c>
      <c r="Q117" s="9"/>
      <c r="R117" s="9">
        <v>644.27480916030538</v>
      </c>
      <c r="S117" s="11"/>
    </row>
    <row r="118" spans="2:19">
      <c r="D118" t="s">
        <v>157</v>
      </c>
      <c r="F118" s="87"/>
      <c r="G118" s="3">
        <v>180000</v>
      </c>
      <c r="H118" s="3"/>
      <c r="I118" s="3">
        <v>180000</v>
      </c>
      <c r="J118" s="8"/>
      <c r="K118" s="88"/>
      <c r="L118" s="3">
        <v>3038400000</v>
      </c>
      <c r="M118" s="3"/>
      <c r="N118" s="3">
        <v>3038400000</v>
      </c>
      <c r="O118" s="88"/>
      <c r="P118" s="3">
        <v>644.27480916030538</v>
      </c>
      <c r="Q118" s="3"/>
      <c r="R118" s="3">
        <v>644.27480916030538</v>
      </c>
      <c r="S118" s="8"/>
    </row>
    <row r="119" spans="2:19">
      <c r="E119" t="s">
        <v>416</v>
      </c>
      <c r="F119" s="87"/>
      <c r="G119" s="3">
        <v>180000</v>
      </c>
      <c r="H119" s="3"/>
      <c r="I119" s="3">
        <v>180000</v>
      </c>
      <c r="J119" s="8"/>
      <c r="K119" s="88"/>
      <c r="L119" s="3">
        <v>3038400000</v>
      </c>
      <c r="M119" s="3"/>
      <c r="N119" s="3">
        <v>3038400000</v>
      </c>
      <c r="O119" s="88"/>
      <c r="P119" s="3">
        <v>644.27480916030538</v>
      </c>
      <c r="Q119" s="3"/>
      <c r="R119" s="3">
        <v>644.27480916030538</v>
      </c>
      <c r="S119" s="8"/>
    </row>
    <row r="120" spans="2:19">
      <c r="C120" s="6" t="s">
        <v>29</v>
      </c>
      <c r="D120" s="6"/>
      <c r="E120" s="6"/>
      <c r="F120" s="90"/>
      <c r="G120" s="9">
        <v>246331</v>
      </c>
      <c r="H120" s="9">
        <v>100850</v>
      </c>
      <c r="I120" s="9">
        <v>145481</v>
      </c>
      <c r="J120" s="11">
        <v>1.4425483391175011</v>
      </c>
      <c r="K120" s="91"/>
      <c r="L120" s="9">
        <v>2772881561</v>
      </c>
      <c r="M120" s="9">
        <v>984669899.43561637</v>
      </c>
      <c r="N120" s="9">
        <v>1788211661.5643835</v>
      </c>
      <c r="O120" s="91"/>
      <c r="P120" s="9">
        <v>429.64618372827402</v>
      </c>
      <c r="Q120" s="9">
        <v>375.77923628451168</v>
      </c>
      <c r="R120" s="9">
        <v>53.866947443762342</v>
      </c>
      <c r="S120" s="11">
        <v>0.14334732268969314</v>
      </c>
    </row>
    <row r="121" spans="2:19">
      <c r="D121" t="s">
        <v>173</v>
      </c>
      <c r="F121" s="87"/>
      <c r="G121" s="3">
        <v>150000</v>
      </c>
      <c r="H121" s="3">
        <v>47610</v>
      </c>
      <c r="I121" s="3">
        <v>102390</v>
      </c>
      <c r="J121" s="8">
        <v>2.15059861373661</v>
      </c>
      <c r="K121" s="88"/>
      <c r="L121" s="3">
        <v>1666650000</v>
      </c>
      <c r="M121" s="3">
        <v>528999999.99999988</v>
      </c>
      <c r="N121" s="3">
        <v>1137650000</v>
      </c>
      <c r="O121" s="88"/>
      <c r="P121" s="3">
        <v>424.08396946564886</v>
      </c>
      <c r="Q121" s="3">
        <v>427.63723266282921</v>
      </c>
      <c r="R121" s="3">
        <v>-3.5532631971803426</v>
      </c>
      <c r="S121" s="8">
        <v>-8.3090594685938275E-3</v>
      </c>
    </row>
    <row r="122" spans="2:19">
      <c r="E122" t="s">
        <v>50</v>
      </c>
      <c r="F122" s="87"/>
      <c r="G122" s="3">
        <v>150000</v>
      </c>
      <c r="H122" s="3">
        <v>47610</v>
      </c>
      <c r="I122" s="3">
        <v>102390</v>
      </c>
      <c r="J122" s="8">
        <v>2.15059861373661</v>
      </c>
      <c r="K122" s="88"/>
      <c r="L122" s="3">
        <v>1666650000</v>
      </c>
      <c r="M122" s="3">
        <v>528999999.99999988</v>
      </c>
      <c r="N122" s="3">
        <v>1137650000</v>
      </c>
      <c r="O122" s="88"/>
      <c r="P122" s="3">
        <v>424.08396946564886</v>
      </c>
      <c r="Q122" s="3">
        <v>427.63723266282921</v>
      </c>
      <c r="R122" s="3">
        <v>-3.5532631971803426</v>
      </c>
      <c r="S122" s="8">
        <v>-8.3090594685938275E-3</v>
      </c>
    </row>
    <row r="123" spans="2:19">
      <c r="D123" t="s">
        <v>167</v>
      </c>
      <c r="F123" s="87"/>
      <c r="G123" s="3">
        <v>55951</v>
      </c>
      <c r="H123" s="3"/>
      <c r="I123" s="3">
        <v>55951</v>
      </c>
      <c r="J123" s="8"/>
      <c r="K123" s="88"/>
      <c r="L123" s="3">
        <v>621671561</v>
      </c>
      <c r="M123" s="3"/>
      <c r="N123" s="3">
        <v>621671561</v>
      </c>
      <c r="O123" s="88"/>
      <c r="P123" s="3">
        <v>424.08396946564886</v>
      </c>
      <c r="Q123" s="3"/>
      <c r="R123" s="3">
        <v>424.08396946564886</v>
      </c>
      <c r="S123" s="8"/>
    </row>
    <row r="124" spans="2:19">
      <c r="E124" t="s">
        <v>51</v>
      </c>
      <c r="F124" s="87"/>
      <c r="G124" s="3">
        <v>55951</v>
      </c>
      <c r="H124" s="3"/>
      <c r="I124" s="3">
        <v>55951</v>
      </c>
      <c r="J124" s="8"/>
      <c r="K124" s="88"/>
      <c r="L124" s="3">
        <v>621671561</v>
      </c>
      <c r="M124" s="3"/>
      <c r="N124" s="3">
        <v>621671561</v>
      </c>
      <c r="O124" s="88"/>
      <c r="P124" s="3">
        <v>424.08396946564886</v>
      </c>
      <c r="Q124" s="3"/>
      <c r="R124" s="3">
        <v>424.08396946564886</v>
      </c>
      <c r="S124" s="8"/>
    </row>
    <row r="125" spans="2:19">
      <c r="D125" t="s">
        <v>171</v>
      </c>
      <c r="F125" s="87"/>
      <c r="G125" s="3">
        <v>40380</v>
      </c>
      <c r="H125" s="3">
        <v>15944</v>
      </c>
      <c r="I125" s="3">
        <v>24436</v>
      </c>
      <c r="J125" s="8">
        <v>1.5326141495233316</v>
      </c>
      <c r="K125" s="88"/>
      <c r="L125" s="3">
        <v>484560000</v>
      </c>
      <c r="M125" s="3">
        <v>187601354.86027396</v>
      </c>
      <c r="N125" s="3">
        <v>296958645.13972604</v>
      </c>
      <c r="O125" s="88"/>
      <c r="P125" s="3">
        <v>458.01526717557255</v>
      </c>
      <c r="Q125" s="3">
        <v>452.8524323420753</v>
      </c>
      <c r="R125" s="3">
        <v>5.1628348334972429</v>
      </c>
      <c r="S125" s="8">
        <v>1.1400700238697945E-2</v>
      </c>
    </row>
    <row r="126" spans="2:19">
      <c r="E126" t="s">
        <v>55</v>
      </c>
      <c r="F126" s="87"/>
      <c r="G126" s="3">
        <v>40380</v>
      </c>
      <c r="H126" s="3">
        <v>15944</v>
      </c>
      <c r="I126" s="3">
        <v>24436</v>
      </c>
      <c r="J126" s="8">
        <v>1.5326141495233316</v>
      </c>
      <c r="K126" s="88"/>
      <c r="L126" s="3">
        <v>484560000</v>
      </c>
      <c r="M126" s="3">
        <v>187601354.86027396</v>
      </c>
      <c r="N126" s="3">
        <v>296958645.13972604</v>
      </c>
      <c r="O126" s="88"/>
      <c r="P126" s="3">
        <v>458.01526717557255</v>
      </c>
      <c r="Q126" s="3">
        <v>452.8524323420753</v>
      </c>
      <c r="R126" s="3">
        <v>5.1628348334972429</v>
      </c>
      <c r="S126" s="8">
        <v>1.1400700238697945E-2</v>
      </c>
    </row>
    <row r="127" spans="2:19">
      <c r="D127" t="s">
        <v>168</v>
      </c>
      <c r="F127" s="87"/>
      <c r="G127" s="3"/>
      <c r="H127" s="3">
        <v>7160</v>
      </c>
      <c r="I127" s="3">
        <v>-7160</v>
      </c>
      <c r="J127" s="8">
        <v>-1</v>
      </c>
      <c r="K127" s="88"/>
      <c r="L127" s="3"/>
      <c r="M127" s="3">
        <v>29833332.999999996</v>
      </c>
      <c r="N127" s="3">
        <v>-29833332.999999996</v>
      </c>
      <c r="O127" s="88"/>
      <c r="P127" s="3"/>
      <c r="Q127" s="3">
        <v>160.36396045678484</v>
      </c>
      <c r="R127" s="3">
        <v>-160.36396045678484</v>
      </c>
      <c r="S127" s="8">
        <v>-1</v>
      </c>
    </row>
    <row r="128" spans="2:19">
      <c r="E128" t="s">
        <v>34</v>
      </c>
      <c r="F128" s="87"/>
      <c r="G128" s="3"/>
      <c r="H128" s="3">
        <v>7160</v>
      </c>
      <c r="I128" s="3">
        <v>-7160</v>
      </c>
      <c r="J128" s="8">
        <v>-1</v>
      </c>
      <c r="K128" s="88"/>
      <c r="L128" s="3"/>
      <c r="M128" s="3">
        <v>29833332.999999996</v>
      </c>
      <c r="N128" s="3">
        <v>-29833332.999999996</v>
      </c>
      <c r="O128" s="88"/>
      <c r="P128" s="3"/>
      <c r="Q128" s="3">
        <v>160.36396045678484</v>
      </c>
      <c r="R128" s="3">
        <v>-160.36396045678484</v>
      </c>
      <c r="S128" s="8">
        <v>-1</v>
      </c>
    </row>
    <row r="129" spans="2:19">
      <c r="D129" t="s">
        <v>172</v>
      </c>
      <c r="F129" s="87"/>
      <c r="G129" s="3"/>
      <c r="H129" s="3">
        <v>18496</v>
      </c>
      <c r="I129" s="3">
        <v>-18496</v>
      </c>
      <c r="J129" s="8">
        <v>-1</v>
      </c>
      <c r="K129" s="88"/>
      <c r="L129" s="3"/>
      <c r="M129" s="3">
        <v>208484106.29041094</v>
      </c>
      <c r="N129" s="3">
        <v>-208484106.29041094</v>
      </c>
      <c r="O129" s="88"/>
      <c r="P129" s="3"/>
      <c r="Q129" s="3">
        <v>433.82358153867347</v>
      </c>
      <c r="R129" s="3">
        <v>-433.82358153867347</v>
      </c>
      <c r="S129" s="8">
        <v>-1</v>
      </c>
    </row>
    <row r="130" spans="2:19">
      <c r="E130" t="s">
        <v>51</v>
      </c>
      <c r="F130" s="87"/>
      <c r="G130" s="3"/>
      <c r="H130" s="3">
        <v>18496</v>
      </c>
      <c r="I130" s="3">
        <v>-18496</v>
      </c>
      <c r="J130" s="8">
        <v>-1</v>
      </c>
      <c r="K130" s="88"/>
      <c r="L130" s="3"/>
      <c r="M130" s="3">
        <v>208484106.29041094</v>
      </c>
      <c r="N130" s="3">
        <v>-208484106.29041094</v>
      </c>
      <c r="O130" s="88"/>
      <c r="P130" s="3"/>
      <c r="Q130" s="3">
        <v>433.82358153867347</v>
      </c>
      <c r="R130" s="3">
        <v>-433.82358153867347</v>
      </c>
      <c r="S130" s="8">
        <v>-1</v>
      </c>
    </row>
    <row r="131" spans="2:19">
      <c r="D131" t="s">
        <v>174</v>
      </c>
      <c r="F131" s="87"/>
      <c r="G131" s="3"/>
      <c r="H131" s="3">
        <v>-3270</v>
      </c>
      <c r="I131" s="3">
        <v>3270</v>
      </c>
      <c r="J131" s="8">
        <v>-1</v>
      </c>
      <c r="K131" s="88"/>
      <c r="L131" s="3"/>
      <c r="M131" s="3">
        <v>-32373894.715068489</v>
      </c>
      <c r="N131" s="3">
        <v>32373894.715068489</v>
      </c>
      <c r="O131" s="88"/>
      <c r="P131" s="3"/>
      <c r="Q131" s="3">
        <v>381.03530494870688</v>
      </c>
      <c r="R131" s="3">
        <v>-381.03530494870688</v>
      </c>
      <c r="S131" s="8">
        <v>-1</v>
      </c>
    </row>
    <row r="132" spans="2:19">
      <c r="E132" t="s">
        <v>37</v>
      </c>
      <c r="F132" s="87"/>
      <c r="G132" s="3"/>
      <c r="H132" s="3">
        <v>-3270</v>
      </c>
      <c r="I132" s="3">
        <v>3270</v>
      </c>
      <c r="J132" s="8">
        <v>-1</v>
      </c>
      <c r="K132" s="88"/>
      <c r="L132" s="3"/>
      <c r="M132" s="3">
        <v>-32373894.715068489</v>
      </c>
      <c r="N132" s="3">
        <v>32373894.715068489</v>
      </c>
      <c r="O132" s="88"/>
      <c r="P132" s="3"/>
      <c r="Q132" s="3">
        <v>381.03530494870688</v>
      </c>
      <c r="R132" s="3">
        <v>-381.03530494870688</v>
      </c>
      <c r="S132" s="8">
        <v>-1</v>
      </c>
    </row>
    <row r="133" spans="2:19">
      <c r="D133" t="s">
        <v>169</v>
      </c>
      <c r="F133" s="87"/>
      <c r="G133" s="3"/>
      <c r="H133" s="3">
        <v>7670</v>
      </c>
      <c r="I133" s="3">
        <v>-7670</v>
      </c>
      <c r="J133" s="8">
        <v>-1</v>
      </c>
      <c r="K133" s="88"/>
      <c r="L133" s="3"/>
      <c r="M133" s="3">
        <v>31958332.999999996</v>
      </c>
      <c r="N133" s="3">
        <v>-31958332.999999996</v>
      </c>
      <c r="O133" s="88"/>
      <c r="P133" s="3"/>
      <c r="Q133" s="3">
        <v>160.36396057592512</v>
      </c>
      <c r="R133" s="3">
        <v>-160.36396057592512</v>
      </c>
      <c r="S133" s="8">
        <v>-1</v>
      </c>
    </row>
    <row r="134" spans="2:19">
      <c r="E134" t="s">
        <v>34</v>
      </c>
      <c r="F134" s="87"/>
      <c r="G134" s="3"/>
      <c r="H134" s="3">
        <v>7670</v>
      </c>
      <c r="I134" s="3">
        <v>-7670</v>
      </c>
      <c r="J134" s="8">
        <v>-1</v>
      </c>
      <c r="K134" s="88"/>
      <c r="L134" s="3"/>
      <c r="M134" s="3">
        <v>31958332.999999996</v>
      </c>
      <c r="N134" s="3">
        <v>-31958332.999999996</v>
      </c>
      <c r="O134" s="88"/>
      <c r="P134" s="3"/>
      <c r="Q134" s="3">
        <v>160.36396057592512</v>
      </c>
      <c r="R134" s="3">
        <v>-160.36396057592512</v>
      </c>
      <c r="S134" s="8">
        <v>-1</v>
      </c>
    </row>
    <row r="135" spans="2:19">
      <c r="D135" t="s">
        <v>170</v>
      </c>
      <c r="F135" s="87"/>
      <c r="G135" s="3"/>
      <c r="H135" s="3">
        <v>7240</v>
      </c>
      <c r="I135" s="3">
        <v>-7240</v>
      </c>
      <c r="J135" s="8">
        <v>-1</v>
      </c>
      <c r="K135" s="88"/>
      <c r="L135" s="3"/>
      <c r="M135" s="3">
        <v>30166667</v>
      </c>
      <c r="N135" s="3">
        <v>-30166667</v>
      </c>
      <c r="O135" s="88"/>
      <c r="P135" s="3"/>
      <c r="Q135" s="3">
        <v>160.36396402053842</v>
      </c>
      <c r="R135" s="3">
        <v>-160.36396402053842</v>
      </c>
      <c r="S135" s="8">
        <v>-1</v>
      </c>
    </row>
    <row r="136" spans="2:19">
      <c r="E136" t="s">
        <v>34</v>
      </c>
      <c r="F136" s="87"/>
      <c r="G136" s="3"/>
      <c r="H136" s="3">
        <v>7240</v>
      </c>
      <c r="I136" s="3">
        <v>-7240</v>
      </c>
      <c r="J136" s="8">
        <v>-1</v>
      </c>
      <c r="K136" s="88"/>
      <c r="L136" s="3"/>
      <c r="M136" s="3">
        <v>30166667</v>
      </c>
      <c r="N136" s="3">
        <v>-30166667</v>
      </c>
      <c r="O136" s="88"/>
      <c r="P136" s="3"/>
      <c r="Q136" s="3">
        <v>160.36396402053842</v>
      </c>
      <c r="R136" s="3">
        <v>-160.36396402053842</v>
      </c>
      <c r="S136" s="8">
        <v>-1</v>
      </c>
    </row>
    <row r="137" spans="2:19">
      <c r="B137" t="s">
        <v>9</v>
      </c>
      <c r="F137" s="87"/>
      <c r="G137" s="3">
        <v>0</v>
      </c>
      <c r="H137" s="3">
        <v>0</v>
      </c>
      <c r="I137" s="3">
        <v>0</v>
      </c>
      <c r="J137" s="8"/>
      <c r="K137" s="88"/>
      <c r="L137" s="3">
        <v>190015000</v>
      </c>
      <c r="M137" s="3">
        <v>693115513.99999952</v>
      </c>
      <c r="N137" s="3">
        <v>-503100513.99999952</v>
      </c>
      <c r="O137" s="88"/>
      <c r="P137" s="3"/>
      <c r="Q137" s="3"/>
      <c r="R137" s="3"/>
      <c r="S137" s="8"/>
    </row>
    <row r="138" spans="2:19">
      <c r="C138" s="6" t="s">
        <v>31</v>
      </c>
      <c r="D138" s="6"/>
      <c r="E138" s="6"/>
      <c r="F138" s="90"/>
      <c r="G138" s="9"/>
      <c r="H138" s="9">
        <v>0</v>
      </c>
      <c r="I138" s="9">
        <v>0</v>
      </c>
      <c r="J138" s="11"/>
      <c r="K138" s="91"/>
      <c r="L138" s="9"/>
      <c r="M138" s="9">
        <v>-31555804.00000006</v>
      </c>
      <c r="N138" s="9">
        <v>31555804.00000006</v>
      </c>
      <c r="O138" s="91"/>
      <c r="P138" s="9"/>
      <c r="Q138" s="9"/>
      <c r="R138" s="9"/>
      <c r="S138" s="11"/>
    </row>
    <row r="139" spans="2:19">
      <c r="D139" t="s">
        <v>176</v>
      </c>
      <c r="F139" s="87"/>
      <c r="G139" s="3"/>
      <c r="H139" s="3">
        <v>0</v>
      </c>
      <c r="I139" s="3">
        <v>0</v>
      </c>
      <c r="J139" s="8"/>
      <c r="K139" s="88"/>
      <c r="L139" s="3"/>
      <c r="M139" s="3">
        <v>-31555804.00000006</v>
      </c>
      <c r="N139" s="3">
        <v>31555804.00000006</v>
      </c>
      <c r="O139" s="88"/>
      <c r="P139" s="3"/>
      <c r="Q139" s="3"/>
      <c r="R139" s="3"/>
      <c r="S139" s="8"/>
    </row>
    <row r="140" spans="2:19">
      <c r="E140" t="s">
        <v>322</v>
      </c>
      <c r="F140" s="87"/>
      <c r="G140" s="3"/>
      <c r="H140" s="3">
        <v>0</v>
      </c>
      <c r="I140" s="3">
        <v>0</v>
      </c>
      <c r="J140" s="8"/>
      <c r="K140" s="88"/>
      <c r="L140" s="3"/>
      <c r="M140" s="3">
        <v>-24974798</v>
      </c>
      <c r="N140" s="3">
        <v>24974798</v>
      </c>
      <c r="O140" s="88"/>
      <c r="P140" s="3"/>
      <c r="Q140" s="3"/>
      <c r="R140" s="3"/>
      <c r="S140" s="8"/>
    </row>
    <row r="141" spans="2:19">
      <c r="E141" t="s">
        <v>43</v>
      </c>
      <c r="F141" s="87"/>
      <c r="G141" s="3"/>
      <c r="H141" s="3">
        <v>0</v>
      </c>
      <c r="I141" s="3">
        <v>0</v>
      </c>
      <c r="J141" s="8"/>
      <c r="K141" s="88"/>
      <c r="L141" s="3"/>
      <c r="M141" s="3">
        <v>34528726</v>
      </c>
      <c r="N141" s="3">
        <v>-34528726</v>
      </c>
      <c r="O141" s="88"/>
      <c r="P141" s="3"/>
      <c r="Q141" s="3"/>
      <c r="R141" s="3"/>
      <c r="S141" s="8"/>
    </row>
    <row r="142" spans="2:19">
      <c r="E142" t="s">
        <v>45</v>
      </c>
      <c r="F142" s="87"/>
      <c r="G142" s="3"/>
      <c r="H142" s="3">
        <v>0</v>
      </c>
      <c r="I142" s="3">
        <v>0</v>
      </c>
      <c r="J142" s="8"/>
      <c r="K142" s="88"/>
      <c r="L142" s="3"/>
      <c r="M142" s="3">
        <v>-61112</v>
      </c>
      <c r="N142" s="3">
        <v>61112</v>
      </c>
      <c r="O142" s="88"/>
      <c r="P142" s="3"/>
      <c r="Q142" s="3"/>
      <c r="R142" s="3"/>
      <c r="S142" s="8"/>
    </row>
    <row r="143" spans="2:19">
      <c r="E143" t="s">
        <v>324</v>
      </c>
      <c r="F143" s="87"/>
      <c r="G143" s="3"/>
      <c r="H143" s="3">
        <v>0</v>
      </c>
      <c r="I143" s="3">
        <v>0</v>
      </c>
      <c r="J143" s="8"/>
      <c r="K143" s="88"/>
      <c r="L143" s="3"/>
      <c r="M143" s="3">
        <v>-74074</v>
      </c>
      <c r="N143" s="3">
        <v>74074</v>
      </c>
      <c r="O143" s="88"/>
      <c r="P143" s="3"/>
      <c r="Q143" s="3"/>
      <c r="R143" s="3"/>
      <c r="S143" s="8"/>
    </row>
    <row r="144" spans="2:19">
      <c r="E144" t="s">
        <v>432</v>
      </c>
      <c r="F144" s="87"/>
      <c r="G144" s="3"/>
      <c r="H144" s="3">
        <v>0</v>
      </c>
      <c r="I144" s="3">
        <v>0</v>
      </c>
      <c r="J144" s="8"/>
      <c r="K144" s="88"/>
      <c r="L144" s="3"/>
      <c r="M144" s="3">
        <v>-22518517.000000004</v>
      </c>
      <c r="N144" s="3">
        <v>22518517.000000004</v>
      </c>
      <c r="O144" s="88"/>
      <c r="P144" s="3"/>
      <c r="Q144" s="3"/>
      <c r="R144" s="3"/>
      <c r="S144" s="8"/>
    </row>
    <row r="145" spans="3:19">
      <c r="E145" t="s">
        <v>39</v>
      </c>
      <c r="F145" s="87"/>
      <c r="G145" s="3"/>
      <c r="H145" s="3">
        <v>0</v>
      </c>
      <c r="I145" s="3">
        <v>0</v>
      </c>
      <c r="J145" s="8"/>
      <c r="K145" s="88"/>
      <c r="L145" s="3"/>
      <c r="M145" s="3">
        <v>-1343426</v>
      </c>
      <c r="N145" s="3">
        <v>1343426</v>
      </c>
      <c r="O145" s="88"/>
      <c r="P145" s="3"/>
      <c r="Q145" s="3"/>
      <c r="R145" s="3"/>
      <c r="S145" s="8"/>
    </row>
    <row r="146" spans="3:19">
      <c r="E146" t="s">
        <v>274</v>
      </c>
      <c r="F146" s="87"/>
      <c r="G146" s="3"/>
      <c r="H146" s="3">
        <v>0</v>
      </c>
      <c r="I146" s="3">
        <v>0</v>
      </c>
      <c r="J146" s="8"/>
      <c r="K146" s="88"/>
      <c r="L146" s="3"/>
      <c r="M146" s="3">
        <v>6160000</v>
      </c>
      <c r="N146" s="3">
        <v>-6160000</v>
      </c>
      <c r="O146" s="88"/>
      <c r="P146" s="3"/>
      <c r="Q146" s="3"/>
      <c r="R146" s="3"/>
      <c r="S146" s="8"/>
    </row>
    <row r="147" spans="3:19">
      <c r="E147" t="s">
        <v>273</v>
      </c>
      <c r="F147" s="87"/>
      <c r="G147" s="3"/>
      <c r="H147" s="3">
        <v>0</v>
      </c>
      <c r="I147" s="3">
        <v>0</v>
      </c>
      <c r="J147" s="8"/>
      <c r="K147" s="88"/>
      <c r="L147" s="3"/>
      <c r="M147" s="3">
        <v>-23405935.999999993</v>
      </c>
      <c r="N147" s="3">
        <v>23405935.999999993</v>
      </c>
      <c r="O147" s="88"/>
      <c r="P147" s="3"/>
      <c r="Q147" s="3"/>
      <c r="R147" s="3"/>
      <c r="S147" s="8"/>
    </row>
    <row r="148" spans="3:19">
      <c r="E148" t="s">
        <v>396</v>
      </c>
      <c r="F148" s="87"/>
      <c r="G148" s="3"/>
      <c r="H148" s="3">
        <v>0</v>
      </c>
      <c r="I148" s="3">
        <v>0</v>
      </c>
      <c r="J148" s="8"/>
      <c r="K148" s="88"/>
      <c r="L148" s="3"/>
      <c r="M148" s="3">
        <v>133333</v>
      </c>
      <c r="N148" s="3">
        <v>-133333</v>
      </c>
      <c r="O148" s="88"/>
      <c r="P148" s="3"/>
      <c r="Q148" s="3"/>
      <c r="R148" s="3"/>
      <c r="S148" s="8"/>
    </row>
    <row r="149" spans="3:19">
      <c r="C149" s="6" t="s">
        <v>113</v>
      </c>
      <c r="D149" s="6"/>
      <c r="E149" s="6"/>
      <c r="F149" s="90"/>
      <c r="G149" s="9"/>
      <c r="H149" s="9">
        <v>0</v>
      </c>
      <c r="I149" s="9">
        <v>0</v>
      </c>
      <c r="J149" s="11"/>
      <c r="K149" s="91"/>
      <c r="L149" s="9"/>
      <c r="M149" s="9">
        <v>200000</v>
      </c>
      <c r="N149" s="9">
        <v>-200000</v>
      </c>
      <c r="O149" s="91"/>
      <c r="P149" s="9"/>
      <c r="Q149" s="9"/>
      <c r="R149" s="9"/>
      <c r="S149" s="11"/>
    </row>
    <row r="150" spans="3:19">
      <c r="D150" t="s">
        <v>177</v>
      </c>
      <c r="F150" s="87"/>
      <c r="G150" s="3"/>
      <c r="H150" s="3">
        <v>0</v>
      </c>
      <c r="I150" s="3">
        <v>0</v>
      </c>
      <c r="J150" s="8"/>
      <c r="K150" s="88"/>
      <c r="L150" s="3"/>
      <c r="M150" s="3">
        <v>200000</v>
      </c>
      <c r="N150" s="3">
        <v>-200000</v>
      </c>
      <c r="O150" s="88"/>
      <c r="P150" s="3"/>
      <c r="Q150" s="3"/>
      <c r="R150" s="3"/>
      <c r="S150" s="8"/>
    </row>
    <row r="151" spans="3:19">
      <c r="E151" t="s">
        <v>274</v>
      </c>
      <c r="F151" s="87"/>
      <c r="G151" s="3"/>
      <c r="H151" s="3">
        <v>0</v>
      </c>
      <c r="I151" s="3">
        <v>0</v>
      </c>
      <c r="J151" s="8"/>
      <c r="K151" s="88"/>
      <c r="L151" s="3"/>
      <c r="M151" s="3">
        <v>200000</v>
      </c>
      <c r="N151" s="3">
        <v>-200000</v>
      </c>
      <c r="O151" s="88"/>
      <c r="P151" s="3"/>
      <c r="Q151" s="3"/>
      <c r="R151" s="3"/>
      <c r="S151" s="8"/>
    </row>
    <row r="152" spans="3:19">
      <c r="C152" s="6" t="s">
        <v>332</v>
      </c>
      <c r="D152" s="6"/>
      <c r="E152" s="6"/>
      <c r="F152" s="90"/>
      <c r="G152" s="9"/>
      <c r="H152" s="9">
        <v>0</v>
      </c>
      <c r="I152" s="9">
        <v>0</v>
      </c>
      <c r="J152" s="11"/>
      <c r="K152" s="91"/>
      <c r="L152" s="9"/>
      <c r="M152" s="9">
        <v>392593</v>
      </c>
      <c r="N152" s="9">
        <v>-392593</v>
      </c>
      <c r="O152" s="91"/>
      <c r="P152" s="9"/>
      <c r="Q152" s="9"/>
      <c r="R152" s="9"/>
      <c r="S152" s="11"/>
    </row>
    <row r="153" spans="3:19">
      <c r="D153" t="s">
        <v>335</v>
      </c>
      <c r="F153" s="87"/>
      <c r="G153" s="3"/>
      <c r="H153" s="3">
        <v>0</v>
      </c>
      <c r="I153" s="3">
        <v>0</v>
      </c>
      <c r="J153" s="8"/>
      <c r="K153" s="88"/>
      <c r="L153" s="3"/>
      <c r="M153" s="3">
        <v>392593</v>
      </c>
      <c r="N153" s="3">
        <v>-392593</v>
      </c>
      <c r="O153" s="88"/>
      <c r="P153" s="3"/>
      <c r="Q153" s="3"/>
      <c r="R153" s="3"/>
      <c r="S153" s="8"/>
    </row>
    <row r="154" spans="3:19">
      <c r="E154" t="s">
        <v>51</v>
      </c>
      <c r="F154" s="87"/>
      <c r="G154" s="3"/>
      <c r="H154" s="3">
        <v>0</v>
      </c>
      <c r="I154" s="3">
        <v>0</v>
      </c>
      <c r="J154" s="8"/>
      <c r="K154" s="88"/>
      <c r="L154" s="3"/>
      <c r="M154" s="3">
        <v>392593</v>
      </c>
      <c r="N154" s="3">
        <v>-392593</v>
      </c>
      <c r="O154" s="88"/>
      <c r="P154" s="3"/>
      <c r="Q154" s="3"/>
      <c r="R154" s="3"/>
      <c r="S154" s="8"/>
    </row>
    <row r="155" spans="3:19">
      <c r="C155" s="6" t="s">
        <v>333</v>
      </c>
      <c r="D155" s="6"/>
      <c r="E155" s="6"/>
      <c r="F155" s="90"/>
      <c r="G155" s="9"/>
      <c r="H155" s="9">
        <v>0</v>
      </c>
      <c r="I155" s="9">
        <v>0</v>
      </c>
      <c r="J155" s="11"/>
      <c r="K155" s="91"/>
      <c r="L155" s="9"/>
      <c r="M155" s="9">
        <v>-141649</v>
      </c>
      <c r="N155" s="9">
        <v>141649</v>
      </c>
      <c r="O155" s="91"/>
      <c r="P155" s="9"/>
      <c r="Q155" s="9"/>
      <c r="R155" s="9"/>
      <c r="S155" s="11"/>
    </row>
    <row r="156" spans="3:19">
      <c r="D156" t="s">
        <v>334</v>
      </c>
      <c r="F156" s="87"/>
      <c r="G156" s="3"/>
      <c r="H156" s="3">
        <v>0</v>
      </c>
      <c r="I156" s="3">
        <v>0</v>
      </c>
      <c r="J156" s="8"/>
      <c r="K156" s="88"/>
      <c r="L156" s="3"/>
      <c r="M156" s="3">
        <v>-141649</v>
      </c>
      <c r="N156" s="3">
        <v>141649</v>
      </c>
      <c r="O156" s="88"/>
      <c r="P156" s="3"/>
      <c r="Q156" s="3"/>
      <c r="R156" s="3"/>
      <c r="S156" s="8"/>
    </row>
    <row r="157" spans="3:19">
      <c r="E157" t="s">
        <v>404</v>
      </c>
      <c r="F157" s="87"/>
      <c r="G157" s="3"/>
      <c r="H157" s="3">
        <v>0</v>
      </c>
      <c r="I157" s="3">
        <v>0</v>
      </c>
      <c r="J157" s="8"/>
      <c r="K157" s="88"/>
      <c r="L157" s="3"/>
      <c r="M157" s="3">
        <v>-141649</v>
      </c>
      <c r="N157" s="3">
        <v>141649</v>
      </c>
      <c r="O157" s="88"/>
      <c r="P157" s="3"/>
      <c r="Q157" s="3"/>
      <c r="R157" s="3"/>
      <c r="S157" s="8"/>
    </row>
    <row r="158" spans="3:19">
      <c r="C158" s="6" t="s">
        <v>9</v>
      </c>
      <c r="D158" s="6"/>
      <c r="E158" s="6"/>
      <c r="F158" s="90"/>
      <c r="G158" s="9">
        <v>0</v>
      </c>
      <c r="H158" s="9">
        <v>0</v>
      </c>
      <c r="I158" s="9">
        <v>0</v>
      </c>
      <c r="J158" s="11"/>
      <c r="K158" s="91"/>
      <c r="L158" s="9">
        <v>190015000</v>
      </c>
      <c r="M158" s="9">
        <v>724220374</v>
      </c>
      <c r="N158" s="9">
        <v>-534205374</v>
      </c>
      <c r="O158" s="91"/>
      <c r="P158" s="9"/>
      <c r="Q158" s="9"/>
      <c r="R158" s="9"/>
      <c r="S158" s="11"/>
    </row>
    <row r="159" spans="3:19">
      <c r="D159" t="s">
        <v>181</v>
      </c>
      <c r="F159" s="87"/>
      <c r="G159" s="3">
        <v>0</v>
      </c>
      <c r="H159" s="3">
        <v>0</v>
      </c>
      <c r="I159" s="3">
        <v>0</v>
      </c>
      <c r="J159" s="8"/>
      <c r="K159" s="88"/>
      <c r="L159" s="3">
        <v>190015000</v>
      </c>
      <c r="M159" s="3">
        <v>579946890</v>
      </c>
      <c r="N159" s="3">
        <v>-389931890</v>
      </c>
      <c r="O159" s="88"/>
      <c r="P159" s="3"/>
      <c r="Q159" s="3"/>
      <c r="R159" s="3"/>
      <c r="S159" s="8"/>
    </row>
    <row r="160" spans="3:19">
      <c r="E160" t="s">
        <v>397</v>
      </c>
      <c r="F160" s="87"/>
      <c r="G160" s="3"/>
      <c r="H160" s="3">
        <v>0</v>
      </c>
      <c r="I160" s="3">
        <v>0</v>
      </c>
      <c r="J160" s="8"/>
      <c r="K160" s="88"/>
      <c r="L160" s="3"/>
      <c r="M160" s="3">
        <v>579946890</v>
      </c>
      <c r="N160" s="3">
        <v>-579946890</v>
      </c>
      <c r="O160" s="88"/>
      <c r="P160" s="3"/>
      <c r="Q160" s="3"/>
      <c r="R160" s="3"/>
      <c r="S160" s="8"/>
    </row>
    <row r="161" spans="1:19">
      <c r="E161" t="s">
        <v>54</v>
      </c>
      <c r="F161" s="87"/>
      <c r="G161" s="3">
        <v>0</v>
      </c>
      <c r="H161" s="3"/>
      <c r="I161" s="3">
        <v>0</v>
      </c>
      <c r="J161" s="8"/>
      <c r="K161" s="88"/>
      <c r="L161" s="3">
        <v>190015000</v>
      </c>
      <c r="M161" s="3"/>
      <c r="N161" s="3">
        <v>190015000</v>
      </c>
      <c r="O161" s="88"/>
      <c r="P161" s="3"/>
      <c r="Q161" s="3"/>
      <c r="R161" s="3"/>
      <c r="S161" s="8"/>
    </row>
    <row r="162" spans="1:19">
      <c r="D162" t="s">
        <v>184</v>
      </c>
      <c r="F162" s="87"/>
      <c r="G162" s="3">
        <v>0</v>
      </c>
      <c r="H162" s="3">
        <v>0</v>
      </c>
      <c r="I162" s="3">
        <v>0</v>
      </c>
      <c r="J162" s="8"/>
      <c r="K162" s="88"/>
      <c r="L162" s="3">
        <v>0</v>
      </c>
      <c r="M162" s="3">
        <v>0</v>
      </c>
      <c r="N162" s="3">
        <v>0</v>
      </c>
      <c r="O162" s="88"/>
      <c r="P162" s="3"/>
      <c r="Q162" s="3"/>
      <c r="R162" s="3"/>
      <c r="S162" s="8"/>
    </row>
    <row r="163" spans="1:19">
      <c r="E163" t="s">
        <v>9</v>
      </c>
      <c r="F163" s="87"/>
      <c r="G163" s="3">
        <v>0</v>
      </c>
      <c r="H163" s="3">
        <v>0</v>
      </c>
      <c r="I163" s="3">
        <v>0</v>
      </c>
      <c r="J163" s="8"/>
      <c r="K163" s="88"/>
      <c r="L163" s="3">
        <v>0</v>
      </c>
      <c r="M163" s="3">
        <v>0</v>
      </c>
      <c r="N163" s="3">
        <v>0</v>
      </c>
      <c r="O163" s="88"/>
      <c r="P163" s="3"/>
      <c r="Q163" s="3"/>
      <c r="R163" s="3"/>
      <c r="S163" s="8"/>
    </row>
    <row r="164" spans="1:19">
      <c r="D164" t="s">
        <v>180</v>
      </c>
      <c r="F164" s="87"/>
      <c r="G164" s="3"/>
      <c r="H164" s="3">
        <v>0</v>
      </c>
      <c r="I164" s="3">
        <v>0</v>
      </c>
      <c r="J164" s="8"/>
      <c r="K164" s="88"/>
      <c r="L164" s="3"/>
      <c r="M164" s="3">
        <v>144273484</v>
      </c>
      <c r="N164" s="3">
        <v>-144273484</v>
      </c>
      <c r="O164" s="88"/>
      <c r="P164" s="3"/>
      <c r="Q164" s="3"/>
      <c r="R164" s="3"/>
      <c r="S164" s="8"/>
    </row>
    <row r="165" spans="1:19">
      <c r="E165" t="s">
        <v>23</v>
      </c>
      <c r="F165" s="87"/>
      <c r="G165" s="3"/>
      <c r="H165" s="3">
        <v>0</v>
      </c>
      <c r="I165" s="3">
        <v>0</v>
      </c>
      <c r="J165" s="8"/>
      <c r="K165" s="88"/>
      <c r="L165" s="3"/>
      <c r="M165" s="3">
        <v>85304630</v>
      </c>
      <c r="N165" s="3">
        <v>-85304630</v>
      </c>
      <c r="O165" s="88"/>
      <c r="P165" s="3"/>
      <c r="Q165" s="3"/>
      <c r="R165" s="3"/>
      <c r="S165" s="8"/>
    </row>
    <row r="166" spans="1:19">
      <c r="E166" t="s">
        <v>24</v>
      </c>
      <c r="F166" s="87"/>
      <c r="G166" s="3"/>
      <c r="H166" s="3">
        <v>0</v>
      </c>
      <c r="I166" s="3">
        <v>0</v>
      </c>
      <c r="J166" s="8"/>
      <c r="K166" s="88"/>
      <c r="L166" s="3"/>
      <c r="M166" s="3">
        <v>-420000</v>
      </c>
      <c r="N166" s="3">
        <v>420000</v>
      </c>
      <c r="O166" s="88"/>
      <c r="P166" s="3"/>
      <c r="Q166" s="3"/>
      <c r="R166" s="3"/>
      <c r="S166" s="8"/>
    </row>
    <row r="167" spans="1:19">
      <c r="E167" t="s">
        <v>339</v>
      </c>
      <c r="F167" s="87"/>
      <c r="G167" s="3"/>
      <c r="H167" s="3">
        <v>0</v>
      </c>
      <c r="I167" s="3">
        <v>0</v>
      </c>
      <c r="J167" s="8"/>
      <c r="K167" s="88"/>
      <c r="L167" s="3"/>
      <c r="M167" s="3">
        <v>0</v>
      </c>
      <c r="N167" s="3">
        <v>0</v>
      </c>
      <c r="O167" s="88"/>
      <c r="P167" s="3"/>
      <c r="Q167" s="3"/>
      <c r="R167" s="3"/>
      <c r="S167" s="8"/>
    </row>
    <row r="168" spans="1:19">
      <c r="E168" t="s">
        <v>48</v>
      </c>
      <c r="F168" s="87"/>
      <c r="G168" s="3"/>
      <c r="H168" s="3">
        <v>0</v>
      </c>
      <c r="I168" s="3">
        <v>0</v>
      </c>
      <c r="J168" s="8"/>
      <c r="K168" s="88"/>
      <c r="L168" s="3"/>
      <c r="M168" s="3">
        <v>41403854</v>
      </c>
      <c r="N168" s="3">
        <v>-41403854</v>
      </c>
      <c r="O168" s="88"/>
      <c r="P168" s="3"/>
      <c r="Q168" s="3"/>
      <c r="R168" s="3"/>
      <c r="S168" s="8"/>
    </row>
    <row r="169" spans="1:19">
      <c r="E169" t="s">
        <v>20</v>
      </c>
      <c r="F169" s="87"/>
      <c r="G169" s="3"/>
      <c r="H169" s="3">
        <v>0</v>
      </c>
      <c r="I169" s="3">
        <v>0</v>
      </c>
      <c r="J169" s="8"/>
      <c r="K169" s="88"/>
      <c r="L169" s="3"/>
      <c r="M169" s="3">
        <v>17985000</v>
      </c>
      <c r="N169" s="3">
        <v>-17985000</v>
      </c>
      <c r="O169" s="88"/>
      <c r="P169" s="3"/>
      <c r="Q169" s="3"/>
      <c r="R169" s="3"/>
      <c r="S169" s="8"/>
    </row>
    <row r="170" spans="1:19">
      <c r="D170" t="s">
        <v>185</v>
      </c>
      <c r="F170" s="87"/>
      <c r="G170" s="3"/>
      <c r="H170" s="3">
        <v>0</v>
      </c>
      <c r="I170" s="3">
        <v>0</v>
      </c>
      <c r="J170" s="8"/>
      <c r="K170" s="88"/>
      <c r="L170" s="3"/>
      <c r="M170" s="3">
        <v>0</v>
      </c>
      <c r="N170" s="3">
        <v>0</v>
      </c>
      <c r="O170" s="88"/>
      <c r="P170" s="3"/>
      <c r="Q170" s="3"/>
      <c r="R170" s="3"/>
      <c r="S170" s="8"/>
    </row>
    <row r="171" spans="1:19">
      <c r="E171" t="s">
        <v>24</v>
      </c>
      <c r="F171" s="87"/>
      <c r="G171" s="3"/>
      <c r="H171" s="3">
        <v>0</v>
      </c>
      <c r="I171" s="3">
        <v>0</v>
      </c>
      <c r="J171" s="8"/>
      <c r="K171" s="88"/>
      <c r="L171" s="3"/>
      <c r="M171" s="3">
        <v>0</v>
      </c>
      <c r="N171" s="3">
        <v>0</v>
      </c>
      <c r="O171" s="88"/>
      <c r="P171" s="3"/>
      <c r="Q171" s="3"/>
      <c r="R171" s="3"/>
      <c r="S171" s="8"/>
    </row>
    <row r="172" spans="1:19">
      <c r="D172" t="s">
        <v>178</v>
      </c>
      <c r="F172" s="87"/>
      <c r="G172" s="3"/>
      <c r="H172" s="3">
        <v>0</v>
      </c>
      <c r="I172" s="3">
        <v>0</v>
      </c>
      <c r="J172" s="8"/>
      <c r="K172" s="88"/>
      <c r="L172" s="3"/>
      <c r="M172" s="3">
        <v>0</v>
      </c>
      <c r="N172" s="3">
        <v>0</v>
      </c>
      <c r="O172" s="88"/>
      <c r="P172" s="3"/>
      <c r="Q172" s="3"/>
      <c r="R172" s="3"/>
      <c r="S172" s="8"/>
    </row>
    <row r="173" spans="1:19">
      <c r="E173" t="s">
        <v>9</v>
      </c>
      <c r="F173" s="87"/>
      <c r="G173" s="3"/>
      <c r="H173" s="3">
        <v>0</v>
      </c>
      <c r="I173" s="3">
        <v>0</v>
      </c>
      <c r="J173" s="8"/>
      <c r="K173" s="88"/>
      <c r="L173" s="3"/>
      <c r="M173" s="3">
        <v>0</v>
      </c>
      <c r="N173" s="3">
        <v>0</v>
      </c>
      <c r="O173" s="88"/>
      <c r="P173" s="3"/>
      <c r="Q173" s="3"/>
      <c r="R173" s="3"/>
      <c r="S173" s="8"/>
    </row>
    <row r="174" spans="1:19">
      <c r="D174" t="s">
        <v>182</v>
      </c>
      <c r="F174" s="87"/>
      <c r="G174" s="3">
        <v>0</v>
      </c>
      <c r="H174" s="3">
        <v>0</v>
      </c>
      <c r="I174" s="3">
        <v>0</v>
      </c>
      <c r="J174" s="8"/>
      <c r="K174" s="88"/>
      <c r="L174" s="3">
        <v>0</v>
      </c>
      <c r="M174" s="3">
        <v>0</v>
      </c>
      <c r="N174" s="3">
        <v>0</v>
      </c>
      <c r="O174" s="88"/>
      <c r="P174" s="3"/>
      <c r="Q174" s="3"/>
      <c r="R174" s="3"/>
      <c r="S174" s="8"/>
    </row>
    <row r="175" spans="1:19">
      <c r="E175" t="s">
        <v>9</v>
      </c>
      <c r="F175" s="87"/>
      <c r="G175" s="3">
        <v>0</v>
      </c>
      <c r="H175" s="3">
        <v>0</v>
      </c>
      <c r="I175" s="3">
        <v>0</v>
      </c>
      <c r="J175" s="8"/>
      <c r="K175" s="88"/>
      <c r="L175" s="3">
        <v>0</v>
      </c>
      <c r="M175" s="3">
        <v>0</v>
      </c>
      <c r="N175" s="3">
        <v>0</v>
      </c>
      <c r="O175" s="88"/>
      <c r="P175" s="3"/>
      <c r="Q175" s="3"/>
      <c r="R175" s="3"/>
      <c r="S175" s="8"/>
    </row>
    <row r="176" spans="1:19">
      <c r="A176" t="s">
        <v>1</v>
      </c>
      <c r="F176" s="87"/>
      <c r="G176" s="3">
        <v>6146481</v>
      </c>
      <c r="H176" s="3">
        <v>3267600</v>
      </c>
      <c r="I176" s="3">
        <v>2878881</v>
      </c>
      <c r="J176" s="8">
        <v>0.88103837679030483</v>
      </c>
      <c r="K176" s="88"/>
      <c r="L176" s="3">
        <v>167206106894.30807</v>
      </c>
      <c r="M176" s="3">
        <v>94039780082</v>
      </c>
      <c r="N176" s="3">
        <v>73166326812.308075</v>
      </c>
      <c r="O176" s="88"/>
      <c r="P176" s="3">
        <v>1038.3034580082472</v>
      </c>
      <c r="Q176" s="3">
        <v>1107.6409595693267</v>
      </c>
      <c r="R176" s="3">
        <v>-69.337501561079534</v>
      </c>
      <c r="S176" s="8">
        <v>-6.259925742366855E-2</v>
      </c>
    </row>
  </sheetData>
  <conditionalFormatting pivot="1" sqref="I4:I176">
    <cfRule type="dataBar" priority="1">
      <dataBar>
        <cfvo type="min"/>
        <cfvo type="max"/>
        <color rgb="FF63C384"/>
      </dataBar>
      <extLst>
        <ext xmlns:x14="http://schemas.microsoft.com/office/spreadsheetml/2009/9/main" uri="{B025F937-C7B1-47D3-B67F-A62EFF666E3E}">
          <x14:id>{2566CA7B-2A16-40FB-8855-D0CD5D6E5F0C}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2566CA7B-2A16-40FB-8855-D0CD5D6E5F0C}">
            <x14:dataBar minLength="0" maxLength="100" border="1" negativeBarBorderColorSameAsPositive="0">
              <x14:cfvo type="autoMin"/>
              <x14:cfvo type="autoMax"/>
              <x14:borderColor rgb="FF63C384"/>
              <x14:negativeFillColor rgb="FFFF0000"/>
              <x14:negativeBorderColor rgb="FFFF0000"/>
              <x14:axisColor rgb="FF000000"/>
            </x14:dataBar>
          </x14:cfRule>
          <xm:sqref>I4:I176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F6A8F-C467-4B25-AE12-2CAB4B2C8371}">
  <sheetPr codeName="Sheet7">
    <tabColor rgb="FF0000FF"/>
  </sheetPr>
  <dimension ref="A1:E1"/>
  <sheetViews>
    <sheetView showGridLines="0" workbookViewId="0">
      <selection activeCell="W15" sqref="W15"/>
    </sheetView>
  </sheetViews>
  <sheetFormatPr defaultRowHeight="15"/>
  <sheetData>
    <row r="1" spans="1:5" s="6" customFormat="1">
      <c r="A1" s="6" t="s">
        <v>344</v>
      </c>
      <c r="E1" s="6" t="s">
        <v>435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45E8E-0DA8-4A42-A4C6-0E4F0D2390E8}">
  <sheetPr codeName="Sheet8"/>
  <dimension ref="A1:AK23"/>
  <sheetViews>
    <sheetView showGridLines="0" topLeftCell="B1" zoomScaleNormal="100" workbookViewId="0">
      <pane xSplit="6" ySplit="7" topLeftCell="H8" activePane="bottomRight" state="frozen"/>
      <selection activeCell="B1" sqref="B1"/>
      <selection pane="topRight" activeCell="H1" sqref="H1"/>
      <selection pane="bottomLeft" activeCell="B8" sqref="B8"/>
      <selection pane="bottomRight" activeCell="M25" sqref="M25"/>
    </sheetView>
  </sheetViews>
  <sheetFormatPr defaultRowHeight="15"/>
  <cols>
    <col min="1" max="1" width="0" hidden="1" customWidth="1"/>
    <col min="2" max="2" width="13.140625" bestFit="1" customWidth="1"/>
    <col min="3" max="3" width="1.42578125" bestFit="1" customWidth="1"/>
    <col min="4" max="5" width="14.85546875" bestFit="1" customWidth="1"/>
    <col min="6" max="6" width="22.140625" customWidth="1"/>
    <col min="7" max="7" width="2.42578125" bestFit="1" customWidth="1"/>
    <col min="8" max="8" width="14.5703125" bestFit="1" customWidth="1"/>
    <col min="9" max="9" width="13.5703125" bestFit="1" customWidth="1"/>
    <col min="10" max="10" width="12.7109375" bestFit="1" customWidth="1"/>
    <col min="11" max="11" width="13.5703125" bestFit="1" customWidth="1"/>
    <col min="12" max="12" width="12.7109375" bestFit="1" customWidth="1"/>
    <col min="13" max="13" width="2.42578125" bestFit="1" customWidth="1"/>
    <col min="14" max="15" width="13.28515625" bestFit="1" customWidth="1"/>
    <col min="16" max="16" width="13.7109375" customWidth="1"/>
    <col min="17" max="17" width="11.42578125" customWidth="1"/>
    <col min="18" max="18" width="2.42578125" bestFit="1" customWidth="1"/>
    <col min="19" max="19" width="12.42578125" bestFit="1" customWidth="1"/>
    <col min="20" max="20" width="15" customWidth="1"/>
    <col min="22" max="22" width="15.28515625" customWidth="1"/>
    <col min="23" max="23" width="2.42578125" bestFit="1" customWidth="1"/>
    <col min="24" max="24" width="17.7109375" customWidth="1"/>
    <col min="25" max="25" width="15.42578125" customWidth="1"/>
    <col min="26" max="26" width="2.42578125" bestFit="1" customWidth="1"/>
    <col min="27" max="27" width="18.42578125" bestFit="1" customWidth="1"/>
    <col min="28" max="28" width="21.7109375" bestFit="1" customWidth="1"/>
    <col min="29" max="29" width="2.42578125" bestFit="1" customWidth="1"/>
    <col min="30" max="30" width="17.85546875" bestFit="1" customWidth="1"/>
    <col min="31" max="31" width="18.85546875" bestFit="1" customWidth="1"/>
    <col min="32" max="32" width="2.42578125" bestFit="1" customWidth="1"/>
    <col min="33" max="33" width="18.5703125" bestFit="1" customWidth="1"/>
    <col min="34" max="34" width="15.42578125" bestFit="1" customWidth="1"/>
    <col min="35" max="35" width="2.42578125" bestFit="1" customWidth="1"/>
    <col min="36" max="37" width="12.7109375" bestFit="1" customWidth="1"/>
    <col min="38" max="38" width="32.85546875" bestFit="1" customWidth="1"/>
  </cols>
  <sheetData>
    <row r="1" spans="1:37">
      <c r="A1" s="1" t="s">
        <v>112</v>
      </c>
      <c r="B1" t="s" vm="4">
        <v>436</v>
      </c>
      <c r="AD1" s="16">
        <f>GETPIVOTDATA("[Measures].[Rev Acct. Mth Compared (VND)]",$B$7)-GETPIVOTDATA("[Measures].[Rev EXW Mth Compared (VND)]",$B$7)-GETPIVOTDATA("[Measures].[Pallet Compared (VND)]",$B$7)</f>
        <v>0</v>
      </c>
      <c r="AE1" s="16">
        <f>GETPIVOTDATA("[Measures].[Rev Acct. Mth Budget (VND)]",$B$7)-GETPIVOTDATA("[Measures].[Rev EXW Mth Budget (VND)]",$B$7)-GETPIVOTDATA("[Measures].[Pallet Budget (VND)]",$B$7)</f>
        <v>3657391801.6666574</v>
      </c>
    </row>
    <row r="2" spans="1:37">
      <c r="A2" s="1" t="s">
        <v>112</v>
      </c>
      <c r="B2" t="s" vm="5">
        <v>436</v>
      </c>
      <c r="Q2" s="19">
        <f>1+Q3</f>
        <v>1.2255125123347037</v>
      </c>
      <c r="AE2" s="20">
        <f>AD1-AE1</f>
        <v>-3657391801.6666574</v>
      </c>
    </row>
    <row r="3" spans="1:37">
      <c r="N3" s="20">
        <f>SUM(N8:N12)</f>
        <v>5720150</v>
      </c>
      <c r="O3" s="20">
        <f>SUM(O8:O12)</f>
        <v>4667557.40347574</v>
      </c>
      <c r="P3" s="20">
        <f>N3-O3</f>
        <v>1052592.59652426</v>
      </c>
      <c r="Q3" s="19">
        <f>IFERROR(P3/O3,0)</f>
        <v>0.22551251233470362</v>
      </c>
      <c r="AB3">
        <f>GETPIVOTDATA("[Measures].[Rev Acct. Mth Compared (VND)]",$B$7)/GETPIVOTDATA("[Measures].[Rev Acct. Mth Budget (VND)]",$B$7)</f>
        <v>1.1808383260133184</v>
      </c>
    </row>
    <row r="4" spans="1:37" ht="17.25">
      <c r="B4" s="85" t="s">
        <v>311</v>
      </c>
      <c r="C4" s="21"/>
      <c r="D4" s="23" t="s">
        <v>209</v>
      </c>
      <c r="E4" s="23"/>
      <c r="F4" s="23"/>
      <c r="G4" s="21"/>
      <c r="H4" s="23" t="s">
        <v>297</v>
      </c>
      <c r="I4" s="23"/>
      <c r="J4" s="23"/>
      <c r="K4" s="23"/>
      <c r="L4" s="23"/>
      <c r="M4" s="21"/>
      <c r="N4" s="23" t="s">
        <v>298</v>
      </c>
      <c r="O4" s="23"/>
      <c r="P4" s="23"/>
      <c r="Q4" s="23"/>
      <c r="S4" s="23" t="s">
        <v>299</v>
      </c>
      <c r="T4" s="23"/>
      <c r="U4" s="23"/>
      <c r="V4" s="23"/>
      <c r="X4" s="23" t="s">
        <v>210</v>
      </c>
      <c r="Y4" s="23"/>
      <c r="AA4" s="23" t="s">
        <v>407</v>
      </c>
      <c r="AB4" s="23"/>
      <c r="AD4" s="23" t="s">
        <v>410</v>
      </c>
      <c r="AE4" s="23"/>
      <c r="AG4" s="23" t="s">
        <v>421</v>
      </c>
      <c r="AH4" s="23"/>
      <c r="AJ4" s="23" t="s">
        <v>424</v>
      </c>
      <c r="AK4" s="23"/>
    </row>
    <row r="5" spans="1:37" ht="15.75">
      <c r="B5" s="85"/>
      <c r="C5" s="22"/>
      <c r="D5" s="24" t="s">
        <v>316</v>
      </c>
      <c r="E5" s="24" t="s">
        <v>317</v>
      </c>
      <c r="F5" s="25" t="s">
        <v>212</v>
      </c>
      <c r="G5" s="22"/>
      <c r="H5" s="24" t="s">
        <v>302</v>
      </c>
      <c r="I5" s="24" t="s">
        <v>303</v>
      </c>
      <c r="J5" s="24" t="s">
        <v>304</v>
      </c>
      <c r="K5" s="24" t="s">
        <v>305</v>
      </c>
      <c r="L5" s="24" t="s">
        <v>9</v>
      </c>
      <c r="M5" s="22"/>
      <c r="N5" s="24" t="s">
        <v>316</v>
      </c>
      <c r="O5" s="24" t="s">
        <v>317</v>
      </c>
      <c r="P5" s="25" t="s">
        <v>212</v>
      </c>
      <c r="Q5" s="25" t="s">
        <v>347</v>
      </c>
      <c r="S5" s="24" t="s">
        <v>316</v>
      </c>
      <c r="T5" s="24" t="s">
        <v>317</v>
      </c>
      <c r="U5" s="25" t="s">
        <v>212</v>
      </c>
      <c r="V5" s="25" t="s">
        <v>347</v>
      </c>
      <c r="X5" s="24" t="s">
        <v>316</v>
      </c>
      <c r="Y5" s="24" t="s">
        <v>317</v>
      </c>
      <c r="AA5" s="24" t="s">
        <v>316</v>
      </c>
      <c r="AB5" s="24" t="s">
        <v>317</v>
      </c>
      <c r="AD5" s="24" t="s">
        <v>316</v>
      </c>
      <c r="AE5" s="24" t="s">
        <v>317</v>
      </c>
      <c r="AG5" s="24" t="s">
        <v>316</v>
      </c>
      <c r="AH5" s="24" t="s">
        <v>317</v>
      </c>
      <c r="AJ5" s="24" t="s">
        <v>316</v>
      </c>
      <c r="AK5" s="24" t="s">
        <v>317</v>
      </c>
    </row>
    <row r="6" spans="1:37" ht="6.75" customHeight="1"/>
    <row r="7" spans="1:37" hidden="1">
      <c r="B7" s="1" t="s">
        <v>0</v>
      </c>
      <c r="C7" s="17" t="s">
        <v>208</v>
      </c>
      <c r="D7" t="s">
        <v>223</v>
      </c>
      <c r="E7" t="s">
        <v>278</v>
      </c>
      <c r="F7" t="s">
        <v>285</v>
      </c>
      <c r="G7" s="17" t="s">
        <v>216</v>
      </c>
      <c r="H7" t="s">
        <v>312</v>
      </c>
      <c r="I7" t="s">
        <v>313</v>
      </c>
      <c r="J7" t="s">
        <v>314</v>
      </c>
      <c r="K7" t="s">
        <v>315</v>
      </c>
      <c r="L7" t="s">
        <v>318</v>
      </c>
      <c r="M7" s="17" t="s">
        <v>231</v>
      </c>
      <c r="N7" t="s">
        <v>217</v>
      </c>
      <c r="O7" t="s">
        <v>271</v>
      </c>
      <c r="P7" t="s">
        <v>279</v>
      </c>
      <c r="Q7" t="s">
        <v>348</v>
      </c>
      <c r="R7" s="17" t="s">
        <v>232</v>
      </c>
      <c r="S7" t="s">
        <v>220</v>
      </c>
      <c r="T7" t="s">
        <v>272</v>
      </c>
      <c r="U7" t="s">
        <v>280</v>
      </c>
      <c r="V7" t="s">
        <v>351</v>
      </c>
      <c r="W7" t="s">
        <v>244</v>
      </c>
      <c r="X7" t="s">
        <v>213</v>
      </c>
      <c r="Y7" t="s">
        <v>281</v>
      </c>
      <c r="Z7" t="s">
        <v>235</v>
      </c>
      <c r="AA7" t="s">
        <v>405</v>
      </c>
      <c r="AB7" t="s">
        <v>406</v>
      </c>
      <c r="AC7" t="s">
        <v>238</v>
      </c>
      <c r="AD7" t="s">
        <v>409</v>
      </c>
      <c r="AE7" t="s">
        <v>408</v>
      </c>
      <c r="AF7" s="17" t="s">
        <v>241</v>
      </c>
      <c r="AG7" t="s">
        <v>419</v>
      </c>
      <c r="AH7" t="s">
        <v>420</v>
      </c>
      <c r="AI7" t="s">
        <v>247</v>
      </c>
      <c r="AJ7" t="s">
        <v>423</v>
      </c>
      <c r="AK7" t="s">
        <v>422</v>
      </c>
    </row>
    <row r="8" spans="1:37">
      <c r="B8" s="2" t="s">
        <v>12</v>
      </c>
      <c r="C8" s="88"/>
      <c r="D8" s="3">
        <v>132871878922.75</v>
      </c>
      <c r="E8" s="3">
        <v>114720336542.64368</v>
      </c>
      <c r="F8" s="3">
        <v>18151542380.106323</v>
      </c>
      <c r="G8" s="88"/>
      <c r="H8" s="3">
        <v>21345403245.700386</v>
      </c>
      <c r="I8" s="3">
        <v>-2150273041.7063365</v>
      </c>
      <c r="J8" s="3">
        <v>477845904.23534554</v>
      </c>
      <c r="K8" s="3">
        <v>-1521433728.1230729</v>
      </c>
      <c r="L8" s="3">
        <v>9.5367431640625E-7</v>
      </c>
      <c r="M8" s="88"/>
      <c r="N8" s="20">
        <v>4521000</v>
      </c>
      <c r="O8" s="20">
        <v>3872970.4201424071</v>
      </c>
      <c r="P8" s="20">
        <v>648029.57985759294</v>
      </c>
      <c r="Q8" s="19">
        <v>0.16732107647591205</v>
      </c>
      <c r="R8" s="88"/>
      <c r="S8" s="3">
        <v>1121.7530989626862</v>
      </c>
      <c r="T8" s="3">
        <v>1117.764618335714</v>
      </c>
      <c r="U8" s="3">
        <v>3.9884806269722048</v>
      </c>
      <c r="V8" s="19">
        <v>3.5682652336149435E-3</v>
      </c>
      <c r="W8" s="86"/>
      <c r="X8" s="3">
        <v>5071445.7604103042</v>
      </c>
      <c r="Y8" s="3">
        <v>4329069.3034959873</v>
      </c>
      <c r="Z8" s="86"/>
      <c r="AA8" s="3">
        <v>132871878922.75</v>
      </c>
      <c r="AB8" s="3">
        <v>117902449924.76057</v>
      </c>
      <c r="AC8" s="86"/>
      <c r="AD8" s="3">
        <v>0</v>
      </c>
      <c r="AE8" s="3">
        <v>459475127.11689466</v>
      </c>
      <c r="AF8" s="88"/>
      <c r="AG8" s="3">
        <v>0</v>
      </c>
      <c r="AH8" s="3">
        <v>570500480</v>
      </c>
      <c r="AI8" s="86"/>
      <c r="AJ8" s="3">
        <v>0</v>
      </c>
      <c r="AK8" s="3">
        <v>2152137775.0000029</v>
      </c>
    </row>
    <row r="9" spans="1:37">
      <c r="B9" s="2" t="s">
        <v>11</v>
      </c>
      <c r="C9" s="88"/>
      <c r="D9" s="3">
        <v>17249230788</v>
      </c>
      <c r="E9" s="3">
        <v>19865036000</v>
      </c>
      <c r="F9" s="3">
        <v>-2615805212</v>
      </c>
      <c r="G9" s="88"/>
      <c r="H9" s="3">
        <v>3696181659.5851464</v>
      </c>
      <c r="I9" s="3">
        <v>-6315961367.9184799</v>
      </c>
      <c r="J9" s="3">
        <v>201484772.53180996</v>
      </c>
      <c r="K9" s="3">
        <v>-197510276.19847569</v>
      </c>
      <c r="L9" s="3">
        <v>-2.9802322387695313E-7</v>
      </c>
      <c r="M9" s="88"/>
      <c r="N9" s="20">
        <v>552125</v>
      </c>
      <c r="O9" s="20">
        <v>636000</v>
      </c>
      <c r="P9" s="20">
        <v>-83875</v>
      </c>
      <c r="Q9" s="19">
        <v>-0.13187893081761007</v>
      </c>
      <c r="R9" s="88"/>
      <c r="S9" s="3">
        <v>1192.4248808299649</v>
      </c>
      <c r="T9" s="3">
        <v>1178.6540880503144</v>
      </c>
      <c r="U9" s="3">
        <v>13.770792779650492</v>
      </c>
      <c r="V9" s="19">
        <v>1.1683489599929715E-2</v>
      </c>
      <c r="W9" s="86"/>
      <c r="X9" s="3">
        <v>658367.58732824435</v>
      </c>
      <c r="Y9" s="3">
        <v>749624</v>
      </c>
      <c r="Z9" s="86"/>
      <c r="AA9" s="3">
        <v>17249230788</v>
      </c>
      <c r="AB9" s="3">
        <v>20786539546.666664</v>
      </c>
      <c r="AC9" s="86"/>
      <c r="AD9" s="3">
        <v>0</v>
      </c>
      <c r="AE9" s="3">
        <v>0</v>
      </c>
      <c r="AF9" s="88"/>
      <c r="AG9" s="3">
        <v>0</v>
      </c>
      <c r="AH9" s="3">
        <v>0</v>
      </c>
      <c r="AI9" s="86"/>
      <c r="AJ9" s="3">
        <v>0</v>
      </c>
      <c r="AK9" s="3">
        <v>921503546.66666412</v>
      </c>
    </row>
    <row r="10" spans="1:37">
      <c r="B10" s="2" t="s">
        <v>10</v>
      </c>
      <c r="C10" s="88"/>
      <c r="D10" s="3">
        <v>3220477320.5580645</v>
      </c>
      <c r="E10" s="3"/>
      <c r="F10" s="3">
        <v>3220477320.5580645</v>
      </c>
      <c r="G10" s="88"/>
      <c r="H10" s="3"/>
      <c r="I10" s="3"/>
      <c r="J10" s="3"/>
      <c r="K10" s="3"/>
      <c r="L10" s="3">
        <v>3220477320.5580645</v>
      </c>
      <c r="M10" s="88"/>
      <c r="N10" s="20">
        <v>184125</v>
      </c>
      <c r="O10" s="20"/>
      <c r="P10" s="20">
        <v>184125</v>
      </c>
      <c r="Q10" s="19"/>
      <c r="R10" s="88"/>
      <c r="S10" s="3">
        <v>667.58442199967124</v>
      </c>
      <c r="T10" s="3"/>
      <c r="U10" s="3">
        <v>667.58442199967124</v>
      </c>
      <c r="V10" s="19"/>
      <c r="W10" s="86"/>
      <c r="X10" s="3">
        <v>122918.98170068947</v>
      </c>
      <c r="Y10" s="3"/>
      <c r="Z10" s="86"/>
      <c r="AA10" s="3">
        <v>3220477320.5580645</v>
      </c>
      <c r="AB10" s="3"/>
      <c r="AC10" s="86"/>
      <c r="AD10" s="3">
        <v>0</v>
      </c>
      <c r="AE10" s="3"/>
      <c r="AF10" s="88"/>
      <c r="AG10" s="3">
        <v>0</v>
      </c>
      <c r="AH10" s="3"/>
      <c r="AI10" s="86"/>
      <c r="AJ10" s="3">
        <v>0</v>
      </c>
      <c r="AK10" s="3"/>
    </row>
    <row r="11" spans="1:37">
      <c r="B11" s="2" t="s">
        <v>13</v>
      </c>
      <c r="C11" s="88"/>
      <c r="D11" s="3">
        <v>1044195768.0000001</v>
      </c>
      <c r="E11" s="3">
        <v>1319700000</v>
      </c>
      <c r="F11" s="3">
        <v>-275504231.99999988</v>
      </c>
      <c r="G11" s="88"/>
      <c r="H11" s="3">
        <v>245549564.37806198</v>
      </c>
      <c r="I11" s="3">
        <v>-718442064.37806201</v>
      </c>
      <c r="J11" s="3">
        <v>209344708.09160319</v>
      </c>
      <c r="K11" s="3">
        <v>-11956440.091603056</v>
      </c>
      <c r="L11" s="3">
        <v>-1.4901161193847656E-8</v>
      </c>
      <c r="M11" s="88"/>
      <c r="N11" s="20">
        <v>46200</v>
      </c>
      <c r="O11" s="20">
        <v>72000</v>
      </c>
      <c r="P11" s="20">
        <v>-25800</v>
      </c>
      <c r="Q11" s="19">
        <v>-0.35833333333333334</v>
      </c>
      <c r="R11" s="88"/>
      <c r="S11" s="3">
        <v>862.65801526717587</v>
      </c>
      <c r="T11" s="3">
        <v>691.66666666666663</v>
      </c>
      <c r="U11" s="3">
        <v>170.99134860050924</v>
      </c>
      <c r="V11" s="19">
        <v>0.24721640761519409</v>
      </c>
      <c r="W11" s="86"/>
      <c r="X11" s="3">
        <v>39854.800305343524</v>
      </c>
      <c r="Y11" s="3">
        <v>49800</v>
      </c>
      <c r="Z11" s="86"/>
      <c r="AA11" s="3">
        <v>1044195768.0000001</v>
      </c>
      <c r="AB11" s="3">
        <v>1332950000</v>
      </c>
      <c r="AC11" s="86"/>
      <c r="AD11" s="3">
        <v>0</v>
      </c>
      <c r="AE11" s="3">
        <v>0</v>
      </c>
      <c r="AF11" s="88"/>
      <c r="AG11" s="3">
        <v>0</v>
      </c>
      <c r="AH11" s="3">
        <v>0</v>
      </c>
      <c r="AI11" s="86"/>
      <c r="AJ11" s="3">
        <v>0</v>
      </c>
      <c r="AK11" s="3">
        <v>13250000</v>
      </c>
    </row>
    <row r="12" spans="1:37">
      <c r="B12" s="2" t="s">
        <v>14</v>
      </c>
      <c r="C12" s="88"/>
      <c r="D12" s="3">
        <v>6819027534</v>
      </c>
      <c r="E12" s="3">
        <v>1421040831.3285713</v>
      </c>
      <c r="F12" s="3">
        <v>5397986702.6714287</v>
      </c>
      <c r="G12" s="88"/>
      <c r="H12" s="3">
        <v>264405514.20487201</v>
      </c>
      <c r="I12" s="3">
        <v>5153314997.3237</v>
      </c>
      <c r="J12" s="3">
        <v>58346659.08942154</v>
      </c>
      <c r="K12" s="3">
        <v>-78080467.946564883</v>
      </c>
      <c r="L12" s="3">
        <v>-5.9604644775390625E-8</v>
      </c>
      <c r="M12" s="88"/>
      <c r="N12" s="20">
        <v>416700</v>
      </c>
      <c r="O12" s="20">
        <v>86586.983333333323</v>
      </c>
      <c r="P12" s="20">
        <v>330113.01666666666</v>
      </c>
      <c r="Q12" s="19">
        <v>3.8125016481499627</v>
      </c>
      <c r="R12" s="88"/>
      <c r="S12" s="3">
        <v>624.59377607043348</v>
      </c>
      <c r="T12" s="3">
        <v>619.30997304582218</v>
      </c>
      <c r="U12" s="3">
        <v>5.2838030246113021</v>
      </c>
      <c r="V12" s="19">
        <v>8.5317583352082695E-3</v>
      </c>
      <c r="W12" s="86"/>
      <c r="X12" s="3">
        <v>260268.22648854961</v>
      </c>
      <c r="Y12" s="3">
        <v>53624.18231428571</v>
      </c>
      <c r="Z12" s="86"/>
      <c r="AA12" s="3">
        <v>6819027534</v>
      </c>
      <c r="AB12" s="3">
        <v>1431802356.3999999</v>
      </c>
      <c r="AC12" s="86"/>
      <c r="AD12" s="3">
        <v>0</v>
      </c>
      <c r="AE12" s="3">
        <v>10761525.071428571</v>
      </c>
      <c r="AF12" s="88"/>
      <c r="AG12" s="3">
        <v>0</v>
      </c>
      <c r="AH12" s="3">
        <v>0</v>
      </c>
      <c r="AI12" s="86"/>
      <c r="AJ12" s="3">
        <v>0</v>
      </c>
      <c r="AK12" s="3">
        <v>-3.3527612686157227E-8</v>
      </c>
    </row>
    <row r="13" spans="1:37">
      <c r="B13" s="2" t="s">
        <v>8</v>
      </c>
      <c r="C13" s="88"/>
      <c r="D13" s="3">
        <v>3038400000</v>
      </c>
      <c r="E13" s="3"/>
      <c r="F13" s="3">
        <v>3038400000</v>
      </c>
      <c r="G13" s="88"/>
      <c r="H13" s="3"/>
      <c r="I13" s="3"/>
      <c r="J13" s="3"/>
      <c r="K13" s="3"/>
      <c r="L13" s="3">
        <v>3038400000</v>
      </c>
      <c r="M13" s="88"/>
      <c r="N13" s="20">
        <v>180000</v>
      </c>
      <c r="O13" s="20"/>
      <c r="P13" s="20">
        <v>180000</v>
      </c>
      <c r="Q13" s="19"/>
      <c r="R13" s="88"/>
      <c r="S13" s="3">
        <v>644.27480916030538</v>
      </c>
      <c r="T13" s="3"/>
      <c r="U13" s="3">
        <v>644.27480916030538</v>
      </c>
      <c r="V13" s="19"/>
      <c r="W13" s="86"/>
      <c r="X13" s="3">
        <v>115969.46564885497</v>
      </c>
      <c r="Y13" s="3"/>
      <c r="Z13" s="86"/>
      <c r="AA13" s="3">
        <v>3038400000</v>
      </c>
      <c r="AB13" s="3"/>
      <c r="AC13" s="86"/>
      <c r="AD13" s="3">
        <v>0</v>
      </c>
      <c r="AE13" s="3"/>
      <c r="AF13" s="88"/>
      <c r="AG13" s="3">
        <v>0</v>
      </c>
      <c r="AH13" s="3"/>
      <c r="AI13" s="86"/>
      <c r="AJ13" s="3">
        <v>0</v>
      </c>
      <c r="AK13" s="3"/>
    </row>
    <row r="14" spans="1:37">
      <c r="B14" s="2" t="s">
        <v>29</v>
      </c>
      <c r="C14" s="88"/>
      <c r="D14" s="3">
        <v>2772881561</v>
      </c>
      <c r="E14" s="3">
        <v>145750000</v>
      </c>
      <c r="F14" s="3">
        <v>2627131561</v>
      </c>
      <c r="G14" s="88"/>
      <c r="H14" s="3"/>
      <c r="I14" s="3"/>
      <c r="J14" s="3"/>
      <c r="K14" s="3"/>
      <c r="L14" s="3">
        <v>2627131561</v>
      </c>
      <c r="M14" s="88"/>
      <c r="N14" s="20">
        <v>246331</v>
      </c>
      <c r="O14" s="20">
        <v>11000</v>
      </c>
      <c r="P14" s="20">
        <v>235331</v>
      </c>
      <c r="Q14" s="19">
        <v>21.393727272727272</v>
      </c>
      <c r="R14" s="88"/>
      <c r="S14" s="3">
        <v>429.64618372827402</v>
      </c>
      <c r="T14" s="3">
        <v>500</v>
      </c>
      <c r="U14" s="3">
        <v>-70.353816271725975</v>
      </c>
      <c r="V14" s="19">
        <v>-0.14070763254345195</v>
      </c>
      <c r="W14" s="86"/>
      <c r="X14" s="3">
        <v>105835.17408396947</v>
      </c>
      <c r="Y14" s="3">
        <v>5500</v>
      </c>
      <c r="Z14" s="86"/>
      <c r="AA14" s="3">
        <v>2772881561</v>
      </c>
      <c r="AB14" s="3">
        <v>145750000</v>
      </c>
      <c r="AC14" s="86"/>
      <c r="AD14" s="3">
        <v>0</v>
      </c>
      <c r="AE14" s="3">
        <v>0</v>
      </c>
      <c r="AF14" s="88"/>
      <c r="AG14" s="3">
        <v>0</v>
      </c>
      <c r="AH14" s="3">
        <v>0</v>
      </c>
      <c r="AI14" s="86"/>
      <c r="AJ14" s="3">
        <v>0</v>
      </c>
      <c r="AK14" s="3">
        <v>0</v>
      </c>
    </row>
    <row r="15" spans="1:37">
      <c r="B15" s="2" t="s">
        <v>9</v>
      </c>
      <c r="C15" s="88"/>
      <c r="D15" s="3">
        <v>190015000</v>
      </c>
      <c r="E15" s="3"/>
      <c r="F15" s="3">
        <v>190015000</v>
      </c>
      <c r="G15" s="88"/>
      <c r="H15" s="3"/>
      <c r="I15" s="3"/>
      <c r="J15" s="3"/>
      <c r="K15" s="3"/>
      <c r="L15" s="3">
        <v>190015000</v>
      </c>
      <c r="M15" s="88"/>
      <c r="N15" s="20">
        <v>0</v>
      </c>
      <c r="O15" s="20"/>
      <c r="P15" s="20">
        <v>0</v>
      </c>
      <c r="Q15" s="19"/>
      <c r="R15" s="88"/>
      <c r="S15" s="3"/>
      <c r="T15" s="3"/>
      <c r="U15" s="3"/>
      <c r="V15" s="19"/>
      <c r="W15" s="86"/>
      <c r="X15" s="3">
        <v>7252.480916030534</v>
      </c>
      <c r="Y15" s="3"/>
      <c r="Z15" s="86"/>
      <c r="AA15" s="3">
        <v>190015000</v>
      </c>
      <c r="AB15" s="3"/>
      <c r="AC15" s="86"/>
      <c r="AD15" s="3">
        <v>0</v>
      </c>
      <c r="AE15" s="3"/>
      <c r="AF15" s="88"/>
      <c r="AG15" s="3">
        <v>0</v>
      </c>
      <c r="AH15" s="3"/>
      <c r="AI15" s="86"/>
      <c r="AJ15" s="3">
        <v>0</v>
      </c>
      <c r="AK15" s="3"/>
    </row>
    <row r="16" spans="1:37">
      <c r="B16" s="2" t="s">
        <v>1</v>
      </c>
      <c r="C16" s="88"/>
      <c r="D16" s="3">
        <v>167206106894.30807</v>
      </c>
      <c r="E16" s="3">
        <v>137471863373.97226</v>
      </c>
      <c r="F16" s="3">
        <v>29734243520.335815</v>
      </c>
      <c r="G16" s="88"/>
      <c r="H16" s="3">
        <v>25551539983.868469</v>
      </c>
      <c r="I16" s="3">
        <v>-4031361476.6791782</v>
      </c>
      <c r="J16" s="3">
        <v>947022043.94818056</v>
      </c>
      <c r="K16" s="3">
        <v>-1808980912.3597167</v>
      </c>
      <c r="L16" s="3">
        <v>9076023881.5580654</v>
      </c>
      <c r="M16" s="88"/>
      <c r="N16" s="20">
        <v>6146481</v>
      </c>
      <c r="O16" s="20">
        <v>4678557.4034757409</v>
      </c>
      <c r="P16" s="20">
        <v>1467923.5965242591</v>
      </c>
      <c r="Q16" s="19">
        <v>0.31375560240721334</v>
      </c>
      <c r="R16" s="88"/>
      <c r="S16" s="3">
        <v>1038.3034580082472</v>
      </c>
      <c r="T16" s="3">
        <v>1108.8070613297061</v>
      </c>
      <c r="U16" s="3">
        <v>-70.503603321458968</v>
      </c>
      <c r="V16" s="19">
        <v>-6.3585095892976617E-2</v>
      </c>
      <c r="W16" s="86"/>
      <c r="X16" s="3">
        <v>6381912.4768819883</v>
      </c>
      <c r="Y16" s="3">
        <v>5187617.4858102771</v>
      </c>
      <c r="Z16" s="86"/>
      <c r="AA16" s="3">
        <v>167206106894.30807</v>
      </c>
      <c r="AB16" s="3">
        <v>141599491827.82724</v>
      </c>
      <c r="AC16" s="86"/>
      <c r="AD16" s="3">
        <v>0</v>
      </c>
      <c r="AE16" s="3">
        <v>470236652.18832326</v>
      </c>
      <c r="AF16" s="88"/>
      <c r="AG16" s="3">
        <v>0</v>
      </c>
      <c r="AH16" s="3">
        <v>570500480</v>
      </c>
      <c r="AI16" s="86"/>
      <c r="AJ16" s="3">
        <v>0</v>
      </c>
      <c r="AK16" s="3">
        <v>3086891321.6666574</v>
      </c>
    </row>
    <row r="23" spans="17:17">
      <c r="Q23" s="19"/>
    </row>
  </sheetData>
  <mergeCells count="1">
    <mergeCell ref="B4:B5"/>
  </mergeCells>
  <conditionalFormatting pivot="1" sqref="H8:L16 F8:F16">
    <cfRule type="dataBar" priority="1">
      <dataBar>
        <cfvo type="min"/>
        <cfvo type="max"/>
        <color rgb="FF63C384"/>
      </dataBar>
      <extLst>
        <ext xmlns:x14="http://schemas.microsoft.com/office/spreadsheetml/2009/9/main" uri="{B025F937-C7B1-47D3-B67F-A62EFF666E3E}">
          <x14:id>{128210E3-3A8E-4F5A-A0F4-398813F1911C}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28210E3-3A8E-4F5A-A0F4-398813F1911C}">
            <x14:dataBar minLength="0" maxLength="100" border="1" negativeBarBorderColorSameAsPositive="0">
              <x14:cfvo type="autoMin"/>
              <x14:cfvo type="autoMax"/>
              <x14:borderColor rgb="FF63C384"/>
              <x14:negativeFillColor rgb="FFFF0000"/>
              <x14:negativeBorderColor rgb="FFFF0000"/>
              <x14:axisColor rgb="FF000000"/>
            </x14:dataBar>
          </x14:cfRule>
          <xm:sqref>H8:L16 F8:F16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F61A0-7BB3-4710-A456-86093B6FB96D}">
  <sheetPr codeName="Sheet9"/>
  <dimension ref="A1:BU28"/>
  <sheetViews>
    <sheetView showGridLines="0" tabSelected="1" topLeftCell="B1" zoomScale="85" zoomScaleNormal="85" workbookViewId="0">
      <pane xSplit="6" ySplit="7" topLeftCell="M8" activePane="bottomRight" state="frozen"/>
      <selection activeCell="B1" sqref="B1"/>
      <selection pane="topRight" activeCell="H1" sqref="H1"/>
      <selection pane="bottomLeft" activeCell="B11" sqref="B11"/>
      <selection pane="bottomRight" activeCell="P24" sqref="P24"/>
    </sheetView>
  </sheetViews>
  <sheetFormatPr defaultRowHeight="15" outlineLevelCol="1"/>
  <cols>
    <col min="1" max="1" width="12.28515625" hidden="1" customWidth="1"/>
    <col min="2" max="2" width="13.140625" bestFit="1" customWidth="1"/>
    <col min="3" max="3" width="1.42578125" bestFit="1" customWidth="1"/>
    <col min="4" max="5" width="18" bestFit="1" customWidth="1"/>
    <col min="6" max="6" width="22.140625" customWidth="1"/>
    <col min="7" max="7" width="2.42578125" bestFit="1" customWidth="1"/>
    <col min="8" max="8" width="17.7109375" customWidth="1" outlineLevel="1"/>
    <col min="9" max="9" width="16" customWidth="1" outlineLevel="1"/>
    <col min="10" max="10" width="16.85546875" customWidth="1" outlineLevel="1"/>
    <col min="11" max="12" width="17.7109375" customWidth="1" outlineLevel="1"/>
    <col min="13" max="13" width="16" customWidth="1" outlineLevel="1"/>
    <col min="14" max="16" width="15.28515625" customWidth="1" outlineLevel="1"/>
    <col min="17" max="18" width="17.7109375" customWidth="1" outlineLevel="1"/>
    <col min="19" max="19" width="16.85546875" customWidth="1" outlineLevel="1"/>
    <col min="20" max="20" width="23.42578125" customWidth="1" outlineLevel="1"/>
    <col min="21" max="21" width="27.5703125" customWidth="1" outlineLevel="1"/>
    <col min="22" max="22" width="2.42578125" bestFit="1" customWidth="1"/>
    <col min="23" max="23" width="14" customWidth="1"/>
    <col min="24" max="24" width="14.85546875" customWidth="1"/>
    <col min="25" max="25" width="2.42578125" bestFit="1" customWidth="1"/>
    <col min="26" max="26" width="13.7109375" customWidth="1"/>
    <col min="27" max="27" width="14" customWidth="1"/>
    <col min="28" max="28" width="12.28515625" bestFit="1" customWidth="1"/>
    <col min="30" max="30" width="3.5703125" bestFit="1" customWidth="1"/>
    <col min="31" max="31" width="10.85546875" customWidth="1"/>
    <col min="32" max="32" width="16.42578125" customWidth="1"/>
    <col min="35" max="35" width="2.85546875" customWidth="1"/>
    <col min="36" max="36" width="15.140625" customWidth="1"/>
    <col min="37" max="37" width="16.140625" customWidth="1"/>
    <col min="38" max="38" width="2.28515625" customWidth="1"/>
    <col min="39" max="39" width="13.85546875" customWidth="1"/>
    <col min="40" max="40" width="21.42578125" customWidth="1"/>
    <col min="41" max="41" width="2.28515625" customWidth="1"/>
    <col min="42" max="42" width="13.85546875" customWidth="1"/>
    <col min="43" max="43" width="16.140625" customWidth="1"/>
    <col min="44" max="44" width="1.28515625" customWidth="1"/>
    <col min="45" max="45" width="14.140625" customWidth="1"/>
    <col min="46" max="46" width="14" customWidth="1"/>
    <col min="47" max="47" width="2.140625" customWidth="1"/>
    <col min="48" max="48" width="14.140625" customWidth="1"/>
    <col min="49" max="49" width="18.140625" customWidth="1"/>
    <col min="50" max="50" width="1.7109375" customWidth="1"/>
    <col min="51" max="51" width="13.5703125" customWidth="1"/>
    <col min="52" max="52" width="12.85546875" customWidth="1"/>
    <col min="53" max="53" width="3.42578125" customWidth="1"/>
    <col min="54" max="54" width="13" customWidth="1"/>
    <col min="55" max="55" width="15.140625" customWidth="1"/>
    <col min="56" max="56" width="4.140625" customWidth="1"/>
    <col min="57" max="57" width="12.85546875" customWidth="1"/>
    <col min="58" max="58" width="16" customWidth="1"/>
    <col min="59" max="59" width="2.28515625" customWidth="1"/>
    <col min="60" max="60" width="15.5703125" customWidth="1"/>
    <col min="61" max="61" width="13.85546875" customWidth="1"/>
    <col min="62" max="62" width="3.5703125" bestFit="1" customWidth="1"/>
    <col min="63" max="63" width="13" customWidth="1"/>
    <col min="64" max="64" width="15.42578125" customWidth="1"/>
    <col min="65" max="65" width="3.5703125" bestFit="1" customWidth="1"/>
    <col min="66" max="66" width="12.5703125" customWidth="1"/>
    <col min="67" max="67" width="13.28515625" customWidth="1"/>
    <col min="68" max="68" width="3.5703125" bestFit="1" customWidth="1"/>
    <col min="69" max="69" width="12.5703125" customWidth="1"/>
    <col min="70" max="70" width="14.7109375" customWidth="1"/>
    <col min="71" max="71" width="3.5703125" bestFit="1" customWidth="1"/>
    <col min="72" max="72" width="12.7109375" bestFit="1" customWidth="1"/>
    <col min="73" max="73" width="13.85546875" bestFit="1" customWidth="1"/>
  </cols>
  <sheetData>
    <row r="1" spans="1:73">
      <c r="A1" s="1" t="s">
        <v>112</v>
      </c>
      <c r="B1" t="s" vm="4">
        <v>436</v>
      </c>
    </row>
    <row r="2" spans="1:73">
      <c r="A2" s="1" t="s">
        <v>112</v>
      </c>
      <c r="B2" t="s" vm="5">
        <v>436</v>
      </c>
    </row>
    <row r="3" spans="1:73" ht="15.75" thickBot="1"/>
    <row r="4" spans="1:73" ht="18" thickTop="1">
      <c r="B4" s="85" t="s">
        <v>311</v>
      </c>
      <c r="C4" s="21"/>
      <c r="D4" s="23" t="s">
        <v>366</v>
      </c>
      <c r="E4" s="23"/>
      <c r="F4" s="23"/>
      <c r="G4" s="21"/>
      <c r="H4" s="23" t="s">
        <v>297</v>
      </c>
      <c r="I4" s="23"/>
      <c r="J4" s="23"/>
      <c r="K4" s="23"/>
      <c r="L4" s="23"/>
      <c r="M4" s="23"/>
      <c r="N4" s="23"/>
      <c r="O4" s="23"/>
      <c r="P4" s="23"/>
      <c r="Q4" s="23"/>
      <c r="R4" s="23"/>
      <c r="S4" s="23"/>
      <c r="T4" s="23"/>
      <c r="U4" s="23"/>
      <c r="W4" s="23" t="s">
        <v>376</v>
      </c>
      <c r="X4" s="23"/>
      <c r="Z4" s="23" t="s">
        <v>377</v>
      </c>
      <c r="AA4" s="23"/>
      <c r="AB4" s="23"/>
      <c r="AC4" s="23"/>
      <c r="AE4" s="35" t="s">
        <v>349</v>
      </c>
      <c r="AF4" s="36"/>
      <c r="AG4" s="36"/>
      <c r="AH4" s="37"/>
      <c r="AJ4" s="35" t="s">
        <v>414</v>
      </c>
      <c r="AK4" s="37"/>
      <c r="AM4" s="23" t="s">
        <v>266</v>
      </c>
      <c r="AN4" s="23"/>
      <c r="AP4" s="23" t="s">
        <v>267</v>
      </c>
      <c r="AQ4" s="23"/>
      <c r="AS4" s="23" t="s">
        <v>268</v>
      </c>
      <c r="AT4" s="23"/>
      <c r="AV4" s="23" t="s">
        <v>262</v>
      </c>
      <c r="AW4" s="23"/>
      <c r="AY4" s="23" t="s">
        <v>263</v>
      </c>
      <c r="AZ4" s="23"/>
      <c r="BB4" s="23" t="s">
        <v>265</v>
      </c>
      <c r="BC4" s="23"/>
      <c r="BE4" s="23" t="s">
        <v>264</v>
      </c>
      <c r="BF4" s="23"/>
      <c r="BH4" s="23" t="s">
        <v>269</v>
      </c>
      <c r="BI4" s="23"/>
      <c r="BK4" s="23" t="s">
        <v>270</v>
      </c>
      <c r="BL4" s="23"/>
      <c r="BN4" s="23" t="s">
        <v>378</v>
      </c>
      <c r="BO4" s="23"/>
      <c r="BQ4" s="23" t="s">
        <v>411</v>
      </c>
      <c r="BR4" s="23"/>
      <c r="BT4" s="23" t="s">
        <v>428</v>
      </c>
      <c r="BU4" s="23"/>
    </row>
    <row r="5" spans="1:73" ht="15.75">
      <c r="B5" s="85"/>
      <c r="C5" s="22"/>
      <c r="D5" s="24" t="s">
        <v>316</v>
      </c>
      <c r="E5" s="24" t="s">
        <v>317</v>
      </c>
      <c r="F5" s="25" t="s">
        <v>212</v>
      </c>
      <c r="G5" s="22"/>
      <c r="H5" s="24" t="s">
        <v>302</v>
      </c>
      <c r="I5" s="24" t="s">
        <v>303</v>
      </c>
      <c r="J5" s="24" t="s">
        <v>304</v>
      </c>
      <c r="K5" s="24" t="s">
        <v>367</v>
      </c>
      <c r="L5" s="24" t="s">
        <v>368</v>
      </c>
      <c r="M5" s="24" t="s">
        <v>393</v>
      </c>
      <c r="N5" s="24" t="s">
        <v>369</v>
      </c>
      <c r="O5" s="24" t="s">
        <v>370</v>
      </c>
      <c r="P5" s="24" t="s">
        <v>371</v>
      </c>
      <c r="Q5" s="24" t="s">
        <v>372</v>
      </c>
      <c r="R5" s="24" t="s">
        <v>373</v>
      </c>
      <c r="S5" s="24" t="s">
        <v>374</v>
      </c>
      <c r="T5" s="24" t="s">
        <v>375</v>
      </c>
      <c r="U5" s="24" t="s">
        <v>9</v>
      </c>
      <c r="W5" s="24" t="s">
        <v>316</v>
      </c>
      <c r="X5" s="24" t="s">
        <v>317</v>
      </c>
      <c r="Z5" s="24" t="s">
        <v>316</v>
      </c>
      <c r="AA5" s="24" t="s">
        <v>317</v>
      </c>
      <c r="AB5" s="25" t="s">
        <v>212</v>
      </c>
      <c r="AC5" s="25" t="s">
        <v>347</v>
      </c>
      <c r="AE5" s="38" t="s">
        <v>316</v>
      </c>
      <c r="AF5" s="24" t="s">
        <v>317</v>
      </c>
      <c r="AG5" s="25" t="s">
        <v>212</v>
      </c>
      <c r="AH5" s="39" t="s">
        <v>347</v>
      </c>
      <c r="AJ5" s="38" t="s">
        <v>316</v>
      </c>
      <c r="AK5" s="48" t="s">
        <v>317</v>
      </c>
      <c r="AM5" s="24" t="s">
        <v>316</v>
      </c>
      <c r="AN5" s="24" t="s">
        <v>317</v>
      </c>
      <c r="AP5" s="24" t="s">
        <v>316</v>
      </c>
      <c r="AQ5" s="24" t="s">
        <v>317</v>
      </c>
      <c r="AS5" s="24" t="s">
        <v>316</v>
      </c>
      <c r="AT5" s="24" t="s">
        <v>317</v>
      </c>
      <c r="AV5" s="24" t="s">
        <v>316</v>
      </c>
      <c r="AW5" s="24" t="s">
        <v>317</v>
      </c>
      <c r="AY5" s="24" t="s">
        <v>316</v>
      </c>
      <c r="AZ5" s="24" t="s">
        <v>317</v>
      </c>
      <c r="BB5" s="24" t="s">
        <v>316</v>
      </c>
      <c r="BC5" s="24" t="s">
        <v>317</v>
      </c>
      <c r="BE5" s="24" t="s">
        <v>316</v>
      </c>
      <c r="BF5" s="24" t="s">
        <v>317</v>
      </c>
      <c r="BH5" s="24" t="s">
        <v>316</v>
      </c>
      <c r="BI5" s="24" t="s">
        <v>317</v>
      </c>
      <c r="BK5" s="24" t="s">
        <v>316</v>
      </c>
      <c r="BL5" s="24" t="s">
        <v>317</v>
      </c>
      <c r="BN5" s="24" t="s">
        <v>316</v>
      </c>
      <c r="BO5" s="24" t="s">
        <v>317</v>
      </c>
      <c r="BQ5" s="24" t="s">
        <v>316</v>
      </c>
      <c r="BR5" s="24" t="s">
        <v>317</v>
      </c>
      <c r="BT5" s="24" t="s">
        <v>316</v>
      </c>
      <c r="BU5" s="24" t="s">
        <v>317</v>
      </c>
    </row>
    <row r="6" spans="1:73" ht="6.75" customHeight="1" thickBot="1">
      <c r="AE6" s="40"/>
      <c r="AH6" s="41"/>
      <c r="AJ6" s="40"/>
      <c r="AK6" s="41"/>
    </row>
    <row r="7" spans="1:73" ht="16.5" thickTop="1" thickBot="1">
      <c r="B7" s="1" t="s">
        <v>0</v>
      </c>
      <c r="C7" s="17" t="s">
        <v>208</v>
      </c>
      <c r="D7" t="s">
        <v>225</v>
      </c>
      <c r="E7" t="s">
        <v>283</v>
      </c>
      <c r="F7" t="s">
        <v>284</v>
      </c>
      <c r="G7" s="17" t="s">
        <v>216</v>
      </c>
      <c r="H7" t="s">
        <v>352</v>
      </c>
      <c r="I7" t="s">
        <v>353</v>
      </c>
      <c r="J7" t="s">
        <v>354</v>
      </c>
      <c r="K7" t="s">
        <v>355</v>
      </c>
      <c r="L7" t="s">
        <v>356</v>
      </c>
      <c r="M7" t="s">
        <v>357</v>
      </c>
      <c r="N7" t="s">
        <v>358</v>
      </c>
      <c r="O7" t="s">
        <v>359</v>
      </c>
      <c r="P7" t="s">
        <v>360</v>
      </c>
      <c r="Q7" t="s">
        <v>362</v>
      </c>
      <c r="R7" t="s">
        <v>361</v>
      </c>
      <c r="S7" t="s">
        <v>363</v>
      </c>
      <c r="T7" t="s">
        <v>364</v>
      </c>
      <c r="U7" t="s">
        <v>365</v>
      </c>
      <c r="V7" s="17" t="s">
        <v>231</v>
      </c>
      <c r="W7" t="s">
        <v>229</v>
      </c>
      <c r="X7" t="s">
        <v>286</v>
      </c>
      <c r="Y7" s="17" t="s">
        <v>238</v>
      </c>
      <c r="Z7" t="s">
        <v>217</v>
      </c>
      <c r="AA7" t="s">
        <v>271</v>
      </c>
      <c r="AB7" t="s">
        <v>279</v>
      </c>
      <c r="AC7" t="s">
        <v>348</v>
      </c>
      <c r="AD7" s="17" t="s">
        <v>232</v>
      </c>
      <c r="AE7" s="40" t="s">
        <v>220</v>
      </c>
      <c r="AF7" s="94" t="s">
        <v>272</v>
      </c>
      <c r="AG7" s="94" t="s">
        <v>280</v>
      </c>
      <c r="AH7" s="41" t="s">
        <v>351</v>
      </c>
      <c r="AI7" s="17" t="s">
        <v>235</v>
      </c>
      <c r="AJ7" s="54" t="s">
        <v>330</v>
      </c>
      <c r="AK7" s="55" t="s">
        <v>331</v>
      </c>
      <c r="AL7" s="17" t="s">
        <v>329</v>
      </c>
      <c r="AM7" t="s">
        <v>233</v>
      </c>
      <c r="AN7" s="93" t="s">
        <v>287</v>
      </c>
      <c r="AO7" s="17" t="s">
        <v>241</v>
      </c>
      <c r="AP7" t="s">
        <v>236</v>
      </c>
      <c r="AQ7" t="s">
        <v>288</v>
      </c>
      <c r="AR7" s="17" t="s">
        <v>244</v>
      </c>
      <c r="AS7" t="s">
        <v>239</v>
      </c>
      <c r="AT7" t="s">
        <v>289</v>
      </c>
      <c r="AU7" s="17" t="s">
        <v>247</v>
      </c>
      <c r="AV7" t="s">
        <v>242</v>
      </c>
      <c r="AW7" t="s">
        <v>261</v>
      </c>
      <c r="AX7" s="17" t="s">
        <v>250</v>
      </c>
      <c r="AY7" t="s">
        <v>245</v>
      </c>
      <c r="AZ7" t="s">
        <v>290</v>
      </c>
      <c r="BA7" s="17" t="s">
        <v>260</v>
      </c>
      <c r="BB7" t="s">
        <v>251</v>
      </c>
      <c r="BC7" t="s">
        <v>292</v>
      </c>
      <c r="BD7" s="17" t="s">
        <v>252</v>
      </c>
      <c r="BE7" t="s">
        <v>248</v>
      </c>
      <c r="BF7" t="s">
        <v>291</v>
      </c>
      <c r="BG7" s="17" t="s">
        <v>255</v>
      </c>
      <c r="BH7" t="s">
        <v>253</v>
      </c>
      <c r="BI7" t="s">
        <v>293</v>
      </c>
      <c r="BJ7" s="17" t="s">
        <v>258</v>
      </c>
      <c r="BK7" t="s">
        <v>256</v>
      </c>
      <c r="BL7" t="s">
        <v>294</v>
      </c>
      <c r="BM7" s="17" t="s">
        <v>228</v>
      </c>
      <c r="BN7" t="s">
        <v>295</v>
      </c>
      <c r="BO7" t="s">
        <v>296</v>
      </c>
      <c r="BP7" s="17" t="s">
        <v>259</v>
      </c>
      <c r="BQ7" t="s">
        <v>224</v>
      </c>
      <c r="BR7" t="s">
        <v>282</v>
      </c>
      <c r="BS7" s="17" t="s">
        <v>427</v>
      </c>
      <c r="BT7" t="s">
        <v>426</v>
      </c>
      <c r="BU7" t="s">
        <v>425</v>
      </c>
    </row>
    <row r="8" spans="1:73" ht="15.75" thickTop="1">
      <c r="B8" s="2" t="s">
        <v>12</v>
      </c>
      <c r="C8" s="88"/>
      <c r="D8" s="20">
        <v>15248445202.749472</v>
      </c>
      <c r="E8" s="20">
        <v>14374091384.804497</v>
      </c>
      <c r="F8" s="20">
        <v>874353817.9449749</v>
      </c>
      <c r="G8" s="26"/>
      <c r="H8" s="89">
        <v>2674510781.1390433</v>
      </c>
      <c r="I8" s="89">
        <v>-269422337.27042156</v>
      </c>
      <c r="J8" s="89">
        <v>477845904.23534554</v>
      </c>
      <c r="K8" s="89">
        <v>-1521433728.1230729</v>
      </c>
      <c r="L8" s="89">
        <v>-7472822983.5957651</v>
      </c>
      <c r="M8" s="89">
        <v>0</v>
      </c>
      <c r="N8" s="89">
        <v>-1456901458.5567741</v>
      </c>
      <c r="O8" s="89">
        <v>655580265.3635025</v>
      </c>
      <c r="P8" s="89">
        <v>1893641014.3209648</v>
      </c>
      <c r="Q8" s="89">
        <v>-46808285.18069616</v>
      </c>
      <c r="R8" s="89">
        <v>2413407801.3734975</v>
      </c>
      <c r="S8" s="89">
        <v>3534633702.7235513</v>
      </c>
      <c r="T8" s="89">
        <v>-7876858.4841741892</v>
      </c>
      <c r="U8" s="89">
        <v>-2.6765279471874237E-5</v>
      </c>
      <c r="V8" s="26"/>
      <c r="W8" s="3">
        <v>3372.8036281241921</v>
      </c>
      <c r="X8" s="3">
        <v>3711.3868234180754</v>
      </c>
      <c r="Y8" s="88"/>
      <c r="Z8" s="20">
        <v>4521000</v>
      </c>
      <c r="AA8" s="20">
        <v>3872970.4201424071</v>
      </c>
      <c r="AB8" s="20">
        <v>648029.57985759294</v>
      </c>
      <c r="AC8" s="19">
        <v>0.16732107647591205</v>
      </c>
      <c r="AD8" s="88"/>
      <c r="AE8" s="51">
        <v>1121.7530989626862</v>
      </c>
      <c r="AF8" s="52">
        <v>1117.764618335714</v>
      </c>
      <c r="AG8" s="52">
        <v>3.9884806269722048</v>
      </c>
      <c r="AH8" s="53">
        <v>3.5682652336149435E-3</v>
      </c>
      <c r="AI8" s="88"/>
      <c r="AJ8" s="51">
        <v>26017.127564698196</v>
      </c>
      <c r="AK8" s="56">
        <v>25909.375562478344</v>
      </c>
      <c r="AL8" s="88"/>
      <c r="AM8" s="3">
        <v>19416.810522288597</v>
      </c>
      <c r="AN8" s="47">
        <v>17763.896790017912</v>
      </c>
      <c r="AO8" s="88"/>
      <c r="AP8" s="3">
        <v>0</v>
      </c>
      <c r="AQ8" s="3">
        <v>0</v>
      </c>
      <c r="AR8" s="88"/>
      <c r="AS8" s="3">
        <v>897.41844936374378</v>
      </c>
      <c r="AT8" s="3">
        <v>575.16641252305055</v>
      </c>
      <c r="AU8" s="88"/>
      <c r="AV8" s="3">
        <v>712.43995997240927</v>
      </c>
      <c r="AW8" s="3">
        <v>857.4477603182404</v>
      </c>
      <c r="AX8" s="88"/>
      <c r="AY8" s="3">
        <v>952.49953282111187</v>
      </c>
      <c r="AZ8" s="3">
        <v>1371.3539929673107</v>
      </c>
      <c r="BA8" s="88"/>
      <c r="BB8" s="3">
        <v>1177.168685836413</v>
      </c>
      <c r="BC8" s="3">
        <v>1166.8151611337596</v>
      </c>
      <c r="BD8" s="88"/>
      <c r="BE8" s="3">
        <v>2485.6004308208749</v>
      </c>
      <c r="BF8" s="3">
        <v>3019.4221077448956</v>
      </c>
      <c r="BG8" s="88"/>
      <c r="BH8" s="3">
        <v>373.44770124950264</v>
      </c>
      <c r="BI8" s="3">
        <v>1155.2733377731813</v>
      </c>
      <c r="BJ8" s="88"/>
      <c r="BK8" s="3">
        <v>1.7422823455373124</v>
      </c>
      <c r="BL8" s="3">
        <v>0</v>
      </c>
      <c r="BM8" s="88"/>
      <c r="BN8" s="8">
        <v>0.11476051461283784</v>
      </c>
      <c r="BO8" s="8">
        <v>0.12529680279887762</v>
      </c>
      <c r="BP8" s="88"/>
      <c r="BQ8" s="3">
        <v>26200.000000000007</v>
      </c>
      <c r="BR8" s="3">
        <v>26500.000000000004</v>
      </c>
      <c r="BS8" s="88"/>
      <c r="BT8" s="3">
        <v>15248445202.749451</v>
      </c>
      <c r="BU8" s="3">
        <v>17096729639.804508</v>
      </c>
    </row>
    <row r="9" spans="1:73">
      <c r="B9" s="2" t="s">
        <v>11</v>
      </c>
      <c r="C9" s="88"/>
      <c r="D9" s="20">
        <v>2279458476.9718471</v>
      </c>
      <c r="E9" s="20">
        <v>4413164456.1283798</v>
      </c>
      <c r="F9" s="20">
        <v>-2133705979.1565328</v>
      </c>
      <c r="G9" s="26"/>
      <c r="H9" s="20">
        <v>821134052.99012685</v>
      </c>
      <c r="I9" s="20">
        <v>-1403137462.9866171</v>
      </c>
      <c r="J9" s="20">
        <v>201484772.53180996</v>
      </c>
      <c r="K9" s="20">
        <v>-197510276.19847569</v>
      </c>
      <c r="L9" s="20">
        <v>-572399627.72431886</v>
      </c>
      <c r="M9" s="20">
        <v>20509360.259433962</v>
      </c>
      <c r="N9" s="20">
        <v>134991205.22321489</v>
      </c>
      <c r="O9" s="20">
        <v>-263706286.39591616</v>
      </c>
      <c r="P9" s="20">
        <v>-108001693.9329135</v>
      </c>
      <c r="Q9" s="20">
        <v>-100702654.48444681</v>
      </c>
      <c r="R9" s="20">
        <v>-467900629.03953511</v>
      </c>
      <c r="S9" s="20">
        <v>140381582.69001386</v>
      </c>
      <c r="T9" s="20">
        <v>-338848322.0889076</v>
      </c>
      <c r="U9" s="20">
        <v>-1.9073486328125E-6</v>
      </c>
      <c r="V9" s="26"/>
      <c r="W9" s="3">
        <v>4128.5188625254195</v>
      </c>
      <c r="X9" s="3">
        <v>6938.9378241012264</v>
      </c>
      <c r="Y9" s="88"/>
      <c r="Z9" s="20">
        <v>552125</v>
      </c>
      <c r="AA9" s="20">
        <v>636000</v>
      </c>
      <c r="AB9" s="20">
        <v>-83875</v>
      </c>
      <c r="AC9" s="19">
        <v>-0.13187893081761007</v>
      </c>
      <c r="AD9" s="88"/>
      <c r="AE9" s="42">
        <v>1192.4248808299649</v>
      </c>
      <c r="AF9" s="92">
        <v>1178.6540880503144</v>
      </c>
      <c r="AG9" s="92">
        <v>13.770792779650492</v>
      </c>
      <c r="AH9" s="43">
        <v>1.1683489599929715E-2</v>
      </c>
      <c r="AI9" s="88"/>
      <c r="AJ9" s="42">
        <v>27113.013015219658</v>
      </c>
      <c r="AK9" s="49">
        <v>24295.395509232101</v>
      </c>
      <c r="AL9" s="88"/>
      <c r="AM9" s="3">
        <v>19761.036780454891</v>
      </c>
      <c r="AN9" s="47">
        <v>18724.315697866132</v>
      </c>
      <c r="AO9" s="88"/>
      <c r="AP9" s="3">
        <v>0</v>
      </c>
      <c r="AQ9" s="3">
        <v>37.14622641509434</v>
      </c>
      <c r="AR9" s="88"/>
      <c r="AS9" s="3">
        <v>603.78301032030299</v>
      </c>
      <c r="AT9" s="3">
        <v>848.27692967409951</v>
      </c>
      <c r="AU9" s="88"/>
      <c r="AV9" s="3">
        <v>1347.2740178374645</v>
      </c>
      <c r="AW9" s="3">
        <v>869.65339497866228</v>
      </c>
      <c r="AX9" s="88"/>
      <c r="AY9" s="3">
        <v>1258.9341912370771</v>
      </c>
      <c r="AZ9" s="3">
        <v>1063.323244562115</v>
      </c>
      <c r="BA9" s="88"/>
      <c r="BB9" s="3">
        <v>1213.3341525362409</v>
      </c>
      <c r="BC9" s="3">
        <v>1030.9431097751872</v>
      </c>
      <c r="BD9" s="88"/>
      <c r="BE9" s="3">
        <v>1954.788366908188</v>
      </c>
      <c r="BF9" s="3">
        <v>1107.3342051884051</v>
      </c>
      <c r="BG9" s="88"/>
      <c r="BH9" s="3">
        <v>360.14581566484958</v>
      </c>
      <c r="BI9" s="3">
        <v>614.40270077241371</v>
      </c>
      <c r="BJ9" s="88"/>
      <c r="BK9" s="3">
        <v>613.7166802606431</v>
      </c>
      <c r="BL9" s="3">
        <v>0</v>
      </c>
      <c r="BM9" s="88"/>
      <c r="BN9" s="8">
        <v>0.13214841316620496</v>
      </c>
      <c r="BO9" s="8">
        <v>0.22215738527372314</v>
      </c>
      <c r="BP9" s="88"/>
      <c r="BQ9" s="3">
        <v>26199.999999999996</v>
      </c>
      <c r="BR9" s="3">
        <v>26500</v>
      </c>
      <c r="BS9" s="88"/>
      <c r="BT9" s="3">
        <v>2279458476.9718456</v>
      </c>
      <c r="BU9" s="3">
        <v>5334668002.7950478</v>
      </c>
    </row>
    <row r="10" spans="1:73">
      <c r="B10" s="2" t="s">
        <v>10</v>
      </c>
      <c r="C10" s="88"/>
      <c r="D10" s="20">
        <v>-2819543971.4824438</v>
      </c>
      <c r="E10" s="20"/>
      <c r="F10" s="20">
        <v>-2819543971.4824438</v>
      </c>
      <c r="G10" s="26"/>
      <c r="H10" s="20"/>
      <c r="I10" s="20"/>
      <c r="J10" s="20"/>
      <c r="K10" s="20"/>
      <c r="L10" s="20"/>
      <c r="M10" s="20"/>
      <c r="N10" s="20"/>
      <c r="O10" s="20"/>
      <c r="P10" s="20"/>
      <c r="Q10" s="20"/>
      <c r="R10" s="20"/>
      <c r="S10" s="20"/>
      <c r="T10" s="20"/>
      <c r="U10" s="20">
        <v>-2819543971.4824438</v>
      </c>
      <c r="V10" s="26"/>
      <c r="W10" s="3">
        <v>-15313.205547766158</v>
      </c>
      <c r="X10" s="3"/>
      <c r="Y10" s="88"/>
      <c r="Z10" s="20">
        <v>184125</v>
      </c>
      <c r="AA10" s="20"/>
      <c r="AB10" s="20">
        <v>184125</v>
      </c>
      <c r="AC10" s="19"/>
      <c r="AD10" s="88"/>
      <c r="AE10" s="42">
        <v>667.58442199967124</v>
      </c>
      <c r="AF10" s="92"/>
      <c r="AG10" s="92">
        <v>667.58442199967124</v>
      </c>
      <c r="AH10" s="43"/>
      <c r="AI10" s="88"/>
      <c r="AJ10" s="42">
        <v>32803.917404157539</v>
      </c>
      <c r="AK10" s="49"/>
      <c r="AL10" s="88"/>
      <c r="AM10" s="3">
        <v>17328.797133723157</v>
      </c>
      <c r="AN10" s="47"/>
      <c r="AO10" s="88"/>
      <c r="AP10" s="3">
        <v>0</v>
      </c>
      <c r="AQ10" s="3"/>
      <c r="AR10" s="88"/>
      <c r="AS10" s="3">
        <v>874.79940678033483</v>
      </c>
      <c r="AT10" s="3"/>
      <c r="AU10" s="88"/>
      <c r="AV10" s="3">
        <v>3507.7267499938766</v>
      </c>
      <c r="AW10" s="3"/>
      <c r="AX10" s="88"/>
      <c r="AY10" s="3">
        <v>3305.8117486911356</v>
      </c>
      <c r="AZ10" s="3"/>
      <c r="BA10" s="88"/>
      <c r="BB10" s="3">
        <v>1942.0550534325141</v>
      </c>
      <c r="BC10" s="3"/>
      <c r="BD10" s="88"/>
      <c r="BE10" s="3">
        <v>3936.2754677424218</v>
      </c>
      <c r="BF10" s="3"/>
      <c r="BG10" s="88"/>
      <c r="BH10" s="3">
        <v>1836.0715779308084</v>
      </c>
      <c r="BI10" s="3"/>
      <c r="BJ10" s="88"/>
      <c r="BK10" s="3">
        <v>72.380265863301432</v>
      </c>
      <c r="BL10" s="3"/>
      <c r="BM10" s="88"/>
      <c r="BN10" s="8">
        <v>-0.8755049922207977</v>
      </c>
      <c r="BO10" s="8"/>
      <c r="BP10" s="88"/>
      <c r="BQ10" s="3">
        <v>26200.000000000004</v>
      </c>
      <c r="BR10" s="3"/>
      <c r="BS10" s="88"/>
      <c r="BT10" s="3">
        <v>-2819543971.4824429</v>
      </c>
      <c r="BU10" s="3"/>
    </row>
    <row r="11" spans="1:73">
      <c r="B11" s="2" t="s">
        <v>13</v>
      </c>
      <c r="C11" s="88"/>
      <c r="D11" s="20">
        <v>-88004488.825163707</v>
      </c>
      <c r="E11" s="20">
        <v>-308129986.7707749</v>
      </c>
      <c r="F11" s="20">
        <v>220125497.94561118</v>
      </c>
      <c r="G11" s="26"/>
      <c r="H11" s="20">
        <v>-57332108.830326416</v>
      </c>
      <c r="I11" s="20">
        <v>167745354.08985409</v>
      </c>
      <c r="J11" s="20">
        <v>209344708.09160319</v>
      </c>
      <c r="K11" s="20">
        <v>-11956440.091603056</v>
      </c>
      <c r="L11" s="20">
        <v>-106609742.81332098</v>
      </c>
      <c r="M11" s="20">
        <v>37430547</v>
      </c>
      <c r="N11" s="20">
        <v>-5926252.0324525209</v>
      </c>
      <c r="O11" s="20">
        <v>-8258611.8796013352</v>
      </c>
      <c r="P11" s="20">
        <v>-1575.5257573558083</v>
      </c>
      <c r="Q11" s="20">
        <v>16143621.355453337</v>
      </c>
      <c r="R11" s="20">
        <v>-27422775.869094037</v>
      </c>
      <c r="S11" s="20">
        <v>6996161.1280581634</v>
      </c>
      <c r="T11" s="20">
        <v>-27386.677201845832</v>
      </c>
      <c r="U11" s="20">
        <v>-3.6172423278912902E-8</v>
      </c>
      <c r="V11" s="26"/>
      <c r="W11" s="3">
        <v>-1904.859065479734</v>
      </c>
      <c r="X11" s="3">
        <v>-4279.5831495940956</v>
      </c>
      <c r="Y11" s="88"/>
      <c r="Z11" s="20">
        <v>46200</v>
      </c>
      <c r="AA11" s="20">
        <v>72000</v>
      </c>
      <c r="AB11" s="20">
        <v>-25800</v>
      </c>
      <c r="AC11" s="19">
        <v>-0.35833333333333334</v>
      </c>
      <c r="AD11" s="88"/>
      <c r="AE11" s="42">
        <v>862.65801526717587</v>
      </c>
      <c r="AF11" s="92">
        <v>691.66666666666663</v>
      </c>
      <c r="AG11" s="92">
        <v>170.99134860050924</v>
      </c>
      <c r="AH11" s="43">
        <v>0.24721640761519409</v>
      </c>
      <c r="AI11" s="88"/>
      <c r="AJ11" s="42">
        <v>24506.499065479737</v>
      </c>
      <c r="AK11" s="49">
        <v>22608.749816260763</v>
      </c>
      <c r="AL11" s="88"/>
      <c r="AM11" s="3">
        <v>19097.010674980826</v>
      </c>
      <c r="AN11" s="47">
        <v>16789.440484216299</v>
      </c>
      <c r="AO11" s="88"/>
      <c r="AP11" s="3">
        <v>0</v>
      </c>
      <c r="AQ11" s="3">
        <v>810.18499999999995</v>
      </c>
      <c r="AR11" s="88"/>
      <c r="AS11" s="3">
        <v>451.74153028396512</v>
      </c>
      <c r="AT11" s="3">
        <v>323.46767676767678</v>
      </c>
      <c r="AU11" s="88"/>
      <c r="AV11" s="3">
        <v>1048.4112278704661</v>
      </c>
      <c r="AW11" s="3">
        <v>869.65339497866228</v>
      </c>
      <c r="AX11" s="88"/>
      <c r="AY11" s="3">
        <v>1063.3573468512352</v>
      </c>
      <c r="AZ11" s="3">
        <v>1063.323244562115</v>
      </c>
      <c r="BA11" s="88"/>
      <c r="BB11" s="3">
        <v>681.51407610736624</v>
      </c>
      <c r="BC11" s="3">
        <v>1030.9431097751872</v>
      </c>
      <c r="BD11" s="88"/>
      <c r="BE11" s="3">
        <v>1700.900782441523</v>
      </c>
      <c r="BF11" s="3">
        <v>1107.3342051884053</v>
      </c>
      <c r="BG11" s="88"/>
      <c r="BH11" s="3">
        <v>462.97064172353561</v>
      </c>
      <c r="BI11" s="3">
        <v>614.4027007724136</v>
      </c>
      <c r="BJ11" s="88"/>
      <c r="BK11" s="3">
        <v>0.59278522081917384</v>
      </c>
      <c r="BL11" s="3">
        <v>0</v>
      </c>
      <c r="BM11" s="88"/>
      <c r="BN11" s="8">
        <v>-8.4279683486673251E-2</v>
      </c>
      <c r="BO11" s="8">
        <v>-0.23348487290351966</v>
      </c>
      <c r="BP11" s="88"/>
      <c r="BQ11" s="3">
        <v>26199.999999999996</v>
      </c>
      <c r="BR11" s="3">
        <v>26500</v>
      </c>
      <c r="BS11" s="88"/>
      <c r="BT11" s="3">
        <v>-88004488.825163722</v>
      </c>
      <c r="BU11" s="3">
        <v>-294879986.77077484</v>
      </c>
    </row>
    <row r="12" spans="1:73">
      <c r="B12" s="2" t="s">
        <v>14</v>
      </c>
      <c r="C12" s="88"/>
      <c r="D12" s="20">
        <v>-4681576969.8489065</v>
      </c>
      <c r="E12" s="20">
        <v>-852464154.59205151</v>
      </c>
      <c r="F12" s="20">
        <v>-3829112815.256855</v>
      </c>
      <c r="G12" s="26"/>
      <c r="H12" s="20">
        <v>-158613474.12896192</v>
      </c>
      <c r="I12" s="20">
        <v>-3091407520.2419991</v>
      </c>
      <c r="J12" s="20">
        <v>58346659.08942154</v>
      </c>
      <c r="K12" s="20">
        <v>-78080467.946564883</v>
      </c>
      <c r="L12" s="20">
        <v>-13676874.576508936</v>
      </c>
      <c r="M12" s="20">
        <v>0</v>
      </c>
      <c r="N12" s="20">
        <v>-41376440.763013698</v>
      </c>
      <c r="O12" s="20">
        <v>-430438156.13121802</v>
      </c>
      <c r="P12" s="20">
        <v>-100225879.12545618</v>
      </c>
      <c r="Q12" s="20">
        <v>-158553916.17955381</v>
      </c>
      <c r="R12" s="20">
        <v>-165110232.23030347</v>
      </c>
      <c r="S12" s="20">
        <v>381907000.02380365</v>
      </c>
      <c r="T12" s="20">
        <v>-31883513.046501938</v>
      </c>
      <c r="U12" s="20">
        <v>1.9110739231109619E-6</v>
      </c>
      <c r="V12" s="26"/>
      <c r="W12" s="3">
        <v>-11234.885936762435</v>
      </c>
      <c r="X12" s="3">
        <v>-9845.1767433717614</v>
      </c>
      <c r="Y12" s="88"/>
      <c r="Z12" s="20">
        <v>416700</v>
      </c>
      <c r="AA12" s="20">
        <v>86586.983333333323</v>
      </c>
      <c r="AB12" s="20">
        <v>330113.01666666666</v>
      </c>
      <c r="AC12" s="19">
        <v>3.8125016481499627</v>
      </c>
      <c r="AD12" s="88"/>
      <c r="AE12" s="42">
        <v>624.59377607043348</v>
      </c>
      <c r="AF12" s="92">
        <v>619.30997304582218</v>
      </c>
      <c r="AG12" s="92">
        <v>5.2838030246113021</v>
      </c>
      <c r="AH12" s="43">
        <v>8.5317583352082695E-3</v>
      </c>
      <c r="AI12" s="88"/>
      <c r="AJ12" s="42">
        <v>27599.242869807793</v>
      </c>
      <c r="AK12" s="49">
        <v>26256.891029086048</v>
      </c>
      <c r="AL12" s="88"/>
      <c r="AM12" s="3">
        <v>18317.775342382425</v>
      </c>
      <c r="AN12" s="47">
        <v>18284.953469148662</v>
      </c>
      <c r="AO12" s="88"/>
      <c r="AP12" s="3">
        <v>0</v>
      </c>
      <c r="AQ12" s="3">
        <v>0</v>
      </c>
      <c r="AR12" s="88"/>
      <c r="AS12" s="3">
        <v>500.92071419009767</v>
      </c>
      <c r="AT12" s="3">
        <v>401.62520000000001</v>
      </c>
      <c r="AU12" s="88"/>
      <c r="AV12" s="3">
        <v>1890.4166975181879</v>
      </c>
      <c r="AW12" s="3">
        <v>857.44776031824063</v>
      </c>
      <c r="AX12" s="88"/>
      <c r="AY12" s="3">
        <v>1611.8768610389604</v>
      </c>
      <c r="AZ12" s="3">
        <v>1371.3539929673113</v>
      </c>
      <c r="BA12" s="88"/>
      <c r="BB12" s="3">
        <v>1547.3141200479756</v>
      </c>
      <c r="BC12" s="3">
        <v>1166.8151611337596</v>
      </c>
      <c r="BD12" s="88"/>
      <c r="BE12" s="3">
        <v>3415.6549664689242</v>
      </c>
      <c r="BF12" s="3">
        <v>3019.4221077448938</v>
      </c>
      <c r="BG12" s="88"/>
      <c r="BH12" s="3">
        <v>238.76985799443415</v>
      </c>
      <c r="BI12" s="3">
        <v>1155.2733377731806</v>
      </c>
      <c r="BJ12" s="88"/>
      <c r="BK12" s="3">
        <v>76.514310166791304</v>
      </c>
      <c r="BL12" s="3">
        <v>0</v>
      </c>
      <c r="BM12" s="88"/>
      <c r="BN12" s="8">
        <v>-0.68654613088249583</v>
      </c>
      <c r="BO12" s="8">
        <v>-0.59988716425203537</v>
      </c>
      <c r="BP12" s="88"/>
      <c r="BQ12" s="3">
        <v>26200</v>
      </c>
      <c r="BR12" s="3">
        <v>26500</v>
      </c>
      <c r="BS12" s="88"/>
      <c r="BT12" s="3">
        <v>-4681576969.8489075</v>
      </c>
      <c r="BU12" s="3">
        <v>-852464154.59205151</v>
      </c>
    </row>
    <row r="13" spans="1:73">
      <c r="B13" s="2" t="s">
        <v>8</v>
      </c>
      <c r="C13" s="88"/>
      <c r="D13" s="20">
        <v>-785998575.0316143</v>
      </c>
      <c r="E13" s="20"/>
      <c r="F13" s="20">
        <v>-785998575.0316143</v>
      </c>
      <c r="G13" s="26"/>
      <c r="H13" s="20"/>
      <c r="I13" s="20"/>
      <c r="J13" s="20"/>
      <c r="K13" s="20"/>
      <c r="L13" s="20"/>
      <c r="M13" s="20"/>
      <c r="N13" s="20"/>
      <c r="O13" s="20"/>
      <c r="P13" s="20"/>
      <c r="Q13" s="20"/>
      <c r="R13" s="20"/>
      <c r="S13" s="20"/>
      <c r="T13" s="20"/>
      <c r="U13" s="20">
        <v>-785998575.0316143</v>
      </c>
      <c r="V13" s="26"/>
      <c r="W13" s="3">
        <v>-4366.6587501756349</v>
      </c>
      <c r="X13" s="3"/>
      <c r="Y13" s="88"/>
      <c r="Z13" s="20">
        <v>180000</v>
      </c>
      <c r="AA13" s="20"/>
      <c r="AB13" s="20">
        <v>180000</v>
      </c>
      <c r="AC13" s="19"/>
      <c r="AD13" s="88"/>
      <c r="AE13" s="42">
        <v>644.27480916030538</v>
      </c>
      <c r="AF13" s="92"/>
      <c r="AG13" s="92">
        <v>644.27480916030538</v>
      </c>
      <c r="AH13" s="43"/>
      <c r="AI13" s="88"/>
      <c r="AJ13" s="42">
        <v>21246.658750175637</v>
      </c>
      <c r="AK13" s="49"/>
      <c r="AL13" s="88"/>
      <c r="AM13" s="3">
        <v>14789.124757622594</v>
      </c>
      <c r="AN13" s="47"/>
      <c r="AO13" s="88"/>
      <c r="AP13" s="3">
        <v>0</v>
      </c>
      <c r="AQ13" s="3"/>
      <c r="AR13" s="88"/>
      <c r="AS13" s="3">
        <v>7.9317128003372206E-3</v>
      </c>
      <c r="AT13" s="3"/>
      <c r="AU13" s="88"/>
      <c r="AV13" s="3">
        <v>497.08962694955744</v>
      </c>
      <c r="AW13" s="3"/>
      <c r="AX13" s="88"/>
      <c r="AY13" s="3">
        <v>379.93429464662074</v>
      </c>
      <c r="AZ13" s="3"/>
      <c r="BA13" s="88"/>
      <c r="BB13" s="3">
        <v>208.50885204440073</v>
      </c>
      <c r="BC13" s="3"/>
      <c r="BD13" s="88"/>
      <c r="BE13" s="3">
        <v>285.45862020514261</v>
      </c>
      <c r="BF13" s="3"/>
      <c r="BG13" s="88"/>
      <c r="BH13" s="3">
        <v>86.539542644372631</v>
      </c>
      <c r="BI13" s="3"/>
      <c r="BJ13" s="88"/>
      <c r="BK13" s="3">
        <v>4999.9951243501473</v>
      </c>
      <c r="BL13" s="3"/>
      <c r="BM13" s="88"/>
      <c r="BN13" s="8">
        <v>-0.25868831458386465</v>
      </c>
      <c r="BO13" s="8"/>
      <c r="BP13" s="88"/>
      <c r="BQ13" s="3">
        <v>26200</v>
      </c>
      <c r="BR13" s="3"/>
      <c r="BS13" s="88"/>
      <c r="BT13" s="3">
        <v>-785998575.0316143</v>
      </c>
      <c r="BU13" s="3"/>
    </row>
    <row r="14" spans="1:73">
      <c r="B14" s="2" t="s">
        <v>29</v>
      </c>
      <c r="C14" s="88"/>
      <c r="D14" s="20">
        <v>591580216.24762428</v>
      </c>
      <c r="E14" s="20">
        <v>101750000</v>
      </c>
      <c r="F14" s="20">
        <v>489830216.24762428</v>
      </c>
      <c r="G14" s="26"/>
      <c r="H14" s="20"/>
      <c r="I14" s="20"/>
      <c r="J14" s="20"/>
      <c r="K14" s="20"/>
      <c r="L14" s="20"/>
      <c r="M14" s="20"/>
      <c r="N14" s="20"/>
      <c r="O14" s="20"/>
      <c r="P14" s="20"/>
      <c r="Q14" s="20"/>
      <c r="R14" s="20"/>
      <c r="S14" s="20"/>
      <c r="T14" s="20"/>
      <c r="U14" s="20">
        <v>489830216.24762428</v>
      </c>
      <c r="V14" s="26"/>
      <c r="W14" s="3">
        <v>2401.566251294495</v>
      </c>
      <c r="X14" s="3">
        <v>9250</v>
      </c>
      <c r="Y14" s="88"/>
      <c r="Z14" s="20">
        <v>246331</v>
      </c>
      <c r="AA14" s="20">
        <v>11000</v>
      </c>
      <c r="AB14" s="20">
        <v>235331</v>
      </c>
      <c r="AC14" s="19">
        <v>21.393727272727272</v>
      </c>
      <c r="AD14" s="88"/>
      <c r="AE14" s="42">
        <v>429.64618372827402</v>
      </c>
      <c r="AF14" s="92">
        <v>500</v>
      </c>
      <c r="AG14" s="92">
        <v>-70.353816271725975</v>
      </c>
      <c r="AH14" s="43">
        <v>-0.14070763254345195</v>
      </c>
      <c r="AI14" s="88"/>
      <c r="AJ14" s="42">
        <v>8855.1637623862844</v>
      </c>
      <c r="AK14" s="49">
        <v>4000</v>
      </c>
      <c r="AL14" s="88"/>
      <c r="AM14" s="3">
        <v>7966.3972265112288</v>
      </c>
      <c r="AN14" s="47">
        <v>4000</v>
      </c>
      <c r="AO14" s="88"/>
      <c r="AP14" s="3">
        <v>0</v>
      </c>
      <c r="AQ14" s="3">
        <v>0</v>
      </c>
      <c r="AR14" s="88"/>
      <c r="AS14" s="3">
        <v>2.4150224684597738E-3</v>
      </c>
      <c r="AT14" s="3">
        <v>0</v>
      </c>
      <c r="AU14" s="88"/>
      <c r="AV14" s="3">
        <v>216.37462659416929</v>
      </c>
      <c r="AW14" s="3">
        <v>0</v>
      </c>
      <c r="AX14" s="88"/>
      <c r="AY14" s="3">
        <v>211.07999979263388</v>
      </c>
      <c r="AZ14" s="3">
        <v>0</v>
      </c>
      <c r="BA14" s="88"/>
      <c r="BB14" s="3">
        <v>83.966845523486981</v>
      </c>
      <c r="BC14" s="3">
        <v>0</v>
      </c>
      <c r="BD14" s="88"/>
      <c r="BE14" s="3">
        <v>354.01476857138425</v>
      </c>
      <c r="BF14" s="3">
        <v>0</v>
      </c>
      <c r="BG14" s="88"/>
      <c r="BH14" s="3">
        <v>23.327863190510744</v>
      </c>
      <c r="BI14" s="3">
        <v>0</v>
      </c>
      <c r="BJ14" s="88"/>
      <c r="BK14" s="3">
        <v>1.7180401980103932E-5</v>
      </c>
      <c r="BL14" s="3">
        <v>0</v>
      </c>
      <c r="BM14" s="88"/>
      <c r="BN14" s="8">
        <v>0.21334492773441047</v>
      </c>
      <c r="BO14" s="8">
        <v>0.69811320754716977</v>
      </c>
      <c r="BP14" s="88"/>
      <c r="BQ14" s="3">
        <v>26200</v>
      </c>
      <c r="BR14" s="3">
        <v>26500</v>
      </c>
      <c r="BS14" s="88"/>
      <c r="BT14" s="3">
        <v>591580216.2476244</v>
      </c>
      <c r="BU14" s="3">
        <v>101750000</v>
      </c>
    </row>
    <row r="15" spans="1:73">
      <c r="B15" s="2" t="s">
        <v>9</v>
      </c>
      <c r="C15" s="88"/>
      <c r="D15" s="20">
        <v>-960132964</v>
      </c>
      <c r="E15" s="20"/>
      <c r="F15" s="20">
        <v>-960132964</v>
      </c>
      <c r="G15" s="26"/>
      <c r="H15" s="20"/>
      <c r="I15" s="20"/>
      <c r="J15" s="20"/>
      <c r="K15" s="20"/>
      <c r="L15" s="20"/>
      <c r="M15" s="20"/>
      <c r="N15" s="20"/>
      <c r="O15" s="20"/>
      <c r="P15" s="20"/>
      <c r="Q15" s="20"/>
      <c r="R15" s="20"/>
      <c r="S15" s="20"/>
      <c r="T15" s="20"/>
      <c r="U15" s="20">
        <v>-960132964</v>
      </c>
      <c r="V15" s="26"/>
      <c r="W15" s="3"/>
      <c r="X15" s="3"/>
      <c r="Y15" s="88"/>
      <c r="Z15" s="20">
        <v>0</v>
      </c>
      <c r="AA15" s="20"/>
      <c r="AB15" s="20">
        <v>0</v>
      </c>
      <c r="AC15" s="19"/>
      <c r="AD15" s="88"/>
      <c r="AE15" s="42"/>
      <c r="AF15" s="92"/>
      <c r="AG15" s="92"/>
      <c r="AH15" s="43"/>
      <c r="AI15" s="88"/>
      <c r="AJ15" s="42"/>
      <c r="AK15" s="49"/>
      <c r="AL15" s="88"/>
      <c r="AM15" s="3"/>
      <c r="AN15" s="47"/>
      <c r="AO15" s="88"/>
      <c r="AP15" s="3"/>
      <c r="AQ15" s="3"/>
      <c r="AR15" s="88"/>
      <c r="AS15" s="3"/>
      <c r="AT15" s="3"/>
      <c r="AU15" s="88"/>
      <c r="AV15" s="3"/>
      <c r="AW15" s="3"/>
      <c r="AX15" s="88"/>
      <c r="AY15" s="3"/>
      <c r="AZ15" s="3"/>
      <c r="BA15" s="88"/>
      <c r="BB15" s="3"/>
      <c r="BC15" s="3"/>
      <c r="BD15" s="88"/>
      <c r="BE15" s="3"/>
      <c r="BF15" s="3"/>
      <c r="BG15" s="88"/>
      <c r="BH15" s="3"/>
      <c r="BI15" s="3"/>
      <c r="BJ15" s="88"/>
      <c r="BK15" s="3"/>
      <c r="BL15" s="3"/>
      <c r="BM15" s="88"/>
      <c r="BN15" s="8">
        <v>-5.0529324737520724</v>
      </c>
      <c r="BO15" s="8"/>
      <c r="BP15" s="88"/>
      <c r="BQ15" s="3">
        <v>26200</v>
      </c>
      <c r="BR15" s="3"/>
      <c r="BS15" s="88"/>
      <c r="BT15" s="3">
        <v>-960132964</v>
      </c>
      <c r="BU15" s="3"/>
    </row>
    <row r="16" spans="1:73" ht="15.75" thickBot="1">
      <c r="B16" s="2" t="s">
        <v>1</v>
      </c>
      <c r="C16" s="88"/>
      <c r="D16" s="20">
        <v>8784226926.7808151</v>
      </c>
      <c r="E16" s="20">
        <v>17728411699.570045</v>
      </c>
      <c r="F16" s="20">
        <v>-8944184772.7892303</v>
      </c>
      <c r="G16" s="26"/>
      <c r="H16" s="20">
        <v>3279699251.1698818</v>
      </c>
      <c r="I16" s="20">
        <v>-4596221966.4091835</v>
      </c>
      <c r="J16" s="20">
        <v>947022043.94818056</v>
      </c>
      <c r="K16" s="20">
        <v>-1808980912.3597167</v>
      </c>
      <c r="L16" s="20">
        <v>-8165509228.7099133</v>
      </c>
      <c r="M16" s="20">
        <v>57939907.259433962</v>
      </c>
      <c r="N16" s="20">
        <v>-1369212946.1290255</v>
      </c>
      <c r="O16" s="20">
        <v>-46822789.043233037</v>
      </c>
      <c r="P16" s="20">
        <v>1685411865.7368379</v>
      </c>
      <c r="Q16" s="20">
        <v>-289921234.48924345</v>
      </c>
      <c r="R16" s="20">
        <v>1752974164.2345648</v>
      </c>
      <c r="S16" s="20">
        <v>4063918446.5654268</v>
      </c>
      <c r="T16" s="20">
        <v>-378636080.29678559</v>
      </c>
      <c r="U16" s="20">
        <v>-4075845294.2664604</v>
      </c>
      <c r="V16" s="26"/>
      <c r="W16" s="3">
        <v>1429.14733272271</v>
      </c>
      <c r="X16" s="3">
        <v>3789.2901958196471</v>
      </c>
      <c r="Y16" s="88"/>
      <c r="Z16" s="20">
        <v>6146481</v>
      </c>
      <c r="AA16" s="20">
        <v>4678557.4034757409</v>
      </c>
      <c r="AB16" s="20">
        <v>1467923.5965242591</v>
      </c>
      <c r="AC16" s="19">
        <v>0.31375560240721334</v>
      </c>
      <c r="AD16" s="88"/>
      <c r="AE16" s="44">
        <v>1038.3034580082472</v>
      </c>
      <c r="AF16" s="45">
        <v>1108.8070613297061</v>
      </c>
      <c r="AG16" s="45">
        <v>-70.503603321458968</v>
      </c>
      <c r="AH16" s="46">
        <v>-6.3585095892976617E-2</v>
      </c>
      <c r="AI16" s="88"/>
      <c r="AJ16" s="44">
        <v>25774.403267093363</v>
      </c>
      <c r="AK16" s="50">
        <v>25594.096929417548</v>
      </c>
      <c r="AL16" s="88"/>
      <c r="AM16" s="3">
        <v>18713.852610274538</v>
      </c>
      <c r="AN16" s="47">
        <v>17856.741527233797</v>
      </c>
      <c r="AO16" s="88"/>
      <c r="AP16" s="3">
        <v>0</v>
      </c>
      <c r="AQ16" s="3">
        <v>17.517861368786981</v>
      </c>
      <c r="AR16" s="88"/>
      <c r="AS16" s="3">
        <v>777.88755677034499</v>
      </c>
      <c r="AT16" s="3">
        <v>603.85532830290833</v>
      </c>
      <c r="AU16" s="88"/>
      <c r="AV16" s="3">
        <v>909.40068985071753</v>
      </c>
      <c r="AW16" s="3">
        <v>857.27883302810289</v>
      </c>
      <c r="AX16" s="88"/>
      <c r="AY16" s="3">
        <v>1049.5764868277552</v>
      </c>
      <c r="AZ16" s="3">
        <v>1321.5158390910117</v>
      </c>
      <c r="BA16" s="88"/>
      <c r="BB16" s="3">
        <v>1152.5195650782207</v>
      </c>
      <c r="BC16" s="3">
        <v>1143.5104606178836</v>
      </c>
      <c r="BD16" s="88"/>
      <c r="BE16" s="3">
        <v>2388.671859489798</v>
      </c>
      <c r="BF16" s="3">
        <v>2722.9692145593167</v>
      </c>
      <c r="BG16" s="88"/>
      <c r="BH16" s="3">
        <v>385.17606775762317</v>
      </c>
      <c r="BI16" s="3">
        <v>1070.7078652157381</v>
      </c>
      <c r="BJ16" s="88"/>
      <c r="BK16" s="3">
        <v>210.19543107087748</v>
      </c>
      <c r="BL16" s="3">
        <v>0</v>
      </c>
      <c r="BM16" s="88"/>
      <c r="BN16" s="8">
        <v>5.2535323559284676E-2</v>
      </c>
      <c r="BO16" s="8">
        <v>0.12896029241520116</v>
      </c>
      <c r="BP16" s="88"/>
      <c r="BQ16" s="3">
        <v>26199.999999999996</v>
      </c>
      <c r="BR16" s="3">
        <v>26499.999999999985</v>
      </c>
      <c r="BS16" s="88"/>
      <c r="BT16" s="3">
        <v>8784226926.7807617</v>
      </c>
      <c r="BU16" s="3">
        <v>21385803501.23671</v>
      </c>
    </row>
    <row r="17" spans="8:23" ht="15.75" thickTop="1"/>
    <row r="20" spans="8:23" ht="15.75" thickBot="1"/>
    <row r="21" spans="8:23" ht="15.75" thickTop="1"/>
    <row r="28" spans="8:23">
      <c r="H28" s="16"/>
      <c r="I28" s="16"/>
      <c r="J28" s="16"/>
      <c r="K28" s="16"/>
      <c r="L28" s="16"/>
      <c r="M28" s="16"/>
      <c r="N28" s="16"/>
      <c r="O28" s="16"/>
      <c r="P28" s="16"/>
      <c r="Q28" s="16"/>
      <c r="R28" s="16"/>
      <c r="S28" s="16"/>
      <c r="T28" s="16"/>
      <c r="U28" s="16"/>
      <c r="V28" s="16"/>
      <c r="W28" s="16"/>
    </row>
  </sheetData>
  <mergeCells count="1">
    <mergeCell ref="B4:B5"/>
  </mergeCells>
  <conditionalFormatting pivot="1" sqref="F8:F16 H8:U16">
    <cfRule type="dataBar" priority="1">
      <dataBar>
        <cfvo type="min"/>
        <cfvo type="max"/>
        <color rgb="FF63C384"/>
      </dataBar>
      <extLst>
        <ext xmlns:x14="http://schemas.microsoft.com/office/spreadsheetml/2009/9/main" uri="{B025F937-C7B1-47D3-B67F-A62EFF666E3E}">
          <x14:id>{5B6228D0-FBC5-47AB-AB7D-BBFCA116EF32}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5B6228D0-FBC5-47AB-AB7D-BBFCA116EF32}">
            <x14:dataBar minLength="0" maxLength="100" border="1" negativeBarBorderColorSameAsPositive="0">
              <x14:cfvo type="autoMin"/>
              <x14:cfvo type="autoMax"/>
              <x14:borderColor rgb="FF63C384"/>
              <x14:negativeFillColor rgb="FFFF0000"/>
              <x14:negativeBorderColor rgb="FFFF0000"/>
              <x14:axisColor rgb="FF000000"/>
            </x14:dataBar>
          </x14:cfRule>
          <xm:sqref>F8:F16 H8:U16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96537-D181-4801-A762-EB663D247153}">
  <sheetPr codeName="Sheet10"/>
  <dimension ref="A2:Z322"/>
  <sheetViews>
    <sheetView showGridLines="0" zoomScale="85" zoomScaleNormal="85" workbookViewId="0">
      <pane xSplit="6" ySplit="5" topLeftCell="N45" activePane="bottomRight" state="frozen"/>
      <selection pane="topRight" activeCell="G1" sqref="G1"/>
      <selection pane="bottomLeft" activeCell="A6" sqref="A6"/>
      <selection pane="bottomRight" activeCell="Q106" sqref="A106:XFD106"/>
    </sheetView>
  </sheetViews>
  <sheetFormatPr defaultRowHeight="15"/>
  <cols>
    <col min="1" max="1" width="6.140625" customWidth="1"/>
    <col min="2" max="2" width="11.5703125" bestFit="1" customWidth="1"/>
    <col min="3" max="3" width="11.42578125" customWidth="1"/>
    <col min="4" max="4" width="30.140625" customWidth="1"/>
    <col min="5" max="5" width="25.28515625" customWidth="1"/>
    <col min="6" max="6" width="2.28515625" customWidth="1"/>
    <col min="7" max="8" width="14.28515625" customWidth="1"/>
    <col min="9" max="9" width="16.7109375" customWidth="1"/>
    <col min="10" max="10" width="11.7109375" bestFit="1" customWidth="1"/>
    <col min="11" max="11" width="1.140625" bestFit="1" customWidth="1"/>
    <col min="12" max="12" width="18.140625" bestFit="1" customWidth="1"/>
    <col min="13" max="13" width="14.140625" customWidth="1"/>
    <col min="14" max="14" width="2.42578125" bestFit="1" customWidth="1"/>
    <col min="15" max="15" width="20" customWidth="1"/>
    <col min="16" max="16" width="16.85546875" customWidth="1"/>
    <col min="17" max="17" width="15.140625" bestFit="1" customWidth="1"/>
    <col min="18" max="18" width="2.42578125" bestFit="1" customWidth="1"/>
    <col min="19" max="22" width="15.85546875" customWidth="1"/>
    <col min="23" max="23" width="2.42578125" bestFit="1" customWidth="1"/>
    <col min="24" max="24" width="17.28515625" customWidth="1"/>
    <col min="25" max="25" width="15.42578125" customWidth="1"/>
    <col min="26" max="26" width="13.28515625" customWidth="1"/>
  </cols>
  <sheetData>
    <row r="2" spans="1:26">
      <c r="A2" s="1" t="s">
        <v>112</v>
      </c>
      <c r="B2" t="s" vm="4">
        <v>436</v>
      </c>
    </row>
    <row r="3" spans="1:26">
      <c r="A3" s="1" t="s">
        <v>112</v>
      </c>
      <c r="B3" t="s" vm="5">
        <v>436</v>
      </c>
    </row>
    <row r="4" spans="1:26" ht="15.75" thickBot="1"/>
    <row r="5" spans="1:26" s="30" customFormat="1" ht="49.5" customHeight="1" thickTop="1" thickBot="1">
      <c r="A5" s="31" t="s">
        <v>187</v>
      </c>
      <c r="B5" s="31" t="s">
        <v>30</v>
      </c>
      <c r="C5" s="31" t="s">
        <v>26</v>
      </c>
      <c r="D5" s="31" t="s">
        <v>326</v>
      </c>
      <c r="E5" s="31" t="s">
        <v>189</v>
      </c>
      <c r="F5" s="32" t="s">
        <v>216</v>
      </c>
      <c r="G5" s="33" t="s">
        <v>217</v>
      </c>
      <c r="H5" s="33" t="s">
        <v>271</v>
      </c>
      <c r="I5" s="33" t="s">
        <v>279</v>
      </c>
      <c r="J5" s="33" t="s">
        <v>413</v>
      </c>
      <c r="K5" s="32" t="s">
        <v>208</v>
      </c>
      <c r="L5" s="65" t="s">
        <v>402</v>
      </c>
      <c r="M5" s="66" t="s">
        <v>403</v>
      </c>
      <c r="N5" s="32" t="s">
        <v>231</v>
      </c>
      <c r="O5" s="34" t="s">
        <v>223</v>
      </c>
      <c r="P5" s="34" t="s">
        <v>278</v>
      </c>
      <c r="Q5" s="34" t="s">
        <v>285</v>
      </c>
      <c r="R5" s="17" t="s">
        <v>232</v>
      </c>
      <c r="S5" s="34" t="s">
        <v>220</v>
      </c>
      <c r="T5" s="34" t="s">
        <v>272</v>
      </c>
      <c r="U5" s="34" t="s">
        <v>280</v>
      </c>
      <c r="V5" s="34" t="s">
        <v>351</v>
      </c>
      <c r="W5" s="17" t="s">
        <v>235</v>
      </c>
      <c r="X5" s="34" t="s">
        <v>225</v>
      </c>
      <c r="Y5" s="34" t="s">
        <v>283</v>
      </c>
      <c r="Z5" s="34" t="s">
        <v>284</v>
      </c>
    </row>
    <row r="6" spans="1:26" ht="15.75" thickTop="1">
      <c r="A6" t="s">
        <v>125</v>
      </c>
      <c r="F6" s="88"/>
      <c r="G6" s="3">
        <v>5720150</v>
      </c>
      <c r="H6" s="3">
        <v>4667557.4034757409</v>
      </c>
      <c r="I6" s="20">
        <v>1052592.5965242591</v>
      </c>
      <c r="J6" s="8">
        <v>1.2255125123347033</v>
      </c>
      <c r="K6" s="88"/>
      <c r="L6" s="63">
        <v>12993750</v>
      </c>
      <c r="M6" s="64">
        <v>13217094.903975913</v>
      </c>
      <c r="N6" s="88"/>
      <c r="O6" s="3">
        <v>161204810333.30804</v>
      </c>
      <c r="P6" s="3">
        <v>137326113373.97226</v>
      </c>
      <c r="Q6" s="3">
        <v>23878696959.335785</v>
      </c>
      <c r="R6" s="88"/>
      <c r="S6" s="3">
        <v>1075.6458058325627</v>
      </c>
      <c r="T6" s="3">
        <v>1110.2418326877703</v>
      </c>
      <c r="U6" s="3">
        <v>-34.596026855207583</v>
      </c>
      <c r="V6" s="19">
        <v>-3.1160802841894819E-2</v>
      </c>
      <c r="W6" s="88"/>
      <c r="X6" s="3">
        <v>9938778249.5648041</v>
      </c>
      <c r="Y6" s="3">
        <v>17626661699.570045</v>
      </c>
      <c r="Z6" s="3">
        <v>-7687883450.0052414</v>
      </c>
    </row>
    <row r="7" spans="1:26">
      <c r="B7" s="6" t="s">
        <v>12</v>
      </c>
      <c r="C7" s="6"/>
      <c r="D7" s="6"/>
      <c r="E7" s="6"/>
      <c r="F7" s="91"/>
      <c r="G7" s="9">
        <v>4521000</v>
      </c>
      <c r="H7" s="9">
        <v>3872970.4201424071</v>
      </c>
      <c r="I7" s="18">
        <v>648029.57985759294</v>
      </c>
      <c r="J7" s="11">
        <v>1.1673210764759121</v>
      </c>
      <c r="K7" s="91"/>
      <c r="L7" s="59">
        <v>10852600</v>
      </c>
      <c r="M7" s="60">
        <v>11282333.953975912</v>
      </c>
      <c r="N7" s="91"/>
      <c r="O7" s="9">
        <v>132871878922.75</v>
      </c>
      <c r="P7" s="9">
        <v>114720336542.64368</v>
      </c>
      <c r="Q7" s="9">
        <v>18151542380.106323</v>
      </c>
      <c r="R7" s="91"/>
      <c r="S7" s="9">
        <v>1121.7530989626862</v>
      </c>
      <c r="T7" s="9">
        <v>1117.764618335714</v>
      </c>
      <c r="U7" s="9">
        <v>3.9884806269722048</v>
      </c>
      <c r="V7" s="67">
        <v>3.5682652336149435E-3</v>
      </c>
      <c r="W7" s="91"/>
      <c r="X7" s="9">
        <v>15248445202.749472</v>
      </c>
      <c r="Y7" s="9">
        <v>14374091384.804497</v>
      </c>
      <c r="Z7" s="9">
        <v>874353817.9449749</v>
      </c>
    </row>
    <row r="8" spans="1:26">
      <c r="C8" t="s">
        <v>27</v>
      </c>
      <c r="F8" s="88"/>
      <c r="G8" s="3">
        <v>2684000</v>
      </c>
      <c r="H8" s="3">
        <v>2354000</v>
      </c>
      <c r="I8" s="20">
        <v>330000</v>
      </c>
      <c r="J8" s="8">
        <v>1.1401869158878504</v>
      </c>
      <c r="K8" s="88"/>
      <c r="L8" s="57">
        <v>7152200</v>
      </c>
      <c r="M8" s="58">
        <v>6749000</v>
      </c>
      <c r="N8" s="88"/>
      <c r="O8" s="3">
        <v>75950471412.75</v>
      </c>
      <c r="P8" s="3">
        <v>68756675000</v>
      </c>
      <c r="Q8" s="3">
        <v>7193796412.75</v>
      </c>
      <c r="R8" s="88"/>
      <c r="S8" s="3">
        <v>1080.0569875875985</v>
      </c>
      <c r="T8" s="3">
        <v>1102.2053990798483</v>
      </c>
      <c r="U8" s="3">
        <v>-22.148411492249807</v>
      </c>
      <c r="V8" s="19">
        <v>-2.0094631645553467E-2</v>
      </c>
      <c r="W8" s="88"/>
      <c r="X8" s="3">
        <v>7231285850.0742493</v>
      </c>
      <c r="Y8" s="3">
        <v>7834219790.2380733</v>
      </c>
      <c r="Z8" s="3">
        <v>-602933940.16382408</v>
      </c>
    </row>
    <row r="9" spans="1:26">
      <c r="D9" t="s">
        <v>325</v>
      </c>
      <c r="F9" s="88"/>
      <c r="G9" s="3">
        <v>990000</v>
      </c>
      <c r="H9" s="3">
        <v>330000</v>
      </c>
      <c r="I9" s="20">
        <v>660000</v>
      </c>
      <c r="J9" s="8">
        <v>3</v>
      </c>
      <c r="K9" s="88"/>
      <c r="L9" s="57">
        <v>990000</v>
      </c>
      <c r="M9" s="58">
        <v>990000</v>
      </c>
      <c r="N9" s="88"/>
      <c r="O9" s="3">
        <v>29072736000</v>
      </c>
      <c r="P9" s="3">
        <v>9755249999.9999981</v>
      </c>
      <c r="Q9" s="3">
        <v>19317486000</v>
      </c>
      <c r="R9" s="88"/>
      <c r="S9" s="3">
        <v>1120.8549618320612</v>
      </c>
      <c r="T9" s="3">
        <v>1115.5231560891937</v>
      </c>
      <c r="U9" s="3">
        <v>5.3318057428675729</v>
      </c>
      <c r="V9" s="19">
        <v>4.7796459569336442E-3</v>
      </c>
      <c r="W9" s="88"/>
      <c r="X9" s="3">
        <v>2953796151.1351013</v>
      </c>
      <c r="Y9" s="3">
        <v>1218745531.066267</v>
      </c>
      <c r="Z9" s="3">
        <v>1735050620.0688343</v>
      </c>
    </row>
    <row r="10" spans="1:26">
      <c r="D10" t="s">
        <v>432</v>
      </c>
      <c r="F10" s="88"/>
      <c r="G10" s="3">
        <v>726000</v>
      </c>
      <c r="H10" s="3"/>
      <c r="I10" s="20">
        <v>726000</v>
      </c>
      <c r="J10" s="8"/>
      <c r="K10" s="88"/>
      <c r="L10" s="57">
        <v>2222000</v>
      </c>
      <c r="M10" s="58"/>
      <c r="N10" s="88"/>
      <c r="O10" s="3">
        <v>20273636666.249996</v>
      </c>
      <c r="P10" s="3"/>
      <c r="Q10" s="3">
        <v>20273636666.249996</v>
      </c>
      <c r="R10" s="88"/>
      <c r="S10" s="3">
        <v>1065.8442509541981</v>
      </c>
      <c r="T10" s="3"/>
      <c r="U10" s="3">
        <v>1065.8442509541981</v>
      </c>
      <c r="V10" s="19"/>
      <c r="W10" s="88"/>
      <c r="X10" s="3">
        <v>2176778299.0440903</v>
      </c>
      <c r="Y10" s="3"/>
      <c r="Z10" s="3">
        <v>2176778299.0440903</v>
      </c>
    </row>
    <row r="11" spans="1:26">
      <c r="D11" t="s">
        <v>273</v>
      </c>
      <c r="F11" s="88"/>
      <c r="G11" s="3">
        <v>572000</v>
      </c>
      <c r="H11" s="3">
        <v>1100000</v>
      </c>
      <c r="I11" s="20">
        <v>-528000</v>
      </c>
      <c r="J11" s="8">
        <v>0.52</v>
      </c>
      <c r="K11" s="88"/>
      <c r="L11" s="57">
        <v>2728000</v>
      </c>
      <c r="M11" s="58">
        <v>3300000</v>
      </c>
      <c r="N11" s="88"/>
      <c r="O11" s="3">
        <v>15382253386.499998</v>
      </c>
      <c r="P11" s="3">
        <v>29896915000</v>
      </c>
      <c r="Q11" s="3">
        <v>-14514661613.500002</v>
      </c>
      <c r="R11" s="88"/>
      <c r="S11" s="3">
        <v>1026.4141746183207</v>
      </c>
      <c r="T11" s="3">
        <v>1025.623156089194</v>
      </c>
      <c r="U11" s="3">
        <v>0.79101852912663162</v>
      </c>
      <c r="V11" s="19">
        <v>7.7125650335632646E-4</v>
      </c>
      <c r="W11" s="88"/>
      <c r="X11" s="3">
        <v>1124122551.7317047</v>
      </c>
      <c r="Y11" s="3">
        <v>1441900103.5542336</v>
      </c>
      <c r="Z11" s="3">
        <v>-317777551.82252884</v>
      </c>
    </row>
    <row r="12" spans="1:26">
      <c r="D12" t="s">
        <v>43</v>
      </c>
      <c r="F12" s="88"/>
      <c r="G12" s="3">
        <v>220000</v>
      </c>
      <c r="H12" s="3"/>
      <c r="I12" s="20">
        <v>220000</v>
      </c>
      <c r="J12" s="8"/>
      <c r="K12" s="88"/>
      <c r="L12" s="57">
        <v>462000</v>
      </c>
      <c r="M12" s="58"/>
      <c r="N12" s="88"/>
      <c r="O12" s="3">
        <v>6079893600</v>
      </c>
      <c r="P12" s="3"/>
      <c r="Q12" s="3">
        <v>6079893600</v>
      </c>
      <c r="R12" s="88"/>
      <c r="S12" s="3">
        <v>1054.8045801526719</v>
      </c>
      <c r="T12" s="3"/>
      <c r="U12" s="3">
        <v>1054.8045801526719</v>
      </c>
      <c r="V12" s="19"/>
      <c r="W12" s="88"/>
      <c r="X12" s="3">
        <v>272003628.46923828</v>
      </c>
      <c r="Y12" s="3"/>
      <c r="Z12" s="3">
        <v>272003628.46923828</v>
      </c>
    </row>
    <row r="13" spans="1:26">
      <c r="D13" t="s">
        <v>68</v>
      </c>
      <c r="F13" s="88"/>
      <c r="G13" s="3">
        <v>88000</v>
      </c>
      <c r="H13" s="3">
        <v>44000</v>
      </c>
      <c r="I13" s="20">
        <v>44000</v>
      </c>
      <c r="J13" s="8">
        <v>2</v>
      </c>
      <c r="K13" s="88"/>
      <c r="L13" s="57">
        <v>88000</v>
      </c>
      <c r="M13" s="58">
        <v>44000</v>
      </c>
      <c r="N13" s="88"/>
      <c r="O13" s="3">
        <v>2491948800</v>
      </c>
      <c r="P13" s="3">
        <v>1277380000.0000002</v>
      </c>
      <c r="Q13" s="3">
        <v>1214568799.9999998</v>
      </c>
      <c r="R13" s="88"/>
      <c r="S13" s="3">
        <v>1080.824427480916</v>
      </c>
      <c r="T13" s="3">
        <v>1095.5231560891941</v>
      </c>
      <c r="U13" s="3">
        <v>-14.698728608278088</v>
      </c>
      <c r="V13" s="19">
        <v>-1.3417086189898265E-2</v>
      </c>
      <c r="W13" s="88"/>
      <c r="X13" s="3">
        <v>298390210.03564739</v>
      </c>
      <c r="Y13" s="3">
        <v>139179404.14216948</v>
      </c>
      <c r="Z13" s="3">
        <v>159210805.89347792</v>
      </c>
    </row>
    <row r="14" spans="1:26">
      <c r="D14" t="s">
        <v>39</v>
      </c>
      <c r="F14" s="88"/>
      <c r="G14" s="3">
        <v>44000</v>
      </c>
      <c r="H14" s="3">
        <v>44000</v>
      </c>
      <c r="I14" s="20">
        <v>0</v>
      </c>
      <c r="J14" s="8">
        <v>1</v>
      </c>
      <c r="K14" s="88"/>
      <c r="L14" s="57">
        <v>198000</v>
      </c>
      <c r="M14" s="58">
        <v>132000</v>
      </c>
      <c r="N14" s="88"/>
      <c r="O14" s="3">
        <v>1349805600</v>
      </c>
      <c r="P14" s="3">
        <v>1393980000</v>
      </c>
      <c r="Q14" s="3">
        <v>-44174400</v>
      </c>
      <c r="R14" s="88"/>
      <c r="S14" s="3">
        <v>1170.8931297709923</v>
      </c>
      <c r="T14" s="3">
        <v>1195.5231560891937</v>
      </c>
      <c r="U14" s="3">
        <v>-24.630026318201317</v>
      </c>
      <c r="V14" s="19">
        <v>-2.0601881438057031E-2</v>
      </c>
      <c r="W14" s="88"/>
      <c r="X14" s="3">
        <v>202776944.64064312</v>
      </c>
      <c r="Y14" s="3">
        <v>255779404.14216924</v>
      </c>
      <c r="Z14" s="3">
        <v>-53002459.501526117</v>
      </c>
    </row>
    <row r="15" spans="1:26">
      <c r="D15" t="s">
        <v>277</v>
      </c>
      <c r="F15" s="88"/>
      <c r="G15" s="3">
        <v>22000</v>
      </c>
      <c r="H15" s="3"/>
      <c r="I15" s="20">
        <v>22000</v>
      </c>
      <c r="J15" s="8"/>
      <c r="K15" s="88"/>
      <c r="L15" s="57">
        <v>22000</v>
      </c>
      <c r="M15" s="58"/>
      <c r="N15" s="88"/>
      <c r="O15" s="3">
        <v>651252360</v>
      </c>
      <c r="P15" s="3"/>
      <c r="Q15" s="3">
        <v>651252360</v>
      </c>
      <c r="R15" s="88"/>
      <c r="S15" s="3">
        <v>1129.8618320610688</v>
      </c>
      <c r="T15" s="3"/>
      <c r="U15" s="3">
        <v>1129.8618320610688</v>
      </c>
      <c r="V15" s="19"/>
      <c r="W15" s="88"/>
      <c r="X15" s="3">
        <v>102862712.50891185</v>
      </c>
      <c r="Y15" s="3"/>
      <c r="Z15" s="3">
        <v>102862712.50891185</v>
      </c>
    </row>
    <row r="16" spans="1:26">
      <c r="D16" t="s">
        <v>84</v>
      </c>
      <c r="F16" s="88"/>
      <c r="G16" s="3">
        <v>22000</v>
      </c>
      <c r="H16" s="3">
        <v>44000</v>
      </c>
      <c r="I16" s="20">
        <v>-22000</v>
      </c>
      <c r="J16" s="8">
        <v>0.5</v>
      </c>
      <c r="K16" s="88"/>
      <c r="L16" s="57">
        <v>44000</v>
      </c>
      <c r="M16" s="58">
        <v>88000</v>
      </c>
      <c r="N16" s="88"/>
      <c r="O16" s="3">
        <v>648945000</v>
      </c>
      <c r="P16" s="3">
        <v>1335680000</v>
      </c>
      <c r="Q16" s="3">
        <v>-686735000</v>
      </c>
      <c r="R16" s="88"/>
      <c r="S16" s="3">
        <v>1125.8587786259541</v>
      </c>
      <c r="T16" s="3">
        <v>1145.5231560891939</v>
      </c>
      <c r="U16" s="3">
        <v>-19.664377463239816</v>
      </c>
      <c r="V16" s="19">
        <v>-1.7166285429247741E-2</v>
      </c>
      <c r="W16" s="88"/>
      <c r="X16" s="3">
        <v>100555352.50891185</v>
      </c>
      <c r="Y16" s="3">
        <v>197479404.14216924</v>
      </c>
      <c r="Z16" s="3">
        <v>-96924051.633257389</v>
      </c>
    </row>
    <row r="17" spans="4:26">
      <c r="D17" t="s">
        <v>76</v>
      </c>
      <c r="F17" s="88"/>
      <c r="G17" s="3"/>
      <c r="H17" s="3">
        <v>0</v>
      </c>
      <c r="I17" s="20">
        <v>0</v>
      </c>
      <c r="J17" s="8"/>
      <c r="K17" s="88"/>
      <c r="L17" s="57"/>
      <c r="M17" s="58">
        <v>44000</v>
      </c>
      <c r="N17" s="88"/>
      <c r="O17" s="3"/>
      <c r="P17" s="3">
        <v>0</v>
      </c>
      <c r="Q17" s="3">
        <v>0</v>
      </c>
      <c r="R17" s="88"/>
      <c r="S17" s="3"/>
      <c r="T17" s="3"/>
      <c r="U17" s="3"/>
      <c r="V17" s="19"/>
      <c r="W17" s="88"/>
      <c r="X17" s="3"/>
      <c r="Y17" s="3">
        <v>0</v>
      </c>
      <c r="Z17" s="3">
        <v>0</v>
      </c>
    </row>
    <row r="18" spans="4:26">
      <c r="D18" t="s">
        <v>74</v>
      </c>
      <c r="F18" s="88"/>
      <c r="G18" s="3"/>
      <c r="H18" s="3">
        <v>44000</v>
      </c>
      <c r="I18" s="20">
        <v>-44000</v>
      </c>
      <c r="J18" s="8"/>
      <c r="K18" s="88"/>
      <c r="L18" s="57"/>
      <c r="M18" s="58">
        <v>88000</v>
      </c>
      <c r="N18" s="88"/>
      <c r="O18" s="3"/>
      <c r="P18" s="3">
        <v>1259890000</v>
      </c>
      <c r="Q18" s="3">
        <v>-1259890000</v>
      </c>
      <c r="R18" s="88"/>
      <c r="S18" s="3"/>
      <c r="T18" s="3">
        <v>1080.5231560891937</v>
      </c>
      <c r="U18" s="3">
        <v>-1080.5231560891937</v>
      </c>
      <c r="V18" s="19">
        <v>-1</v>
      </c>
      <c r="W18" s="88"/>
      <c r="X18" s="3"/>
      <c r="Y18" s="3">
        <v>119585057.94763541</v>
      </c>
      <c r="Z18" s="3">
        <v>-119585057.94763541</v>
      </c>
    </row>
    <row r="19" spans="4:26">
      <c r="D19" t="s">
        <v>80</v>
      </c>
      <c r="F19" s="88"/>
      <c r="G19" s="3"/>
      <c r="H19" s="3">
        <v>0</v>
      </c>
      <c r="I19" s="20">
        <v>0</v>
      </c>
      <c r="J19" s="8"/>
      <c r="K19" s="88"/>
      <c r="L19" s="57"/>
      <c r="M19" s="58">
        <v>44000</v>
      </c>
      <c r="N19" s="88"/>
      <c r="O19" s="3"/>
      <c r="P19" s="3">
        <v>0</v>
      </c>
      <c r="Q19" s="3">
        <v>0</v>
      </c>
      <c r="R19" s="88"/>
      <c r="S19" s="3"/>
      <c r="T19" s="3"/>
      <c r="U19" s="3"/>
      <c r="V19" s="19"/>
      <c r="W19" s="88"/>
      <c r="X19" s="3"/>
      <c r="Y19" s="3">
        <v>0</v>
      </c>
      <c r="Z19" s="3">
        <v>0</v>
      </c>
    </row>
    <row r="20" spans="4:26">
      <c r="D20" t="s">
        <v>79</v>
      </c>
      <c r="F20" s="88"/>
      <c r="G20" s="3"/>
      <c r="H20" s="3">
        <v>22000</v>
      </c>
      <c r="I20" s="20">
        <v>-22000</v>
      </c>
      <c r="J20" s="8"/>
      <c r="K20" s="88"/>
      <c r="L20" s="57"/>
      <c r="M20" s="58">
        <v>66000</v>
      </c>
      <c r="N20" s="88"/>
      <c r="O20" s="3"/>
      <c r="P20" s="3">
        <v>696990000</v>
      </c>
      <c r="Q20" s="3">
        <v>-696990000</v>
      </c>
      <c r="R20" s="88"/>
      <c r="S20" s="3"/>
      <c r="T20" s="3">
        <v>1195.5231560891937</v>
      </c>
      <c r="U20" s="3">
        <v>-1195.5231560891937</v>
      </c>
      <c r="V20" s="19">
        <v>-1</v>
      </c>
      <c r="W20" s="88"/>
      <c r="X20" s="3"/>
      <c r="Y20" s="3">
        <v>127889702.07108462</v>
      </c>
      <c r="Z20" s="3">
        <v>-127889702.07108462</v>
      </c>
    </row>
    <row r="21" spans="4:26">
      <c r="D21" t="s">
        <v>78</v>
      </c>
      <c r="F21" s="88"/>
      <c r="G21" s="3"/>
      <c r="H21" s="3">
        <v>0</v>
      </c>
      <c r="I21" s="20">
        <v>0</v>
      </c>
      <c r="J21" s="8"/>
      <c r="K21" s="88"/>
      <c r="L21" s="57"/>
      <c r="M21" s="58">
        <v>44000</v>
      </c>
      <c r="N21" s="88"/>
      <c r="O21" s="3"/>
      <c r="P21" s="3">
        <v>0</v>
      </c>
      <c r="Q21" s="3">
        <v>0</v>
      </c>
      <c r="R21" s="88"/>
      <c r="S21" s="3"/>
      <c r="T21" s="3"/>
      <c r="U21" s="3"/>
      <c r="V21" s="19"/>
      <c r="W21" s="88"/>
      <c r="X21" s="3"/>
      <c r="Y21" s="3">
        <v>0</v>
      </c>
      <c r="Z21" s="3">
        <v>0</v>
      </c>
    </row>
    <row r="22" spans="4:26">
      <c r="D22" t="s">
        <v>341</v>
      </c>
      <c r="F22" s="88"/>
      <c r="G22" s="3"/>
      <c r="H22" s="3"/>
      <c r="I22" s="20"/>
      <c r="J22" s="8"/>
      <c r="K22" s="88"/>
      <c r="L22" s="57">
        <v>2200</v>
      </c>
      <c r="M22" s="58"/>
      <c r="N22" s="88"/>
      <c r="O22" s="3"/>
      <c r="P22" s="3"/>
      <c r="Q22" s="3"/>
      <c r="R22" s="88"/>
      <c r="S22" s="3"/>
      <c r="T22" s="3"/>
      <c r="U22" s="3"/>
      <c r="V22" s="19"/>
      <c r="W22" s="88"/>
      <c r="X22" s="3"/>
      <c r="Y22" s="3"/>
      <c r="Z22" s="3"/>
    </row>
    <row r="23" spans="4:26">
      <c r="D23" t="s">
        <v>82</v>
      </c>
      <c r="F23" s="88"/>
      <c r="G23" s="3"/>
      <c r="H23" s="3">
        <v>0</v>
      </c>
      <c r="I23" s="20">
        <v>0</v>
      </c>
      <c r="J23" s="8"/>
      <c r="K23" s="88"/>
      <c r="L23" s="57"/>
      <c r="M23" s="58">
        <v>44000</v>
      </c>
      <c r="N23" s="88"/>
      <c r="O23" s="3"/>
      <c r="P23" s="3">
        <v>0</v>
      </c>
      <c r="Q23" s="3">
        <v>0</v>
      </c>
      <c r="R23" s="88"/>
      <c r="S23" s="3"/>
      <c r="T23" s="3"/>
      <c r="U23" s="3"/>
      <c r="V23" s="19"/>
      <c r="W23" s="88"/>
      <c r="X23" s="3"/>
      <c r="Y23" s="3">
        <v>0</v>
      </c>
      <c r="Z23" s="3">
        <v>0</v>
      </c>
    </row>
    <row r="24" spans="4:26">
      <c r="D24" t="s">
        <v>83</v>
      </c>
      <c r="F24" s="88"/>
      <c r="G24" s="3"/>
      <c r="H24" s="3">
        <v>0</v>
      </c>
      <c r="I24" s="20">
        <v>0</v>
      </c>
      <c r="J24" s="8"/>
      <c r="K24" s="88"/>
      <c r="L24" s="57"/>
      <c r="M24" s="58">
        <v>22000</v>
      </c>
      <c r="N24" s="88"/>
      <c r="O24" s="3"/>
      <c r="P24" s="3">
        <v>0</v>
      </c>
      <c r="Q24" s="3">
        <v>0</v>
      </c>
      <c r="R24" s="88"/>
      <c r="S24" s="3"/>
      <c r="T24" s="3"/>
      <c r="U24" s="3"/>
      <c r="V24" s="19"/>
      <c r="W24" s="88"/>
      <c r="X24" s="3"/>
      <c r="Y24" s="3">
        <v>0</v>
      </c>
      <c r="Z24" s="3">
        <v>0</v>
      </c>
    </row>
    <row r="25" spans="4:26">
      <c r="D25" t="s">
        <v>73</v>
      </c>
      <c r="F25" s="88"/>
      <c r="G25" s="3"/>
      <c r="H25" s="3">
        <v>0</v>
      </c>
      <c r="I25" s="20">
        <v>0</v>
      </c>
      <c r="J25" s="8"/>
      <c r="K25" s="88"/>
      <c r="L25" s="57"/>
      <c r="M25" s="58">
        <v>22000</v>
      </c>
      <c r="N25" s="88"/>
      <c r="O25" s="3"/>
      <c r="P25" s="3">
        <v>0</v>
      </c>
      <c r="Q25" s="3">
        <v>0</v>
      </c>
      <c r="R25" s="88"/>
      <c r="S25" s="3"/>
      <c r="T25" s="3"/>
      <c r="U25" s="3"/>
      <c r="V25" s="19"/>
      <c r="W25" s="88"/>
      <c r="X25" s="3"/>
      <c r="Y25" s="3">
        <v>0</v>
      </c>
      <c r="Z25" s="3">
        <v>0</v>
      </c>
    </row>
    <row r="26" spans="4:26">
      <c r="D26" t="s">
        <v>324</v>
      </c>
      <c r="F26" s="88"/>
      <c r="G26" s="3"/>
      <c r="H26" s="3">
        <v>44000</v>
      </c>
      <c r="I26" s="20">
        <v>-44000</v>
      </c>
      <c r="J26" s="8"/>
      <c r="K26" s="88"/>
      <c r="L26" s="57">
        <v>22000</v>
      </c>
      <c r="M26" s="58">
        <v>88000</v>
      </c>
      <c r="N26" s="88"/>
      <c r="O26" s="3"/>
      <c r="P26" s="3">
        <v>1423130000</v>
      </c>
      <c r="Q26" s="3">
        <v>-1423130000</v>
      </c>
      <c r="R26" s="88"/>
      <c r="S26" s="3"/>
      <c r="T26" s="3">
        <v>1220.5231560891939</v>
      </c>
      <c r="U26" s="3">
        <v>-1220.5231560891939</v>
      </c>
      <c r="V26" s="19">
        <v>-1</v>
      </c>
      <c r="W26" s="88"/>
      <c r="X26" s="3"/>
      <c r="Y26" s="3">
        <v>283450571.63253331</v>
      </c>
      <c r="Z26" s="3">
        <v>-283450571.63253331</v>
      </c>
    </row>
    <row r="27" spans="4:26">
      <c r="D27" t="s">
        <v>81</v>
      </c>
      <c r="F27" s="88"/>
      <c r="G27" s="3"/>
      <c r="H27" s="3">
        <v>0</v>
      </c>
      <c r="I27" s="20">
        <v>0</v>
      </c>
      <c r="J27" s="8"/>
      <c r="K27" s="88"/>
      <c r="L27" s="57"/>
      <c r="M27" s="58">
        <v>0</v>
      </c>
      <c r="N27" s="88"/>
      <c r="O27" s="3"/>
      <c r="P27" s="3">
        <v>0</v>
      </c>
      <c r="Q27" s="3">
        <v>0</v>
      </c>
      <c r="R27" s="88"/>
      <c r="S27" s="3"/>
      <c r="T27" s="3"/>
      <c r="U27" s="3"/>
      <c r="V27" s="19"/>
      <c r="W27" s="88"/>
      <c r="X27" s="3"/>
      <c r="Y27" s="3">
        <v>0</v>
      </c>
      <c r="Z27" s="3">
        <v>0</v>
      </c>
    </row>
    <row r="28" spans="4:26">
      <c r="D28" t="s">
        <v>77</v>
      </c>
      <c r="F28" s="88"/>
      <c r="G28" s="3"/>
      <c r="H28" s="3">
        <v>44000</v>
      </c>
      <c r="I28" s="20">
        <v>-44000</v>
      </c>
      <c r="J28" s="8"/>
      <c r="K28" s="88"/>
      <c r="L28" s="57"/>
      <c r="M28" s="58">
        <v>88000</v>
      </c>
      <c r="N28" s="88"/>
      <c r="O28" s="3"/>
      <c r="P28" s="3">
        <v>1423130000</v>
      </c>
      <c r="Q28" s="3">
        <v>-1423130000</v>
      </c>
      <c r="R28" s="88"/>
      <c r="S28" s="3"/>
      <c r="T28" s="3">
        <v>1220.5231560891939</v>
      </c>
      <c r="U28" s="3">
        <v>-1220.5231560891939</v>
      </c>
      <c r="V28" s="19">
        <v>-1</v>
      </c>
      <c r="W28" s="88"/>
      <c r="X28" s="3"/>
      <c r="Y28" s="3">
        <v>281971739.12289739</v>
      </c>
      <c r="Z28" s="3">
        <v>-281971739.12289739</v>
      </c>
    </row>
    <row r="29" spans="4:26">
      <c r="D29" t="s">
        <v>69</v>
      </c>
      <c r="F29" s="88"/>
      <c r="G29" s="3"/>
      <c r="H29" s="3">
        <v>0</v>
      </c>
      <c r="I29" s="20">
        <v>0</v>
      </c>
      <c r="J29" s="8"/>
      <c r="K29" s="88"/>
      <c r="L29" s="57"/>
      <c r="M29" s="58">
        <v>22000</v>
      </c>
      <c r="N29" s="88"/>
      <c r="O29" s="3"/>
      <c r="P29" s="3">
        <v>0</v>
      </c>
      <c r="Q29" s="3">
        <v>0</v>
      </c>
      <c r="R29" s="88"/>
      <c r="S29" s="3"/>
      <c r="T29" s="3"/>
      <c r="U29" s="3"/>
      <c r="V29" s="19"/>
      <c r="W29" s="88"/>
      <c r="X29" s="3"/>
      <c r="Y29" s="3">
        <v>0</v>
      </c>
      <c r="Z29" s="3">
        <v>0</v>
      </c>
    </row>
    <row r="30" spans="4:26">
      <c r="D30" t="s">
        <v>85</v>
      </c>
      <c r="F30" s="88"/>
      <c r="G30" s="3"/>
      <c r="H30" s="3">
        <v>22000</v>
      </c>
      <c r="I30" s="20">
        <v>-22000</v>
      </c>
      <c r="J30" s="8"/>
      <c r="K30" s="88"/>
      <c r="L30" s="57">
        <v>44000</v>
      </c>
      <c r="M30" s="58">
        <v>44000</v>
      </c>
      <c r="N30" s="88"/>
      <c r="O30" s="3"/>
      <c r="P30" s="3">
        <v>667839999.99999988</v>
      </c>
      <c r="Q30" s="3">
        <v>-667839999.99999988</v>
      </c>
      <c r="R30" s="88"/>
      <c r="S30" s="3"/>
      <c r="T30" s="3">
        <v>1145.5231560891937</v>
      </c>
      <c r="U30" s="3">
        <v>-1145.5231560891937</v>
      </c>
      <c r="V30" s="19">
        <v>-1</v>
      </c>
      <c r="W30" s="88"/>
      <c r="X30" s="3"/>
      <c r="Y30" s="3">
        <v>98739702.071084499</v>
      </c>
      <c r="Z30" s="3">
        <v>-98739702.071084499</v>
      </c>
    </row>
    <row r="31" spans="4:26">
      <c r="D31" t="s">
        <v>72</v>
      </c>
      <c r="F31" s="88"/>
      <c r="G31" s="3"/>
      <c r="H31" s="3">
        <v>22000</v>
      </c>
      <c r="I31" s="20">
        <v>-22000</v>
      </c>
      <c r="J31" s="8"/>
      <c r="K31" s="88"/>
      <c r="L31" s="57"/>
      <c r="M31" s="58">
        <v>66000</v>
      </c>
      <c r="N31" s="88"/>
      <c r="O31" s="3"/>
      <c r="P31" s="3">
        <v>726140000</v>
      </c>
      <c r="Q31" s="3">
        <v>-726140000</v>
      </c>
      <c r="R31" s="88"/>
      <c r="S31" s="3"/>
      <c r="T31" s="3">
        <v>1245.5231560891937</v>
      </c>
      <c r="U31" s="3">
        <v>-1245.5231560891937</v>
      </c>
      <c r="V31" s="19">
        <v>-1</v>
      </c>
      <c r="W31" s="88"/>
      <c r="X31" s="3"/>
      <c r="Y31" s="3">
        <v>155560869.56144869</v>
      </c>
      <c r="Z31" s="3">
        <v>-155560869.56144869</v>
      </c>
    </row>
    <row r="32" spans="4:26">
      <c r="D32" t="s">
        <v>87</v>
      </c>
      <c r="F32" s="88"/>
      <c r="G32" s="3"/>
      <c r="H32" s="3">
        <v>110000</v>
      </c>
      <c r="I32" s="20">
        <v>-110000</v>
      </c>
      <c r="J32" s="8"/>
      <c r="K32" s="88"/>
      <c r="L32" s="57"/>
      <c r="M32" s="58">
        <v>110000</v>
      </c>
      <c r="N32" s="88"/>
      <c r="O32" s="3"/>
      <c r="P32" s="3">
        <v>3484950000</v>
      </c>
      <c r="Q32" s="3">
        <v>-3484950000</v>
      </c>
      <c r="R32" s="88"/>
      <c r="S32" s="3"/>
      <c r="T32" s="3">
        <v>1195.5231560891939</v>
      </c>
      <c r="U32" s="3">
        <v>-1195.5231560891939</v>
      </c>
      <c r="V32" s="19">
        <v>-1</v>
      </c>
      <c r="W32" s="88"/>
      <c r="X32" s="3"/>
      <c r="Y32" s="3">
        <v>639448510.35542345</v>
      </c>
      <c r="Z32" s="3">
        <v>-639448510.35542345</v>
      </c>
    </row>
    <row r="33" spans="3:26">
      <c r="D33" t="s">
        <v>92</v>
      </c>
      <c r="F33" s="88"/>
      <c r="G33" s="3"/>
      <c r="H33" s="3">
        <v>242000</v>
      </c>
      <c r="I33" s="20">
        <v>-242000</v>
      </c>
      <c r="J33" s="8"/>
      <c r="K33" s="88"/>
      <c r="L33" s="57"/>
      <c r="M33" s="58">
        <v>677000</v>
      </c>
      <c r="N33" s="88"/>
      <c r="O33" s="3"/>
      <c r="P33" s="3">
        <v>7987540000</v>
      </c>
      <c r="Q33" s="3">
        <v>-7987540000</v>
      </c>
      <c r="R33" s="88"/>
      <c r="S33" s="3"/>
      <c r="T33" s="3">
        <v>1245.5231560891939</v>
      </c>
      <c r="U33" s="3">
        <v>-1245.5231560891939</v>
      </c>
      <c r="V33" s="19">
        <v>-1</v>
      </c>
      <c r="W33" s="88"/>
      <c r="X33" s="3"/>
      <c r="Y33" s="3">
        <v>1711169565.1759348</v>
      </c>
      <c r="Z33" s="3">
        <v>-1711169565.1759348</v>
      </c>
    </row>
    <row r="34" spans="3:26">
      <c r="D34" t="s">
        <v>75</v>
      </c>
      <c r="F34" s="88"/>
      <c r="G34" s="3"/>
      <c r="H34" s="3">
        <v>154000</v>
      </c>
      <c r="I34" s="20">
        <v>-154000</v>
      </c>
      <c r="J34" s="8"/>
      <c r="K34" s="88"/>
      <c r="L34" s="57">
        <v>330000</v>
      </c>
      <c r="M34" s="58">
        <v>440000</v>
      </c>
      <c r="N34" s="88"/>
      <c r="O34" s="3"/>
      <c r="P34" s="3">
        <v>4552449999.999999</v>
      </c>
      <c r="Q34" s="3">
        <v>-4552449999.999999</v>
      </c>
      <c r="R34" s="88"/>
      <c r="S34" s="3"/>
      <c r="T34" s="3">
        <v>1115.5231560891937</v>
      </c>
      <c r="U34" s="3">
        <v>-1115.5231560891937</v>
      </c>
      <c r="V34" s="19">
        <v>-1</v>
      </c>
      <c r="W34" s="88"/>
      <c r="X34" s="3"/>
      <c r="Y34" s="3">
        <v>568747914.49759102</v>
      </c>
      <c r="Z34" s="3">
        <v>-568747914.49759102</v>
      </c>
    </row>
    <row r="35" spans="3:26">
      <c r="D35" t="s">
        <v>88</v>
      </c>
      <c r="F35" s="88"/>
      <c r="G35" s="3"/>
      <c r="H35" s="3">
        <v>0</v>
      </c>
      <c r="I35" s="20">
        <v>0</v>
      </c>
      <c r="J35" s="8"/>
      <c r="K35" s="88"/>
      <c r="L35" s="57"/>
      <c r="M35" s="58">
        <v>22000</v>
      </c>
      <c r="N35" s="88"/>
      <c r="O35" s="3"/>
      <c r="P35" s="3">
        <v>0</v>
      </c>
      <c r="Q35" s="3">
        <v>0</v>
      </c>
      <c r="R35" s="88"/>
      <c r="S35" s="3"/>
      <c r="T35" s="3"/>
      <c r="U35" s="3"/>
      <c r="V35" s="19"/>
      <c r="W35" s="88"/>
      <c r="X35" s="3"/>
      <c r="Y35" s="3">
        <v>0</v>
      </c>
      <c r="Z35" s="3">
        <v>0</v>
      </c>
    </row>
    <row r="36" spans="3:26">
      <c r="D36" t="s">
        <v>86</v>
      </c>
      <c r="F36" s="88"/>
      <c r="G36" s="3"/>
      <c r="H36" s="3">
        <v>66000</v>
      </c>
      <c r="I36" s="20">
        <v>-66000</v>
      </c>
      <c r="J36" s="8"/>
      <c r="K36" s="88"/>
      <c r="L36" s="57"/>
      <c r="M36" s="58">
        <v>198000</v>
      </c>
      <c r="N36" s="88"/>
      <c r="O36" s="3"/>
      <c r="P36" s="3">
        <v>2178420000</v>
      </c>
      <c r="Q36" s="3">
        <v>-2178420000</v>
      </c>
      <c r="R36" s="88"/>
      <c r="S36" s="3"/>
      <c r="T36" s="3">
        <v>1245.5231560891937</v>
      </c>
      <c r="U36" s="3">
        <v>-1245.5231560891937</v>
      </c>
      <c r="V36" s="19">
        <v>-1</v>
      </c>
      <c r="W36" s="88"/>
      <c r="X36" s="3"/>
      <c r="Y36" s="3">
        <v>466682608.68434596</v>
      </c>
      <c r="Z36" s="3">
        <v>-466682608.68434596</v>
      </c>
    </row>
    <row r="37" spans="3:26">
      <c r="D37" t="s">
        <v>71</v>
      </c>
      <c r="F37" s="88"/>
      <c r="G37" s="3"/>
      <c r="H37" s="3">
        <v>22000</v>
      </c>
      <c r="I37" s="20">
        <v>-22000</v>
      </c>
      <c r="J37" s="8"/>
      <c r="K37" s="88"/>
      <c r="L37" s="57"/>
      <c r="M37" s="58">
        <v>66000</v>
      </c>
      <c r="N37" s="88"/>
      <c r="O37" s="3"/>
      <c r="P37" s="3">
        <v>696990000</v>
      </c>
      <c r="Q37" s="3">
        <v>-696990000</v>
      </c>
      <c r="R37" s="88"/>
      <c r="S37" s="3"/>
      <c r="T37" s="3">
        <v>1195.5231560891937</v>
      </c>
      <c r="U37" s="3">
        <v>-1195.5231560891937</v>
      </c>
      <c r="V37" s="19">
        <v>-1</v>
      </c>
      <c r="W37" s="88"/>
      <c r="X37" s="3"/>
      <c r="Y37" s="3">
        <v>127889702.07108462</v>
      </c>
      <c r="Z37" s="3">
        <v>-127889702.07108462</v>
      </c>
    </row>
    <row r="38" spans="3:26">
      <c r="C38" t="s">
        <v>28</v>
      </c>
      <c r="F38" s="88"/>
      <c r="G38" s="3">
        <v>1837000</v>
      </c>
      <c r="H38" s="3">
        <v>1518970.4201424071</v>
      </c>
      <c r="I38" s="20">
        <v>318029.57985759294</v>
      </c>
      <c r="J38" s="8">
        <v>1.209371805823432</v>
      </c>
      <c r="K38" s="88"/>
      <c r="L38" s="57">
        <v>3700400</v>
      </c>
      <c r="M38" s="58">
        <v>4533333.9539759122</v>
      </c>
      <c r="N38" s="88"/>
      <c r="O38" s="3">
        <v>56921407510</v>
      </c>
      <c r="P38" s="3">
        <v>45963661542.643677</v>
      </c>
      <c r="Q38" s="3">
        <v>10957745967.356323</v>
      </c>
      <c r="R38" s="88"/>
      <c r="S38" s="3">
        <v>1182.6743634867669</v>
      </c>
      <c r="T38" s="3">
        <v>1141.8772683535301</v>
      </c>
      <c r="U38" s="3">
        <v>40.79709513323678</v>
      </c>
      <c r="V38" s="19">
        <v>3.5728091156470791E-2</v>
      </c>
      <c r="W38" s="88"/>
      <c r="X38" s="3">
        <v>8017159352.6752253</v>
      </c>
      <c r="Y38" s="3">
        <v>6539871594.5664206</v>
      </c>
      <c r="Z38" s="3">
        <v>1477287758.1088047</v>
      </c>
    </row>
    <row r="39" spans="3:26">
      <c r="D39" t="s">
        <v>322</v>
      </c>
      <c r="F39" s="88"/>
      <c r="G39" s="3">
        <v>572000</v>
      </c>
      <c r="H39" s="3">
        <v>330000</v>
      </c>
      <c r="I39" s="20">
        <v>242000</v>
      </c>
      <c r="J39" s="8">
        <v>1.7333333333333334</v>
      </c>
      <c r="K39" s="88"/>
      <c r="L39" s="57">
        <v>1518000</v>
      </c>
      <c r="M39" s="58">
        <v>990000</v>
      </c>
      <c r="N39" s="88"/>
      <c r="O39" s="3">
        <v>17727446880</v>
      </c>
      <c r="P39" s="3">
        <v>10837006500</v>
      </c>
      <c r="Q39" s="3">
        <v>6890440380</v>
      </c>
      <c r="R39" s="88"/>
      <c r="S39" s="3">
        <v>1182.9022900763359</v>
      </c>
      <c r="T39" s="3">
        <v>1239.2231560891937</v>
      </c>
      <c r="U39" s="3">
        <v>-56.320866012857778</v>
      </c>
      <c r="V39" s="19">
        <v>-4.544852614810569E-2</v>
      </c>
      <c r="W39" s="88"/>
      <c r="X39" s="3">
        <v>2017459578.0272868</v>
      </c>
      <c r="Y39" s="3">
        <v>2278319543.42173</v>
      </c>
      <c r="Z39" s="3">
        <v>-260859965.39444327</v>
      </c>
    </row>
    <row r="40" spans="3:26">
      <c r="D40" t="s">
        <v>323</v>
      </c>
      <c r="F40" s="88"/>
      <c r="G40" s="3">
        <v>440000</v>
      </c>
      <c r="H40" s="3">
        <v>0</v>
      </c>
      <c r="I40" s="20">
        <v>440000</v>
      </c>
      <c r="J40" s="8"/>
      <c r="K40" s="88"/>
      <c r="L40" s="57">
        <v>440000</v>
      </c>
      <c r="M40" s="58">
        <v>0</v>
      </c>
      <c r="N40" s="88"/>
      <c r="O40" s="3">
        <v>12575112000</v>
      </c>
      <c r="P40" s="3">
        <v>0</v>
      </c>
      <c r="Q40" s="3">
        <v>12575112000</v>
      </c>
      <c r="R40" s="88"/>
      <c r="S40" s="3">
        <v>1090.8320610687024</v>
      </c>
      <c r="T40" s="3"/>
      <c r="U40" s="3">
        <v>1090.8320610687024</v>
      </c>
      <c r="V40" s="19"/>
      <c r="W40" s="88"/>
      <c r="X40" s="3">
        <v>959332056.93847656</v>
      </c>
      <c r="Y40" s="3">
        <v>0</v>
      </c>
      <c r="Z40" s="3">
        <v>959332056.93847656</v>
      </c>
    </row>
    <row r="41" spans="3:26">
      <c r="D41" t="s">
        <v>274</v>
      </c>
      <c r="F41" s="88"/>
      <c r="G41" s="3">
        <v>330000</v>
      </c>
      <c r="H41" s="3">
        <v>275000</v>
      </c>
      <c r="I41" s="20">
        <v>55000</v>
      </c>
      <c r="J41" s="8">
        <v>1.2</v>
      </c>
      <c r="K41" s="88"/>
      <c r="L41" s="57">
        <v>880000</v>
      </c>
      <c r="M41" s="58">
        <v>825000</v>
      </c>
      <c r="N41" s="88"/>
      <c r="O41" s="3">
        <v>10818634200</v>
      </c>
      <c r="P41" s="3">
        <v>9040312500</v>
      </c>
      <c r="Q41" s="3">
        <v>1778321700</v>
      </c>
      <c r="R41" s="88"/>
      <c r="S41" s="3">
        <v>1251.2877862595419</v>
      </c>
      <c r="T41" s="3">
        <v>1240.5231560891939</v>
      </c>
      <c r="U41" s="3">
        <v>10.764630170348028</v>
      </c>
      <c r="V41" s="19">
        <v>8.6774923285463032E-3</v>
      </c>
      <c r="W41" s="88"/>
      <c r="X41" s="3">
        <v>2592789487.6336799</v>
      </c>
      <c r="Y41" s="3">
        <v>1926558775.8885584</v>
      </c>
      <c r="Z41" s="3">
        <v>666230711.74512148</v>
      </c>
    </row>
    <row r="42" spans="3:26">
      <c r="D42" t="s">
        <v>321</v>
      </c>
      <c r="F42" s="88"/>
      <c r="G42" s="3">
        <v>176000</v>
      </c>
      <c r="H42" s="3">
        <v>66000</v>
      </c>
      <c r="I42" s="20">
        <v>110000</v>
      </c>
      <c r="J42" s="8">
        <v>2.6666666666666665</v>
      </c>
      <c r="K42" s="88"/>
      <c r="L42" s="57">
        <v>220000</v>
      </c>
      <c r="M42" s="58">
        <v>198000</v>
      </c>
      <c r="N42" s="88"/>
      <c r="O42" s="3">
        <v>5883768000</v>
      </c>
      <c r="P42" s="3">
        <v>2222110020</v>
      </c>
      <c r="Q42" s="3">
        <v>3661657980</v>
      </c>
      <c r="R42" s="88"/>
      <c r="S42" s="3">
        <v>1275.9732824427481</v>
      </c>
      <c r="T42" s="3">
        <v>1270.5031560891939</v>
      </c>
      <c r="U42" s="3">
        <v>5.4701263535541784</v>
      </c>
      <c r="V42" s="19">
        <v>4.3054803345723884E-3</v>
      </c>
      <c r="W42" s="88"/>
      <c r="X42" s="3">
        <v>1049925753.2391653</v>
      </c>
      <c r="Y42" s="3">
        <v>510372628.68434608</v>
      </c>
      <c r="Z42" s="3">
        <v>539553124.55481923</v>
      </c>
    </row>
    <row r="43" spans="3:26">
      <c r="D43" t="s">
        <v>68</v>
      </c>
      <c r="F43" s="88"/>
      <c r="G43" s="3">
        <v>77000</v>
      </c>
      <c r="H43" s="3">
        <v>22000</v>
      </c>
      <c r="I43" s="20">
        <v>55000</v>
      </c>
      <c r="J43" s="8">
        <v>3.5</v>
      </c>
      <c r="K43" s="88"/>
      <c r="L43" s="57">
        <v>187000</v>
      </c>
      <c r="M43" s="58">
        <v>88000</v>
      </c>
      <c r="N43" s="88"/>
      <c r="O43" s="3">
        <v>2220834000</v>
      </c>
      <c r="P43" s="3">
        <v>667840000</v>
      </c>
      <c r="Q43" s="3">
        <v>1552994000</v>
      </c>
      <c r="R43" s="88"/>
      <c r="S43" s="3">
        <v>1100.8396946564885</v>
      </c>
      <c r="T43" s="3">
        <v>1145.5231560891939</v>
      </c>
      <c r="U43" s="3">
        <v>-44.683461432705371</v>
      </c>
      <c r="V43" s="19">
        <v>-3.9007034641931046E-2</v>
      </c>
      <c r="W43" s="88"/>
      <c r="X43" s="3">
        <v>301470233.78119135</v>
      </c>
      <c r="Y43" s="3">
        <v>98739702.071084619</v>
      </c>
      <c r="Z43" s="3">
        <v>202730531.71010673</v>
      </c>
    </row>
    <row r="44" spans="3:26">
      <c r="D44" t="s">
        <v>60</v>
      </c>
      <c r="F44" s="88"/>
      <c r="G44" s="3">
        <v>77000</v>
      </c>
      <c r="H44" s="3">
        <v>110000</v>
      </c>
      <c r="I44" s="20">
        <v>-33000</v>
      </c>
      <c r="J44" s="8">
        <v>0.7</v>
      </c>
      <c r="K44" s="88"/>
      <c r="L44" s="57">
        <v>110000</v>
      </c>
      <c r="M44" s="58">
        <v>330000</v>
      </c>
      <c r="N44" s="88"/>
      <c r="O44" s="3">
        <v>2604432600</v>
      </c>
      <c r="P44" s="3">
        <v>3630700000</v>
      </c>
      <c r="Q44" s="3">
        <v>-1026267400</v>
      </c>
      <c r="R44" s="88"/>
      <c r="S44" s="3">
        <v>1290.9847328244275</v>
      </c>
      <c r="T44" s="3">
        <v>1245.5231560891939</v>
      </c>
      <c r="U44" s="3">
        <v>45.461576735233621</v>
      </c>
      <c r="V44" s="19">
        <v>3.6499985177295288E-2</v>
      </c>
      <c r="W44" s="88"/>
      <c r="X44" s="3">
        <v>184066116.27970982</v>
      </c>
      <c r="Y44" s="3">
        <v>729696950.93037271</v>
      </c>
      <c r="Z44" s="3">
        <v>-545630834.6506629</v>
      </c>
    </row>
    <row r="45" spans="3:26">
      <c r="D45" t="s">
        <v>342</v>
      </c>
      <c r="F45" s="88"/>
      <c r="G45" s="3">
        <v>49500</v>
      </c>
      <c r="H45" s="3">
        <v>0</v>
      </c>
      <c r="I45" s="20">
        <v>49500</v>
      </c>
      <c r="J45" s="8"/>
      <c r="K45" s="88"/>
      <c r="L45" s="57">
        <v>61600</v>
      </c>
      <c r="M45" s="58">
        <v>5500</v>
      </c>
      <c r="N45" s="88"/>
      <c r="O45" s="3">
        <v>1644426630</v>
      </c>
      <c r="P45" s="3">
        <v>0</v>
      </c>
      <c r="Q45" s="3">
        <v>1644426630</v>
      </c>
      <c r="R45" s="88"/>
      <c r="S45" s="3">
        <v>1267.967175572519</v>
      </c>
      <c r="T45" s="3"/>
      <c r="U45" s="3">
        <v>1267.967175572519</v>
      </c>
      <c r="V45" s="19"/>
      <c r="W45" s="88"/>
      <c r="X45" s="3">
        <v>354019392.72072411</v>
      </c>
      <c r="Y45" s="3">
        <v>0</v>
      </c>
      <c r="Z45" s="3">
        <v>354019392.72072411</v>
      </c>
    </row>
    <row r="46" spans="3:26">
      <c r="D46" t="s">
        <v>40</v>
      </c>
      <c r="F46" s="88"/>
      <c r="G46" s="3">
        <v>45100</v>
      </c>
      <c r="H46" s="3"/>
      <c r="I46" s="20">
        <v>45100</v>
      </c>
      <c r="J46" s="8"/>
      <c r="K46" s="88"/>
      <c r="L46" s="57">
        <v>58300</v>
      </c>
      <c r="M46" s="58"/>
      <c r="N46" s="88"/>
      <c r="O46" s="3">
        <v>1300774200</v>
      </c>
      <c r="P46" s="3"/>
      <c r="Q46" s="3">
        <v>1300774200</v>
      </c>
      <c r="R46" s="88"/>
      <c r="S46" s="3">
        <v>1100.8396946564885</v>
      </c>
      <c r="T46" s="3"/>
      <c r="U46" s="3">
        <v>1100.8396946564885</v>
      </c>
      <c r="V46" s="19"/>
      <c r="W46" s="88"/>
      <c r="X46" s="3">
        <v>176575422.6432693</v>
      </c>
      <c r="Y46" s="3"/>
      <c r="Z46" s="3">
        <v>176575422.6432693</v>
      </c>
    </row>
    <row r="47" spans="3:26">
      <c r="D47" t="s">
        <v>395</v>
      </c>
      <c r="F47" s="88"/>
      <c r="G47" s="3">
        <v>33000</v>
      </c>
      <c r="H47" s="3"/>
      <c r="I47" s="20">
        <v>33000</v>
      </c>
      <c r="J47" s="8"/>
      <c r="K47" s="88"/>
      <c r="L47" s="57">
        <v>132000</v>
      </c>
      <c r="M47" s="58"/>
      <c r="N47" s="88"/>
      <c r="O47" s="3">
        <v>1046964600</v>
      </c>
      <c r="P47" s="3"/>
      <c r="Q47" s="3">
        <v>1046964600</v>
      </c>
      <c r="R47" s="88"/>
      <c r="S47" s="3">
        <v>1210.9236641221376</v>
      </c>
      <c r="T47" s="3"/>
      <c r="U47" s="3">
        <v>1210.9236641221376</v>
      </c>
      <c r="V47" s="19"/>
      <c r="W47" s="88"/>
      <c r="X47" s="3">
        <v>224380128.76336801</v>
      </c>
      <c r="Y47" s="3"/>
      <c r="Z47" s="3">
        <v>224380128.76336801</v>
      </c>
    </row>
    <row r="48" spans="3:26">
      <c r="D48" t="s">
        <v>437</v>
      </c>
      <c r="F48" s="88"/>
      <c r="G48" s="3">
        <v>31900</v>
      </c>
      <c r="H48" s="3"/>
      <c r="I48" s="20">
        <v>31900</v>
      </c>
      <c r="J48" s="8"/>
      <c r="K48" s="88"/>
      <c r="L48" s="57">
        <v>31900</v>
      </c>
      <c r="M48" s="58"/>
      <c r="N48" s="88"/>
      <c r="O48" s="3">
        <v>970244880</v>
      </c>
      <c r="P48" s="3"/>
      <c r="Q48" s="3">
        <v>970244880</v>
      </c>
      <c r="R48" s="88"/>
      <c r="S48" s="3">
        <v>1160.885496183206</v>
      </c>
      <c r="T48" s="3"/>
      <c r="U48" s="3">
        <v>1160.885496183206</v>
      </c>
      <c r="V48" s="19"/>
      <c r="W48" s="88"/>
      <c r="X48" s="3">
        <v>175079891.13792229</v>
      </c>
      <c r="Y48" s="3"/>
      <c r="Z48" s="3">
        <v>175079891.13792229</v>
      </c>
    </row>
    <row r="49" spans="2:26">
      <c r="D49" t="s">
        <v>64</v>
      </c>
      <c r="F49" s="88"/>
      <c r="G49" s="3">
        <v>5500</v>
      </c>
      <c r="H49" s="3">
        <v>5500</v>
      </c>
      <c r="I49" s="20">
        <v>0</v>
      </c>
      <c r="J49" s="8">
        <v>1</v>
      </c>
      <c r="K49" s="88"/>
      <c r="L49" s="57">
        <v>5500</v>
      </c>
      <c r="M49" s="58">
        <v>11000</v>
      </c>
      <c r="N49" s="88"/>
      <c r="O49" s="3">
        <v>128769520</v>
      </c>
      <c r="P49" s="3">
        <v>140725000</v>
      </c>
      <c r="Q49" s="3">
        <v>-11955480</v>
      </c>
      <c r="R49" s="88"/>
      <c r="S49" s="3">
        <v>893.61221374045795</v>
      </c>
      <c r="T49" s="3">
        <v>965.52315608919378</v>
      </c>
      <c r="U49" s="3">
        <v>-71.91094234873583</v>
      </c>
      <c r="V49" s="19">
        <v>-7.4478734036796931E-2</v>
      </c>
      <c r="W49" s="88"/>
      <c r="X49" s="3">
        <v>-17938708.489568055</v>
      </c>
      <c r="Y49" s="3">
        <v>-2076161.0308623016</v>
      </c>
      <c r="Z49" s="3">
        <v>-15862547.458705753</v>
      </c>
    </row>
    <row r="50" spans="2:26">
      <c r="D50" t="s">
        <v>46</v>
      </c>
      <c r="F50" s="88"/>
      <c r="G50" s="3"/>
      <c r="H50" s="3"/>
      <c r="I50" s="20"/>
      <c r="J50" s="8"/>
      <c r="K50" s="88"/>
      <c r="L50" s="57">
        <v>1100</v>
      </c>
      <c r="M50" s="58"/>
      <c r="N50" s="88"/>
      <c r="O50" s="3"/>
      <c r="P50" s="3"/>
      <c r="Q50" s="3"/>
      <c r="R50" s="88"/>
      <c r="S50" s="3"/>
      <c r="T50" s="3"/>
      <c r="U50" s="3"/>
      <c r="V50" s="19"/>
      <c r="W50" s="88"/>
      <c r="X50" s="3"/>
      <c r="Y50" s="3"/>
      <c r="Z50" s="3"/>
    </row>
    <row r="51" spans="2:26">
      <c r="D51" t="s">
        <v>275</v>
      </c>
      <c r="F51" s="88"/>
      <c r="G51" s="3"/>
      <c r="H51" s="3">
        <v>0</v>
      </c>
      <c r="I51" s="20">
        <v>0</v>
      </c>
      <c r="J51" s="8"/>
      <c r="K51" s="88"/>
      <c r="L51" s="57"/>
      <c r="M51" s="58">
        <v>22000</v>
      </c>
      <c r="N51" s="88"/>
      <c r="O51" s="3"/>
      <c r="P51" s="3">
        <v>0</v>
      </c>
      <c r="Q51" s="3">
        <v>0</v>
      </c>
      <c r="R51" s="88"/>
      <c r="S51" s="3"/>
      <c r="T51" s="3"/>
      <c r="U51" s="3"/>
      <c r="V51" s="19"/>
      <c r="W51" s="88"/>
      <c r="X51" s="3"/>
      <c r="Y51" s="3">
        <v>0</v>
      </c>
      <c r="Z51" s="3">
        <v>0</v>
      </c>
    </row>
    <row r="52" spans="2:26">
      <c r="D52" t="s">
        <v>48</v>
      </c>
      <c r="F52" s="88"/>
      <c r="G52" s="3"/>
      <c r="H52" s="3"/>
      <c r="I52" s="20"/>
      <c r="J52" s="8"/>
      <c r="K52" s="88"/>
      <c r="L52" s="57">
        <v>2200</v>
      </c>
      <c r="M52" s="58"/>
      <c r="N52" s="88"/>
      <c r="O52" s="3"/>
      <c r="P52" s="3"/>
      <c r="Q52" s="3"/>
      <c r="R52" s="88"/>
      <c r="S52" s="3"/>
      <c r="T52" s="3"/>
      <c r="U52" s="3"/>
      <c r="V52" s="19"/>
      <c r="W52" s="88"/>
      <c r="X52" s="3"/>
      <c r="Y52" s="3"/>
      <c r="Z52" s="3"/>
    </row>
    <row r="53" spans="2:26">
      <c r="D53" t="s">
        <v>62</v>
      </c>
      <c r="F53" s="88"/>
      <c r="G53" s="3"/>
      <c r="H53" s="3">
        <v>2200</v>
      </c>
      <c r="I53" s="20">
        <v>-2200</v>
      </c>
      <c r="J53" s="8"/>
      <c r="K53" s="88"/>
      <c r="L53" s="57"/>
      <c r="M53" s="58">
        <v>6600</v>
      </c>
      <c r="N53" s="88"/>
      <c r="O53" s="3"/>
      <c r="P53" s="3">
        <v>66784000</v>
      </c>
      <c r="Q53" s="3">
        <v>-66784000</v>
      </c>
      <c r="R53" s="88"/>
      <c r="S53" s="3"/>
      <c r="T53" s="3">
        <v>1145.5231560891939</v>
      </c>
      <c r="U53" s="3">
        <v>-1145.5231560891939</v>
      </c>
      <c r="V53" s="19">
        <v>-1</v>
      </c>
      <c r="W53" s="88"/>
      <c r="X53" s="3"/>
      <c r="Y53" s="3">
        <v>9873970.2071084678</v>
      </c>
      <c r="Z53" s="3">
        <v>-9873970.2071084678</v>
      </c>
    </row>
    <row r="54" spans="2:26">
      <c r="D54" t="s">
        <v>19</v>
      </c>
      <c r="F54" s="88"/>
      <c r="G54" s="3"/>
      <c r="H54" s="3">
        <v>11000</v>
      </c>
      <c r="I54" s="20">
        <v>-11000</v>
      </c>
      <c r="J54" s="8"/>
      <c r="K54" s="88"/>
      <c r="L54" s="57"/>
      <c r="M54" s="58">
        <v>33000</v>
      </c>
      <c r="N54" s="88"/>
      <c r="O54" s="3"/>
      <c r="P54" s="3">
        <v>333920000</v>
      </c>
      <c r="Q54" s="3">
        <v>-333920000</v>
      </c>
      <c r="R54" s="88"/>
      <c r="S54" s="3"/>
      <c r="T54" s="3">
        <v>1145.5231560891939</v>
      </c>
      <c r="U54" s="3">
        <v>-1145.5231560891939</v>
      </c>
      <c r="V54" s="19">
        <v>-1</v>
      </c>
      <c r="W54" s="88"/>
      <c r="X54" s="3"/>
      <c r="Y54" s="3">
        <v>49369851.035542309</v>
      </c>
      <c r="Z54" s="3">
        <v>-49369851.035542309</v>
      </c>
    </row>
    <row r="55" spans="2:26">
      <c r="D55" t="s">
        <v>95</v>
      </c>
      <c r="F55" s="88"/>
      <c r="G55" s="3"/>
      <c r="H55" s="3">
        <v>194200.00000000006</v>
      </c>
      <c r="I55" s="20">
        <v>-194200.00000000006</v>
      </c>
      <c r="J55" s="8"/>
      <c r="K55" s="88"/>
      <c r="L55" s="57"/>
      <c r="M55" s="58">
        <v>599100.00000000023</v>
      </c>
      <c r="N55" s="88"/>
      <c r="O55" s="3"/>
      <c r="P55" s="3">
        <v>6152520818.1818199</v>
      </c>
      <c r="Q55" s="3">
        <v>-6152520818.1818199</v>
      </c>
      <c r="R55" s="88"/>
      <c r="S55" s="3"/>
      <c r="T55" s="3">
        <v>1195.5231560891939</v>
      </c>
      <c r="U55" s="3">
        <v>-1195.5231560891939</v>
      </c>
      <c r="V55" s="19">
        <v>-1</v>
      </c>
      <c r="W55" s="88"/>
      <c r="X55" s="3"/>
      <c r="Y55" s="3">
        <v>1128917279.1911201</v>
      </c>
      <c r="Z55" s="3">
        <v>-1128917279.1911201</v>
      </c>
    </row>
    <row r="56" spans="2:26">
      <c r="D56" t="s">
        <v>47</v>
      </c>
      <c r="F56" s="88"/>
      <c r="G56" s="3"/>
      <c r="H56" s="3"/>
      <c r="I56" s="20"/>
      <c r="J56" s="8"/>
      <c r="K56" s="88"/>
      <c r="L56" s="57">
        <v>5500</v>
      </c>
      <c r="M56" s="58"/>
      <c r="N56" s="88"/>
      <c r="O56" s="3"/>
      <c r="P56" s="3"/>
      <c r="Q56" s="3"/>
      <c r="R56" s="88"/>
      <c r="S56" s="3"/>
      <c r="T56" s="3"/>
      <c r="U56" s="3"/>
      <c r="V56" s="19"/>
      <c r="W56" s="88"/>
      <c r="X56" s="3"/>
      <c r="Y56" s="3"/>
      <c r="Z56" s="3"/>
    </row>
    <row r="57" spans="2:26">
      <c r="D57" t="s">
        <v>94</v>
      </c>
      <c r="F57" s="88"/>
      <c r="G57" s="3"/>
      <c r="H57" s="3">
        <v>503070.42014240712</v>
      </c>
      <c r="I57" s="20">
        <v>-503070.42014240712</v>
      </c>
      <c r="J57" s="8"/>
      <c r="K57" s="88"/>
      <c r="L57" s="57"/>
      <c r="M57" s="58">
        <v>1425133.9539759115</v>
      </c>
      <c r="N57" s="88"/>
      <c r="O57" s="3"/>
      <c r="P57" s="3">
        <v>12871742704.461861</v>
      </c>
      <c r="Q57" s="3">
        <v>-12871742704.461861</v>
      </c>
      <c r="R57" s="88"/>
      <c r="S57" s="3"/>
      <c r="T57" s="3">
        <v>965.52315608919366</v>
      </c>
      <c r="U57" s="3">
        <v>-965.52315608919366</v>
      </c>
      <c r="V57" s="19">
        <v>-1</v>
      </c>
      <c r="W57" s="88"/>
      <c r="X57" s="3"/>
      <c r="Y57" s="3">
        <v>-189900945.83258057</v>
      </c>
      <c r="Z57" s="3">
        <v>189900945.83258057</v>
      </c>
    </row>
    <row r="58" spans="2:26">
      <c r="D58" t="s">
        <v>20</v>
      </c>
      <c r="F58" s="88"/>
      <c r="G58" s="3"/>
      <c r="H58" s="3"/>
      <c r="I58" s="20"/>
      <c r="J58" s="8"/>
      <c r="K58" s="88"/>
      <c r="L58" s="57">
        <v>40700</v>
      </c>
      <c r="M58" s="58"/>
      <c r="N58" s="88"/>
      <c r="O58" s="3"/>
      <c r="P58" s="3"/>
      <c r="Q58" s="3"/>
      <c r="R58" s="88"/>
      <c r="S58" s="3"/>
      <c r="T58" s="3"/>
      <c r="U58" s="3"/>
      <c r="V58" s="19"/>
      <c r="W58" s="88"/>
      <c r="X58" s="3"/>
      <c r="Y58" s="3"/>
      <c r="Z58" s="3"/>
    </row>
    <row r="59" spans="2:26">
      <c r="D59" t="s">
        <v>65</v>
      </c>
      <c r="F59" s="88"/>
      <c r="G59" s="3"/>
      <c r="H59" s="3">
        <v>0</v>
      </c>
      <c r="I59" s="20">
        <v>0</v>
      </c>
      <c r="J59" s="8"/>
      <c r="K59" s="88"/>
      <c r="L59" s="57"/>
      <c r="M59" s="58">
        <v>0</v>
      </c>
      <c r="N59" s="88"/>
      <c r="O59" s="3"/>
      <c r="P59" s="3">
        <v>0</v>
      </c>
      <c r="Q59" s="3">
        <v>0</v>
      </c>
      <c r="R59" s="88"/>
      <c r="S59" s="3"/>
      <c r="T59" s="3"/>
      <c r="U59" s="3"/>
      <c r="V59" s="19"/>
      <c r="W59" s="88"/>
      <c r="X59" s="3"/>
      <c r="Y59" s="3">
        <v>0</v>
      </c>
      <c r="Z59" s="3">
        <v>0</v>
      </c>
    </row>
    <row r="60" spans="2:26">
      <c r="D60" t="s">
        <v>338</v>
      </c>
      <c r="F60" s="88"/>
      <c r="G60" s="3"/>
      <c r="H60" s="3"/>
      <c r="I60" s="20"/>
      <c r="J60" s="8"/>
      <c r="K60" s="88"/>
      <c r="L60" s="57">
        <v>5500</v>
      </c>
      <c r="M60" s="58"/>
      <c r="N60" s="88"/>
      <c r="O60" s="3"/>
      <c r="P60" s="3"/>
      <c r="Q60" s="3"/>
      <c r="R60" s="88"/>
      <c r="S60" s="3"/>
      <c r="T60" s="3"/>
      <c r="U60" s="3"/>
      <c r="V60" s="19"/>
      <c r="W60" s="88"/>
      <c r="X60" s="3"/>
      <c r="Y60" s="3"/>
      <c r="Z60" s="3"/>
    </row>
    <row r="61" spans="2:26">
      <c r="D61" t="s">
        <v>396</v>
      </c>
      <c r="F61" s="88"/>
      <c r="G61" s="3"/>
      <c r="H61" s="3"/>
      <c r="I61" s="20"/>
      <c r="J61" s="8"/>
      <c r="K61" s="88"/>
      <c r="L61" s="57">
        <v>1100</v>
      </c>
      <c r="M61" s="58"/>
      <c r="N61" s="88"/>
      <c r="O61" s="3"/>
      <c r="P61" s="3"/>
      <c r="Q61" s="3"/>
      <c r="R61" s="88"/>
      <c r="S61" s="3"/>
      <c r="T61" s="3"/>
      <c r="U61" s="3"/>
      <c r="V61" s="19"/>
      <c r="W61" s="88"/>
      <c r="X61" s="3"/>
      <c r="Y61" s="3"/>
      <c r="Z61" s="3"/>
    </row>
    <row r="62" spans="2:26">
      <c r="B62" s="6" t="s">
        <v>11</v>
      </c>
      <c r="C62" s="6"/>
      <c r="D62" s="6"/>
      <c r="E62" s="6"/>
      <c r="F62" s="91"/>
      <c r="G62" s="9">
        <v>552125</v>
      </c>
      <c r="H62" s="9">
        <v>636000</v>
      </c>
      <c r="I62" s="18">
        <v>-83875</v>
      </c>
      <c r="J62" s="11">
        <v>0.86812106918238996</v>
      </c>
      <c r="K62" s="91"/>
      <c r="L62" s="59">
        <v>1150025</v>
      </c>
      <c r="M62" s="60">
        <v>1468000</v>
      </c>
      <c r="N62" s="91"/>
      <c r="O62" s="9">
        <v>17249230788</v>
      </c>
      <c r="P62" s="9">
        <v>19865036000</v>
      </c>
      <c r="Q62" s="9">
        <v>-2615805212</v>
      </c>
      <c r="R62" s="91"/>
      <c r="S62" s="9">
        <v>1192.4248808299649</v>
      </c>
      <c r="T62" s="9">
        <v>1178.6540880503144</v>
      </c>
      <c r="U62" s="9">
        <v>13.770792779650492</v>
      </c>
      <c r="V62" s="67">
        <v>1.1683489599929715E-2</v>
      </c>
      <c r="W62" s="91"/>
      <c r="X62" s="9">
        <v>2279458476.9718471</v>
      </c>
      <c r="Y62" s="9">
        <v>4413164456.1283798</v>
      </c>
      <c r="Z62" s="9">
        <v>-2133705979.1565328</v>
      </c>
    </row>
    <row r="63" spans="2:26">
      <c r="C63" t="s">
        <v>27</v>
      </c>
      <c r="F63" s="88"/>
      <c r="G63" s="3">
        <v>108000</v>
      </c>
      <c r="H63" s="3">
        <v>342000</v>
      </c>
      <c r="I63" s="20">
        <v>-234000</v>
      </c>
      <c r="J63" s="8">
        <v>0.31578947368421051</v>
      </c>
      <c r="K63" s="88"/>
      <c r="L63" s="57">
        <v>108150</v>
      </c>
      <c r="M63" s="58">
        <v>586000</v>
      </c>
      <c r="N63" s="88"/>
      <c r="O63" s="3">
        <v>2056707288</v>
      </c>
      <c r="P63" s="3">
        <v>10217711000</v>
      </c>
      <c r="Q63" s="3">
        <v>-8161003712</v>
      </c>
      <c r="R63" s="88"/>
      <c r="S63" s="3">
        <v>726.854427480916</v>
      </c>
      <c r="T63" s="3">
        <v>1127.4093567251462</v>
      </c>
      <c r="U63" s="3">
        <v>-400.55492924423015</v>
      </c>
      <c r="V63" s="19">
        <v>-0.35528792346352894</v>
      </c>
      <c r="W63" s="88"/>
      <c r="X63" s="3">
        <v>-260707139.50735235</v>
      </c>
      <c r="Y63" s="3">
        <v>2069825064.7988954</v>
      </c>
      <c r="Z63" s="3">
        <v>-2330532204.3062477</v>
      </c>
    </row>
    <row r="64" spans="2:26">
      <c r="D64" t="s">
        <v>89</v>
      </c>
      <c r="F64" s="88"/>
      <c r="G64" s="3">
        <v>108000</v>
      </c>
      <c r="H64" s="3">
        <v>50000</v>
      </c>
      <c r="I64" s="20">
        <v>58000</v>
      </c>
      <c r="J64" s="8">
        <v>2.16</v>
      </c>
      <c r="K64" s="88"/>
      <c r="L64" s="57">
        <v>108000</v>
      </c>
      <c r="M64" s="58">
        <v>150000</v>
      </c>
      <c r="N64" s="88"/>
      <c r="O64" s="3">
        <v>2056707288</v>
      </c>
      <c r="P64" s="3">
        <v>794999999.99999988</v>
      </c>
      <c r="Q64" s="3">
        <v>1261707288</v>
      </c>
      <c r="R64" s="88"/>
      <c r="S64" s="3">
        <v>726.854427480916</v>
      </c>
      <c r="T64" s="3">
        <v>600</v>
      </c>
      <c r="U64" s="3">
        <v>126.854427480916</v>
      </c>
      <c r="V64" s="19">
        <v>0.21142404580152666</v>
      </c>
      <c r="W64" s="88"/>
      <c r="X64" s="3">
        <v>-260707139.50735235</v>
      </c>
      <c r="Y64" s="3">
        <v>57188938.691818595</v>
      </c>
      <c r="Z64" s="3">
        <v>-317896078.19917095</v>
      </c>
    </row>
    <row r="65" spans="2:26">
      <c r="D65" t="s">
        <v>91</v>
      </c>
      <c r="F65" s="88"/>
      <c r="G65" s="3"/>
      <c r="H65" s="3">
        <v>22000</v>
      </c>
      <c r="I65" s="20">
        <v>-22000</v>
      </c>
      <c r="J65" s="8"/>
      <c r="K65" s="88"/>
      <c r="L65" s="57"/>
      <c r="M65" s="58">
        <v>44000</v>
      </c>
      <c r="N65" s="88"/>
      <c r="O65" s="3"/>
      <c r="P65" s="3">
        <v>712426000</v>
      </c>
      <c r="Q65" s="3">
        <v>-712426000</v>
      </c>
      <c r="R65" s="88"/>
      <c r="S65" s="3"/>
      <c r="T65" s="3">
        <v>1222</v>
      </c>
      <c r="U65" s="3">
        <v>-1222</v>
      </c>
      <c r="V65" s="19">
        <v>-1</v>
      </c>
      <c r="W65" s="88"/>
      <c r="X65" s="3"/>
      <c r="Y65" s="3">
        <v>159138864.74488747</v>
      </c>
      <c r="Z65" s="3">
        <v>-159138864.74488747</v>
      </c>
    </row>
    <row r="66" spans="2:26">
      <c r="D66" t="s">
        <v>39</v>
      </c>
      <c r="F66" s="88"/>
      <c r="G66" s="3"/>
      <c r="H66" s="3">
        <v>99000</v>
      </c>
      <c r="I66" s="20">
        <v>-99000</v>
      </c>
      <c r="J66" s="8"/>
      <c r="K66" s="88"/>
      <c r="L66" s="57"/>
      <c r="M66" s="58">
        <v>99000</v>
      </c>
      <c r="N66" s="88"/>
      <c r="O66" s="3"/>
      <c r="P66" s="3">
        <v>3205917000</v>
      </c>
      <c r="Q66" s="3">
        <v>-3205917000</v>
      </c>
      <c r="R66" s="88"/>
      <c r="S66" s="3"/>
      <c r="T66" s="3">
        <v>1222</v>
      </c>
      <c r="U66" s="3">
        <v>-1222</v>
      </c>
      <c r="V66" s="19">
        <v>-1</v>
      </c>
      <c r="W66" s="88"/>
      <c r="X66" s="3"/>
      <c r="Y66" s="3">
        <v>716124891.35199356</v>
      </c>
      <c r="Z66" s="3">
        <v>-716124891.35199356</v>
      </c>
    </row>
    <row r="67" spans="2:26">
      <c r="D67" t="s">
        <v>44</v>
      </c>
      <c r="F67" s="88"/>
      <c r="G67" s="3"/>
      <c r="H67" s="3">
        <v>99000</v>
      </c>
      <c r="I67" s="20">
        <v>-99000</v>
      </c>
      <c r="J67" s="8"/>
      <c r="K67" s="88"/>
      <c r="L67" s="57"/>
      <c r="M67" s="58">
        <v>99000</v>
      </c>
      <c r="N67" s="88"/>
      <c r="O67" s="3"/>
      <c r="P67" s="3">
        <v>3205917000</v>
      </c>
      <c r="Q67" s="3">
        <v>-3205917000</v>
      </c>
      <c r="R67" s="88"/>
      <c r="S67" s="3"/>
      <c r="T67" s="3">
        <v>1222</v>
      </c>
      <c r="U67" s="3">
        <v>-1222</v>
      </c>
      <c r="V67" s="19">
        <v>-1</v>
      </c>
      <c r="W67" s="88"/>
      <c r="X67" s="3"/>
      <c r="Y67" s="3">
        <v>716124891.35199356</v>
      </c>
      <c r="Z67" s="3">
        <v>-716124891.35199356</v>
      </c>
    </row>
    <row r="68" spans="2:26">
      <c r="D68" t="s">
        <v>72</v>
      </c>
      <c r="F68" s="88"/>
      <c r="G68" s="3"/>
      <c r="H68" s="3">
        <v>22000</v>
      </c>
      <c r="I68" s="20">
        <v>-22000</v>
      </c>
      <c r="J68" s="8"/>
      <c r="K68" s="88"/>
      <c r="L68" s="57"/>
      <c r="M68" s="58">
        <v>44000</v>
      </c>
      <c r="N68" s="88"/>
      <c r="O68" s="3"/>
      <c r="P68" s="3">
        <v>712426000</v>
      </c>
      <c r="Q68" s="3">
        <v>-712426000</v>
      </c>
      <c r="R68" s="88"/>
      <c r="S68" s="3"/>
      <c r="T68" s="3">
        <v>1222</v>
      </c>
      <c r="U68" s="3">
        <v>-1222</v>
      </c>
      <c r="V68" s="19">
        <v>-1</v>
      </c>
      <c r="W68" s="88"/>
      <c r="X68" s="3"/>
      <c r="Y68" s="3">
        <v>159138864.74488747</v>
      </c>
      <c r="Z68" s="3">
        <v>-159138864.74488747</v>
      </c>
    </row>
    <row r="69" spans="2:26">
      <c r="D69" t="s">
        <v>340</v>
      </c>
      <c r="F69" s="88"/>
      <c r="G69" s="3"/>
      <c r="H69" s="3"/>
      <c r="I69" s="20"/>
      <c r="J69" s="8"/>
      <c r="K69" s="88"/>
      <c r="L69" s="57">
        <v>150</v>
      </c>
      <c r="M69" s="58"/>
      <c r="N69" s="88"/>
      <c r="O69" s="3"/>
      <c r="P69" s="3"/>
      <c r="Q69" s="3"/>
      <c r="R69" s="88"/>
      <c r="S69" s="3"/>
      <c r="T69" s="3"/>
      <c r="U69" s="3"/>
      <c r="V69" s="19"/>
      <c r="W69" s="88"/>
      <c r="X69" s="3"/>
      <c r="Y69" s="3"/>
      <c r="Z69" s="3"/>
    </row>
    <row r="70" spans="2:26">
      <c r="D70" t="s">
        <v>97</v>
      </c>
      <c r="F70" s="88"/>
      <c r="G70" s="3"/>
      <c r="H70" s="3">
        <v>50000</v>
      </c>
      <c r="I70" s="20">
        <v>-50000</v>
      </c>
      <c r="J70" s="8"/>
      <c r="K70" s="88"/>
      <c r="L70" s="57"/>
      <c r="M70" s="58">
        <v>150000</v>
      </c>
      <c r="N70" s="88"/>
      <c r="O70" s="3"/>
      <c r="P70" s="3">
        <v>1586025000</v>
      </c>
      <c r="Q70" s="3">
        <v>-1586025000</v>
      </c>
      <c r="R70" s="88"/>
      <c r="S70" s="3"/>
      <c r="T70" s="3">
        <v>1197</v>
      </c>
      <c r="U70" s="3">
        <v>-1197</v>
      </c>
      <c r="V70" s="19">
        <v>-1</v>
      </c>
      <c r="W70" s="88"/>
      <c r="X70" s="3"/>
      <c r="Y70" s="3">
        <v>262108613.91331494</v>
      </c>
      <c r="Z70" s="3">
        <v>-262108613.91331494</v>
      </c>
    </row>
    <row r="71" spans="2:26">
      <c r="C71" t="s">
        <v>28</v>
      </c>
      <c r="F71" s="88"/>
      <c r="G71" s="3">
        <v>444125</v>
      </c>
      <c r="H71" s="3">
        <v>294000</v>
      </c>
      <c r="I71" s="20">
        <v>150125</v>
      </c>
      <c r="J71" s="8">
        <v>1.5106292517006803</v>
      </c>
      <c r="K71" s="88"/>
      <c r="L71" s="57">
        <v>1041875</v>
      </c>
      <c r="M71" s="58">
        <v>882000</v>
      </c>
      <c r="N71" s="88"/>
      <c r="O71" s="3">
        <v>15192523500</v>
      </c>
      <c r="P71" s="3">
        <v>9647325000</v>
      </c>
      <c r="Q71" s="3">
        <v>5545198500</v>
      </c>
      <c r="R71" s="88"/>
      <c r="S71" s="3">
        <v>1305.6398742703191</v>
      </c>
      <c r="T71" s="3">
        <v>1238.2653061224489</v>
      </c>
      <c r="U71" s="3">
        <v>67.37456814787015</v>
      </c>
      <c r="V71" s="19">
        <v>5.4410446464699426E-2</v>
      </c>
      <c r="W71" s="88"/>
      <c r="X71" s="3">
        <v>2540165616.4791994</v>
      </c>
      <c r="Y71" s="3">
        <v>2343339391.329484</v>
      </c>
      <c r="Z71" s="3">
        <v>196826225.14971542</v>
      </c>
    </row>
    <row r="72" spans="2:26">
      <c r="D72" t="s">
        <v>274</v>
      </c>
      <c r="F72" s="88"/>
      <c r="G72" s="3">
        <v>402875</v>
      </c>
      <c r="H72" s="3">
        <v>150000</v>
      </c>
      <c r="I72" s="20">
        <v>252875</v>
      </c>
      <c r="J72" s="8">
        <v>2.6858333333333335</v>
      </c>
      <c r="K72" s="88"/>
      <c r="L72" s="57">
        <v>914375</v>
      </c>
      <c r="M72" s="58">
        <v>450000</v>
      </c>
      <c r="N72" s="88"/>
      <c r="O72" s="3">
        <v>14023340925</v>
      </c>
      <c r="P72" s="3">
        <v>5167500000</v>
      </c>
      <c r="Q72" s="3">
        <v>8855840925</v>
      </c>
      <c r="R72" s="88"/>
      <c r="S72" s="3">
        <v>1328.5560534611677</v>
      </c>
      <c r="T72" s="3">
        <v>1300</v>
      </c>
      <c r="U72" s="3">
        <v>28.556053461167721</v>
      </c>
      <c r="V72" s="19">
        <v>2.1966194970129017E-2</v>
      </c>
      <c r="W72" s="88"/>
      <c r="X72" s="3">
        <v>2487170626.015985</v>
      </c>
      <c r="Y72" s="3">
        <v>1332605609.6453519</v>
      </c>
      <c r="Z72" s="3">
        <v>1154565016.3706331</v>
      </c>
    </row>
    <row r="73" spans="2:26">
      <c r="D73" t="s">
        <v>49</v>
      </c>
      <c r="F73" s="88"/>
      <c r="G73" s="3">
        <v>33000</v>
      </c>
      <c r="H73" s="3"/>
      <c r="I73" s="20">
        <v>33000</v>
      </c>
      <c r="J73" s="8"/>
      <c r="K73" s="88"/>
      <c r="L73" s="57">
        <v>99000</v>
      </c>
      <c r="M73" s="58"/>
      <c r="N73" s="88"/>
      <c r="O73" s="3">
        <v>1038312000</v>
      </c>
      <c r="P73" s="3"/>
      <c r="Q73" s="3">
        <v>1038312000</v>
      </c>
      <c r="R73" s="88"/>
      <c r="S73" s="3">
        <v>1200.9160305343512</v>
      </c>
      <c r="T73" s="3"/>
      <c r="U73" s="3">
        <v>1200.9160305343512</v>
      </c>
      <c r="V73" s="19"/>
      <c r="W73" s="88"/>
      <c r="X73" s="3">
        <v>99149128.675581574</v>
      </c>
      <c r="Y73" s="3"/>
      <c r="Z73" s="3">
        <v>99149128.675581574</v>
      </c>
    </row>
    <row r="74" spans="2:26">
      <c r="D74" t="s">
        <v>42</v>
      </c>
      <c r="F74" s="88"/>
      <c r="G74" s="3">
        <v>8250</v>
      </c>
      <c r="H74" s="3"/>
      <c r="I74" s="20">
        <v>8250</v>
      </c>
      <c r="J74" s="8"/>
      <c r="K74" s="88"/>
      <c r="L74" s="57">
        <v>27500</v>
      </c>
      <c r="M74" s="58"/>
      <c r="N74" s="88"/>
      <c r="O74" s="3">
        <v>130870575</v>
      </c>
      <c r="P74" s="3"/>
      <c r="Q74" s="3">
        <v>130870575</v>
      </c>
      <c r="R74" s="88"/>
      <c r="S74" s="3">
        <v>605.46183206106878</v>
      </c>
      <c r="T74" s="3"/>
      <c r="U74" s="3">
        <v>605.46183206106878</v>
      </c>
      <c r="V74" s="19"/>
      <c r="W74" s="88"/>
      <c r="X74" s="3">
        <v>-46154138.212367177</v>
      </c>
      <c r="Y74" s="3"/>
      <c r="Z74" s="3">
        <v>-46154138.212367177</v>
      </c>
    </row>
    <row r="75" spans="2:26">
      <c r="D75" t="s">
        <v>401</v>
      </c>
      <c r="F75" s="88"/>
      <c r="G75" s="3"/>
      <c r="H75" s="3">
        <v>44000</v>
      </c>
      <c r="I75" s="20">
        <v>-44000</v>
      </c>
      <c r="J75" s="8"/>
      <c r="K75" s="88"/>
      <c r="L75" s="57"/>
      <c r="M75" s="58">
        <v>132000</v>
      </c>
      <c r="N75" s="88"/>
      <c r="O75" s="3"/>
      <c r="P75" s="3">
        <v>1340900000</v>
      </c>
      <c r="Q75" s="3">
        <v>-1340900000</v>
      </c>
      <c r="R75" s="88"/>
      <c r="S75" s="3"/>
      <c r="T75" s="3">
        <v>1150</v>
      </c>
      <c r="U75" s="3">
        <v>-1150</v>
      </c>
      <c r="V75" s="19">
        <v>-1</v>
      </c>
      <c r="W75" s="88"/>
      <c r="X75" s="3"/>
      <c r="Y75" s="3">
        <v>586087178.00074983</v>
      </c>
      <c r="Z75" s="3">
        <v>-586087178.00074983</v>
      </c>
    </row>
    <row r="76" spans="2:26">
      <c r="D76" t="s">
        <v>96</v>
      </c>
      <c r="F76" s="88"/>
      <c r="G76" s="3"/>
      <c r="H76" s="3">
        <v>25000</v>
      </c>
      <c r="I76" s="20">
        <v>-25000</v>
      </c>
      <c r="J76" s="8"/>
      <c r="K76" s="88"/>
      <c r="L76" s="57"/>
      <c r="M76" s="58">
        <v>75000</v>
      </c>
      <c r="N76" s="88"/>
      <c r="O76" s="3"/>
      <c r="P76" s="3">
        <v>809575000</v>
      </c>
      <c r="Q76" s="3">
        <v>-809575000</v>
      </c>
      <c r="R76" s="88"/>
      <c r="S76" s="3"/>
      <c r="T76" s="3">
        <v>1222</v>
      </c>
      <c r="U76" s="3">
        <v>-1222</v>
      </c>
      <c r="V76" s="19">
        <v>-1</v>
      </c>
      <c r="W76" s="88"/>
      <c r="X76" s="3"/>
      <c r="Y76" s="3">
        <v>180839619.02828133</v>
      </c>
      <c r="Z76" s="3">
        <v>-180839619.02828133</v>
      </c>
    </row>
    <row r="77" spans="2:26">
      <c r="D77" t="s">
        <v>90</v>
      </c>
      <c r="F77" s="88"/>
      <c r="G77" s="3"/>
      <c r="H77" s="3">
        <v>50000</v>
      </c>
      <c r="I77" s="20">
        <v>-50000</v>
      </c>
      <c r="J77" s="8"/>
      <c r="K77" s="88"/>
      <c r="L77" s="57"/>
      <c r="M77" s="58">
        <v>150000</v>
      </c>
      <c r="N77" s="88"/>
      <c r="O77" s="3"/>
      <c r="P77" s="3">
        <v>1552900000</v>
      </c>
      <c r="Q77" s="3">
        <v>-1552900000</v>
      </c>
      <c r="R77" s="88"/>
      <c r="S77" s="3"/>
      <c r="T77" s="3">
        <v>1172</v>
      </c>
      <c r="U77" s="3">
        <v>-1172</v>
      </c>
      <c r="V77" s="19">
        <v>-1</v>
      </c>
      <c r="W77" s="88"/>
      <c r="X77" s="3"/>
      <c r="Y77" s="3">
        <v>162537989.77006721</v>
      </c>
      <c r="Z77" s="3">
        <v>-162537989.77006721</v>
      </c>
    </row>
    <row r="78" spans="2:26">
      <c r="D78" t="s">
        <v>48</v>
      </c>
      <c r="F78" s="88"/>
      <c r="G78" s="3"/>
      <c r="H78" s="3"/>
      <c r="I78" s="20"/>
      <c r="J78" s="8"/>
      <c r="K78" s="88"/>
      <c r="L78" s="57">
        <v>1000</v>
      </c>
      <c r="M78" s="58"/>
      <c r="N78" s="88"/>
      <c r="O78" s="3"/>
      <c r="P78" s="3"/>
      <c r="Q78" s="3"/>
      <c r="R78" s="88"/>
      <c r="S78" s="3"/>
      <c r="T78" s="3"/>
      <c r="U78" s="3"/>
      <c r="V78" s="19"/>
      <c r="W78" s="88"/>
      <c r="X78" s="3"/>
      <c r="Y78" s="3"/>
      <c r="Z78" s="3"/>
    </row>
    <row r="79" spans="2:26">
      <c r="D79" t="s">
        <v>98</v>
      </c>
      <c r="F79" s="88"/>
      <c r="G79" s="3"/>
      <c r="H79" s="3">
        <v>25000</v>
      </c>
      <c r="I79" s="20">
        <v>-25000</v>
      </c>
      <c r="J79" s="8"/>
      <c r="K79" s="88"/>
      <c r="L79" s="57"/>
      <c r="M79" s="58">
        <v>75000</v>
      </c>
      <c r="N79" s="88"/>
      <c r="O79" s="3"/>
      <c r="P79" s="3">
        <v>776450000</v>
      </c>
      <c r="Q79" s="3">
        <v>-776450000</v>
      </c>
      <c r="R79" s="88"/>
      <c r="S79" s="3"/>
      <c r="T79" s="3">
        <v>1172</v>
      </c>
      <c r="U79" s="3">
        <v>-1172</v>
      </c>
      <c r="V79" s="19">
        <v>-1</v>
      </c>
      <c r="W79" s="88"/>
      <c r="X79" s="3"/>
      <c r="Y79" s="3">
        <v>81268994.885033607</v>
      </c>
      <c r="Z79" s="3">
        <v>-81268994.885033607</v>
      </c>
    </row>
    <row r="80" spans="2:26">
      <c r="B80" s="6" t="s">
        <v>10</v>
      </c>
      <c r="C80" s="6"/>
      <c r="D80" s="6"/>
      <c r="E80" s="6"/>
      <c r="F80" s="91"/>
      <c r="G80" s="9">
        <v>184125</v>
      </c>
      <c r="H80" s="9"/>
      <c r="I80" s="18">
        <v>184125</v>
      </c>
      <c r="J80" s="11"/>
      <c r="K80" s="91"/>
      <c r="L80" s="59">
        <v>410400</v>
      </c>
      <c r="M80" s="60"/>
      <c r="N80" s="91"/>
      <c r="O80" s="9">
        <v>3220477320.5580645</v>
      </c>
      <c r="P80" s="9"/>
      <c r="Q80" s="9">
        <v>3220477320.5580645</v>
      </c>
      <c r="R80" s="91"/>
      <c r="S80" s="9">
        <v>667.58442199967124</v>
      </c>
      <c r="T80" s="9"/>
      <c r="U80" s="9">
        <v>667.58442199967124</v>
      </c>
      <c r="V80" s="67"/>
      <c r="W80" s="91"/>
      <c r="X80" s="9">
        <v>-2819543971.4824438</v>
      </c>
      <c r="Y80" s="9"/>
      <c r="Z80" s="9">
        <v>-2819543971.4824438</v>
      </c>
    </row>
    <row r="81" spans="2:26">
      <c r="C81" t="s">
        <v>28</v>
      </c>
      <c r="F81" s="88"/>
      <c r="G81" s="3">
        <v>184125</v>
      </c>
      <c r="H81" s="3"/>
      <c r="I81" s="20">
        <v>184125</v>
      </c>
      <c r="J81" s="8"/>
      <c r="K81" s="88"/>
      <c r="L81" s="57">
        <v>410400</v>
      </c>
      <c r="M81" s="58"/>
      <c r="N81" s="88"/>
      <c r="O81" s="3">
        <v>3220477320.5580645</v>
      </c>
      <c r="P81" s="3"/>
      <c r="Q81" s="3">
        <v>3220477320.5580645</v>
      </c>
      <c r="R81" s="88"/>
      <c r="S81" s="3">
        <v>667.58442199967124</v>
      </c>
      <c r="T81" s="3"/>
      <c r="U81" s="3">
        <v>667.58442199967124</v>
      </c>
      <c r="V81" s="19"/>
      <c r="W81" s="88"/>
      <c r="X81" s="3">
        <v>-2819543971.4824438</v>
      </c>
      <c r="Y81" s="3"/>
      <c r="Z81" s="3">
        <v>-2819543971.4824438</v>
      </c>
    </row>
    <row r="82" spans="2:26">
      <c r="D82" t="s">
        <v>37</v>
      </c>
      <c r="F82" s="88"/>
      <c r="G82" s="3">
        <v>46500</v>
      </c>
      <c r="H82" s="3"/>
      <c r="I82" s="20">
        <v>46500</v>
      </c>
      <c r="J82" s="8"/>
      <c r="K82" s="88"/>
      <c r="L82" s="57">
        <v>92250</v>
      </c>
      <c r="M82" s="58"/>
      <c r="N82" s="88"/>
      <c r="O82" s="3">
        <v>726661080</v>
      </c>
      <c r="P82" s="3"/>
      <c r="Q82" s="3">
        <v>726661080</v>
      </c>
      <c r="R82" s="88"/>
      <c r="S82" s="3">
        <v>596.45496183206103</v>
      </c>
      <c r="T82" s="3"/>
      <c r="U82" s="3">
        <v>596.45496183206103</v>
      </c>
      <c r="V82" s="19"/>
      <c r="W82" s="88"/>
      <c r="X82" s="3">
        <v>-1236215722.2127635</v>
      </c>
      <c r="Y82" s="3"/>
      <c r="Z82" s="3">
        <v>-1236215722.2127635</v>
      </c>
    </row>
    <row r="83" spans="2:26">
      <c r="D83" t="s">
        <v>19</v>
      </c>
      <c r="F83" s="88"/>
      <c r="G83" s="3">
        <v>39875</v>
      </c>
      <c r="H83" s="3"/>
      <c r="I83" s="20">
        <v>39875</v>
      </c>
      <c r="J83" s="8"/>
      <c r="K83" s="88"/>
      <c r="L83" s="57">
        <v>72875</v>
      </c>
      <c r="M83" s="58"/>
      <c r="N83" s="88"/>
      <c r="O83" s="3">
        <v>772965600</v>
      </c>
      <c r="P83" s="3"/>
      <c r="Q83" s="3">
        <v>772965600</v>
      </c>
      <c r="R83" s="88"/>
      <c r="S83" s="3">
        <v>739.87470386943937</v>
      </c>
      <c r="T83" s="3"/>
      <c r="U83" s="3">
        <v>739.87470386943937</v>
      </c>
      <c r="V83" s="19"/>
      <c r="W83" s="88"/>
      <c r="X83" s="3">
        <v>-632666221.09395385</v>
      </c>
      <c r="Y83" s="3"/>
      <c r="Z83" s="3">
        <v>-632666221.09395385</v>
      </c>
    </row>
    <row r="84" spans="2:26">
      <c r="D84" t="s">
        <v>41</v>
      </c>
      <c r="F84" s="88"/>
      <c r="G84" s="3">
        <v>38500</v>
      </c>
      <c r="H84" s="3"/>
      <c r="I84" s="20">
        <v>38500</v>
      </c>
      <c r="J84" s="8"/>
      <c r="K84" s="88"/>
      <c r="L84" s="57">
        <v>99000</v>
      </c>
      <c r="M84" s="58"/>
      <c r="N84" s="88"/>
      <c r="O84" s="3">
        <v>721771050</v>
      </c>
      <c r="P84" s="3"/>
      <c r="Q84" s="3">
        <v>721771050</v>
      </c>
      <c r="R84" s="88"/>
      <c r="S84" s="3">
        <v>715.54580152671758</v>
      </c>
      <c r="T84" s="3"/>
      <c r="U84" s="3">
        <v>715.54580152671758</v>
      </c>
      <c r="V84" s="19"/>
      <c r="W84" s="88"/>
      <c r="X84" s="3">
        <v>-297852706.99743235</v>
      </c>
      <c r="Y84" s="3"/>
      <c r="Z84" s="3">
        <v>-297852706.99743235</v>
      </c>
    </row>
    <row r="85" spans="2:26">
      <c r="D85" t="s">
        <v>51</v>
      </c>
      <c r="F85" s="88"/>
      <c r="G85" s="3">
        <v>36000</v>
      </c>
      <c r="H85" s="3"/>
      <c r="I85" s="20">
        <v>36000</v>
      </c>
      <c r="J85" s="8"/>
      <c r="K85" s="88"/>
      <c r="L85" s="57">
        <v>112500</v>
      </c>
      <c r="M85" s="58"/>
      <c r="N85" s="88"/>
      <c r="O85" s="3">
        <v>575791200</v>
      </c>
      <c r="P85" s="3"/>
      <c r="Q85" s="3">
        <v>575791200</v>
      </c>
      <c r="R85" s="88"/>
      <c r="S85" s="3">
        <v>610.46564885496184</v>
      </c>
      <c r="T85" s="3"/>
      <c r="U85" s="3">
        <v>610.46564885496184</v>
      </c>
      <c r="V85" s="19"/>
      <c r="W85" s="88"/>
      <c r="X85" s="3">
        <v>-169936650.26079416</v>
      </c>
      <c r="Y85" s="3"/>
      <c r="Z85" s="3">
        <v>-169936650.26079416</v>
      </c>
    </row>
    <row r="86" spans="2:26">
      <c r="D86" t="s">
        <v>21</v>
      </c>
      <c r="F86" s="88"/>
      <c r="G86" s="3">
        <v>14250</v>
      </c>
      <c r="H86" s="3"/>
      <c r="I86" s="20">
        <v>14250</v>
      </c>
      <c r="J86" s="8"/>
      <c r="K86" s="88"/>
      <c r="L86" s="57">
        <v>19500</v>
      </c>
      <c r="M86" s="58"/>
      <c r="N86" s="88"/>
      <c r="O86" s="3">
        <v>242862750</v>
      </c>
      <c r="P86" s="3"/>
      <c r="Q86" s="3">
        <v>242862750</v>
      </c>
      <c r="R86" s="88"/>
      <c r="S86" s="3">
        <v>650.49618320610682</v>
      </c>
      <c r="T86" s="3"/>
      <c r="U86" s="3">
        <v>650.49618320610682</v>
      </c>
      <c r="V86" s="19"/>
      <c r="W86" s="88"/>
      <c r="X86" s="3">
        <v>-538391394.5262382</v>
      </c>
      <c r="Y86" s="3"/>
      <c r="Z86" s="3">
        <v>-538391394.5262382</v>
      </c>
    </row>
    <row r="87" spans="2:26">
      <c r="D87" t="s">
        <v>38</v>
      </c>
      <c r="F87" s="88"/>
      <c r="G87" s="3">
        <v>6000</v>
      </c>
      <c r="H87" s="3"/>
      <c r="I87" s="20">
        <v>6000</v>
      </c>
      <c r="J87" s="8"/>
      <c r="K87" s="88"/>
      <c r="L87" s="57">
        <v>6000</v>
      </c>
      <c r="M87" s="58"/>
      <c r="N87" s="88"/>
      <c r="O87" s="3">
        <v>97832640.55806452</v>
      </c>
      <c r="P87" s="3"/>
      <c r="Q87" s="3">
        <v>97832640.55806452</v>
      </c>
      <c r="R87" s="88"/>
      <c r="S87" s="3">
        <v>622.34504171796766</v>
      </c>
      <c r="T87" s="3"/>
      <c r="U87" s="3">
        <v>622.34504171796766</v>
      </c>
      <c r="V87" s="19"/>
      <c r="W87" s="88"/>
      <c r="X87" s="3">
        <v>6017041.6509101726</v>
      </c>
      <c r="Y87" s="3"/>
      <c r="Z87" s="3">
        <v>6017041.6509101726</v>
      </c>
    </row>
    <row r="88" spans="2:26">
      <c r="D88" t="s">
        <v>415</v>
      </c>
      <c r="F88" s="88"/>
      <c r="G88" s="3">
        <v>3000</v>
      </c>
      <c r="H88" s="3"/>
      <c r="I88" s="20">
        <v>3000</v>
      </c>
      <c r="J88" s="8"/>
      <c r="K88" s="88"/>
      <c r="L88" s="57">
        <v>3000</v>
      </c>
      <c r="M88" s="58"/>
      <c r="N88" s="88"/>
      <c r="O88" s="3">
        <v>82593000</v>
      </c>
      <c r="P88" s="3"/>
      <c r="Q88" s="3">
        <v>82593000</v>
      </c>
      <c r="R88" s="88"/>
      <c r="S88" s="3">
        <v>1050.8015267175572</v>
      </c>
      <c r="T88" s="3"/>
      <c r="U88" s="3">
        <v>1050.8015267175572</v>
      </c>
      <c r="V88" s="19"/>
      <c r="W88" s="88"/>
      <c r="X88" s="3">
        <v>49501681.957828067</v>
      </c>
      <c r="Y88" s="3"/>
      <c r="Z88" s="3">
        <v>49501681.957828067</v>
      </c>
    </row>
    <row r="89" spans="2:26">
      <c r="D89" t="s">
        <v>34</v>
      </c>
      <c r="F89" s="88"/>
      <c r="G89" s="3"/>
      <c r="H89" s="3"/>
      <c r="I89" s="20"/>
      <c r="J89" s="8"/>
      <c r="K89" s="88"/>
      <c r="L89" s="57">
        <v>2250</v>
      </c>
      <c r="M89" s="58"/>
      <c r="N89" s="88"/>
      <c r="O89" s="3"/>
      <c r="P89" s="3"/>
      <c r="Q89" s="3"/>
      <c r="R89" s="88"/>
      <c r="S89" s="3"/>
      <c r="T89" s="3"/>
      <c r="U89" s="3"/>
      <c r="V89" s="19"/>
      <c r="W89" s="88"/>
      <c r="X89" s="3"/>
      <c r="Y89" s="3"/>
      <c r="Z89" s="3"/>
    </row>
    <row r="90" spans="2:26">
      <c r="D90" t="s">
        <v>48</v>
      </c>
      <c r="F90" s="88"/>
      <c r="G90" s="3"/>
      <c r="H90" s="3"/>
      <c r="I90" s="20"/>
      <c r="J90" s="8"/>
      <c r="K90" s="88"/>
      <c r="L90" s="57">
        <v>3000</v>
      </c>
      <c r="M90" s="58"/>
      <c r="N90" s="88"/>
      <c r="O90" s="3"/>
      <c r="P90" s="3"/>
      <c r="Q90" s="3"/>
      <c r="R90" s="88"/>
      <c r="S90" s="3"/>
      <c r="T90" s="3"/>
      <c r="U90" s="3"/>
      <c r="V90" s="19"/>
      <c r="W90" s="88"/>
      <c r="X90" s="3"/>
      <c r="Y90" s="3"/>
      <c r="Z90" s="3"/>
    </row>
    <row r="91" spans="2:26">
      <c r="D91" t="s">
        <v>399</v>
      </c>
      <c r="F91" s="88"/>
      <c r="G91" s="3"/>
      <c r="H91" s="3"/>
      <c r="I91" s="20"/>
      <c r="J91" s="8"/>
      <c r="K91" s="88"/>
      <c r="L91" s="57">
        <v>25</v>
      </c>
      <c r="M91" s="58"/>
      <c r="N91" s="88"/>
      <c r="O91" s="3"/>
      <c r="P91" s="3"/>
      <c r="Q91" s="3"/>
      <c r="R91" s="88"/>
      <c r="S91" s="3"/>
      <c r="T91" s="3"/>
      <c r="U91" s="3"/>
      <c r="V91" s="19"/>
      <c r="W91" s="88"/>
      <c r="X91" s="3"/>
      <c r="Y91" s="3"/>
      <c r="Z91" s="3"/>
    </row>
    <row r="92" spans="2:26">
      <c r="B92" s="6" t="s">
        <v>13</v>
      </c>
      <c r="C92" s="6"/>
      <c r="D92" s="6"/>
      <c r="E92" s="6"/>
      <c r="F92" s="91"/>
      <c r="G92" s="9">
        <v>46200</v>
      </c>
      <c r="H92" s="9">
        <v>72000</v>
      </c>
      <c r="I92" s="18">
        <v>-25800</v>
      </c>
      <c r="J92" s="11">
        <v>0.64166666666666672</v>
      </c>
      <c r="K92" s="91"/>
      <c r="L92" s="59">
        <v>81875</v>
      </c>
      <c r="M92" s="60">
        <v>207000</v>
      </c>
      <c r="N92" s="91"/>
      <c r="O92" s="9">
        <v>1044195768.0000001</v>
      </c>
      <c r="P92" s="9">
        <v>1319700000</v>
      </c>
      <c r="Q92" s="9">
        <v>-275504231.99999988</v>
      </c>
      <c r="R92" s="91"/>
      <c r="S92" s="9">
        <v>862.65801526717587</v>
      </c>
      <c r="T92" s="9">
        <v>691.66666666666663</v>
      </c>
      <c r="U92" s="9">
        <v>170.99134860050924</v>
      </c>
      <c r="V92" s="67">
        <v>0.24721640761519409</v>
      </c>
      <c r="W92" s="91"/>
      <c r="X92" s="9">
        <v>-88004488.825163707</v>
      </c>
      <c r="Y92" s="9">
        <v>-308129986.7707749</v>
      </c>
      <c r="Z92" s="9">
        <v>220125497.94561118</v>
      </c>
    </row>
    <row r="93" spans="2:26">
      <c r="C93" t="s">
        <v>27</v>
      </c>
      <c r="F93" s="88"/>
      <c r="G93" s="3">
        <v>24000</v>
      </c>
      <c r="H93" s="3">
        <v>25000</v>
      </c>
      <c r="I93" s="20">
        <v>-1000</v>
      </c>
      <c r="J93" s="8">
        <v>0.96</v>
      </c>
      <c r="K93" s="88"/>
      <c r="L93" s="57">
        <v>48000</v>
      </c>
      <c r="M93" s="58">
        <v>75000</v>
      </c>
      <c r="N93" s="88"/>
      <c r="O93" s="3">
        <v>662631840.00000012</v>
      </c>
      <c r="P93" s="3">
        <v>463750000</v>
      </c>
      <c r="Q93" s="3">
        <v>198881840.00000012</v>
      </c>
      <c r="R93" s="88"/>
      <c r="S93" s="3">
        <v>1053.8038167938932</v>
      </c>
      <c r="T93" s="3">
        <v>700</v>
      </c>
      <c r="U93" s="3">
        <v>353.80381679389325</v>
      </c>
      <c r="V93" s="19">
        <v>0.50543402399127602</v>
      </c>
      <c r="W93" s="88"/>
      <c r="X93" s="3">
        <v>-2264412.0292602926</v>
      </c>
      <c r="Y93" s="3">
        <v>-86509360.271211267</v>
      </c>
      <c r="Z93" s="3">
        <v>84244948.241950974</v>
      </c>
    </row>
    <row r="94" spans="2:26">
      <c r="D94" t="s">
        <v>404</v>
      </c>
      <c r="F94" s="88"/>
      <c r="G94" s="3">
        <v>24000</v>
      </c>
      <c r="H94" s="3">
        <v>0</v>
      </c>
      <c r="I94" s="20">
        <v>24000</v>
      </c>
      <c r="J94" s="8"/>
      <c r="K94" s="88"/>
      <c r="L94" s="57">
        <v>48000</v>
      </c>
      <c r="M94" s="58">
        <v>0</v>
      </c>
      <c r="N94" s="88"/>
      <c r="O94" s="3">
        <v>662631840.00000012</v>
      </c>
      <c r="P94" s="3">
        <v>0</v>
      </c>
      <c r="Q94" s="3">
        <v>662631840.00000012</v>
      </c>
      <c r="R94" s="88"/>
      <c r="S94" s="3">
        <v>1053.8038167938932</v>
      </c>
      <c r="T94" s="3"/>
      <c r="U94" s="3">
        <v>1053.8038167938932</v>
      </c>
      <c r="V94" s="19"/>
      <c r="W94" s="88"/>
      <c r="X94" s="3">
        <v>-2264412.0292602926</v>
      </c>
      <c r="Y94" s="3">
        <v>0</v>
      </c>
      <c r="Z94" s="3">
        <v>-2264412.0292602926</v>
      </c>
    </row>
    <row r="95" spans="2:26">
      <c r="D95" t="s">
        <v>70</v>
      </c>
      <c r="F95" s="88"/>
      <c r="G95" s="3"/>
      <c r="H95" s="3">
        <v>25000</v>
      </c>
      <c r="I95" s="20">
        <v>-25000</v>
      </c>
      <c r="J95" s="8"/>
      <c r="K95" s="88"/>
      <c r="L95" s="57"/>
      <c r="M95" s="58">
        <v>75000</v>
      </c>
      <c r="N95" s="88"/>
      <c r="O95" s="3"/>
      <c r="P95" s="3">
        <v>463750000</v>
      </c>
      <c r="Q95" s="3">
        <v>-463750000</v>
      </c>
      <c r="R95" s="88"/>
      <c r="S95" s="3"/>
      <c r="T95" s="3">
        <v>700</v>
      </c>
      <c r="U95" s="3">
        <v>-700</v>
      </c>
      <c r="V95" s="19">
        <v>-1</v>
      </c>
      <c r="W95" s="88"/>
      <c r="X95" s="3"/>
      <c r="Y95" s="3">
        <v>-86509360.271211267</v>
      </c>
      <c r="Z95" s="3">
        <v>86509360.271211267</v>
      </c>
    </row>
    <row r="96" spans="2:26">
      <c r="C96" t="s">
        <v>28</v>
      </c>
      <c r="F96" s="88"/>
      <c r="G96" s="3">
        <v>22200</v>
      </c>
      <c r="H96" s="3">
        <v>47000</v>
      </c>
      <c r="I96" s="20">
        <v>-24800</v>
      </c>
      <c r="J96" s="8">
        <v>0.47234042553191491</v>
      </c>
      <c r="K96" s="88"/>
      <c r="L96" s="57">
        <v>33875</v>
      </c>
      <c r="M96" s="58">
        <v>132000</v>
      </c>
      <c r="N96" s="88"/>
      <c r="O96" s="3">
        <v>381563928</v>
      </c>
      <c r="P96" s="3">
        <v>855950000</v>
      </c>
      <c r="Q96" s="3">
        <v>-474386072</v>
      </c>
      <c r="R96" s="88"/>
      <c r="S96" s="3">
        <v>656.01390550856195</v>
      </c>
      <c r="T96" s="3">
        <v>687.23404255319156</v>
      </c>
      <c r="U96" s="3">
        <v>-31.22013704462961</v>
      </c>
      <c r="V96" s="19">
        <v>-4.5428682386922339E-2</v>
      </c>
      <c r="W96" s="88"/>
      <c r="X96" s="3">
        <v>-85740076.795903414</v>
      </c>
      <c r="Y96" s="3">
        <v>-221620626.49956363</v>
      </c>
      <c r="Z96" s="3">
        <v>135880549.70366022</v>
      </c>
    </row>
    <row r="97" spans="2:26">
      <c r="D97" t="s">
        <v>21</v>
      </c>
      <c r="F97" s="88"/>
      <c r="G97" s="3">
        <v>22000</v>
      </c>
      <c r="H97" s="3">
        <v>3000</v>
      </c>
      <c r="I97" s="20">
        <v>19000</v>
      </c>
      <c r="J97" s="8">
        <v>7.333333333333333</v>
      </c>
      <c r="K97" s="88"/>
      <c r="L97" s="57">
        <v>31750</v>
      </c>
      <c r="M97" s="58">
        <v>9000</v>
      </c>
      <c r="N97" s="88"/>
      <c r="O97" s="3">
        <v>377305800</v>
      </c>
      <c r="P97" s="3">
        <v>55650000</v>
      </c>
      <c r="Q97" s="3">
        <v>321655800</v>
      </c>
      <c r="R97" s="88"/>
      <c r="S97" s="3">
        <v>654.59021512838308</v>
      </c>
      <c r="T97" s="3">
        <v>700</v>
      </c>
      <c r="U97" s="3">
        <v>-45.409784871616921</v>
      </c>
      <c r="V97" s="19">
        <v>-6.4871121245167029E-2</v>
      </c>
      <c r="W97" s="88"/>
      <c r="X97" s="3">
        <v>-85593897.519111589</v>
      </c>
      <c r="Y97" s="3">
        <v>-11490000.222919554</v>
      </c>
      <c r="Z97" s="3">
        <v>-74103897.296192035</v>
      </c>
    </row>
    <row r="98" spans="2:26">
      <c r="D98" t="s">
        <v>276</v>
      </c>
      <c r="F98" s="88"/>
      <c r="G98" s="3">
        <v>200</v>
      </c>
      <c r="H98" s="3"/>
      <c r="I98" s="20">
        <v>200</v>
      </c>
      <c r="J98" s="8"/>
      <c r="K98" s="88"/>
      <c r="L98" s="57">
        <v>200</v>
      </c>
      <c r="M98" s="58"/>
      <c r="N98" s="88"/>
      <c r="O98" s="3">
        <v>4258128</v>
      </c>
      <c r="P98" s="3"/>
      <c r="Q98" s="3">
        <v>4258128</v>
      </c>
      <c r="R98" s="88"/>
      <c r="S98" s="3">
        <v>812.6198473282443</v>
      </c>
      <c r="T98" s="3"/>
      <c r="U98" s="3">
        <v>812.6198473282443</v>
      </c>
      <c r="V98" s="19"/>
      <c r="W98" s="88"/>
      <c r="X98" s="3">
        <v>-146179.27679182496</v>
      </c>
      <c r="Y98" s="3"/>
      <c r="Z98" s="3">
        <v>-146179.27679182496</v>
      </c>
    </row>
    <row r="99" spans="2:26">
      <c r="D99" t="s">
        <v>19</v>
      </c>
      <c r="F99" s="88"/>
      <c r="G99" s="3"/>
      <c r="H99" s="3"/>
      <c r="I99" s="20"/>
      <c r="J99" s="8"/>
      <c r="K99" s="88"/>
      <c r="L99" s="57">
        <v>400</v>
      </c>
      <c r="M99" s="58"/>
      <c r="N99" s="88"/>
      <c r="O99" s="3"/>
      <c r="P99" s="3"/>
      <c r="Q99" s="3"/>
      <c r="R99" s="88"/>
      <c r="S99" s="3"/>
      <c r="T99" s="3"/>
      <c r="U99" s="3"/>
      <c r="V99" s="19"/>
      <c r="W99" s="88"/>
      <c r="X99" s="3"/>
      <c r="Y99" s="3"/>
      <c r="Z99" s="3"/>
    </row>
    <row r="100" spans="2:26">
      <c r="D100" t="s">
        <v>93</v>
      </c>
      <c r="F100" s="88"/>
      <c r="G100" s="3"/>
      <c r="H100" s="3">
        <v>25000</v>
      </c>
      <c r="I100" s="20">
        <v>-25000</v>
      </c>
      <c r="J100" s="8"/>
      <c r="K100" s="88"/>
      <c r="L100" s="57"/>
      <c r="M100" s="58">
        <v>75000</v>
      </c>
      <c r="N100" s="88"/>
      <c r="O100" s="3"/>
      <c r="P100" s="3">
        <v>463750000</v>
      </c>
      <c r="Q100" s="3">
        <v>-463750000</v>
      </c>
      <c r="R100" s="88"/>
      <c r="S100" s="3"/>
      <c r="T100" s="3">
        <v>700</v>
      </c>
      <c r="U100" s="3">
        <v>-700</v>
      </c>
      <c r="V100" s="19">
        <v>-1</v>
      </c>
      <c r="W100" s="88"/>
      <c r="X100" s="3"/>
      <c r="Y100" s="3">
        <v>-86509360.271211267</v>
      </c>
      <c r="Z100" s="3">
        <v>86509360.271211267</v>
      </c>
    </row>
    <row r="101" spans="2:26">
      <c r="D101" t="s">
        <v>63</v>
      </c>
      <c r="F101" s="88"/>
      <c r="G101" s="3"/>
      <c r="H101" s="3">
        <v>3000</v>
      </c>
      <c r="I101" s="20">
        <v>-3000</v>
      </c>
      <c r="J101" s="8"/>
      <c r="K101" s="88"/>
      <c r="L101" s="57"/>
      <c r="M101" s="58">
        <v>6000</v>
      </c>
      <c r="N101" s="88"/>
      <c r="O101" s="3"/>
      <c r="P101" s="3">
        <v>55650000</v>
      </c>
      <c r="Q101" s="3">
        <v>-55650000</v>
      </c>
      <c r="R101" s="88"/>
      <c r="S101" s="3"/>
      <c r="T101" s="3">
        <v>700</v>
      </c>
      <c r="U101" s="3">
        <v>-700</v>
      </c>
      <c r="V101" s="19">
        <v>-1</v>
      </c>
      <c r="W101" s="88"/>
      <c r="X101" s="3"/>
      <c r="Y101" s="3">
        <v>-10381123.232545353</v>
      </c>
      <c r="Z101" s="3">
        <v>10381123.232545353</v>
      </c>
    </row>
    <row r="102" spans="2:26">
      <c r="D102" t="s">
        <v>61</v>
      </c>
      <c r="F102" s="88"/>
      <c r="G102" s="3"/>
      <c r="H102" s="3">
        <v>10000</v>
      </c>
      <c r="I102" s="20">
        <v>-10000</v>
      </c>
      <c r="J102" s="8"/>
      <c r="K102" s="88"/>
      <c r="L102" s="57"/>
      <c r="M102" s="58">
        <v>30000</v>
      </c>
      <c r="N102" s="88"/>
      <c r="O102" s="3"/>
      <c r="P102" s="3">
        <v>185500000</v>
      </c>
      <c r="Q102" s="3">
        <v>-185500000</v>
      </c>
      <c r="R102" s="88"/>
      <c r="S102" s="3"/>
      <c r="T102" s="3">
        <v>700</v>
      </c>
      <c r="U102" s="3">
        <v>-700</v>
      </c>
      <c r="V102" s="19">
        <v>-1</v>
      </c>
      <c r="W102" s="88"/>
      <c r="X102" s="3"/>
      <c r="Y102" s="3">
        <v>-79155696.074739873</v>
      </c>
      <c r="Z102" s="3">
        <v>79155696.074739873</v>
      </c>
    </row>
    <row r="103" spans="2:26">
      <c r="D103" t="s">
        <v>23</v>
      </c>
      <c r="F103" s="88"/>
      <c r="G103" s="3"/>
      <c r="H103" s="3"/>
      <c r="I103" s="20"/>
      <c r="J103" s="8"/>
      <c r="K103" s="88"/>
      <c r="L103" s="57">
        <v>25</v>
      </c>
      <c r="M103" s="58"/>
      <c r="N103" s="88"/>
      <c r="O103" s="3"/>
      <c r="P103" s="3"/>
      <c r="Q103" s="3"/>
      <c r="R103" s="88"/>
      <c r="S103" s="3"/>
      <c r="T103" s="3"/>
      <c r="U103" s="3"/>
      <c r="V103" s="19"/>
      <c r="W103" s="88"/>
      <c r="X103" s="3"/>
      <c r="Y103" s="3"/>
      <c r="Z103" s="3"/>
    </row>
    <row r="104" spans="2:26">
      <c r="D104" t="s">
        <v>48</v>
      </c>
      <c r="F104" s="88"/>
      <c r="G104" s="3"/>
      <c r="H104" s="3"/>
      <c r="I104" s="20"/>
      <c r="J104" s="8"/>
      <c r="K104" s="88"/>
      <c r="L104" s="57">
        <v>1500</v>
      </c>
      <c r="M104" s="58"/>
      <c r="N104" s="88"/>
      <c r="O104" s="3"/>
      <c r="P104" s="3"/>
      <c r="Q104" s="3"/>
      <c r="R104" s="88"/>
      <c r="S104" s="3"/>
      <c r="T104" s="3"/>
      <c r="U104" s="3"/>
      <c r="V104" s="19"/>
      <c r="W104" s="88"/>
      <c r="X104" s="3"/>
      <c r="Y104" s="3"/>
      <c r="Z104" s="3"/>
    </row>
    <row r="105" spans="2:26">
      <c r="D105" t="s">
        <v>67</v>
      </c>
      <c r="F105" s="88"/>
      <c r="G105" s="3"/>
      <c r="H105" s="3">
        <v>6000</v>
      </c>
      <c r="I105" s="20">
        <v>-6000</v>
      </c>
      <c r="J105" s="8"/>
      <c r="K105" s="88"/>
      <c r="L105" s="57"/>
      <c r="M105" s="58">
        <v>12000</v>
      </c>
      <c r="N105" s="88"/>
      <c r="O105" s="3"/>
      <c r="P105" s="3">
        <v>95400000</v>
      </c>
      <c r="Q105" s="3">
        <v>-95400000</v>
      </c>
      <c r="R105" s="88"/>
      <c r="S105" s="3"/>
      <c r="T105" s="3">
        <v>600</v>
      </c>
      <c r="U105" s="3">
        <v>-600</v>
      </c>
      <c r="V105" s="19">
        <v>-1</v>
      </c>
      <c r="W105" s="88"/>
      <c r="X105" s="3"/>
      <c r="Y105" s="3">
        <v>-34084446.69814758</v>
      </c>
      <c r="Z105" s="3">
        <v>34084446.69814758</v>
      </c>
    </row>
    <row r="106" spans="2:26">
      <c r="B106" s="6" t="s">
        <v>14</v>
      </c>
      <c r="C106" s="6"/>
      <c r="D106" s="6"/>
      <c r="E106" s="6"/>
      <c r="F106" s="91"/>
      <c r="G106" s="9">
        <v>416700</v>
      </c>
      <c r="H106" s="9">
        <v>86586.983333333323</v>
      </c>
      <c r="I106" s="18">
        <v>330113.01666666666</v>
      </c>
      <c r="J106" s="11">
        <v>4.8125016481499632</v>
      </c>
      <c r="K106" s="91"/>
      <c r="L106" s="59">
        <v>498850</v>
      </c>
      <c r="M106" s="60">
        <v>259760.94999999995</v>
      </c>
      <c r="N106" s="91"/>
      <c r="O106" s="9">
        <v>6819027534</v>
      </c>
      <c r="P106" s="9">
        <v>1421040831.3285713</v>
      </c>
      <c r="Q106" s="9">
        <v>5397986702.6714287</v>
      </c>
      <c r="R106" s="91"/>
      <c r="S106" s="9">
        <v>624.59377607043348</v>
      </c>
      <c r="T106" s="9">
        <v>619.30997304582218</v>
      </c>
      <c r="U106" s="9">
        <v>5.2838030246113021</v>
      </c>
      <c r="V106" s="67">
        <v>8.5317583352082695E-3</v>
      </c>
      <c r="W106" s="91"/>
      <c r="X106" s="9">
        <v>-4681576969.8489065</v>
      </c>
      <c r="Y106" s="9">
        <v>-852464154.59205151</v>
      </c>
      <c r="Z106" s="9">
        <v>-3829112815.256855</v>
      </c>
    </row>
    <row r="107" spans="2:26">
      <c r="C107" t="s">
        <v>27</v>
      </c>
      <c r="F107" s="88"/>
      <c r="G107" s="3">
        <v>21000</v>
      </c>
      <c r="H107" s="3"/>
      <c r="I107" s="20">
        <v>21000</v>
      </c>
      <c r="J107" s="8"/>
      <c r="K107" s="88"/>
      <c r="L107" s="57">
        <v>42000</v>
      </c>
      <c r="M107" s="58"/>
      <c r="N107" s="88"/>
      <c r="O107" s="3">
        <v>344137500</v>
      </c>
      <c r="P107" s="3"/>
      <c r="Q107" s="3">
        <v>344137500</v>
      </c>
      <c r="R107" s="88"/>
      <c r="S107" s="3">
        <v>625.47709923664115</v>
      </c>
      <c r="T107" s="3"/>
      <c r="U107" s="3">
        <v>625.47709923664115</v>
      </c>
      <c r="V107" s="19"/>
      <c r="W107" s="88"/>
      <c r="X107" s="3">
        <v>-179766441.83151025</v>
      </c>
      <c r="Y107" s="3"/>
      <c r="Z107" s="3">
        <v>-179766441.83151025</v>
      </c>
    </row>
    <row r="108" spans="2:26">
      <c r="D108" t="s">
        <v>45</v>
      </c>
      <c r="F108" s="88"/>
      <c r="G108" s="3">
        <v>21000</v>
      </c>
      <c r="H108" s="3"/>
      <c r="I108" s="20">
        <v>21000</v>
      </c>
      <c r="J108" s="8"/>
      <c r="K108" s="88"/>
      <c r="L108" s="57">
        <v>42000</v>
      </c>
      <c r="M108" s="58"/>
      <c r="N108" s="88"/>
      <c r="O108" s="3">
        <v>344137500</v>
      </c>
      <c r="P108" s="3"/>
      <c r="Q108" s="3">
        <v>344137500</v>
      </c>
      <c r="R108" s="88"/>
      <c r="S108" s="3">
        <v>625.47709923664115</v>
      </c>
      <c r="T108" s="3"/>
      <c r="U108" s="3">
        <v>625.47709923664115</v>
      </c>
      <c r="V108" s="19"/>
      <c r="W108" s="88"/>
      <c r="X108" s="3">
        <v>-179766441.83151025</v>
      </c>
      <c r="Y108" s="3"/>
      <c r="Z108" s="3">
        <v>-179766441.83151025</v>
      </c>
    </row>
    <row r="109" spans="2:26">
      <c r="C109" t="s">
        <v>28</v>
      </c>
      <c r="F109" s="88"/>
      <c r="G109" s="3">
        <v>395700</v>
      </c>
      <c r="H109" s="3">
        <v>86586.983333333323</v>
      </c>
      <c r="I109" s="20">
        <v>309113.01666666666</v>
      </c>
      <c r="J109" s="8">
        <v>4.5699709675376541</v>
      </c>
      <c r="K109" s="88"/>
      <c r="L109" s="57">
        <v>456850</v>
      </c>
      <c r="M109" s="58">
        <v>259760.94999999995</v>
      </c>
      <c r="N109" s="88"/>
      <c r="O109" s="3">
        <v>6474890034</v>
      </c>
      <c r="P109" s="3">
        <v>1421040831.3285713</v>
      </c>
      <c r="Q109" s="3">
        <v>5053849202.6714287</v>
      </c>
      <c r="R109" s="88"/>
      <c r="S109" s="3">
        <v>624.54689766130946</v>
      </c>
      <c r="T109" s="3">
        <v>619.30997304582218</v>
      </c>
      <c r="U109" s="3">
        <v>5.2369246154872826</v>
      </c>
      <c r="V109" s="19">
        <v>8.4560637538769415E-3</v>
      </c>
      <c r="W109" s="88"/>
      <c r="X109" s="3">
        <v>-4501810528.017396</v>
      </c>
      <c r="Y109" s="3">
        <v>-852464154.59205151</v>
      </c>
      <c r="Z109" s="3">
        <v>-3649346373.4253445</v>
      </c>
    </row>
    <row r="110" spans="2:26">
      <c r="D110" t="s">
        <v>438</v>
      </c>
      <c r="F110" s="88"/>
      <c r="G110" s="3">
        <v>210000</v>
      </c>
      <c r="H110" s="3"/>
      <c r="I110" s="20">
        <v>210000</v>
      </c>
      <c r="J110" s="8"/>
      <c r="K110" s="88"/>
      <c r="L110" s="57">
        <v>210000</v>
      </c>
      <c r="M110" s="58"/>
      <c r="N110" s="88"/>
      <c r="O110" s="3">
        <v>3369794400</v>
      </c>
      <c r="P110" s="3"/>
      <c r="Q110" s="3">
        <v>3369794400</v>
      </c>
      <c r="R110" s="88"/>
      <c r="S110" s="3">
        <v>612.46717557251907</v>
      </c>
      <c r="T110" s="3"/>
      <c r="U110" s="3">
        <v>612.46717557251907</v>
      </c>
      <c r="V110" s="19"/>
      <c r="W110" s="88"/>
      <c r="X110" s="3">
        <v>-2455596345.5740538</v>
      </c>
      <c r="Y110" s="3"/>
      <c r="Z110" s="3">
        <v>-2455596345.5740538</v>
      </c>
    </row>
    <row r="111" spans="2:26">
      <c r="D111" t="s">
        <v>337</v>
      </c>
      <c r="F111" s="88"/>
      <c r="G111" s="3">
        <v>164700</v>
      </c>
      <c r="H111" s="3"/>
      <c r="I111" s="20">
        <v>164700</v>
      </c>
      <c r="J111" s="8"/>
      <c r="K111" s="88"/>
      <c r="L111" s="57">
        <v>192000</v>
      </c>
      <c r="M111" s="58"/>
      <c r="N111" s="88"/>
      <c r="O111" s="3">
        <v>2768116194</v>
      </c>
      <c r="P111" s="3"/>
      <c r="Q111" s="3">
        <v>2768116194</v>
      </c>
      <c r="R111" s="88"/>
      <c r="S111" s="3">
        <v>641.48931297709919</v>
      </c>
      <c r="T111" s="3"/>
      <c r="U111" s="3">
        <v>641.48931297709919</v>
      </c>
      <c r="V111" s="19"/>
      <c r="W111" s="88"/>
      <c r="X111" s="3">
        <v>-1800654547.8859367</v>
      </c>
      <c r="Y111" s="3"/>
      <c r="Z111" s="3">
        <v>-1800654547.8859367</v>
      </c>
    </row>
    <row r="112" spans="2:26">
      <c r="D112" t="s">
        <v>66</v>
      </c>
      <c r="F112" s="88"/>
      <c r="G112" s="3">
        <v>21000</v>
      </c>
      <c r="H112" s="3">
        <v>86586.983333333323</v>
      </c>
      <c r="I112" s="20">
        <v>-65586.983333333323</v>
      </c>
      <c r="J112" s="8">
        <v>0.24253068061230915</v>
      </c>
      <c r="K112" s="88"/>
      <c r="L112" s="57">
        <v>21000</v>
      </c>
      <c r="M112" s="58">
        <v>259760.94999999995</v>
      </c>
      <c r="N112" s="88"/>
      <c r="O112" s="3">
        <v>336979440</v>
      </c>
      <c r="P112" s="3">
        <v>1421040831.3285713</v>
      </c>
      <c r="Q112" s="3">
        <v>-1084061391.3285713</v>
      </c>
      <c r="R112" s="88"/>
      <c r="S112" s="3">
        <v>612.46717557251907</v>
      </c>
      <c r="T112" s="3">
        <v>619.30997304582218</v>
      </c>
      <c r="U112" s="3">
        <v>-6.8427974733031078</v>
      </c>
      <c r="V112" s="19">
        <v>-1.1049067141046694E-2</v>
      </c>
      <c r="W112" s="88"/>
      <c r="X112" s="3">
        <v>-245559634.55740547</v>
      </c>
      <c r="Y112" s="3">
        <v>-852464154.59205151</v>
      </c>
      <c r="Z112" s="3">
        <v>606904520.03464603</v>
      </c>
    </row>
    <row r="113" spans="1:26">
      <c r="D113" t="s">
        <v>53</v>
      </c>
      <c r="F113" s="88"/>
      <c r="G113" s="3"/>
      <c r="H113" s="3"/>
      <c r="I113" s="20"/>
      <c r="J113" s="8"/>
      <c r="K113" s="88"/>
      <c r="L113" s="57">
        <v>-17600</v>
      </c>
      <c r="M113" s="58"/>
      <c r="N113" s="88"/>
      <c r="O113" s="3"/>
      <c r="P113" s="3"/>
      <c r="Q113" s="3"/>
      <c r="R113" s="88"/>
      <c r="S113" s="3"/>
      <c r="T113" s="3"/>
      <c r="U113" s="3"/>
      <c r="V113" s="19"/>
      <c r="W113" s="88"/>
      <c r="X113" s="3"/>
      <c r="Y113" s="3"/>
      <c r="Z113" s="3"/>
    </row>
    <row r="114" spans="1:26">
      <c r="D114" t="s">
        <v>336</v>
      </c>
      <c r="F114" s="88"/>
      <c r="G114" s="3"/>
      <c r="H114" s="3"/>
      <c r="I114" s="20"/>
      <c r="J114" s="8"/>
      <c r="K114" s="88"/>
      <c r="L114" s="57">
        <v>39900</v>
      </c>
      <c r="M114" s="58"/>
      <c r="N114" s="88"/>
      <c r="O114" s="3"/>
      <c r="P114" s="3"/>
      <c r="Q114" s="3"/>
      <c r="R114" s="88"/>
      <c r="S114" s="3"/>
      <c r="T114" s="3"/>
      <c r="U114" s="3"/>
      <c r="V114" s="19"/>
      <c r="W114" s="88"/>
      <c r="X114" s="3"/>
      <c r="Y114" s="3"/>
      <c r="Z114" s="3"/>
    </row>
    <row r="115" spans="1:26">
      <c r="D115" t="s">
        <v>48</v>
      </c>
      <c r="F115" s="88"/>
      <c r="G115" s="3"/>
      <c r="H115" s="3"/>
      <c r="I115" s="20"/>
      <c r="J115" s="8"/>
      <c r="K115" s="88"/>
      <c r="L115" s="57">
        <v>2100</v>
      </c>
      <c r="M115" s="58"/>
      <c r="N115" s="88"/>
      <c r="O115" s="3"/>
      <c r="P115" s="3"/>
      <c r="Q115" s="3"/>
      <c r="R115" s="88"/>
      <c r="S115" s="3"/>
      <c r="T115" s="3"/>
      <c r="U115" s="3"/>
      <c r="V115" s="19"/>
      <c r="W115" s="88"/>
      <c r="X115" s="3"/>
      <c r="Y115" s="3"/>
      <c r="Z115" s="3"/>
    </row>
    <row r="116" spans="1:26">
      <c r="D116" t="s">
        <v>398</v>
      </c>
      <c r="F116" s="88"/>
      <c r="G116" s="3"/>
      <c r="H116" s="3"/>
      <c r="I116" s="20"/>
      <c r="J116" s="8"/>
      <c r="K116" s="88"/>
      <c r="L116" s="57">
        <v>9450</v>
      </c>
      <c r="M116" s="58"/>
      <c r="N116" s="88"/>
      <c r="O116" s="3"/>
      <c r="P116" s="3"/>
      <c r="Q116" s="3"/>
      <c r="R116" s="88"/>
      <c r="S116" s="3"/>
      <c r="T116" s="3"/>
      <c r="U116" s="3"/>
      <c r="V116" s="19"/>
      <c r="W116" s="88"/>
      <c r="X116" s="3"/>
      <c r="Y116" s="3"/>
      <c r="Z116" s="3"/>
    </row>
    <row r="117" spans="1:26">
      <c r="A117" t="s">
        <v>126</v>
      </c>
      <c r="F117" s="88"/>
      <c r="G117" s="3">
        <v>426331</v>
      </c>
      <c r="H117" s="3">
        <v>11000</v>
      </c>
      <c r="I117" s="20">
        <v>415331</v>
      </c>
      <c r="J117" s="8">
        <v>38.757363636363635</v>
      </c>
      <c r="K117" s="88"/>
      <c r="L117" s="57">
        <v>830323</v>
      </c>
      <c r="M117" s="58">
        <v>33000</v>
      </c>
      <c r="N117" s="88"/>
      <c r="O117" s="3">
        <v>5811281561</v>
      </c>
      <c r="P117" s="3">
        <v>145750000</v>
      </c>
      <c r="Q117" s="3">
        <v>5665531561</v>
      </c>
      <c r="R117" s="88"/>
      <c r="S117" s="3">
        <v>520.26392575915042</v>
      </c>
      <c r="T117" s="3">
        <v>500</v>
      </c>
      <c r="U117" s="3">
        <v>20.263925759150425</v>
      </c>
      <c r="V117" s="19">
        <v>4.052785151830085E-2</v>
      </c>
      <c r="W117" s="88"/>
      <c r="X117" s="3">
        <v>-194418358.78399003</v>
      </c>
      <c r="Y117" s="3">
        <v>101750000</v>
      </c>
      <c r="Z117" s="3">
        <v>-296168358.78399003</v>
      </c>
    </row>
    <row r="118" spans="1:26">
      <c r="B118" s="6" t="s">
        <v>8</v>
      </c>
      <c r="C118" s="6"/>
      <c r="D118" s="6"/>
      <c r="E118" s="6"/>
      <c r="F118" s="91"/>
      <c r="G118" s="9">
        <v>180000</v>
      </c>
      <c r="H118" s="9"/>
      <c r="I118" s="18">
        <v>180000</v>
      </c>
      <c r="J118" s="11"/>
      <c r="K118" s="91"/>
      <c r="L118" s="59">
        <v>180500</v>
      </c>
      <c r="M118" s="60"/>
      <c r="N118" s="91"/>
      <c r="O118" s="9">
        <v>3038400000</v>
      </c>
      <c r="P118" s="9"/>
      <c r="Q118" s="9">
        <v>3038400000</v>
      </c>
      <c r="R118" s="91"/>
      <c r="S118" s="9">
        <v>644.27480916030538</v>
      </c>
      <c r="T118" s="9"/>
      <c r="U118" s="9">
        <v>644.27480916030538</v>
      </c>
      <c r="V118" s="67"/>
      <c r="W118" s="91"/>
      <c r="X118" s="9">
        <v>-785998575.0316143</v>
      </c>
      <c r="Y118" s="9"/>
      <c r="Z118" s="9">
        <v>-785998575.0316143</v>
      </c>
    </row>
    <row r="119" spans="1:26">
      <c r="C119" t="s">
        <v>28</v>
      </c>
      <c r="F119" s="88"/>
      <c r="G119" s="3">
        <v>180000</v>
      </c>
      <c r="H119" s="3"/>
      <c r="I119" s="20">
        <v>180000</v>
      </c>
      <c r="J119" s="8"/>
      <c r="K119" s="88"/>
      <c r="L119" s="57">
        <v>180500</v>
      </c>
      <c r="M119" s="58"/>
      <c r="N119" s="88"/>
      <c r="O119" s="3">
        <v>3038400000</v>
      </c>
      <c r="P119" s="3"/>
      <c r="Q119" s="3">
        <v>3038400000</v>
      </c>
      <c r="R119" s="88"/>
      <c r="S119" s="3">
        <v>644.27480916030538</v>
      </c>
      <c r="T119" s="3"/>
      <c r="U119" s="3">
        <v>644.27480916030538</v>
      </c>
      <c r="V119" s="19"/>
      <c r="W119" s="88"/>
      <c r="X119" s="3">
        <v>-785998575.0316143</v>
      </c>
      <c r="Y119" s="3"/>
      <c r="Z119" s="3">
        <v>-785998575.0316143</v>
      </c>
    </row>
    <row r="120" spans="1:26">
      <c r="D120" t="s">
        <v>416</v>
      </c>
      <c r="F120" s="88"/>
      <c r="G120" s="3">
        <v>180000</v>
      </c>
      <c r="H120" s="3"/>
      <c r="I120" s="20">
        <v>180000</v>
      </c>
      <c r="J120" s="8"/>
      <c r="K120" s="88"/>
      <c r="L120" s="57">
        <v>180000</v>
      </c>
      <c r="M120" s="58"/>
      <c r="N120" s="88"/>
      <c r="O120" s="3">
        <v>3038400000</v>
      </c>
      <c r="P120" s="3"/>
      <c r="Q120" s="3">
        <v>3038400000</v>
      </c>
      <c r="R120" s="88"/>
      <c r="S120" s="3">
        <v>644.27480916030538</v>
      </c>
      <c r="T120" s="3"/>
      <c r="U120" s="3">
        <v>644.27480916030538</v>
      </c>
      <c r="V120" s="19"/>
      <c r="W120" s="88"/>
      <c r="X120" s="3">
        <v>-785998575.0316143</v>
      </c>
      <c r="Y120" s="3"/>
      <c r="Z120" s="3">
        <v>-785998575.0316143</v>
      </c>
    </row>
    <row r="121" spans="1:26">
      <c r="D121" t="s">
        <v>48</v>
      </c>
      <c r="F121" s="88"/>
      <c r="G121" s="3"/>
      <c r="H121" s="3"/>
      <c r="I121" s="20"/>
      <c r="J121" s="8"/>
      <c r="K121" s="88"/>
      <c r="L121" s="57">
        <v>500</v>
      </c>
      <c r="M121" s="58"/>
      <c r="N121" s="88"/>
      <c r="O121" s="3"/>
      <c r="P121" s="3"/>
      <c r="Q121" s="3"/>
      <c r="R121" s="88"/>
      <c r="S121" s="3"/>
      <c r="T121" s="3"/>
      <c r="U121" s="3"/>
      <c r="V121" s="19"/>
      <c r="W121" s="88"/>
      <c r="X121" s="3"/>
      <c r="Y121" s="3"/>
      <c r="Z121" s="3"/>
    </row>
    <row r="122" spans="1:26">
      <c r="B122" s="6" t="s">
        <v>29</v>
      </c>
      <c r="C122" s="6"/>
      <c r="D122" s="6"/>
      <c r="E122" s="6"/>
      <c r="F122" s="91"/>
      <c r="G122" s="9">
        <v>246331</v>
      </c>
      <c r="H122" s="9">
        <v>11000</v>
      </c>
      <c r="I122" s="18">
        <v>235331</v>
      </c>
      <c r="J122" s="11">
        <v>22.393727272727272</v>
      </c>
      <c r="K122" s="91"/>
      <c r="L122" s="59">
        <v>649823</v>
      </c>
      <c r="M122" s="60">
        <v>33000</v>
      </c>
      <c r="N122" s="91"/>
      <c r="O122" s="9">
        <v>2772881561</v>
      </c>
      <c r="P122" s="9">
        <v>145750000</v>
      </c>
      <c r="Q122" s="9">
        <v>2627131561</v>
      </c>
      <c r="R122" s="91"/>
      <c r="S122" s="9">
        <v>429.64618372827402</v>
      </c>
      <c r="T122" s="9">
        <v>500</v>
      </c>
      <c r="U122" s="9">
        <v>-70.353816271725975</v>
      </c>
      <c r="V122" s="67">
        <v>-0.14070763254345195</v>
      </c>
      <c r="W122" s="91"/>
      <c r="X122" s="9">
        <v>591580216.24762428</v>
      </c>
      <c r="Y122" s="9">
        <v>101750000</v>
      </c>
      <c r="Z122" s="9">
        <v>489830216.24762428</v>
      </c>
    </row>
    <row r="123" spans="1:26">
      <c r="C123" t="s">
        <v>28</v>
      </c>
      <c r="F123" s="88"/>
      <c r="G123" s="3">
        <v>246331</v>
      </c>
      <c r="H123" s="3">
        <v>11000</v>
      </c>
      <c r="I123" s="20">
        <v>235331</v>
      </c>
      <c r="J123" s="8">
        <v>22.393727272727272</v>
      </c>
      <c r="K123" s="88"/>
      <c r="L123" s="57">
        <v>649823</v>
      </c>
      <c r="M123" s="58">
        <v>33000</v>
      </c>
      <c r="N123" s="88"/>
      <c r="O123" s="3">
        <v>2772881561</v>
      </c>
      <c r="P123" s="3">
        <v>145750000</v>
      </c>
      <c r="Q123" s="3">
        <v>2627131561</v>
      </c>
      <c r="R123" s="88"/>
      <c r="S123" s="3">
        <v>429.64618372827402</v>
      </c>
      <c r="T123" s="3">
        <v>500</v>
      </c>
      <c r="U123" s="3">
        <v>-70.353816271725975</v>
      </c>
      <c r="V123" s="19">
        <v>-0.14070763254345195</v>
      </c>
      <c r="W123" s="88"/>
      <c r="X123" s="3">
        <v>591580216.24762428</v>
      </c>
      <c r="Y123" s="3">
        <v>101750000</v>
      </c>
      <c r="Z123" s="3">
        <v>489830216.24762428</v>
      </c>
    </row>
    <row r="124" spans="1:26">
      <c r="D124" t="s">
        <v>50</v>
      </c>
      <c r="F124" s="88"/>
      <c r="G124" s="3">
        <v>150000</v>
      </c>
      <c r="H124" s="3"/>
      <c r="I124" s="20">
        <v>150000</v>
      </c>
      <c r="J124" s="8"/>
      <c r="K124" s="88"/>
      <c r="L124" s="57">
        <v>317122</v>
      </c>
      <c r="M124" s="58"/>
      <c r="N124" s="88"/>
      <c r="O124" s="3">
        <v>1666650000</v>
      </c>
      <c r="P124" s="3"/>
      <c r="Q124" s="3">
        <v>1666650000</v>
      </c>
      <c r="R124" s="88"/>
      <c r="S124" s="3">
        <v>424.08396946564886</v>
      </c>
      <c r="T124" s="3"/>
      <c r="U124" s="3">
        <v>424.08396946564886</v>
      </c>
      <c r="V124" s="19"/>
      <c r="W124" s="88"/>
      <c r="X124" s="3">
        <v>495464377.07620549</v>
      </c>
      <c r="Y124" s="3"/>
      <c r="Z124" s="3">
        <v>495464377.07620549</v>
      </c>
    </row>
    <row r="125" spans="1:26">
      <c r="D125" t="s">
        <v>51</v>
      </c>
      <c r="F125" s="88"/>
      <c r="G125" s="3">
        <v>55951</v>
      </c>
      <c r="H125" s="3"/>
      <c r="I125" s="20">
        <v>55951</v>
      </c>
      <c r="J125" s="8"/>
      <c r="K125" s="88"/>
      <c r="L125" s="57">
        <v>81447</v>
      </c>
      <c r="M125" s="58"/>
      <c r="N125" s="88"/>
      <c r="O125" s="3">
        <v>621671561</v>
      </c>
      <c r="P125" s="3"/>
      <c r="Q125" s="3">
        <v>621671561</v>
      </c>
      <c r="R125" s="88"/>
      <c r="S125" s="3">
        <v>424.08396946564886</v>
      </c>
      <c r="T125" s="3"/>
      <c r="U125" s="3">
        <v>424.08396946564886</v>
      </c>
      <c r="V125" s="19"/>
      <c r="W125" s="88"/>
      <c r="X125" s="3">
        <v>316034632.22676468</v>
      </c>
      <c r="Y125" s="3"/>
      <c r="Z125" s="3">
        <v>316034632.22676468</v>
      </c>
    </row>
    <row r="126" spans="1:26">
      <c r="D126" t="s">
        <v>55</v>
      </c>
      <c r="F126" s="88"/>
      <c r="G126" s="3">
        <v>40380</v>
      </c>
      <c r="H126" s="3"/>
      <c r="I126" s="20">
        <v>40380</v>
      </c>
      <c r="J126" s="8"/>
      <c r="K126" s="88"/>
      <c r="L126" s="57">
        <v>73124</v>
      </c>
      <c r="M126" s="58"/>
      <c r="N126" s="88"/>
      <c r="O126" s="3">
        <v>484560000</v>
      </c>
      <c r="P126" s="3"/>
      <c r="Q126" s="3">
        <v>484560000</v>
      </c>
      <c r="R126" s="88"/>
      <c r="S126" s="3">
        <v>458.01526717557255</v>
      </c>
      <c r="T126" s="3"/>
      <c r="U126" s="3">
        <v>458.01526717557255</v>
      </c>
      <c r="V126" s="19"/>
      <c r="W126" s="88"/>
      <c r="X126" s="3">
        <v>-219918793.05534589</v>
      </c>
      <c r="Y126" s="3"/>
      <c r="Z126" s="3">
        <v>-219918793.05534589</v>
      </c>
    </row>
    <row r="127" spans="1:26">
      <c r="D127" t="s">
        <v>37</v>
      </c>
      <c r="F127" s="88"/>
      <c r="G127" s="3"/>
      <c r="H127" s="3"/>
      <c r="I127" s="20"/>
      <c r="J127" s="8"/>
      <c r="K127" s="88"/>
      <c r="L127" s="57">
        <v>-19220</v>
      </c>
      <c r="M127" s="58"/>
      <c r="N127" s="88"/>
      <c r="O127" s="3"/>
      <c r="P127" s="3"/>
      <c r="Q127" s="3"/>
      <c r="R127" s="88"/>
      <c r="S127" s="3"/>
      <c r="T127" s="3"/>
      <c r="U127" s="3"/>
      <c r="V127" s="19"/>
      <c r="W127" s="88"/>
      <c r="X127" s="3"/>
      <c r="Y127" s="3"/>
      <c r="Z127" s="3"/>
    </row>
    <row r="128" spans="1:26">
      <c r="D128" t="s">
        <v>48</v>
      </c>
      <c r="F128" s="88"/>
      <c r="G128" s="3"/>
      <c r="H128" s="3"/>
      <c r="I128" s="20"/>
      <c r="J128" s="8"/>
      <c r="K128" s="88"/>
      <c r="L128" s="57">
        <v>3000</v>
      </c>
      <c r="M128" s="58"/>
      <c r="N128" s="88"/>
      <c r="O128" s="3"/>
      <c r="P128" s="3"/>
      <c r="Q128" s="3"/>
      <c r="R128" s="88"/>
      <c r="S128" s="3"/>
      <c r="T128" s="3"/>
      <c r="U128" s="3"/>
      <c r="V128" s="19"/>
      <c r="W128" s="88"/>
      <c r="X128" s="3"/>
      <c r="Y128" s="3"/>
      <c r="Z128" s="3"/>
    </row>
    <row r="129" spans="1:26">
      <c r="D129" t="s">
        <v>34</v>
      </c>
      <c r="F129" s="88"/>
      <c r="G129" s="3"/>
      <c r="H129" s="3"/>
      <c r="I129" s="20"/>
      <c r="J129" s="8"/>
      <c r="K129" s="88"/>
      <c r="L129" s="57">
        <v>174670</v>
      </c>
      <c r="M129" s="58"/>
      <c r="N129" s="88"/>
      <c r="O129" s="3"/>
      <c r="P129" s="3"/>
      <c r="Q129" s="3"/>
      <c r="R129" s="88"/>
      <c r="S129" s="3"/>
      <c r="T129" s="3"/>
      <c r="U129" s="3"/>
      <c r="V129" s="19"/>
      <c r="W129" s="88"/>
      <c r="X129" s="3"/>
      <c r="Y129" s="3"/>
      <c r="Z129" s="3"/>
    </row>
    <row r="130" spans="1:26">
      <c r="D130" t="s">
        <v>38</v>
      </c>
      <c r="F130" s="88"/>
      <c r="G130" s="3"/>
      <c r="H130" s="3">
        <v>11000</v>
      </c>
      <c r="I130" s="20">
        <v>-11000</v>
      </c>
      <c r="J130" s="8"/>
      <c r="K130" s="88"/>
      <c r="L130" s="57">
        <v>19680</v>
      </c>
      <c r="M130" s="58">
        <v>33000</v>
      </c>
      <c r="N130" s="88"/>
      <c r="O130" s="3"/>
      <c r="P130" s="3">
        <v>145750000</v>
      </c>
      <c r="Q130" s="3">
        <v>-145750000</v>
      </c>
      <c r="R130" s="88"/>
      <c r="S130" s="3"/>
      <c r="T130" s="3">
        <v>500</v>
      </c>
      <c r="U130" s="3">
        <v>-500</v>
      </c>
      <c r="V130" s="19">
        <v>-1</v>
      </c>
      <c r="W130" s="88"/>
      <c r="X130" s="3"/>
      <c r="Y130" s="3">
        <v>101750000</v>
      </c>
      <c r="Z130" s="3">
        <v>-101750000</v>
      </c>
    </row>
    <row r="131" spans="1:26">
      <c r="A131" t="s">
        <v>9</v>
      </c>
      <c r="F131" s="88"/>
      <c r="G131" s="3">
        <v>0</v>
      </c>
      <c r="H131" s="3"/>
      <c r="I131" s="20">
        <v>0</v>
      </c>
      <c r="J131" s="8"/>
      <c r="K131" s="88"/>
      <c r="L131" s="57">
        <v>0</v>
      </c>
      <c r="M131" s="58"/>
      <c r="N131" s="88"/>
      <c r="O131" s="3">
        <v>190015000</v>
      </c>
      <c r="P131" s="3"/>
      <c r="Q131" s="3">
        <v>190015000</v>
      </c>
      <c r="R131" s="88"/>
      <c r="S131" s="3"/>
      <c r="T131" s="3"/>
      <c r="U131" s="3"/>
      <c r="V131" s="19"/>
      <c r="W131" s="88"/>
      <c r="X131" s="3">
        <v>-960132964</v>
      </c>
      <c r="Y131" s="3"/>
      <c r="Z131" s="3">
        <v>-960132964</v>
      </c>
    </row>
    <row r="132" spans="1:26">
      <c r="B132" s="6" t="s">
        <v>31</v>
      </c>
      <c r="C132" s="6"/>
      <c r="D132" s="6"/>
      <c r="E132" s="6"/>
      <c r="F132" s="91"/>
      <c r="G132" s="9"/>
      <c r="H132" s="9"/>
      <c r="I132" s="18"/>
      <c r="J132" s="11"/>
      <c r="K132" s="91"/>
      <c r="L132" s="59">
        <v>0</v>
      </c>
      <c r="M132" s="60"/>
      <c r="N132" s="91"/>
      <c r="O132" s="9"/>
      <c r="P132" s="9"/>
      <c r="Q132" s="9"/>
      <c r="R132" s="91"/>
      <c r="S132" s="9"/>
      <c r="T132" s="9"/>
      <c r="U132" s="9"/>
      <c r="V132" s="67"/>
      <c r="W132" s="91"/>
      <c r="X132" s="9"/>
      <c r="Y132" s="9"/>
      <c r="Z132" s="9"/>
    </row>
    <row r="133" spans="1:26">
      <c r="C133" t="s">
        <v>28</v>
      </c>
      <c r="F133" s="88"/>
      <c r="G133" s="3"/>
      <c r="H133" s="3"/>
      <c r="I133" s="20"/>
      <c r="J133" s="8"/>
      <c r="K133" s="88"/>
      <c r="L133" s="57">
        <v>0</v>
      </c>
      <c r="M133" s="58"/>
      <c r="N133" s="88"/>
      <c r="O133" s="3"/>
      <c r="P133" s="3"/>
      <c r="Q133" s="3"/>
      <c r="R133" s="88"/>
      <c r="S133" s="3"/>
      <c r="T133" s="3"/>
      <c r="U133" s="3"/>
      <c r="V133" s="19"/>
      <c r="W133" s="88"/>
      <c r="X133" s="3"/>
      <c r="Y133" s="3"/>
      <c r="Z133" s="3"/>
    </row>
    <row r="134" spans="1:26">
      <c r="D134" t="s">
        <v>43</v>
      </c>
      <c r="F134" s="88"/>
      <c r="G134" s="3"/>
      <c r="H134" s="3"/>
      <c r="I134" s="20"/>
      <c r="J134" s="8"/>
      <c r="K134" s="88"/>
      <c r="L134" s="57">
        <v>0</v>
      </c>
      <c r="M134" s="58"/>
      <c r="N134" s="88"/>
      <c r="O134" s="3"/>
      <c r="P134" s="3"/>
      <c r="Q134" s="3"/>
      <c r="R134" s="88"/>
      <c r="S134" s="3"/>
      <c r="T134" s="3"/>
      <c r="U134" s="3"/>
      <c r="V134" s="19"/>
      <c r="W134" s="88"/>
      <c r="X134" s="3"/>
      <c r="Y134" s="3"/>
      <c r="Z134" s="3"/>
    </row>
    <row r="135" spans="1:26">
      <c r="D135" t="s">
        <v>44</v>
      </c>
      <c r="F135" s="88"/>
      <c r="G135" s="3"/>
      <c r="H135" s="3"/>
      <c r="I135" s="20"/>
      <c r="J135" s="8"/>
      <c r="K135" s="88"/>
      <c r="L135" s="57">
        <v>0</v>
      </c>
      <c r="M135" s="58"/>
      <c r="N135" s="88"/>
      <c r="O135" s="3"/>
      <c r="P135" s="3"/>
      <c r="Q135" s="3"/>
      <c r="R135" s="88"/>
      <c r="S135" s="3"/>
      <c r="T135" s="3"/>
      <c r="U135" s="3"/>
      <c r="V135" s="19"/>
      <c r="W135" s="88"/>
      <c r="X135" s="3"/>
      <c r="Y135" s="3"/>
      <c r="Z135" s="3"/>
    </row>
    <row r="136" spans="1:26">
      <c r="D136" t="s">
        <v>322</v>
      </c>
      <c r="F136" s="88"/>
      <c r="G136" s="3"/>
      <c r="H136" s="3"/>
      <c r="I136" s="20"/>
      <c r="J136" s="8"/>
      <c r="K136" s="88"/>
      <c r="L136" s="57">
        <v>0</v>
      </c>
      <c r="M136" s="58"/>
      <c r="N136" s="88"/>
      <c r="O136" s="3"/>
      <c r="P136" s="3"/>
      <c r="Q136" s="3"/>
      <c r="R136" s="88"/>
      <c r="S136" s="3"/>
      <c r="T136" s="3"/>
      <c r="U136" s="3"/>
      <c r="V136" s="19"/>
      <c r="W136" s="88"/>
      <c r="X136" s="3"/>
      <c r="Y136" s="3"/>
      <c r="Z136" s="3"/>
    </row>
    <row r="137" spans="1:26">
      <c r="D137" t="s">
        <v>45</v>
      </c>
      <c r="F137" s="88"/>
      <c r="G137" s="3"/>
      <c r="H137" s="3"/>
      <c r="I137" s="20"/>
      <c r="J137" s="8"/>
      <c r="K137" s="88"/>
      <c r="L137" s="57">
        <v>0</v>
      </c>
      <c r="M137" s="58"/>
      <c r="N137" s="88"/>
      <c r="O137" s="3"/>
      <c r="P137" s="3"/>
      <c r="Q137" s="3"/>
      <c r="R137" s="88"/>
      <c r="S137" s="3"/>
      <c r="T137" s="3"/>
      <c r="U137" s="3"/>
      <c r="V137" s="19"/>
      <c r="W137" s="88"/>
      <c r="X137" s="3"/>
      <c r="Y137" s="3"/>
      <c r="Z137" s="3"/>
    </row>
    <row r="138" spans="1:26">
      <c r="D138" t="s">
        <v>325</v>
      </c>
      <c r="F138" s="88"/>
      <c r="G138" s="3"/>
      <c r="H138" s="3"/>
      <c r="I138" s="20"/>
      <c r="J138" s="8"/>
      <c r="K138" s="88"/>
      <c r="L138" s="57">
        <v>0</v>
      </c>
      <c r="M138" s="58"/>
      <c r="N138" s="88"/>
      <c r="O138" s="3"/>
      <c r="P138" s="3"/>
      <c r="Q138" s="3"/>
      <c r="R138" s="88"/>
      <c r="S138" s="3"/>
      <c r="T138" s="3"/>
      <c r="U138" s="3"/>
      <c r="V138" s="19"/>
      <c r="W138" s="88"/>
      <c r="X138" s="3"/>
      <c r="Y138" s="3"/>
      <c r="Z138" s="3"/>
    </row>
    <row r="139" spans="1:26">
      <c r="D139" t="s">
        <v>324</v>
      </c>
      <c r="F139" s="88"/>
      <c r="G139" s="3"/>
      <c r="H139" s="3"/>
      <c r="I139" s="20"/>
      <c r="J139" s="8"/>
      <c r="K139" s="88"/>
      <c r="L139" s="57">
        <v>0</v>
      </c>
      <c r="M139" s="58"/>
      <c r="N139" s="88"/>
      <c r="O139" s="3"/>
      <c r="P139" s="3"/>
      <c r="Q139" s="3"/>
      <c r="R139" s="88"/>
      <c r="S139" s="3"/>
      <c r="T139" s="3"/>
      <c r="U139" s="3"/>
      <c r="V139" s="19"/>
      <c r="W139" s="88"/>
      <c r="X139" s="3"/>
      <c r="Y139" s="3"/>
      <c r="Z139" s="3"/>
    </row>
    <row r="140" spans="1:26">
      <c r="D140" t="s">
        <v>432</v>
      </c>
      <c r="F140" s="88"/>
      <c r="G140" s="3"/>
      <c r="H140" s="3"/>
      <c r="I140" s="20"/>
      <c r="J140" s="8"/>
      <c r="K140" s="88"/>
      <c r="L140" s="57">
        <v>0</v>
      </c>
      <c r="M140" s="58"/>
      <c r="N140" s="88"/>
      <c r="O140" s="3"/>
      <c r="P140" s="3"/>
      <c r="Q140" s="3"/>
      <c r="R140" s="88"/>
      <c r="S140" s="3"/>
      <c r="T140" s="3"/>
      <c r="U140" s="3"/>
      <c r="V140" s="19"/>
      <c r="W140" s="88"/>
      <c r="X140" s="3"/>
      <c r="Y140" s="3"/>
      <c r="Z140" s="3"/>
    </row>
    <row r="141" spans="1:26">
      <c r="D141" t="s">
        <v>39</v>
      </c>
      <c r="F141" s="88"/>
      <c r="G141" s="3"/>
      <c r="H141" s="3"/>
      <c r="I141" s="20"/>
      <c r="J141" s="8"/>
      <c r="K141" s="88"/>
      <c r="L141" s="57">
        <v>0</v>
      </c>
      <c r="M141" s="58"/>
      <c r="N141" s="88"/>
      <c r="O141" s="3"/>
      <c r="P141" s="3"/>
      <c r="Q141" s="3"/>
      <c r="R141" s="88"/>
      <c r="S141" s="3"/>
      <c r="T141" s="3"/>
      <c r="U141" s="3"/>
      <c r="V141" s="19"/>
      <c r="W141" s="88"/>
      <c r="X141" s="3"/>
      <c r="Y141" s="3"/>
      <c r="Z141" s="3"/>
    </row>
    <row r="142" spans="1:26">
      <c r="D142" t="s">
        <v>274</v>
      </c>
      <c r="F142" s="88"/>
      <c r="G142" s="3"/>
      <c r="H142" s="3"/>
      <c r="I142" s="20"/>
      <c r="J142" s="8"/>
      <c r="K142" s="88"/>
      <c r="L142" s="57">
        <v>0</v>
      </c>
      <c r="M142" s="58"/>
      <c r="N142" s="88"/>
      <c r="O142" s="3"/>
      <c r="P142" s="3"/>
      <c r="Q142" s="3"/>
      <c r="R142" s="88"/>
      <c r="S142" s="3"/>
      <c r="T142" s="3"/>
      <c r="U142" s="3"/>
      <c r="V142" s="19"/>
      <c r="W142" s="88"/>
      <c r="X142" s="3"/>
      <c r="Y142" s="3"/>
      <c r="Z142" s="3"/>
    </row>
    <row r="143" spans="1:26">
      <c r="D143" t="s">
        <v>273</v>
      </c>
      <c r="F143" s="88"/>
      <c r="G143" s="3"/>
      <c r="H143" s="3"/>
      <c r="I143" s="20"/>
      <c r="J143" s="8"/>
      <c r="K143" s="88"/>
      <c r="L143" s="57">
        <v>0</v>
      </c>
      <c r="M143" s="58"/>
      <c r="N143" s="88"/>
      <c r="O143" s="3"/>
      <c r="P143" s="3"/>
      <c r="Q143" s="3"/>
      <c r="R143" s="88"/>
      <c r="S143" s="3"/>
      <c r="T143" s="3"/>
      <c r="U143" s="3"/>
      <c r="V143" s="19"/>
      <c r="W143" s="88"/>
      <c r="X143" s="3"/>
      <c r="Y143" s="3"/>
      <c r="Z143" s="3"/>
    </row>
    <row r="144" spans="1:26">
      <c r="D144" t="s">
        <v>52</v>
      </c>
      <c r="F144" s="88"/>
      <c r="G144" s="3"/>
      <c r="H144" s="3"/>
      <c r="I144" s="20"/>
      <c r="J144" s="8"/>
      <c r="K144" s="88"/>
      <c r="L144" s="57">
        <v>0</v>
      </c>
      <c r="M144" s="58"/>
      <c r="N144" s="88"/>
      <c r="O144" s="3"/>
      <c r="P144" s="3"/>
      <c r="Q144" s="3"/>
      <c r="R144" s="88"/>
      <c r="S144" s="3"/>
      <c r="T144" s="3"/>
      <c r="U144" s="3"/>
      <c r="V144" s="19"/>
      <c r="W144" s="88"/>
      <c r="X144" s="3"/>
      <c r="Y144" s="3"/>
      <c r="Z144" s="3"/>
    </row>
    <row r="145" spans="2:26">
      <c r="D145" t="s">
        <v>396</v>
      </c>
      <c r="F145" s="88"/>
      <c r="G145" s="3"/>
      <c r="H145" s="3"/>
      <c r="I145" s="20"/>
      <c r="J145" s="8"/>
      <c r="K145" s="88"/>
      <c r="L145" s="57">
        <v>0</v>
      </c>
      <c r="M145" s="58"/>
      <c r="N145" s="88"/>
      <c r="O145" s="3"/>
      <c r="P145" s="3"/>
      <c r="Q145" s="3"/>
      <c r="R145" s="88"/>
      <c r="S145" s="3"/>
      <c r="T145" s="3"/>
      <c r="U145" s="3"/>
      <c r="V145" s="19"/>
      <c r="W145" s="88"/>
      <c r="X145" s="3"/>
      <c r="Y145" s="3"/>
      <c r="Z145" s="3"/>
    </row>
    <row r="146" spans="2:26">
      <c r="B146" s="6" t="s">
        <v>113</v>
      </c>
      <c r="C146" s="6"/>
      <c r="D146" s="6"/>
      <c r="E146" s="6"/>
      <c r="F146" s="91"/>
      <c r="G146" s="9"/>
      <c r="H146" s="9"/>
      <c r="I146" s="18"/>
      <c r="J146" s="11"/>
      <c r="K146" s="91"/>
      <c r="L146" s="59">
        <v>0</v>
      </c>
      <c r="M146" s="60"/>
      <c r="N146" s="91"/>
      <c r="O146" s="9"/>
      <c r="P146" s="9"/>
      <c r="Q146" s="9"/>
      <c r="R146" s="91"/>
      <c r="S146" s="9"/>
      <c r="T146" s="9"/>
      <c r="U146" s="9"/>
      <c r="V146" s="67"/>
      <c r="W146" s="91"/>
      <c r="X146" s="9"/>
      <c r="Y146" s="9"/>
      <c r="Z146" s="9"/>
    </row>
    <row r="147" spans="2:26">
      <c r="C147" t="s">
        <v>28</v>
      </c>
      <c r="F147" s="88"/>
      <c r="G147" s="3"/>
      <c r="H147" s="3"/>
      <c r="I147" s="20"/>
      <c r="J147" s="8"/>
      <c r="K147" s="88"/>
      <c r="L147" s="57">
        <v>0</v>
      </c>
      <c r="M147" s="58"/>
      <c r="N147" s="88"/>
      <c r="O147" s="3"/>
      <c r="P147" s="3"/>
      <c r="Q147" s="3"/>
      <c r="R147" s="88"/>
      <c r="S147" s="3"/>
      <c r="T147" s="3"/>
      <c r="U147" s="3"/>
      <c r="V147" s="19"/>
      <c r="W147" s="88"/>
      <c r="X147" s="3"/>
      <c r="Y147" s="3"/>
      <c r="Z147" s="3"/>
    </row>
    <row r="148" spans="2:26">
      <c r="D148" t="s">
        <v>274</v>
      </c>
      <c r="F148" s="88"/>
      <c r="G148" s="3"/>
      <c r="H148" s="3"/>
      <c r="I148" s="20"/>
      <c r="J148" s="8"/>
      <c r="K148" s="88"/>
      <c r="L148" s="57">
        <v>0</v>
      </c>
      <c r="M148" s="58"/>
      <c r="N148" s="88"/>
      <c r="O148" s="3"/>
      <c r="P148" s="3"/>
      <c r="Q148" s="3"/>
      <c r="R148" s="88"/>
      <c r="S148" s="3"/>
      <c r="T148" s="3"/>
      <c r="U148" s="3"/>
      <c r="V148" s="19"/>
      <c r="W148" s="88"/>
      <c r="X148" s="3"/>
      <c r="Y148" s="3"/>
      <c r="Z148" s="3"/>
    </row>
    <row r="149" spans="2:26">
      <c r="B149" s="6" t="s">
        <v>332</v>
      </c>
      <c r="C149" s="6"/>
      <c r="D149" s="6"/>
      <c r="E149" s="6"/>
      <c r="F149" s="91"/>
      <c r="G149" s="9"/>
      <c r="H149" s="9"/>
      <c r="I149" s="18"/>
      <c r="J149" s="11"/>
      <c r="K149" s="91"/>
      <c r="L149" s="59">
        <v>0</v>
      </c>
      <c r="M149" s="60"/>
      <c r="N149" s="91"/>
      <c r="O149" s="9"/>
      <c r="P149" s="9"/>
      <c r="Q149" s="9"/>
      <c r="R149" s="91"/>
      <c r="S149" s="9"/>
      <c r="T149" s="9"/>
      <c r="U149" s="9"/>
      <c r="V149" s="67"/>
      <c r="W149" s="91"/>
      <c r="X149" s="9"/>
      <c r="Y149" s="9"/>
      <c r="Z149" s="9"/>
    </row>
    <row r="150" spans="2:26">
      <c r="C150" t="s">
        <v>28</v>
      </c>
      <c r="F150" s="88"/>
      <c r="G150" s="3"/>
      <c r="H150" s="3"/>
      <c r="I150" s="20"/>
      <c r="J150" s="8"/>
      <c r="K150" s="88"/>
      <c r="L150" s="57">
        <v>0</v>
      </c>
      <c r="M150" s="58"/>
      <c r="N150" s="88"/>
      <c r="O150" s="3"/>
      <c r="P150" s="3"/>
      <c r="Q150" s="3"/>
      <c r="R150" s="88"/>
      <c r="S150" s="3"/>
      <c r="T150" s="3"/>
      <c r="U150" s="3"/>
      <c r="V150" s="19"/>
      <c r="W150" s="88"/>
      <c r="X150" s="3"/>
      <c r="Y150" s="3"/>
      <c r="Z150" s="3"/>
    </row>
    <row r="151" spans="2:26">
      <c r="D151" t="s">
        <v>51</v>
      </c>
      <c r="F151" s="88"/>
      <c r="G151" s="3"/>
      <c r="H151" s="3"/>
      <c r="I151" s="20"/>
      <c r="J151" s="8"/>
      <c r="K151" s="88"/>
      <c r="L151" s="57">
        <v>0</v>
      </c>
      <c r="M151" s="58"/>
      <c r="N151" s="88"/>
      <c r="O151" s="3"/>
      <c r="P151" s="3"/>
      <c r="Q151" s="3"/>
      <c r="R151" s="88"/>
      <c r="S151" s="3"/>
      <c r="T151" s="3"/>
      <c r="U151" s="3"/>
      <c r="V151" s="19"/>
      <c r="W151" s="88"/>
      <c r="X151" s="3"/>
      <c r="Y151" s="3"/>
      <c r="Z151" s="3"/>
    </row>
    <row r="152" spans="2:26">
      <c r="B152" s="6" t="s">
        <v>333</v>
      </c>
      <c r="C152" s="6"/>
      <c r="D152" s="6"/>
      <c r="E152" s="6"/>
      <c r="F152" s="91"/>
      <c r="G152" s="9"/>
      <c r="H152" s="9"/>
      <c r="I152" s="18"/>
      <c r="J152" s="11"/>
      <c r="K152" s="91"/>
      <c r="L152" s="59">
        <v>0</v>
      </c>
      <c r="M152" s="60"/>
      <c r="N152" s="91"/>
      <c r="O152" s="9"/>
      <c r="P152" s="9"/>
      <c r="Q152" s="9"/>
      <c r="R152" s="91"/>
      <c r="S152" s="9"/>
      <c r="T152" s="9"/>
      <c r="U152" s="9"/>
      <c r="V152" s="67"/>
      <c r="W152" s="91"/>
      <c r="X152" s="9"/>
      <c r="Y152" s="9"/>
      <c r="Z152" s="9"/>
    </row>
    <row r="153" spans="2:26">
      <c r="C153" t="s">
        <v>28</v>
      </c>
      <c r="F153" s="88"/>
      <c r="G153" s="3"/>
      <c r="H153" s="3"/>
      <c r="I153" s="20"/>
      <c r="J153" s="8"/>
      <c r="K153" s="88"/>
      <c r="L153" s="57">
        <v>0</v>
      </c>
      <c r="M153" s="58"/>
      <c r="N153" s="88"/>
      <c r="O153" s="3"/>
      <c r="P153" s="3"/>
      <c r="Q153" s="3"/>
      <c r="R153" s="88"/>
      <c r="S153" s="3"/>
      <c r="T153" s="3"/>
      <c r="U153" s="3"/>
      <c r="V153" s="19"/>
      <c r="W153" s="88"/>
      <c r="X153" s="3"/>
      <c r="Y153" s="3"/>
      <c r="Z153" s="3"/>
    </row>
    <row r="154" spans="2:26">
      <c r="D154" t="s">
        <v>404</v>
      </c>
      <c r="F154" s="88"/>
      <c r="G154" s="3"/>
      <c r="H154" s="3"/>
      <c r="I154" s="20"/>
      <c r="J154" s="8"/>
      <c r="K154" s="88"/>
      <c r="L154" s="57">
        <v>0</v>
      </c>
      <c r="M154" s="58"/>
      <c r="N154" s="88"/>
      <c r="O154" s="3"/>
      <c r="P154" s="3"/>
      <c r="Q154" s="3"/>
      <c r="R154" s="88"/>
      <c r="S154" s="3"/>
      <c r="T154" s="3"/>
      <c r="U154" s="3"/>
      <c r="V154" s="19"/>
      <c r="W154" s="88"/>
      <c r="X154" s="3"/>
      <c r="Y154" s="3"/>
      <c r="Z154" s="3"/>
    </row>
    <row r="155" spans="2:26">
      <c r="B155" s="6" t="s">
        <v>9</v>
      </c>
      <c r="C155" s="6"/>
      <c r="D155" s="6"/>
      <c r="E155" s="6"/>
      <c r="F155" s="91"/>
      <c r="G155" s="9">
        <v>0</v>
      </c>
      <c r="H155" s="9"/>
      <c r="I155" s="18">
        <v>0</v>
      </c>
      <c r="J155" s="11"/>
      <c r="K155" s="91"/>
      <c r="L155" s="59">
        <v>0</v>
      </c>
      <c r="M155" s="60"/>
      <c r="N155" s="91"/>
      <c r="O155" s="9">
        <v>190015000</v>
      </c>
      <c r="P155" s="9"/>
      <c r="Q155" s="9">
        <v>190015000</v>
      </c>
      <c r="R155" s="91"/>
      <c r="S155" s="9"/>
      <c r="T155" s="9"/>
      <c r="U155" s="9"/>
      <c r="V155" s="67"/>
      <c r="W155" s="91"/>
      <c r="X155" s="9">
        <v>-960132964</v>
      </c>
      <c r="Y155" s="9"/>
      <c r="Z155" s="9">
        <v>-960132964</v>
      </c>
    </row>
    <row r="156" spans="2:26">
      <c r="C156" t="s">
        <v>28</v>
      </c>
      <c r="F156" s="88"/>
      <c r="G156" s="3">
        <v>0</v>
      </c>
      <c r="H156" s="3"/>
      <c r="I156" s="20">
        <v>0</v>
      </c>
      <c r="J156" s="8"/>
      <c r="K156" s="88"/>
      <c r="L156" s="57">
        <v>0</v>
      </c>
      <c r="M156" s="58"/>
      <c r="N156" s="88"/>
      <c r="O156" s="3">
        <v>190015000</v>
      </c>
      <c r="P156" s="3"/>
      <c r="Q156" s="3">
        <v>190015000</v>
      </c>
      <c r="R156" s="88"/>
      <c r="S156" s="3"/>
      <c r="T156" s="3"/>
      <c r="U156" s="3"/>
      <c r="V156" s="19"/>
      <c r="W156" s="88"/>
      <c r="X156" s="3">
        <v>-960132964</v>
      </c>
      <c r="Y156" s="3"/>
      <c r="Z156" s="3">
        <v>-960132964</v>
      </c>
    </row>
    <row r="157" spans="2:26">
      <c r="D157" t="s">
        <v>273</v>
      </c>
      <c r="F157" s="88"/>
      <c r="G157" s="3"/>
      <c r="H157" s="3"/>
      <c r="I157" s="20"/>
      <c r="J157" s="8"/>
      <c r="K157" s="88"/>
      <c r="L157" s="57">
        <v>0</v>
      </c>
      <c r="M157" s="58"/>
      <c r="N157" s="88"/>
      <c r="O157" s="3"/>
      <c r="P157" s="3"/>
      <c r="Q157" s="3"/>
      <c r="R157" s="88"/>
      <c r="S157" s="3"/>
      <c r="T157" s="3"/>
      <c r="U157" s="3"/>
      <c r="V157" s="19"/>
      <c r="W157" s="88"/>
      <c r="X157" s="3"/>
      <c r="Y157" s="3"/>
      <c r="Z157" s="3"/>
    </row>
    <row r="158" spans="2:26">
      <c r="D158" t="s">
        <v>24</v>
      </c>
      <c r="F158" s="88"/>
      <c r="G158" s="3"/>
      <c r="H158" s="3"/>
      <c r="I158" s="20"/>
      <c r="J158" s="8"/>
      <c r="K158" s="88"/>
      <c r="L158" s="57">
        <v>0</v>
      </c>
      <c r="M158" s="58"/>
      <c r="N158" s="88"/>
      <c r="O158" s="3"/>
      <c r="P158" s="3"/>
      <c r="Q158" s="3"/>
      <c r="R158" s="88"/>
      <c r="S158" s="3"/>
      <c r="T158" s="3"/>
      <c r="U158" s="3"/>
      <c r="V158" s="19"/>
      <c r="W158" s="88"/>
      <c r="X158" s="3"/>
      <c r="Y158" s="3"/>
      <c r="Z158" s="3"/>
    </row>
    <row r="159" spans="2:26">
      <c r="E159" t="s">
        <v>175</v>
      </c>
      <c r="F159" s="88"/>
      <c r="G159" s="3"/>
      <c r="H159" s="3"/>
      <c r="I159" s="20"/>
      <c r="J159" s="8"/>
      <c r="K159" s="88"/>
      <c r="L159" s="57">
        <v>0</v>
      </c>
      <c r="M159" s="58"/>
      <c r="N159" s="88"/>
      <c r="O159" s="3"/>
      <c r="P159" s="3"/>
      <c r="Q159" s="3"/>
      <c r="R159" s="88"/>
      <c r="S159" s="3"/>
      <c r="T159" s="3"/>
      <c r="U159" s="3"/>
      <c r="V159" s="19"/>
      <c r="W159" s="88"/>
      <c r="X159" s="3"/>
      <c r="Y159" s="3"/>
      <c r="Z159" s="3"/>
    </row>
    <row r="160" spans="2:26">
      <c r="E160" t="s">
        <v>184</v>
      </c>
      <c r="F160" s="88"/>
      <c r="G160" s="3"/>
      <c r="H160" s="3"/>
      <c r="I160" s="20"/>
      <c r="J160" s="8"/>
      <c r="K160" s="88"/>
      <c r="L160" s="57">
        <v>0</v>
      </c>
      <c r="M160" s="58"/>
      <c r="N160" s="88"/>
      <c r="O160" s="3"/>
      <c r="P160" s="3"/>
      <c r="Q160" s="3"/>
      <c r="R160" s="88"/>
      <c r="S160" s="3"/>
      <c r="T160" s="3"/>
      <c r="U160" s="3"/>
      <c r="V160" s="19"/>
      <c r="W160" s="88"/>
      <c r="X160" s="3"/>
      <c r="Y160" s="3"/>
      <c r="Z160" s="3"/>
    </row>
    <row r="161" spans="1:26">
      <c r="E161" t="s">
        <v>182</v>
      </c>
      <c r="F161" s="88"/>
      <c r="G161" s="3"/>
      <c r="H161" s="3"/>
      <c r="I161" s="20"/>
      <c r="J161" s="8"/>
      <c r="K161" s="88"/>
      <c r="L161" s="57">
        <v>0</v>
      </c>
      <c r="M161" s="58"/>
      <c r="N161" s="88"/>
      <c r="O161" s="3"/>
      <c r="P161" s="3"/>
      <c r="Q161" s="3"/>
      <c r="R161" s="88"/>
      <c r="S161" s="3"/>
      <c r="T161" s="3"/>
      <c r="U161" s="3"/>
      <c r="V161" s="19"/>
      <c r="W161" s="88"/>
      <c r="X161" s="3"/>
      <c r="Y161" s="3"/>
      <c r="Z161" s="3"/>
    </row>
    <row r="162" spans="1:26">
      <c r="E162" t="s">
        <v>178</v>
      </c>
      <c r="F162" s="88"/>
      <c r="G162" s="3"/>
      <c r="H162" s="3"/>
      <c r="I162" s="20"/>
      <c r="J162" s="8"/>
      <c r="K162" s="88"/>
      <c r="L162" s="57">
        <v>0</v>
      </c>
      <c r="M162" s="58"/>
      <c r="N162" s="88"/>
      <c r="O162" s="3"/>
      <c r="P162" s="3"/>
      <c r="Q162" s="3"/>
      <c r="R162" s="88"/>
      <c r="S162" s="3"/>
      <c r="T162" s="3"/>
      <c r="U162" s="3"/>
      <c r="V162" s="19"/>
      <c r="W162" s="88"/>
      <c r="X162" s="3"/>
      <c r="Y162" s="3"/>
      <c r="Z162" s="3"/>
    </row>
    <row r="163" spans="1:26">
      <c r="E163" t="s">
        <v>185</v>
      </c>
      <c r="F163" s="88"/>
      <c r="G163" s="3"/>
      <c r="H163" s="3"/>
      <c r="I163" s="20"/>
      <c r="J163" s="8"/>
      <c r="K163" s="88"/>
      <c r="L163" s="57">
        <v>0</v>
      </c>
      <c r="M163" s="58"/>
      <c r="N163" s="88"/>
      <c r="O163" s="3"/>
      <c r="P163" s="3"/>
      <c r="Q163" s="3"/>
      <c r="R163" s="88"/>
      <c r="S163" s="3"/>
      <c r="T163" s="3"/>
      <c r="U163" s="3"/>
      <c r="V163" s="19"/>
      <c r="W163" s="88"/>
      <c r="X163" s="3"/>
      <c r="Y163" s="3"/>
      <c r="Z163" s="3"/>
    </row>
    <row r="164" spans="1:26">
      <c r="E164" t="s">
        <v>179</v>
      </c>
      <c r="F164" s="88"/>
      <c r="G164" s="3"/>
      <c r="H164" s="3"/>
      <c r="I164" s="20"/>
      <c r="J164" s="8"/>
      <c r="K164" s="88"/>
      <c r="L164" s="57">
        <v>0</v>
      </c>
      <c r="M164" s="58"/>
      <c r="N164" s="88"/>
      <c r="O164" s="3"/>
      <c r="P164" s="3"/>
      <c r="Q164" s="3"/>
      <c r="R164" s="88"/>
      <c r="S164" s="3"/>
      <c r="T164" s="3"/>
      <c r="U164" s="3"/>
      <c r="V164" s="19"/>
      <c r="W164" s="88"/>
      <c r="X164" s="3"/>
      <c r="Y164" s="3"/>
      <c r="Z164" s="3"/>
    </row>
    <row r="165" spans="1:26">
      <c r="E165" t="s">
        <v>180</v>
      </c>
      <c r="F165" s="88"/>
      <c r="G165" s="3"/>
      <c r="H165" s="3"/>
      <c r="I165" s="20"/>
      <c r="J165" s="8"/>
      <c r="K165" s="88"/>
      <c r="L165" s="57">
        <v>0</v>
      </c>
      <c r="M165" s="58"/>
      <c r="N165" s="88"/>
      <c r="O165" s="3"/>
      <c r="P165" s="3"/>
      <c r="Q165" s="3"/>
      <c r="R165" s="88"/>
      <c r="S165" s="3"/>
      <c r="T165" s="3"/>
      <c r="U165" s="3"/>
      <c r="V165" s="19"/>
      <c r="W165" s="88"/>
      <c r="X165" s="3"/>
      <c r="Y165" s="3"/>
      <c r="Z165" s="3"/>
    </row>
    <row r="166" spans="1:26">
      <c r="D166" t="s">
        <v>397</v>
      </c>
      <c r="F166" s="88"/>
      <c r="G166" s="3"/>
      <c r="H166" s="3"/>
      <c r="I166" s="20"/>
      <c r="J166" s="8"/>
      <c r="K166" s="88"/>
      <c r="L166" s="57">
        <v>0</v>
      </c>
      <c r="M166" s="58"/>
      <c r="N166" s="88"/>
      <c r="O166" s="3"/>
      <c r="P166" s="3"/>
      <c r="Q166" s="3"/>
      <c r="R166" s="88"/>
      <c r="S166" s="3"/>
      <c r="T166" s="3"/>
      <c r="U166" s="3"/>
      <c r="V166" s="19"/>
      <c r="W166" s="88"/>
      <c r="X166" s="3"/>
      <c r="Y166" s="3"/>
      <c r="Z166" s="3"/>
    </row>
    <row r="167" spans="1:26">
      <c r="D167" t="s">
        <v>48</v>
      </c>
      <c r="F167" s="88"/>
      <c r="G167" s="3"/>
      <c r="H167" s="3"/>
      <c r="I167" s="20"/>
      <c r="J167" s="8"/>
      <c r="K167" s="88"/>
      <c r="L167" s="57">
        <v>0</v>
      </c>
      <c r="M167" s="58"/>
      <c r="N167" s="88"/>
      <c r="O167" s="3"/>
      <c r="P167" s="3"/>
      <c r="Q167" s="3"/>
      <c r="R167" s="88"/>
      <c r="S167" s="3"/>
      <c r="T167" s="3"/>
      <c r="U167" s="3"/>
      <c r="V167" s="19"/>
      <c r="W167" s="88"/>
      <c r="X167" s="3"/>
      <c r="Y167" s="3"/>
      <c r="Z167" s="3"/>
    </row>
    <row r="168" spans="1:26">
      <c r="D168" t="s">
        <v>23</v>
      </c>
      <c r="F168" s="88"/>
      <c r="G168" s="3"/>
      <c r="H168" s="3"/>
      <c r="I168" s="20"/>
      <c r="J168" s="8"/>
      <c r="K168" s="88"/>
      <c r="L168" s="57">
        <v>0</v>
      </c>
      <c r="M168" s="58"/>
      <c r="N168" s="88"/>
      <c r="O168" s="3"/>
      <c r="P168" s="3"/>
      <c r="Q168" s="3"/>
      <c r="R168" s="88"/>
      <c r="S168" s="3"/>
      <c r="T168" s="3"/>
      <c r="U168" s="3"/>
      <c r="V168" s="19"/>
      <c r="W168" s="88"/>
      <c r="X168" s="3"/>
      <c r="Y168" s="3"/>
      <c r="Z168" s="3"/>
    </row>
    <row r="169" spans="1:26">
      <c r="D169" t="s">
        <v>19</v>
      </c>
      <c r="F169" s="88"/>
      <c r="G169" s="3"/>
      <c r="H169" s="3"/>
      <c r="I169" s="20"/>
      <c r="J169" s="8"/>
      <c r="K169" s="88"/>
      <c r="L169" s="57">
        <v>0</v>
      </c>
      <c r="M169" s="58"/>
      <c r="N169" s="88"/>
      <c r="O169" s="3"/>
      <c r="P169" s="3"/>
      <c r="Q169" s="3"/>
      <c r="R169" s="88"/>
      <c r="S169" s="3"/>
      <c r="T169" s="3"/>
      <c r="U169" s="3"/>
      <c r="V169" s="19"/>
      <c r="W169" s="88"/>
      <c r="X169" s="3"/>
      <c r="Y169" s="3"/>
      <c r="Z169" s="3"/>
    </row>
    <row r="170" spans="1:26">
      <c r="D170" t="s">
        <v>322</v>
      </c>
      <c r="F170" s="88"/>
      <c r="G170" s="3"/>
      <c r="H170" s="3"/>
      <c r="I170" s="20"/>
      <c r="J170" s="8"/>
      <c r="K170" s="88"/>
      <c r="L170" s="57">
        <v>0</v>
      </c>
      <c r="M170" s="58"/>
      <c r="N170" s="88"/>
      <c r="O170" s="3"/>
      <c r="P170" s="3"/>
      <c r="Q170" s="3"/>
      <c r="R170" s="88"/>
      <c r="S170" s="3"/>
      <c r="T170" s="3"/>
      <c r="U170" s="3"/>
      <c r="V170" s="19"/>
      <c r="W170" s="88"/>
      <c r="X170" s="3"/>
      <c r="Y170" s="3"/>
      <c r="Z170" s="3"/>
    </row>
    <row r="171" spans="1:26">
      <c r="D171" t="s">
        <v>20</v>
      </c>
      <c r="F171" s="88"/>
      <c r="G171" s="3"/>
      <c r="H171" s="3"/>
      <c r="I171" s="20"/>
      <c r="J171" s="8"/>
      <c r="K171" s="88"/>
      <c r="L171" s="57">
        <v>0</v>
      </c>
      <c r="M171" s="58"/>
      <c r="N171" s="88"/>
      <c r="O171" s="3"/>
      <c r="P171" s="3"/>
      <c r="Q171" s="3"/>
      <c r="R171" s="88"/>
      <c r="S171" s="3"/>
      <c r="T171" s="3"/>
      <c r="U171" s="3"/>
      <c r="V171" s="19"/>
      <c r="W171" s="88"/>
      <c r="X171" s="3"/>
      <c r="Y171" s="3"/>
      <c r="Z171" s="3"/>
    </row>
    <row r="172" spans="1:26">
      <c r="D172" t="s">
        <v>339</v>
      </c>
      <c r="F172" s="88"/>
      <c r="G172" s="3"/>
      <c r="H172" s="3"/>
      <c r="I172" s="20"/>
      <c r="J172" s="8"/>
      <c r="K172" s="88"/>
      <c r="L172" s="57">
        <v>0</v>
      </c>
      <c r="M172" s="58"/>
      <c r="N172" s="88"/>
      <c r="O172" s="3"/>
      <c r="P172" s="3"/>
      <c r="Q172" s="3"/>
      <c r="R172" s="88"/>
      <c r="S172" s="3"/>
      <c r="T172" s="3"/>
      <c r="U172" s="3"/>
      <c r="V172" s="19"/>
      <c r="W172" s="88"/>
      <c r="X172" s="3"/>
      <c r="Y172" s="3"/>
      <c r="Z172" s="3"/>
    </row>
    <row r="173" spans="1:26">
      <c r="D173" t="s">
        <v>9</v>
      </c>
      <c r="F173" s="88"/>
      <c r="G173" s="3">
        <v>0</v>
      </c>
      <c r="H173" s="3"/>
      <c r="I173" s="20">
        <v>0</v>
      </c>
      <c r="J173" s="8"/>
      <c r="K173" s="88"/>
      <c r="L173" s="57">
        <v>0</v>
      </c>
      <c r="M173" s="58"/>
      <c r="N173" s="88"/>
      <c r="O173" s="3">
        <v>0</v>
      </c>
      <c r="P173" s="3"/>
      <c r="Q173" s="3">
        <v>0</v>
      </c>
      <c r="R173" s="88"/>
      <c r="S173" s="3"/>
      <c r="T173" s="3"/>
      <c r="U173" s="3"/>
      <c r="V173" s="19"/>
      <c r="W173" s="88"/>
      <c r="X173" s="3">
        <v>-1150147964</v>
      </c>
      <c r="Y173" s="3"/>
      <c r="Z173" s="3">
        <v>-1150147964</v>
      </c>
    </row>
    <row r="174" spans="1:26">
      <c r="D174" t="s">
        <v>54</v>
      </c>
      <c r="F174" s="88"/>
      <c r="G174" s="3">
        <v>0</v>
      </c>
      <c r="H174" s="3"/>
      <c r="I174" s="20">
        <v>0</v>
      </c>
      <c r="J174" s="8"/>
      <c r="K174" s="88"/>
      <c r="L174" s="57">
        <v>0</v>
      </c>
      <c r="M174" s="58"/>
      <c r="N174" s="88"/>
      <c r="O174" s="3">
        <v>190015000</v>
      </c>
      <c r="P174" s="3"/>
      <c r="Q174" s="3">
        <v>190015000</v>
      </c>
      <c r="R174" s="88"/>
      <c r="S174" s="3"/>
      <c r="T174" s="3"/>
      <c r="U174" s="3"/>
      <c r="V174" s="19"/>
      <c r="W174" s="88"/>
      <c r="X174" s="3">
        <v>190015000</v>
      </c>
      <c r="Y174" s="3"/>
      <c r="Z174" s="3">
        <v>190015000</v>
      </c>
    </row>
    <row r="175" spans="1:26" ht="15.75" thickBot="1">
      <c r="A175" t="s">
        <v>1</v>
      </c>
      <c r="F175" s="88"/>
      <c r="G175" s="3">
        <v>6146481</v>
      </c>
      <c r="H175" s="3">
        <v>4678557.4034757409</v>
      </c>
      <c r="I175" s="20">
        <v>1467923.5965242591</v>
      </c>
      <c r="J175" s="8">
        <v>1.3137556024072135</v>
      </c>
      <c r="K175" s="88"/>
      <c r="L175" s="61">
        <v>13824073</v>
      </c>
      <c r="M175" s="62">
        <v>13250094.903975913</v>
      </c>
      <c r="N175" s="88"/>
      <c r="O175" s="3">
        <v>167206106894.30807</v>
      </c>
      <c r="P175" s="3">
        <v>137471863373.97226</v>
      </c>
      <c r="Q175" s="3">
        <v>29734243520.335815</v>
      </c>
      <c r="R175" s="88"/>
      <c r="S175" s="3">
        <v>1038.3034580082472</v>
      </c>
      <c r="T175" s="3">
        <v>1108.8070613297061</v>
      </c>
      <c r="U175" s="3">
        <v>-70.503603321458968</v>
      </c>
      <c r="V175" s="19">
        <v>-6.3585095892976617E-2</v>
      </c>
      <c r="W175" s="88"/>
      <c r="X175" s="3">
        <v>8784226926.7808151</v>
      </c>
      <c r="Y175" s="3">
        <v>17728411699.570045</v>
      </c>
      <c r="Z175" s="3">
        <v>-8944184772.7892303</v>
      </c>
    </row>
    <row r="176" spans="1:26" ht="15.75" thickTop="1"/>
    <row r="321" ht="15.75" thickBot="1"/>
    <row r="322" ht="15.75" thickTop="1"/>
  </sheetData>
  <conditionalFormatting pivot="1" sqref="I6:I175">
    <cfRule type="dataBar" priority="2">
      <dataBar>
        <cfvo type="min"/>
        <cfvo type="max"/>
        <color rgb="FF63C384"/>
      </dataBar>
      <extLst>
        <ext xmlns:x14="http://schemas.microsoft.com/office/spreadsheetml/2009/9/main" uri="{B025F937-C7B1-47D3-B67F-A62EFF666E3E}">
          <x14:id>{AD22368D-E3F3-4B06-BF23-419B09CAC464}</x14:id>
        </ext>
      </extLst>
    </cfRule>
  </conditionalFormatting>
  <conditionalFormatting pivot="1" sqref="Q6:Q175">
    <cfRule type="dataBar" priority="1">
      <dataBar>
        <cfvo type="min"/>
        <cfvo type="max"/>
        <color rgb="FF63C384"/>
      </dataBar>
      <extLst>
        <ext xmlns:x14="http://schemas.microsoft.com/office/spreadsheetml/2009/9/main" uri="{B025F937-C7B1-47D3-B67F-A62EFF666E3E}">
          <x14:id>{AE51A055-09E3-448F-B576-D7493131C097}</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AD22368D-E3F3-4B06-BF23-419B09CAC464}">
            <x14:dataBar minLength="0" maxLength="100" border="1" negativeBarBorderColorSameAsPositive="0">
              <x14:cfvo type="autoMin"/>
              <x14:cfvo type="autoMax"/>
              <x14:borderColor rgb="FF63C384"/>
              <x14:negativeFillColor rgb="FFFF0000"/>
              <x14:negativeBorderColor rgb="FFFF0000"/>
              <x14:axisColor rgb="FF000000"/>
            </x14:dataBar>
          </x14:cfRule>
          <xm:sqref>I6:I175</xm:sqref>
        </x14:conditionalFormatting>
        <x14:conditionalFormatting xmlns:xm="http://schemas.microsoft.com/office/excel/2006/main" pivot="1">
          <x14:cfRule type="dataBar" id="{AE51A055-09E3-448F-B576-D7493131C097}">
            <x14:dataBar minLength="0" maxLength="100" border="1" negativeBarBorderColorSameAsPositive="0">
              <x14:cfvo type="autoMin"/>
              <x14:cfvo type="autoMax"/>
              <x14:borderColor rgb="FF63C384"/>
              <x14:negativeFillColor rgb="FFFF0000"/>
              <x14:negativeBorderColor rgb="FFFF0000"/>
              <x14:axisColor rgb="FF000000"/>
            </x14:dataBar>
          </x14:cfRule>
          <xm:sqref>Q6:Q175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56FF7-8330-449C-AAB7-EE96C900327D}">
  <sheetPr codeName="Sheet11">
    <tabColor rgb="FF002060"/>
  </sheetPr>
  <dimension ref="A1"/>
  <sheetViews>
    <sheetView showGridLines="0" workbookViewId="0">
      <selection activeCell="I31" sqref="I31:J32"/>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EEEB5-B74A-4FAB-84A9-80EEC9F444EF}">
  <sheetPr codeName="Sheet12"/>
  <dimension ref="A1:CD96"/>
  <sheetViews>
    <sheetView showGridLines="0" zoomScale="85" zoomScaleNormal="85" workbookViewId="0">
      <pane xSplit="6" ySplit="6" topLeftCell="L27" activePane="bottomRight" state="frozen"/>
      <selection pane="topRight" activeCell="G1" sqref="G1"/>
      <selection pane="bottomLeft" activeCell="A7" sqref="A7"/>
      <selection pane="bottomRight" activeCell="O64" sqref="O64"/>
    </sheetView>
  </sheetViews>
  <sheetFormatPr defaultRowHeight="15"/>
  <cols>
    <col min="1" max="4" width="11.140625" customWidth="1"/>
    <col min="5" max="5" width="26.7109375" customWidth="1"/>
    <col min="6" max="6" width="13.28515625" bestFit="1" customWidth="1"/>
    <col min="7" max="63" width="28.5703125" bestFit="1" customWidth="1"/>
    <col min="64" max="64" width="10.28515625" bestFit="1" customWidth="1"/>
    <col min="65" max="65" width="26.140625" bestFit="1" customWidth="1"/>
    <col min="66" max="66" width="19" bestFit="1" customWidth="1"/>
    <col min="67" max="67" width="15" bestFit="1" customWidth="1"/>
    <col min="68" max="68" width="24" bestFit="1" customWidth="1"/>
    <col min="69" max="69" width="16.85546875" bestFit="1" customWidth="1"/>
    <col min="70" max="70" width="12.85546875" bestFit="1" customWidth="1"/>
    <col min="71" max="71" width="15" bestFit="1" customWidth="1"/>
    <col min="72" max="72" width="20.140625" bestFit="1" customWidth="1"/>
    <col min="73" max="73" width="25.28515625" bestFit="1" customWidth="1"/>
    <col min="74" max="74" width="23.28515625" bestFit="1" customWidth="1"/>
    <col min="75" max="75" width="23.85546875" bestFit="1" customWidth="1"/>
    <col min="76" max="77" width="26" bestFit="1" customWidth="1"/>
    <col min="78" max="78" width="23.140625" bestFit="1" customWidth="1"/>
    <col min="79" max="79" width="20.28515625" bestFit="1" customWidth="1"/>
    <col min="80" max="80" width="25.140625" bestFit="1" customWidth="1"/>
    <col min="81" max="81" width="20" bestFit="1" customWidth="1"/>
    <col min="82" max="82" width="28.5703125" bestFit="1" customWidth="1"/>
    <col min="83" max="234" width="21" bestFit="1" customWidth="1"/>
    <col min="235" max="235" width="10.28515625" bestFit="1" customWidth="1"/>
    <col min="236" max="236" width="26.140625" bestFit="1" customWidth="1"/>
    <col min="237" max="237" width="19" bestFit="1" customWidth="1"/>
    <col min="238" max="238" width="15" bestFit="1" customWidth="1"/>
    <col min="239" max="239" width="24" bestFit="1" customWidth="1"/>
    <col min="240" max="240" width="16.85546875" bestFit="1" customWidth="1"/>
    <col min="241" max="241" width="12.85546875" bestFit="1" customWidth="1"/>
    <col min="242" max="242" width="16.42578125" bestFit="1" customWidth="1"/>
    <col min="243" max="243" width="20.140625" bestFit="1" customWidth="1"/>
    <col min="244" max="244" width="25.28515625" bestFit="1" customWidth="1"/>
    <col min="245" max="245" width="23.28515625" bestFit="1" customWidth="1"/>
    <col min="246" max="246" width="23.85546875" bestFit="1" customWidth="1"/>
    <col min="247" max="247" width="26" bestFit="1" customWidth="1"/>
    <col min="248" max="248" width="24.140625" bestFit="1" customWidth="1"/>
    <col min="249" max="249" width="23.140625" bestFit="1" customWidth="1"/>
    <col min="250" max="250" width="20.28515625" bestFit="1" customWidth="1"/>
    <col min="251" max="251" width="25.140625" bestFit="1" customWidth="1"/>
    <col min="252" max="252" width="20" bestFit="1" customWidth="1"/>
    <col min="253" max="253" width="19.42578125" bestFit="1" customWidth="1"/>
    <col min="254" max="254" width="12.85546875" bestFit="1" customWidth="1"/>
    <col min="255" max="255" width="15" bestFit="1" customWidth="1"/>
    <col min="256" max="256" width="20.140625" bestFit="1" customWidth="1"/>
    <col min="257" max="257" width="25.28515625" bestFit="1" customWidth="1"/>
    <col min="258" max="258" width="23.28515625" bestFit="1" customWidth="1"/>
    <col min="259" max="259" width="23.85546875" bestFit="1" customWidth="1"/>
    <col min="260" max="260" width="26" bestFit="1" customWidth="1"/>
    <col min="261" max="261" width="24.140625" bestFit="1" customWidth="1"/>
    <col min="262" max="262" width="23.140625" bestFit="1" customWidth="1"/>
    <col min="263" max="263" width="20.28515625" bestFit="1" customWidth="1"/>
    <col min="264" max="264" width="25.140625" bestFit="1" customWidth="1"/>
    <col min="265" max="265" width="20" bestFit="1" customWidth="1"/>
    <col min="266" max="266" width="19.42578125" bestFit="1" customWidth="1"/>
  </cols>
  <sheetData>
    <row r="1" spans="1:82">
      <c r="H1" s="16"/>
    </row>
    <row r="2" spans="1:82">
      <c r="H2" s="16"/>
    </row>
    <row r="4" spans="1:82">
      <c r="G4" s="1" t="s">
        <v>114</v>
      </c>
      <c r="H4" s="1" t="s">
        <v>15</v>
      </c>
    </row>
    <row r="5" spans="1:82">
      <c r="G5" s="6" t="s">
        <v>3</v>
      </c>
      <c r="H5" s="6"/>
      <c r="I5" s="6"/>
      <c r="J5" s="6" t="s">
        <v>5</v>
      </c>
      <c r="K5" s="6"/>
      <c r="L5" s="6"/>
      <c r="M5" s="6" t="s">
        <v>16</v>
      </c>
      <c r="N5" s="6"/>
      <c r="O5" s="6"/>
      <c r="P5" s="6" t="s">
        <v>190</v>
      </c>
      <c r="Q5" s="6"/>
      <c r="R5" s="6"/>
      <c r="S5" s="6" t="s">
        <v>4</v>
      </c>
      <c r="T5" s="6"/>
      <c r="U5" s="6"/>
      <c r="V5" s="6" t="s">
        <v>117</v>
      </c>
      <c r="W5" s="6"/>
      <c r="X5" s="6"/>
      <c r="Y5" s="6" t="s">
        <v>192</v>
      </c>
      <c r="Z5" s="6"/>
      <c r="AA5" s="6"/>
      <c r="AB5" s="6" t="s">
        <v>194</v>
      </c>
      <c r="AC5" s="6"/>
      <c r="AD5" s="6"/>
      <c r="AE5" s="6" t="s">
        <v>18</v>
      </c>
      <c r="AF5" s="6"/>
      <c r="AG5" s="6"/>
      <c r="AH5" s="6" t="s">
        <v>36</v>
      </c>
      <c r="AI5" s="6"/>
      <c r="AJ5" s="6"/>
      <c r="AK5" s="6" t="s">
        <v>33</v>
      </c>
      <c r="AL5" s="6"/>
      <c r="AM5" s="6"/>
      <c r="AN5" s="6" t="s">
        <v>35</v>
      </c>
      <c r="AO5" s="6"/>
      <c r="AP5" s="6"/>
      <c r="AQ5" s="6" t="s">
        <v>6</v>
      </c>
      <c r="AR5" s="6"/>
      <c r="AS5" s="6"/>
      <c r="AT5" t="s">
        <v>319</v>
      </c>
      <c r="AW5" s="6" t="s">
        <v>200</v>
      </c>
      <c r="AX5" s="6"/>
      <c r="AY5" s="6"/>
      <c r="AZ5" s="6" t="s">
        <v>202</v>
      </c>
      <c r="BA5" s="6"/>
      <c r="BB5" s="6"/>
      <c r="BC5" s="6" t="s">
        <v>204</v>
      </c>
      <c r="BD5" s="6"/>
      <c r="BE5" s="6"/>
      <c r="BF5" s="6" t="s">
        <v>206</v>
      </c>
      <c r="BG5" s="6"/>
      <c r="BH5" s="6"/>
      <c r="BI5" t="s">
        <v>417</v>
      </c>
      <c r="BL5" s="6" t="s">
        <v>115</v>
      </c>
      <c r="BM5" s="6" t="s">
        <v>119</v>
      </c>
      <c r="BN5" s="6" t="s">
        <v>120</v>
      </c>
      <c r="BO5" s="6" t="s">
        <v>191</v>
      </c>
      <c r="BP5" s="6" t="s">
        <v>116</v>
      </c>
      <c r="BQ5" s="6" t="s">
        <v>118</v>
      </c>
      <c r="BR5" s="6" t="s">
        <v>193</v>
      </c>
      <c r="BS5" s="6" t="s">
        <v>195</v>
      </c>
      <c r="BT5" s="6" t="s">
        <v>121</v>
      </c>
      <c r="BU5" s="6" t="s">
        <v>196</v>
      </c>
      <c r="BV5" s="6" t="s">
        <v>197</v>
      </c>
      <c r="BW5" s="6" t="s">
        <v>198</v>
      </c>
      <c r="BX5" s="6" t="s">
        <v>199</v>
      </c>
      <c r="BY5" t="s">
        <v>320</v>
      </c>
      <c r="BZ5" s="6" t="s">
        <v>201</v>
      </c>
      <c r="CA5" s="6" t="s">
        <v>203</v>
      </c>
      <c r="CB5" s="6" t="s">
        <v>205</v>
      </c>
      <c r="CC5" s="6" t="s">
        <v>207</v>
      </c>
      <c r="CD5" t="s">
        <v>418</v>
      </c>
    </row>
    <row r="6" spans="1:82">
      <c r="A6" s="1" t="s">
        <v>186</v>
      </c>
      <c r="B6" s="1" t="s">
        <v>187</v>
      </c>
      <c r="C6" s="1" t="s">
        <v>30</v>
      </c>
      <c r="D6" s="1" t="s">
        <v>188</v>
      </c>
      <c r="E6" s="1" t="s">
        <v>189</v>
      </c>
      <c r="F6" s="1" t="s">
        <v>326</v>
      </c>
      <c r="G6">
        <v>1</v>
      </c>
      <c r="H6">
        <v>2</v>
      </c>
      <c r="I6">
        <v>3</v>
      </c>
      <c r="J6">
        <v>1</v>
      </c>
      <c r="K6">
        <v>2</v>
      </c>
      <c r="L6">
        <v>3</v>
      </c>
      <c r="M6">
        <v>1</v>
      </c>
      <c r="N6">
        <v>2</v>
      </c>
      <c r="O6">
        <v>3</v>
      </c>
      <c r="P6">
        <v>1</v>
      </c>
      <c r="Q6">
        <v>2</v>
      </c>
      <c r="R6">
        <v>3</v>
      </c>
      <c r="S6">
        <v>1</v>
      </c>
      <c r="T6">
        <v>2</v>
      </c>
      <c r="U6">
        <v>3</v>
      </c>
      <c r="V6">
        <v>1</v>
      </c>
      <c r="W6">
        <v>2</v>
      </c>
      <c r="X6">
        <v>3</v>
      </c>
      <c r="Y6">
        <v>1</v>
      </c>
      <c r="Z6">
        <v>2</v>
      </c>
      <c r="AA6">
        <v>3</v>
      </c>
      <c r="AB6">
        <v>1</v>
      </c>
      <c r="AC6">
        <v>2</v>
      </c>
      <c r="AD6">
        <v>3</v>
      </c>
      <c r="AE6">
        <v>1</v>
      </c>
      <c r="AF6">
        <v>2</v>
      </c>
      <c r="AG6">
        <v>3</v>
      </c>
      <c r="AH6">
        <v>1</v>
      </c>
      <c r="AI6">
        <v>2</v>
      </c>
      <c r="AJ6">
        <v>3</v>
      </c>
      <c r="AK6">
        <v>1</v>
      </c>
      <c r="AL6">
        <v>2</v>
      </c>
      <c r="AM6">
        <v>3</v>
      </c>
      <c r="AN6">
        <v>1</v>
      </c>
      <c r="AO6">
        <v>2</v>
      </c>
      <c r="AP6">
        <v>3</v>
      </c>
      <c r="AQ6">
        <v>1</v>
      </c>
      <c r="AR6">
        <v>2</v>
      </c>
      <c r="AS6">
        <v>3</v>
      </c>
      <c r="AT6">
        <v>1</v>
      </c>
      <c r="AU6">
        <v>2</v>
      </c>
      <c r="AV6">
        <v>3</v>
      </c>
      <c r="AW6">
        <v>1</v>
      </c>
      <c r="AX6">
        <v>2</v>
      </c>
      <c r="AY6">
        <v>3</v>
      </c>
      <c r="AZ6">
        <v>1</v>
      </c>
      <c r="BA6">
        <v>2</v>
      </c>
      <c r="BB6">
        <v>3</v>
      </c>
      <c r="BC6">
        <v>1</v>
      </c>
      <c r="BD6">
        <v>2</v>
      </c>
      <c r="BE6">
        <v>3</v>
      </c>
      <c r="BF6">
        <v>1</v>
      </c>
      <c r="BG6">
        <v>2</v>
      </c>
      <c r="BH6">
        <v>3</v>
      </c>
      <c r="BI6">
        <v>1</v>
      </c>
      <c r="BJ6">
        <v>2</v>
      </c>
      <c r="BK6">
        <v>3</v>
      </c>
      <c r="BL6" s="6"/>
      <c r="BM6" s="6"/>
      <c r="BN6" s="6"/>
      <c r="BO6" s="6"/>
      <c r="BP6" s="6"/>
      <c r="BQ6" s="6"/>
      <c r="BR6" s="6"/>
      <c r="BS6" s="6"/>
      <c r="BT6" s="6"/>
      <c r="BU6" s="6"/>
      <c r="BV6" s="6"/>
      <c r="BW6" s="6"/>
      <c r="BX6" s="6"/>
      <c r="BZ6" s="6"/>
      <c r="CA6" s="6"/>
      <c r="CB6" s="6"/>
      <c r="CC6" s="6"/>
    </row>
    <row r="7" spans="1:82">
      <c r="A7" s="6" t="s">
        <v>2</v>
      </c>
      <c r="B7" s="6"/>
      <c r="C7" s="6"/>
      <c r="D7" s="6"/>
      <c r="E7" s="6"/>
      <c r="F7" s="6"/>
      <c r="G7" s="9">
        <v>4409992</v>
      </c>
      <c r="H7" s="9">
        <v>3267600</v>
      </c>
      <c r="I7" s="9">
        <v>6146481</v>
      </c>
      <c r="J7" s="9">
        <v>123048296573.92299</v>
      </c>
      <c r="K7" s="9">
        <v>94039780081.999985</v>
      </c>
      <c r="L7" s="9">
        <v>167206106894.30807</v>
      </c>
      <c r="M7" s="9">
        <v>8296934614.0000191</v>
      </c>
      <c r="N7" s="9">
        <v>3893976044.9999895</v>
      </c>
      <c r="O7" s="9">
        <v>8784226926.7808151</v>
      </c>
      <c r="P7" s="10">
        <v>6.7428276904390294E-2</v>
      </c>
      <c r="Q7" s="10">
        <v>4.1407753629416767E-2</v>
      </c>
      <c r="R7" s="10">
        <v>5.2535323559284676E-2</v>
      </c>
      <c r="S7" s="9">
        <v>126099036923</v>
      </c>
      <c r="T7" s="9">
        <v>96566805360</v>
      </c>
      <c r="U7" s="9">
        <v>167206106894.30807</v>
      </c>
      <c r="V7" s="9">
        <v>11018924052.000088</v>
      </c>
      <c r="W7" s="9">
        <v>6155334899.0000601</v>
      </c>
      <c r="X7" s="9">
        <v>8784226926.7808228</v>
      </c>
      <c r="Y7" s="11">
        <v>8.7383094438132677E-2</v>
      </c>
      <c r="Z7" s="11">
        <v>6.3741726528624809E-2</v>
      </c>
      <c r="AA7" s="11">
        <v>5.2535323559284725E-2</v>
      </c>
      <c r="AB7" s="9">
        <v>114751361959.92299</v>
      </c>
      <c r="AC7" s="9">
        <v>90145804036.999939</v>
      </c>
      <c r="AD7" s="9">
        <v>158421879967.52725</v>
      </c>
      <c r="AE7" s="9">
        <v>328750911.0769226</v>
      </c>
      <c r="AF7" s="9">
        <v>265666424.00000083</v>
      </c>
      <c r="AG7" s="9">
        <v>0</v>
      </c>
      <c r="AH7" s="9">
        <v>1437765335.999999</v>
      </c>
      <c r="AI7" s="9">
        <v>1433133580.9999995</v>
      </c>
      <c r="AJ7" s="9">
        <v>0</v>
      </c>
      <c r="AK7" s="9">
        <v>982995182.00000012</v>
      </c>
      <c r="AL7" s="9">
        <v>634976276</v>
      </c>
      <c r="AM7" s="9">
        <v>0</v>
      </c>
      <c r="AN7" s="9">
        <v>4810077.9081928283</v>
      </c>
      <c r="AO7" s="9">
        <v>3716600.5270116394</v>
      </c>
      <c r="AP7" s="9">
        <v>6381912.4768819883</v>
      </c>
      <c r="AQ7" s="9">
        <v>4693687.7622256204</v>
      </c>
      <c r="AR7" s="9">
        <v>3619327.5994887375</v>
      </c>
      <c r="AS7" s="9">
        <v>6381912.4768819883</v>
      </c>
      <c r="AT7" s="9">
        <v>1064.3302215118804</v>
      </c>
      <c r="AU7" s="9">
        <v>1107.6409595693283</v>
      </c>
      <c r="AV7" s="9">
        <v>1038.3034580082472</v>
      </c>
      <c r="AW7" s="9">
        <v>37513.111152693295</v>
      </c>
      <c r="AX7" s="9">
        <v>24457.565815196725</v>
      </c>
      <c r="AY7" s="9">
        <v>0</v>
      </c>
      <c r="AZ7" s="9">
        <v>301228920</v>
      </c>
      <c r="BA7" s="9">
        <v>193248997.00000003</v>
      </c>
      <c r="BB7" s="9">
        <v>0</v>
      </c>
      <c r="BC7" s="9">
        <v>54854.752569050928</v>
      </c>
      <c r="BD7" s="9">
        <v>55152.582009771941</v>
      </c>
      <c r="BE7" s="9">
        <v>0</v>
      </c>
      <c r="BF7" s="9">
        <v>12539.545986055378</v>
      </c>
      <c r="BG7" s="9">
        <v>10225.137731664936</v>
      </c>
      <c r="BH7" s="9">
        <v>0</v>
      </c>
      <c r="BI7" s="9">
        <v>26020.764200915328</v>
      </c>
      <c r="BJ7" s="9">
        <v>27587.772076447527</v>
      </c>
      <c r="BK7" s="9">
        <v>25774.403267093359</v>
      </c>
      <c r="BL7" s="9">
        <v>13824073</v>
      </c>
      <c r="BM7" s="9">
        <v>384294183550.23181</v>
      </c>
      <c r="BN7" s="9">
        <v>20975137585.780819</v>
      </c>
      <c r="BO7" s="10">
        <v>5.458093950838868E-2</v>
      </c>
      <c r="BP7" s="9">
        <v>389871949177.30811</v>
      </c>
      <c r="BQ7" s="9">
        <v>25958485877.780376</v>
      </c>
      <c r="BR7" s="11">
        <v>6.6582081456634454E-2</v>
      </c>
      <c r="BS7" s="9">
        <v>363319045964.45081</v>
      </c>
      <c r="BT7" s="9">
        <v>594417335.07692218</v>
      </c>
      <c r="BU7" s="9">
        <v>2870898916.999999</v>
      </c>
      <c r="BV7" s="9">
        <v>1617971458</v>
      </c>
      <c r="BW7" s="9">
        <v>14908590.912086481</v>
      </c>
      <c r="BX7" s="9">
        <v>14694927.838596337</v>
      </c>
      <c r="BY7" s="9">
        <v>1062.9955324017992</v>
      </c>
      <c r="BZ7" s="9">
        <v>61970.676967889987</v>
      </c>
      <c r="CA7" s="9">
        <v>494477917.00000006</v>
      </c>
      <c r="CB7" s="9">
        <v>110007.33457882282</v>
      </c>
      <c r="CC7" s="9">
        <v>22764.683717720291</v>
      </c>
      <c r="CD7" s="9">
        <v>26281.620906114342</v>
      </c>
    </row>
    <row r="8" spans="1:82">
      <c r="B8" s="6" t="s">
        <v>125</v>
      </c>
      <c r="C8" s="6"/>
      <c r="D8" s="6"/>
      <c r="E8" s="6"/>
      <c r="F8" s="6"/>
      <c r="G8" s="9">
        <v>4106850</v>
      </c>
      <c r="H8" s="9">
        <v>3166750</v>
      </c>
      <c r="I8" s="9">
        <v>5720150</v>
      </c>
      <c r="J8" s="9">
        <v>120441722883.98149</v>
      </c>
      <c r="K8" s="9">
        <v>92361994668.564362</v>
      </c>
      <c r="L8" s="9">
        <v>161204810333.30804</v>
      </c>
      <c r="M8" s="9">
        <v>10540880750.917761</v>
      </c>
      <c r="N8" s="9">
        <v>4301436438.5643711</v>
      </c>
      <c r="O8" s="9">
        <v>9938778249.5648041</v>
      </c>
      <c r="P8" s="10">
        <v>8.7518515166638125E-2</v>
      </c>
      <c r="Q8" s="10">
        <v>4.6571497876370313E-2</v>
      </c>
      <c r="R8" s="10">
        <v>6.1653112143585084E-2</v>
      </c>
      <c r="S8" s="9">
        <v>123529817997</v>
      </c>
      <c r="T8" s="9">
        <v>94849110135</v>
      </c>
      <c r="U8" s="9">
        <v>161204810333.30804</v>
      </c>
      <c r="V8" s="9">
        <v>13301147473.217804</v>
      </c>
      <c r="W8" s="9">
        <v>6531270432.5644436</v>
      </c>
      <c r="X8" s="9">
        <v>9938778249.5647888</v>
      </c>
      <c r="Y8" s="11">
        <v>0.10767560163928057</v>
      </c>
      <c r="Z8" s="11">
        <v>6.8859585749074498E-2</v>
      </c>
      <c r="AA8" s="11">
        <v>6.1653112143584987E-2</v>
      </c>
      <c r="AB8" s="9">
        <v>109900842133.06381</v>
      </c>
      <c r="AC8" s="9">
        <v>88060558229.999939</v>
      </c>
      <c r="AD8" s="9">
        <v>151266032083.74326</v>
      </c>
      <c r="AE8" s="9">
        <v>327828390.71838397</v>
      </c>
      <c r="AF8" s="9">
        <v>257281472.43561718</v>
      </c>
      <c r="AG8" s="9">
        <v>0</v>
      </c>
      <c r="AH8" s="9">
        <v>1452867822.9999998</v>
      </c>
      <c r="AI8" s="9">
        <v>1424783518.999999</v>
      </c>
      <c r="AJ8" s="9">
        <v>0</v>
      </c>
      <c r="AK8" s="9">
        <v>982995181.29999995</v>
      </c>
      <c r="AL8" s="9">
        <v>634976276</v>
      </c>
      <c r="AM8" s="9">
        <v>0</v>
      </c>
      <c r="AN8" s="9">
        <v>4712140.2223956417</v>
      </c>
      <c r="AO8" s="9">
        <v>3650490.988079695</v>
      </c>
      <c r="AP8" s="9">
        <v>6152855.356233133</v>
      </c>
      <c r="AQ8" s="9">
        <v>4594326.1264890442</v>
      </c>
      <c r="AR8" s="9">
        <v>3554754.0834804075</v>
      </c>
      <c r="AS8" s="9">
        <v>6152855.356233133</v>
      </c>
      <c r="AT8" s="9">
        <v>1118.6983031980822</v>
      </c>
      <c r="AU8" s="9">
        <v>1122.5243809837871</v>
      </c>
      <c r="AV8" s="9">
        <v>1075.6458058325627</v>
      </c>
      <c r="AW8" s="9">
        <v>37513.111126009542</v>
      </c>
      <c r="AX8" s="9">
        <v>24457.565815196725</v>
      </c>
      <c r="AY8" s="9">
        <v>0</v>
      </c>
      <c r="AZ8" s="9">
        <v>324403718</v>
      </c>
      <c r="BA8" s="9">
        <v>170074199</v>
      </c>
      <c r="BB8" s="9">
        <v>0</v>
      </c>
      <c r="BC8" s="9">
        <v>55430.45384993199</v>
      </c>
      <c r="BD8" s="9">
        <v>54831.210243210051</v>
      </c>
      <c r="BE8" s="9">
        <v>0</v>
      </c>
      <c r="BF8" s="9">
        <v>12504.379847388976</v>
      </c>
      <c r="BG8" s="9">
        <v>9902.4231581944987</v>
      </c>
      <c r="BH8" s="9">
        <v>0</v>
      </c>
      <c r="BI8" s="9">
        <v>26760.374041677638</v>
      </c>
      <c r="BJ8" s="9">
        <v>27807.86554985393</v>
      </c>
      <c r="BK8" s="9">
        <v>26444.417031676312</v>
      </c>
      <c r="BL8" s="9">
        <v>12993750</v>
      </c>
      <c r="BM8" s="9">
        <v>374008527885.85431</v>
      </c>
      <c r="BN8" s="9">
        <v>24781095439.046955</v>
      </c>
      <c r="BO8" s="10">
        <v>6.6258102667140342E-2</v>
      </c>
      <c r="BP8" s="9">
        <v>379583738465.30811</v>
      </c>
      <c r="BQ8" s="9">
        <v>29771196155.34594</v>
      </c>
      <c r="BR8" s="11">
        <v>7.843116851030979E-2</v>
      </c>
      <c r="BS8" s="9">
        <v>349227432446.80817</v>
      </c>
      <c r="BT8" s="9">
        <v>585109863.15400004</v>
      </c>
      <c r="BU8" s="9">
        <v>2877651342</v>
      </c>
      <c r="BV8" s="9">
        <v>1617971457.2999997</v>
      </c>
      <c r="BW8" s="9">
        <v>14515486.5667085</v>
      </c>
      <c r="BX8" s="9">
        <v>14301935.566202585</v>
      </c>
      <c r="BY8" s="9">
        <v>1100.6780618530127</v>
      </c>
      <c r="BZ8" s="9">
        <v>61970.676941206228</v>
      </c>
      <c r="CA8" s="9">
        <v>494477917.00000006</v>
      </c>
      <c r="CB8" s="9">
        <v>110261.66409314204</v>
      </c>
      <c r="CC8" s="9">
        <v>22406.803005583464</v>
      </c>
      <c r="CD8" s="9">
        <v>26876.570077676435</v>
      </c>
    </row>
    <row r="9" spans="1:82">
      <c r="C9" s="12" t="s">
        <v>12</v>
      </c>
      <c r="D9" s="12"/>
      <c r="E9" s="12"/>
      <c r="F9" s="12"/>
      <c r="G9" s="13">
        <v>3566200</v>
      </c>
      <c r="H9" s="13">
        <v>2765400</v>
      </c>
      <c r="I9" s="13">
        <v>4521000</v>
      </c>
      <c r="J9" s="13">
        <v>105169270416.77542</v>
      </c>
      <c r="K9" s="13">
        <v>80995775202.601135</v>
      </c>
      <c r="L9" s="13">
        <v>132871878922.75</v>
      </c>
      <c r="M9" s="13">
        <v>10358395101.711731</v>
      </c>
      <c r="N9" s="13">
        <v>4753360124.6010113</v>
      </c>
      <c r="O9" s="13">
        <v>15248445202.749472</v>
      </c>
      <c r="P9" s="14">
        <v>9.8492602075325189E-2</v>
      </c>
      <c r="Q9" s="14">
        <v>5.8686519299445628E-2</v>
      </c>
      <c r="R9" s="14">
        <v>0.11476051461283784</v>
      </c>
      <c r="S9" s="13">
        <v>108059068942</v>
      </c>
      <c r="T9" s="13">
        <v>83406750444</v>
      </c>
      <c r="U9" s="13">
        <v>132871878922.75</v>
      </c>
      <c r="V9" s="13">
        <v>12936885722.011747</v>
      </c>
      <c r="W9" s="13">
        <v>6929577016.6011162</v>
      </c>
      <c r="X9" s="13">
        <v>15248445202.749451</v>
      </c>
      <c r="Y9" s="15">
        <v>0.11972049961818139</v>
      </c>
      <c r="Z9" s="15">
        <v>8.3081728753522086E-2</v>
      </c>
      <c r="AA9" s="15">
        <v>0.11476051461283768</v>
      </c>
      <c r="AB9" s="13">
        <v>94810875315.063843</v>
      </c>
      <c r="AC9" s="13">
        <v>76242415077.999908</v>
      </c>
      <c r="AD9" s="13">
        <v>117623433720.00055</v>
      </c>
      <c r="AE9" s="13">
        <v>311307904.92440933</v>
      </c>
      <c r="AF9" s="13">
        <v>234758349.3989757</v>
      </c>
      <c r="AG9" s="13">
        <v>0</v>
      </c>
      <c r="AH9" s="13">
        <v>1304641721.0000002</v>
      </c>
      <c r="AI9" s="13">
        <v>1378866416.9999993</v>
      </c>
      <c r="AJ9" s="13">
        <v>0</v>
      </c>
      <c r="AK9" s="13">
        <v>949445181.29999983</v>
      </c>
      <c r="AL9" s="13">
        <v>627276276</v>
      </c>
      <c r="AM9" s="13">
        <v>0</v>
      </c>
      <c r="AN9" s="13">
        <v>4122182.0945191635</v>
      </c>
      <c r="AO9" s="13">
        <v>3210104.1045580558</v>
      </c>
      <c r="AP9" s="13">
        <v>5071445.7604103042</v>
      </c>
      <c r="AQ9" s="13">
        <v>4011932.2087175553</v>
      </c>
      <c r="AR9" s="13">
        <v>3117297.8597421958</v>
      </c>
      <c r="AS9" s="13">
        <v>5071445.7604103042</v>
      </c>
      <c r="AT9" s="13">
        <v>1124.9880008741952</v>
      </c>
      <c r="AU9" s="13">
        <v>1127.2502566508267</v>
      </c>
      <c r="AV9" s="13">
        <v>1121.7530989626862</v>
      </c>
      <c r="AW9" s="13">
        <v>36234.197396531745</v>
      </c>
      <c r="AX9" s="13">
        <v>24161.213212961386</v>
      </c>
      <c r="AY9" s="13">
        <v>0</v>
      </c>
      <c r="AZ9" s="13">
        <v>324403718</v>
      </c>
      <c r="BA9" s="13">
        <v>170074199</v>
      </c>
      <c r="BB9" s="13">
        <v>0</v>
      </c>
      <c r="BC9" s="13">
        <v>49774.905769484765</v>
      </c>
      <c r="BD9" s="13">
        <v>53063.773568053053</v>
      </c>
      <c r="BE9" s="13">
        <v>0</v>
      </c>
      <c r="BF9" s="13">
        <v>11874.631552314338</v>
      </c>
      <c r="BG9" s="13">
        <v>9035.5526521543034</v>
      </c>
      <c r="BH9" s="13">
        <v>0</v>
      </c>
      <c r="BI9" s="13">
        <v>26585.966943823634</v>
      </c>
      <c r="BJ9" s="13">
        <v>27570.121891227274</v>
      </c>
      <c r="BK9" s="13">
        <v>26017.127564698196</v>
      </c>
      <c r="BL9" s="13">
        <v>10852600</v>
      </c>
      <c r="BM9" s="13">
        <v>319036924542.12689</v>
      </c>
      <c r="BN9" s="13">
        <v>30360200429.062294</v>
      </c>
      <c r="BO9" s="14">
        <v>9.5162027005602653E-2</v>
      </c>
      <c r="BP9" s="13">
        <v>324337698308.75</v>
      </c>
      <c r="BQ9" s="13">
        <v>35114907941.361977</v>
      </c>
      <c r="BR9" s="15">
        <v>0.1082665016261375</v>
      </c>
      <c r="BS9" s="13">
        <v>288676724113.06464</v>
      </c>
      <c r="BT9" s="13">
        <v>546066254.32338405</v>
      </c>
      <c r="BU9" s="13">
        <v>2683508137.9999995</v>
      </c>
      <c r="BV9" s="13">
        <v>1576721457.2999997</v>
      </c>
      <c r="BW9" s="13">
        <v>12403731.959487541</v>
      </c>
      <c r="BX9" s="13">
        <v>12200675.828870047</v>
      </c>
      <c r="BY9" s="13">
        <v>1124.2168539216452</v>
      </c>
      <c r="BZ9" s="13">
        <v>60395.410609493083</v>
      </c>
      <c r="CA9" s="13">
        <v>494477917.00000006</v>
      </c>
      <c r="CB9" s="13">
        <v>102838.67933753786</v>
      </c>
      <c r="CC9" s="13">
        <v>20910.184204468631</v>
      </c>
      <c r="CD9" s="13">
        <v>26599.775548077385</v>
      </c>
    </row>
    <row r="10" spans="1:82">
      <c r="D10" t="s">
        <v>127</v>
      </c>
      <c r="G10" s="3">
        <v>3566200</v>
      </c>
      <c r="H10" s="3">
        <v>2765400</v>
      </c>
      <c r="I10" s="3">
        <v>4521000</v>
      </c>
      <c r="J10" s="3">
        <v>105169270416.77542</v>
      </c>
      <c r="K10" s="3">
        <v>80995775202.601135</v>
      </c>
      <c r="L10" s="3">
        <v>132871878922.75</v>
      </c>
      <c r="M10" s="3">
        <v>10358395101.711731</v>
      </c>
      <c r="N10" s="3">
        <v>4753360124.6010113</v>
      </c>
      <c r="O10" s="3">
        <v>15248445202.749472</v>
      </c>
      <c r="P10" s="7">
        <v>9.8492602075325189E-2</v>
      </c>
      <c r="Q10" s="7">
        <v>5.8686519299445628E-2</v>
      </c>
      <c r="R10" s="7">
        <v>0.11476051461283784</v>
      </c>
      <c r="S10" s="3">
        <v>108059068942</v>
      </c>
      <c r="T10" s="3">
        <v>83406750444</v>
      </c>
      <c r="U10" s="3">
        <v>132871878922.75</v>
      </c>
      <c r="V10" s="3">
        <v>12936885722.011747</v>
      </c>
      <c r="W10" s="3">
        <v>6929577016.6011162</v>
      </c>
      <c r="X10" s="3">
        <v>15248445202.749451</v>
      </c>
      <c r="Y10" s="8">
        <v>0.11972049961818139</v>
      </c>
      <c r="Z10" s="8">
        <v>8.3081728753522086E-2</v>
      </c>
      <c r="AA10" s="8">
        <v>0.11476051461283768</v>
      </c>
      <c r="AB10" s="3">
        <v>94810875315.063843</v>
      </c>
      <c r="AC10" s="3">
        <v>76242415077.999908</v>
      </c>
      <c r="AD10" s="3">
        <v>117623433720.00055</v>
      </c>
      <c r="AE10" s="3">
        <v>311307904.92440933</v>
      </c>
      <c r="AF10" s="3">
        <v>234758349.3989757</v>
      </c>
      <c r="AG10" s="3">
        <v>0</v>
      </c>
      <c r="AH10" s="3">
        <v>1304641721.0000002</v>
      </c>
      <c r="AI10" s="3">
        <v>1378866416.9999993</v>
      </c>
      <c r="AJ10" s="3">
        <v>0</v>
      </c>
      <c r="AK10" s="3">
        <v>949445181.29999983</v>
      </c>
      <c r="AL10" s="3">
        <v>627276276</v>
      </c>
      <c r="AM10" s="3">
        <v>0</v>
      </c>
      <c r="AN10" s="3">
        <v>4122182.0945191635</v>
      </c>
      <c r="AO10" s="3">
        <v>3210104.1045580558</v>
      </c>
      <c r="AP10" s="3">
        <v>5071445.7604103042</v>
      </c>
      <c r="AQ10" s="3">
        <v>4011932.2087175553</v>
      </c>
      <c r="AR10" s="3">
        <v>3117297.8597421958</v>
      </c>
      <c r="AS10" s="3">
        <v>5071445.7604103042</v>
      </c>
      <c r="AT10" s="3">
        <v>1124.9880008741952</v>
      </c>
      <c r="AU10" s="3">
        <v>1127.2502566508267</v>
      </c>
      <c r="AV10" s="3">
        <v>1121.7530989626862</v>
      </c>
      <c r="AW10" s="3">
        <v>36234.197396531745</v>
      </c>
      <c r="AX10" s="3">
        <v>24161.213212961386</v>
      </c>
      <c r="AY10" s="3">
        <v>0</v>
      </c>
      <c r="AZ10" s="3">
        <v>324403718</v>
      </c>
      <c r="BA10" s="3">
        <v>170074199</v>
      </c>
      <c r="BB10" s="3">
        <v>0</v>
      </c>
      <c r="BC10" s="3">
        <v>49774.905769484765</v>
      </c>
      <c r="BD10" s="3">
        <v>53063.773568053053</v>
      </c>
      <c r="BE10" s="3">
        <v>0</v>
      </c>
      <c r="BF10" s="3">
        <v>11874.631552314338</v>
      </c>
      <c r="BG10" s="3">
        <v>9035.5526521543034</v>
      </c>
      <c r="BH10" s="3">
        <v>0</v>
      </c>
      <c r="BI10" s="3">
        <v>26585.966943823634</v>
      </c>
      <c r="BJ10" s="3">
        <v>27570.121891227274</v>
      </c>
      <c r="BK10" s="3">
        <v>26017.127564698196</v>
      </c>
      <c r="BL10" s="3">
        <v>10852600</v>
      </c>
      <c r="BM10" s="3">
        <v>319036924542.12689</v>
      </c>
      <c r="BN10" s="3">
        <v>30360200429.062294</v>
      </c>
      <c r="BO10" s="7">
        <v>9.5162027005602653E-2</v>
      </c>
      <c r="BP10" s="3">
        <v>324337698308.75</v>
      </c>
      <c r="BQ10" s="3">
        <v>35114907941.361977</v>
      </c>
      <c r="BR10" s="8">
        <v>0.1082665016261375</v>
      </c>
      <c r="BS10" s="3">
        <v>288676724113.06464</v>
      </c>
      <c r="BT10" s="3">
        <v>546066254.32338405</v>
      </c>
      <c r="BU10" s="3">
        <v>2683508137.9999995</v>
      </c>
      <c r="BV10" s="3">
        <v>1576721457.2999997</v>
      </c>
      <c r="BW10" s="3">
        <v>12403731.959487541</v>
      </c>
      <c r="BX10" s="3">
        <v>12200675.828870047</v>
      </c>
      <c r="BY10" s="3">
        <v>1124.2168539216452</v>
      </c>
      <c r="BZ10" s="3">
        <v>60395.410609493083</v>
      </c>
      <c r="CA10" s="3">
        <v>494477917.00000006</v>
      </c>
      <c r="CB10" s="3">
        <v>102838.67933753786</v>
      </c>
      <c r="CC10" s="3">
        <v>20910.184204468631</v>
      </c>
      <c r="CD10" s="3">
        <v>26599.775548077385</v>
      </c>
    </row>
    <row r="11" spans="1:82">
      <c r="E11" s="6" t="s">
        <v>138</v>
      </c>
      <c r="F11" s="6"/>
      <c r="G11" s="9">
        <v>2663100</v>
      </c>
      <c r="H11" s="9">
        <v>1824900</v>
      </c>
      <c r="I11" s="9">
        <v>1947000</v>
      </c>
      <c r="J11" s="9">
        <v>76840327288.843521</v>
      </c>
      <c r="K11" s="9">
        <v>51259643384.433914</v>
      </c>
      <c r="L11" s="9">
        <v>55805488092.75</v>
      </c>
      <c r="M11" s="9">
        <v>7193284577.7796736</v>
      </c>
      <c r="N11" s="9">
        <v>1029220449.4339511</v>
      </c>
      <c r="O11" s="9">
        <v>7273004289.7886982</v>
      </c>
      <c r="P11" s="10">
        <v>9.3613403685021385E-2</v>
      </c>
      <c r="Q11" s="10">
        <v>2.0078572176459891E-2</v>
      </c>
      <c r="R11" s="10">
        <v>0.13032776055467515</v>
      </c>
      <c r="S11" s="9">
        <v>78936663058</v>
      </c>
      <c r="T11" s="9">
        <v>52772496700</v>
      </c>
      <c r="U11" s="9">
        <v>55805488092.75</v>
      </c>
      <c r="V11" s="9">
        <v>9062894699.0797386</v>
      </c>
      <c r="W11" s="9">
        <v>2386107498.4340334</v>
      </c>
      <c r="X11" s="9">
        <v>7273004289.7886963</v>
      </c>
      <c r="Y11" s="11">
        <v>0.11481223487266784</v>
      </c>
      <c r="Z11" s="11">
        <v>4.5214982190411195E-2</v>
      </c>
      <c r="AA11" s="11">
        <v>0.13032776055467513</v>
      </c>
      <c r="AB11" s="9">
        <v>69647042711.063812</v>
      </c>
      <c r="AC11" s="9">
        <v>50230422934.999931</v>
      </c>
      <c r="AD11" s="9">
        <v>48532483802.961304</v>
      </c>
      <c r="AE11" s="9">
        <v>226725647.85644841</v>
      </c>
      <c r="AF11" s="9">
        <v>155966266.56603533</v>
      </c>
      <c r="AG11" s="9">
        <v>0</v>
      </c>
      <c r="AH11" s="9">
        <v>921814940.00000215</v>
      </c>
      <c r="AI11" s="9">
        <v>734890773.0000006</v>
      </c>
      <c r="AJ11" s="9">
        <v>0</v>
      </c>
      <c r="AK11" s="9">
        <v>947795181.29999983</v>
      </c>
      <c r="AL11" s="9">
        <v>621996276</v>
      </c>
      <c r="AM11" s="9">
        <v>0</v>
      </c>
      <c r="AN11" s="9">
        <v>3011816.3478651145</v>
      </c>
      <c r="AO11" s="9">
        <v>2032227.0680770702</v>
      </c>
      <c r="AP11" s="9">
        <v>2129980.4615553431</v>
      </c>
      <c r="AQ11" s="9">
        <v>2931819.310112949</v>
      </c>
      <c r="AR11" s="9">
        <v>1973968.1204877514</v>
      </c>
      <c r="AS11" s="9">
        <v>2129980.4615553431</v>
      </c>
      <c r="AT11" s="9">
        <v>1100.9047013303853</v>
      </c>
      <c r="AU11" s="9">
        <v>1081.6856378364578</v>
      </c>
      <c r="AV11" s="9">
        <v>1093.9807198537972</v>
      </c>
      <c r="AW11" s="9">
        <v>36171.300000000047</v>
      </c>
      <c r="AX11" s="9">
        <v>23958.000000000007</v>
      </c>
      <c r="AY11" s="9">
        <v>0</v>
      </c>
      <c r="AZ11" s="9">
        <v>0</v>
      </c>
      <c r="BA11" s="9">
        <v>0</v>
      </c>
      <c r="BB11" s="9">
        <v>0</v>
      </c>
      <c r="BC11" s="9">
        <v>35176.070733728557</v>
      </c>
      <c r="BD11" s="9">
        <v>28295.050242922585</v>
      </c>
      <c r="BE11" s="9">
        <v>0</v>
      </c>
      <c r="BF11" s="9">
        <v>8649.6670184297873</v>
      </c>
      <c r="BG11" s="9">
        <v>6005.8973463967723</v>
      </c>
      <c r="BH11" s="9">
        <v>0</v>
      </c>
      <c r="BI11" s="9">
        <v>26152.62014609433</v>
      </c>
      <c r="BJ11" s="9">
        <v>27525.027637130763</v>
      </c>
      <c r="BK11" s="9">
        <v>24926.802158685827</v>
      </c>
      <c r="BL11" s="9">
        <v>6435000</v>
      </c>
      <c r="BM11" s="9">
        <v>183905458766.02756</v>
      </c>
      <c r="BN11" s="9">
        <v>15495509317.002321</v>
      </c>
      <c r="BO11" s="10">
        <v>8.4258017249593309E-2</v>
      </c>
      <c r="BP11" s="9">
        <v>187514647850.75</v>
      </c>
      <c r="BQ11" s="9">
        <v>18722006487.302612</v>
      </c>
      <c r="BR11" s="11">
        <v>9.984290135138757E-2</v>
      </c>
      <c r="BS11" s="9">
        <v>168409949449.0249</v>
      </c>
      <c r="BT11" s="9">
        <v>382691914.4224838</v>
      </c>
      <c r="BU11" s="9">
        <v>1656705713.0000014</v>
      </c>
      <c r="BV11" s="9">
        <v>1569791457.2999997</v>
      </c>
      <c r="BW11" s="9">
        <v>7174023.877497524</v>
      </c>
      <c r="BX11" s="9">
        <v>7035767.8921560477</v>
      </c>
      <c r="BY11" s="9">
        <v>1093.3594238004737</v>
      </c>
      <c r="BZ11" s="9">
        <v>60129.30000000001</v>
      </c>
      <c r="CA11" s="9">
        <v>0</v>
      </c>
      <c r="CB11" s="9">
        <v>63471.120976651218</v>
      </c>
      <c r="CC11" s="9">
        <v>14655.564364826569</v>
      </c>
      <c r="CD11" s="9">
        <v>26170.932315310783</v>
      </c>
    </row>
    <row r="12" spans="1:82">
      <c r="E12" s="6" t="s">
        <v>135</v>
      </c>
      <c r="F12" s="6"/>
      <c r="G12" s="9">
        <v>616000</v>
      </c>
      <c r="H12" s="9">
        <v>398200</v>
      </c>
      <c r="I12" s="9">
        <v>748000</v>
      </c>
      <c r="J12" s="9">
        <v>21307636601.418484</v>
      </c>
      <c r="K12" s="9">
        <v>13444858439.839754</v>
      </c>
      <c r="L12" s="9">
        <v>23611214880</v>
      </c>
      <c r="M12" s="9">
        <v>3874819289.4184847</v>
      </c>
      <c r="N12" s="9">
        <v>2005042795.8397574</v>
      </c>
      <c r="O12" s="9">
        <v>3067385331.2664518</v>
      </c>
      <c r="P12" s="10">
        <v>0.18185120020117726</v>
      </c>
      <c r="Q12" s="10">
        <v>0.14913082237433026</v>
      </c>
      <c r="R12" s="10">
        <v>0.12991221954719054</v>
      </c>
      <c r="S12" s="9">
        <v>21942813200</v>
      </c>
      <c r="T12" s="9">
        <v>13893002426</v>
      </c>
      <c r="U12" s="9">
        <v>23611214880</v>
      </c>
      <c r="V12" s="9">
        <v>4447783007.4184723</v>
      </c>
      <c r="W12" s="9">
        <v>2417066841.8397551</v>
      </c>
      <c r="X12" s="9">
        <v>3067385331.2664528</v>
      </c>
      <c r="Y12" s="11">
        <v>0.20269885027406023</v>
      </c>
      <c r="Z12" s="11">
        <v>0.1739772849471577</v>
      </c>
      <c r="AA12" s="11">
        <v>0.12991221954719057</v>
      </c>
      <c r="AB12" s="9">
        <v>17432817312.000011</v>
      </c>
      <c r="AC12" s="9">
        <v>11439815644.000002</v>
      </c>
      <c r="AD12" s="9">
        <v>20543829548.733547</v>
      </c>
      <c r="AE12" s="9">
        <v>62212880.581516072</v>
      </c>
      <c r="AF12" s="9">
        <v>36119940.160243146</v>
      </c>
      <c r="AG12" s="9">
        <v>0</v>
      </c>
      <c r="AH12" s="9">
        <v>248560000</v>
      </c>
      <c r="AI12" s="9">
        <v>241949847</v>
      </c>
      <c r="AJ12" s="9">
        <v>0</v>
      </c>
      <c r="AK12" s="9">
        <v>0</v>
      </c>
      <c r="AL12" s="9">
        <v>0</v>
      </c>
      <c r="AM12" s="9">
        <v>0</v>
      </c>
      <c r="AN12" s="9">
        <v>836452.0138553431</v>
      </c>
      <c r="AO12" s="9">
        <v>534504.67418325995</v>
      </c>
      <c r="AP12" s="9">
        <v>901191.40763358783</v>
      </c>
      <c r="AQ12" s="9">
        <v>812239.31422586727</v>
      </c>
      <c r="AR12" s="9">
        <v>517266.85710086854</v>
      </c>
      <c r="AS12" s="9">
        <v>901191.40763358783</v>
      </c>
      <c r="AT12" s="9">
        <v>1318.5703153017325</v>
      </c>
      <c r="AU12" s="9">
        <v>1299.0126999017291</v>
      </c>
      <c r="AV12" s="9">
        <v>1204.801347103727</v>
      </c>
      <c r="AW12" s="9">
        <v>0</v>
      </c>
      <c r="AX12" s="9">
        <v>0</v>
      </c>
      <c r="AY12" s="9">
        <v>0</v>
      </c>
      <c r="AZ12" s="9">
        <v>324403718</v>
      </c>
      <c r="BA12" s="9">
        <v>170074199</v>
      </c>
      <c r="BB12" s="9">
        <v>0</v>
      </c>
      <c r="BC12" s="9">
        <v>9475.0162920716139</v>
      </c>
      <c r="BD12" s="9">
        <v>9302.3758192858149</v>
      </c>
      <c r="BE12" s="9">
        <v>0</v>
      </c>
      <c r="BF12" s="9">
        <v>2371.5322541300711</v>
      </c>
      <c r="BG12" s="9">
        <v>1389.7358804119365</v>
      </c>
      <c r="BH12" s="9">
        <v>0</v>
      </c>
      <c r="BI12" s="9">
        <v>28300.028103896122</v>
      </c>
      <c r="BJ12" s="9">
        <v>28728.818794575596</v>
      </c>
      <c r="BK12" s="9">
        <v>27465.012765686559</v>
      </c>
      <c r="BL12" s="9">
        <v>1762200</v>
      </c>
      <c r="BM12" s="9">
        <v>58363709921.258232</v>
      </c>
      <c r="BN12" s="9">
        <v>8947247416.524704</v>
      </c>
      <c r="BO12" s="10">
        <v>0.15330155380108529</v>
      </c>
      <c r="BP12" s="9">
        <v>59447030506</v>
      </c>
      <c r="BQ12" s="9">
        <v>9932235180.5247822</v>
      </c>
      <c r="BR12" s="11">
        <v>0.16707706164603664</v>
      </c>
      <c r="BS12" s="9">
        <v>49416462504.733459</v>
      </c>
      <c r="BT12" s="9">
        <v>98332820.741759241</v>
      </c>
      <c r="BU12" s="9">
        <v>490509847</v>
      </c>
      <c r="BV12" s="9">
        <v>0</v>
      </c>
      <c r="BW12" s="9">
        <v>2272148.0956721893</v>
      </c>
      <c r="BX12" s="9">
        <v>2230697.5789603256</v>
      </c>
      <c r="BY12" s="9">
        <v>1265.8594818751139</v>
      </c>
      <c r="BZ12" s="9">
        <v>0</v>
      </c>
      <c r="CA12" s="9">
        <v>494477917.00000006</v>
      </c>
      <c r="CB12" s="9">
        <v>18777.392111357429</v>
      </c>
      <c r="CC12" s="9">
        <v>3761.2681345420083</v>
      </c>
      <c r="CD12" s="9">
        <v>28042.482411039302</v>
      </c>
    </row>
    <row r="13" spans="1:82">
      <c r="E13" s="6" t="s">
        <v>433</v>
      </c>
      <c r="F13" s="6"/>
      <c r="G13" s="9"/>
      <c r="H13" s="9"/>
      <c r="I13" s="9">
        <v>990000</v>
      </c>
      <c r="J13" s="9"/>
      <c r="K13" s="9"/>
      <c r="L13" s="9">
        <v>29072736000</v>
      </c>
      <c r="M13" s="9"/>
      <c r="N13" s="9"/>
      <c r="O13" s="9">
        <v>2953796151.1351013</v>
      </c>
      <c r="P13" s="10"/>
      <c r="Q13" s="10"/>
      <c r="R13" s="10">
        <v>0.10160021234792285</v>
      </c>
      <c r="S13" s="9"/>
      <c r="T13" s="9"/>
      <c r="U13" s="9">
        <v>29072736000</v>
      </c>
      <c r="V13" s="9"/>
      <c r="W13" s="9"/>
      <c r="X13" s="9">
        <v>2953796151.1351013</v>
      </c>
      <c r="Y13" s="11"/>
      <c r="Z13" s="11"/>
      <c r="AA13" s="11">
        <v>0.10160021234792285</v>
      </c>
      <c r="AB13" s="9"/>
      <c r="AC13" s="9"/>
      <c r="AD13" s="9">
        <v>26118939848.864899</v>
      </c>
      <c r="AE13" s="9"/>
      <c r="AF13" s="9"/>
      <c r="AG13" s="9">
        <v>0</v>
      </c>
      <c r="AH13" s="9"/>
      <c r="AI13" s="9"/>
      <c r="AJ13" s="9">
        <v>0</v>
      </c>
      <c r="AK13" s="9"/>
      <c r="AL13" s="9"/>
      <c r="AM13" s="9">
        <v>0</v>
      </c>
      <c r="AN13" s="9"/>
      <c r="AO13" s="9"/>
      <c r="AP13" s="9">
        <v>1109646.4122137404</v>
      </c>
      <c r="AQ13" s="9"/>
      <c r="AR13" s="9"/>
      <c r="AS13" s="9">
        <v>1109646.4122137404</v>
      </c>
      <c r="AT13" s="9"/>
      <c r="AU13" s="9"/>
      <c r="AV13" s="9">
        <v>1120.8549618320612</v>
      </c>
      <c r="AW13" s="9"/>
      <c r="AX13" s="9"/>
      <c r="AY13" s="9">
        <v>0</v>
      </c>
      <c r="AZ13" s="9"/>
      <c r="BA13" s="9"/>
      <c r="BB13" s="9">
        <v>0</v>
      </c>
      <c r="BC13" s="9"/>
      <c r="BD13" s="9"/>
      <c r="BE13" s="9">
        <v>0</v>
      </c>
      <c r="BF13" s="9"/>
      <c r="BG13" s="9"/>
      <c r="BH13" s="9">
        <v>0</v>
      </c>
      <c r="BI13" s="9"/>
      <c r="BJ13" s="9"/>
      <c r="BK13" s="9">
        <v>26382.767524105959</v>
      </c>
      <c r="BL13" s="9">
        <v>990000</v>
      </c>
      <c r="BM13" s="9">
        <v>29072736000</v>
      </c>
      <c r="BN13" s="9">
        <v>2953796151.1351013</v>
      </c>
      <c r="BO13" s="10">
        <v>0.10160021234792285</v>
      </c>
      <c r="BP13" s="9">
        <v>29072736000</v>
      </c>
      <c r="BQ13" s="9">
        <v>2953796151.1351013</v>
      </c>
      <c r="BR13" s="11">
        <v>0.10160021234792285</v>
      </c>
      <c r="BS13" s="9">
        <v>26118939848.864899</v>
      </c>
      <c r="BT13" s="9">
        <v>0</v>
      </c>
      <c r="BU13" s="9">
        <v>0</v>
      </c>
      <c r="BV13" s="9">
        <v>0</v>
      </c>
      <c r="BW13" s="9">
        <v>1109646.4122137404</v>
      </c>
      <c r="BX13" s="9">
        <v>1109646.4122137404</v>
      </c>
      <c r="BY13" s="9">
        <v>1120.8549618320612</v>
      </c>
      <c r="BZ13" s="9">
        <v>0</v>
      </c>
      <c r="CA13" s="9">
        <v>0</v>
      </c>
      <c r="CB13" s="9">
        <v>0</v>
      </c>
      <c r="CC13" s="9">
        <v>0</v>
      </c>
      <c r="CD13" s="9">
        <v>26382.767524105959</v>
      </c>
    </row>
    <row r="14" spans="1:82">
      <c r="E14" s="6" t="s">
        <v>140</v>
      </c>
      <c r="F14" s="6"/>
      <c r="G14" s="9">
        <v>244200</v>
      </c>
      <c r="H14" s="9">
        <v>5500</v>
      </c>
      <c r="I14" s="9">
        <v>660000</v>
      </c>
      <c r="J14" s="9">
        <v>5650575874.7294121</v>
      </c>
      <c r="K14" s="9">
        <v>158723615.5958904</v>
      </c>
      <c r="L14" s="9">
        <v>18655005600</v>
      </c>
      <c r="M14" s="9">
        <v>-931669337.27058816</v>
      </c>
      <c r="N14" s="9">
        <v>10188285.595890414</v>
      </c>
      <c r="O14" s="9">
        <v>1231335685.4077148</v>
      </c>
      <c r="P14" s="10">
        <v>-0.16488042244281922</v>
      </c>
      <c r="Q14" s="10">
        <v>6.4188845230376698E-2</v>
      </c>
      <c r="R14" s="10">
        <v>6.6005645444979916E-2</v>
      </c>
      <c r="S14" s="9">
        <v>5769346000</v>
      </c>
      <c r="T14" s="9">
        <v>159500000</v>
      </c>
      <c r="U14" s="9">
        <v>18655005600</v>
      </c>
      <c r="V14" s="9">
        <v>-830695621.27058828</v>
      </c>
      <c r="W14" s="9">
        <v>10188285.59589041</v>
      </c>
      <c r="X14" s="9">
        <v>1231335685.4077148</v>
      </c>
      <c r="Y14" s="11">
        <v>-0.14398436517251492</v>
      </c>
      <c r="Z14" s="11">
        <v>6.3876398720316058E-2</v>
      </c>
      <c r="AA14" s="11">
        <v>6.6005645444979916E-2</v>
      </c>
      <c r="AB14" s="9">
        <v>6582245212</v>
      </c>
      <c r="AC14" s="9">
        <v>148535330</v>
      </c>
      <c r="AD14" s="9">
        <v>17423669914.592285</v>
      </c>
      <c r="AE14" s="9">
        <v>17796409.27058823</v>
      </c>
      <c r="AF14" s="9">
        <v>776384.40410958906</v>
      </c>
      <c r="AG14" s="9">
        <v>0</v>
      </c>
      <c r="AH14" s="9">
        <v>100973716.00000001</v>
      </c>
      <c r="AI14" s="9">
        <v>0</v>
      </c>
      <c r="AJ14" s="9">
        <v>0</v>
      </c>
      <c r="AK14" s="9">
        <v>0</v>
      </c>
      <c r="AL14" s="9">
        <v>0</v>
      </c>
      <c r="AM14" s="9">
        <v>0</v>
      </c>
      <c r="AN14" s="9">
        <v>220148.16947051662</v>
      </c>
      <c r="AO14" s="9">
        <v>6138.7324748749143</v>
      </c>
      <c r="AP14" s="9">
        <v>712023.11450381682</v>
      </c>
      <c r="AQ14" s="9">
        <v>215614.72311118327</v>
      </c>
      <c r="AR14" s="9">
        <v>6108.8514958498745</v>
      </c>
      <c r="AS14" s="9">
        <v>712023.11450381682</v>
      </c>
      <c r="AT14" s="9">
        <v>882.94317408346956</v>
      </c>
      <c r="AU14" s="9">
        <v>1110.7002719727043</v>
      </c>
      <c r="AV14" s="9">
        <v>1078.8229007633588</v>
      </c>
      <c r="AW14" s="9">
        <v>0</v>
      </c>
      <c r="AX14" s="9">
        <v>0</v>
      </c>
      <c r="AY14" s="9">
        <v>0</v>
      </c>
      <c r="AZ14" s="9">
        <v>0</v>
      </c>
      <c r="BA14" s="9">
        <v>0</v>
      </c>
      <c r="BB14" s="9">
        <v>0</v>
      </c>
      <c r="BC14" s="9">
        <v>3854.3508492286601</v>
      </c>
      <c r="BD14" s="9">
        <v>0</v>
      </c>
      <c r="BE14" s="9">
        <v>0</v>
      </c>
      <c r="BF14" s="9">
        <v>679.09551010474706</v>
      </c>
      <c r="BG14" s="9">
        <v>29.880979025040396</v>
      </c>
      <c r="BH14" s="9">
        <v>0</v>
      </c>
      <c r="BI14" s="9">
        <v>26954.321097461099</v>
      </c>
      <c r="BJ14" s="9">
        <v>27006.423636363637</v>
      </c>
      <c r="BK14" s="9">
        <v>26399.499870594373</v>
      </c>
      <c r="BL14" s="9">
        <v>909700</v>
      </c>
      <c r="BM14" s="9">
        <v>24464305090.325314</v>
      </c>
      <c r="BN14" s="9">
        <v>309854633.73301691</v>
      </c>
      <c r="BO14" s="10">
        <v>1.2665580836610497E-2</v>
      </c>
      <c r="BP14" s="9">
        <v>24583851600</v>
      </c>
      <c r="BQ14" s="9">
        <v>410828349.73299795</v>
      </c>
      <c r="BR14" s="11">
        <v>1.6711309375663411E-2</v>
      </c>
      <c r="BS14" s="9">
        <v>24154450456.592304</v>
      </c>
      <c r="BT14" s="9">
        <v>18572793.67469782</v>
      </c>
      <c r="BU14" s="9">
        <v>100973716.00000001</v>
      </c>
      <c r="BV14" s="9">
        <v>0</v>
      </c>
      <c r="BW14" s="9">
        <v>938310.01644920825</v>
      </c>
      <c r="BX14" s="9">
        <v>933746.68911084987</v>
      </c>
      <c r="BY14" s="9">
        <v>1026.4336474781246</v>
      </c>
      <c r="BZ14" s="9">
        <v>0</v>
      </c>
      <c r="CA14" s="9">
        <v>0</v>
      </c>
      <c r="CB14" s="9">
        <v>3854.3508492286601</v>
      </c>
      <c r="CC14" s="9">
        <v>708.97648912978752</v>
      </c>
      <c r="CD14" s="9">
        <v>26552.105591505227</v>
      </c>
    </row>
    <row r="15" spans="1:82">
      <c r="E15" s="6" t="s">
        <v>139</v>
      </c>
      <c r="F15" s="6"/>
      <c r="G15" s="9">
        <v>25300</v>
      </c>
      <c r="H15" s="9">
        <v>492800</v>
      </c>
      <c r="I15" s="9">
        <v>93500</v>
      </c>
      <c r="J15" s="9">
        <v>789218167.00740325</v>
      </c>
      <c r="K15" s="9">
        <v>14655153432.330709</v>
      </c>
      <c r="L15" s="9">
        <v>2994232230</v>
      </c>
      <c r="M15" s="9">
        <v>107892256.00740327</v>
      </c>
      <c r="N15" s="9">
        <v>1586431031.3307018</v>
      </c>
      <c r="O15" s="9">
        <v>556796337.36136723</v>
      </c>
      <c r="P15" s="10">
        <v>0.1367077704464337</v>
      </c>
      <c r="Q15" s="10">
        <v>0.1082507282271695</v>
      </c>
      <c r="R15" s="10">
        <v>0.18595629683719195</v>
      </c>
      <c r="S15" s="9">
        <v>826245684</v>
      </c>
      <c r="T15" s="9">
        <v>15099616928</v>
      </c>
      <c r="U15" s="9">
        <v>2994232230</v>
      </c>
      <c r="V15" s="9">
        <v>142835321.00740334</v>
      </c>
      <c r="W15" s="9">
        <v>1993736828.3307023</v>
      </c>
      <c r="X15" s="9">
        <v>556796337.36136723</v>
      </c>
      <c r="Y15" s="11">
        <v>0.17287269848831469</v>
      </c>
      <c r="Z15" s="11">
        <v>0.13203890124083964</v>
      </c>
      <c r="AA15" s="11">
        <v>0.18595629683719195</v>
      </c>
      <c r="AB15" s="9">
        <v>681325911</v>
      </c>
      <c r="AC15" s="9">
        <v>13068722401</v>
      </c>
      <c r="AD15" s="9">
        <v>2437435892.6386328</v>
      </c>
      <c r="AE15" s="9">
        <v>2084451.9925966649</v>
      </c>
      <c r="AF15" s="9">
        <v>37157698.66929774</v>
      </c>
      <c r="AG15" s="9">
        <v>0</v>
      </c>
      <c r="AH15" s="9">
        <v>33293065</v>
      </c>
      <c r="AI15" s="9">
        <v>402025797.00000006</v>
      </c>
      <c r="AJ15" s="9">
        <v>0</v>
      </c>
      <c r="AK15" s="9">
        <v>1650000</v>
      </c>
      <c r="AL15" s="9">
        <v>5280000</v>
      </c>
      <c r="AM15" s="9">
        <v>0</v>
      </c>
      <c r="AN15" s="9">
        <v>31503.658799759636</v>
      </c>
      <c r="AO15" s="9">
        <v>580190.20341518987</v>
      </c>
      <c r="AP15" s="9">
        <v>114283.67290076337</v>
      </c>
      <c r="AQ15" s="9">
        <v>30091.818029287522</v>
      </c>
      <c r="AR15" s="9">
        <v>563092.95961263438</v>
      </c>
      <c r="AS15" s="9">
        <v>114283.67290076337</v>
      </c>
      <c r="AT15" s="9">
        <v>1189.3999221062261</v>
      </c>
      <c r="AU15" s="9">
        <v>1142.6399342788848</v>
      </c>
      <c r="AV15" s="9">
        <v>1222.2852716659186</v>
      </c>
      <c r="AW15" s="9">
        <v>62.897396531695222</v>
      </c>
      <c r="AX15" s="9">
        <v>203.21321296137648</v>
      </c>
      <c r="AY15" s="9">
        <v>0</v>
      </c>
      <c r="AZ15" s="9">
        <v>0</v>
      </c>
      <c r="BA15" s="9">
        <v>0</v>
      </c>
      <c r="BB15" s="9">
        <v>0</v>
      </c>
      <c r="BC15" s="9">
        <v>1269.4678944558834</v>
      </c>
      <c r="BD15" s="9">
        <v>15466.34750584464</v>
      </c>
      <c r="BE15" s="9">
        <v>0</v>
      </c>
      <c r="BF15" s="9">
        <v>79.475479484534759</v>
      </c>
      <c r="BG15" s="9">
        <v>1427.6830837496946</v>
      </c>
      <c r="BH15" s="9">
        <v>0</v>
      </c>
      <c r="BI15" s="9">
        <v>26929.877905138339</v>
      </c>
      <c r="BJ15" s="9">
        <v>26519.323053977274</v>
      </c>
      <c r="BK15" s="9">
        <v>26068.833076349012</v>
      </c>
      <c r="BL15" s="9">
        <v>611600</v>
      </c>
      <c r="BM15" s="9">
        <v>18438603829.338116</v>
      </c>
      <c r="BN15" s="9">
        <v>2251119624.6994715</v>
      </c>
      <c r="BO15" s="10">
        <v>0.12208731450250369</v>
      </c>
      <c r="BP15" s="9">
        <v>18920094842</v>
      </c>
      <c r="BQ15" s="9">
        <v>2693368486.699472</v>
      </c>
      <c r="BR15" s="11">
        <v>0.14235491466567946</v>
      </c>
      <c r="BS15" s="9">
        <v>16187484204.638634</v>
      </c>
      <c r="BT15" s="9">
        <v>39242150.661894403</v>
      </c>
      <c r="BU15" s="9">
        <v>435318862.00000006</v>
      </c>
      <c r="BV15" s="9">
        <v>6930000</v>
      </c>
      <c r="BW15" s="9">
        <v>725977.5351157129</v>
      </c>
      <c r="BX15" s="9">
        <v>707468.45054268488</v>
      </c>
      <c r="BY15" s="9">
        <v>1156.7502461456586</v>
      </c>
      <c r="BZ15" s="9">
        <v>266.11060949307171</v>
      </c>
      <c r="CA15" s="9">
        <v>0</v>
      </c>
      <c r="CB15" s="9">
        <v>16735.815400300526</v>
      </c>
      <c r="CC15" s="9">
        <v>1507.1585632342294</v>
      </c>
      <c r="CD15" s="9">
        <v>26467.43656742746</v>
      </c>
    </row>
    <row r="16" spans="1:82">
      <c r="E16" s="6" t="s">
        <v>134</v>
      </c>
      <c r="F16" s="6"/>
      <c r="G16" s="9"/>
      <c r="H16" s="9">
        <v>33000</v>
      </c>
      <c r="I16" s="9">
        <v>77000</v>
      </c>
      <c r="J16" s="9"/>
      <c r="K16" s="9">
        <v>1113298099.2089298</v>
      </c>
      <c r="L16" s="9">
        <v>2604432600</v>
      </c>
      <c r="M16" s="9"/>
      <c r="N16" s="9">
        <v>30428120.208929896</v>
      </c>
      <c r="O16" s="9">
        <v>184066116.27970982</v>
      </c>
      <c r="P16" s="10"/>
      <c r="Q16" s="10">
        <v>2.7331511866005197E-2</v>
      </c>
      <c r="R16" s="10">
        <v>7.0674171518091813E-2</v>
      </c>
      <c r="S16" s="9"/>
      <c r="T16" s="9">
        <v>1116483390</v>
      </c>
      <c r="U16" s="9">
        <v>2604432600</v>
      </c>
      <c r="V16" s="9"/>
      <c r="W16" s="9">
        <v>30428120.208929803</v>
      </c>
      <c r="X16" s="9">
        <v>184066116.27970982</v>
      </c>
      <c r="Y16" s="11"/>
      <c r="Z16" s="11">
        <v>2.7253535951779633E-2</v>
      </c>
      <c r="AA16" s="11">
        <v>7.0674171518091813E-2</v>
      </c>
      <c r="AB16" s="9"/>
      <c r="AC16" s="9">
        <v>1082869979</v>
      </c>
      <c r="AD16" s="9">
        <v>2420366483.7202902</v>
      </c>
      <c r="AE16" s="9"/>
      <c r="AF16" s="9">
        <v>3185290.7910701963</v>
      </c>
      <c r="AG16" s="9">
        <v>0</v>
      </c>
      <c r="AH16" s="9"/>
      <c r="AI16" s="9">
        <v>0</v>
      </c>
      <c r="AJ16" s="9">
        <v>0</v>
      </c>
      <c r="AK16" s="9"/>
      <c r="AL16" s="9">
        <v>0</v>
      </c>
      <c r="AM16" s="9">
        <v>0</v>
      </c>
      <c r="AN16" s="9"/>
      <c r="AO16" s="9">
        <v>42970.488049225292</v>
      </c>
      <c r="AP16" s="9">
        <v>99405.824427480911</v>
      </c>
      <c r="AQ16" s="9"/>
      <c r="AR16" s="9">
        <v>42847.894644704524</v>
      </c>
      <c r="AS16" s="9">
        <v>99405.824427480911</v>
      </c>
      <c r="AT16" s="9"/>
      <c r="AU16" s="9">
        <v>1298.421049839531</v>
      </c>
      <c r="AV16" s="9">
        <v>1290.9847328244275</v>
      </c>
      <c r="AW16" s="9"/>
      <c r="AX16" s="9">
        <v>0</v>
      </c>
      <c r="AY16" s="9">
        <v>0</v>
      </c>
      <c r="AZ16" s="9"/>
      <c r="BA16" s="9">
        <v>0</v>
      </c>
      <c r="BB16" s="9">
        <v>0</v>
      </c>
      <c r="BC16" s="9"/>
      <c r="BD16" s="9">
        <v>0</v>
      </c>
      <c r="BE16" s="9">
        <v>0</v>
      </c>
      <c r="BF16" s="9"/>
      <c r="BG16" s="9">
        <v>122.59340452076879</v>
      </c>
      <c r="BH16" s="9">
        <v>0</v>
      </c>
      <c r="BI16" s="9"/>
      <c r="BJ16" s="9">
        <v>32814.241787878789</v>
      </c>
      <c r="BK16" s="9">
        <v>31433.330957406368</v>
      </c>
      <c r="BL16" s="9">
        <v>110000</v>
      </c>
      <c r="BM16" s="9">
        <v>3717730699.20893</v>
      </c>
      <c r="BN16" s="9">
        <v>214494236.48863971</v>
      </c>
      <c r="BO16" s="10">
        <v>5.7694936466022258E-2</v>
      </c>
      <c r="BP16" s="9">
        <v>3720915990</v>
      </c>
      <c r="BQ16" s="9">
        <v>214494236.48863962</v>
      </c>
      <c r="BR16" s="11">
        <v>5.7645546705460453E-2</v>
      </c>
      <c r="BS16" s="9">
        <v>3503236462.7202902</v>
      </c>
      <c r="BT16" s="9">
        <v>3185290.7910701963</v>
      </c>
      <c r="BU16" s="9">
        <v>0</v>
      </c>
      <c r="BV16" s="9">
        <v>0</v>
      </c>
      <c r="BW16" s="9">
        <v>142376.3124767062</v>
      </c>
      <c r="BX16" s="9">
        <v>142253.71907218543</v>
      </c>
      <c r="BY16" s="9">
        <v>1293.2156279289584</v>
      </c>
      <c r="BZ16" s="9">
        <v>0</v>
      </c>
      <c r="CA16" s="9">
        <v>0</v>
      </c>
      <c r="CB16" s="9">
        <v>0</v>
      </c>
      <c r="CC16" s="9">
        <v>122.59340452076879</v>
      </c>
      <c r="CD16" s="9">
        <v>31847.604206548094</v>
      </c>
    </row>
    <row r="17" spans="3:82">
      <c r="E17" s="6" t="s">
        <v>147</v>
      </c>
      <c r="F17" s="6"/>
      <c r="G17" s="9">
        <v>11000</v>
      </c>
      <c r="H17" s="9">
        <v>11000</v>
      </c>
      <c r="I17" s="9"/>
      <c r="J17" s="9">
        <v>364095677.98546207</v>
      </c>
      <c r="K17" s="9">
        <v>364098231.19178081</v>
      </c>
      <c r="L17" s="9"/>
      <c r="M17" s="9">
        <v>92046887.98546207</v>
      </c>
      <c r="N17" s="9">
        <v>92049442.191780806</v>
      </c>
      <c r="O17" s="9"/>
      <c r="P17" s="10">
        <v>0.25280961448033834</v>
      </c>
      <c r="Q17" s="10">
        <v>0.25281485683267646</v>
      </c>
      <c r="R17" s="10"/>
      <c r="S17" s="9">
        <v>365651000</v>
      </c>
      <c r="T17" s="9">
        <v>365651000</v>
      </c>
      <c r="U17" s="9"/>
      <c r="V17" s="9">
        <v>92046887.985462099</v>
      </c>
      <c r="W17" s="9">
        <v>92049442.19178082</v>
      </c>
      <c r="X17" s="9"/>
      <c r="Y17" s="11">
        <v>0.25173427116420327</v>
      </c>
      <c r="Z17" s="11">
        <v>0.2517412565309019</v>
      </c>
      <c r="AA17" s="11"/>
      <c r="AB17" s="9">
        <v>272048790</v>
      </c>
      <c r="AC17" s="9">
        <v>272048789</v>
      </c>
      <c r="AD17" s="9"/>
      <c r="AE17" s="9">
        <v>1555322.0145379025</v>
      </c>
      <c r="AF17" s="9">
        <v>1552768.8082191781</v>
      </c>
      <c r="AG17" s="9"/>
      <c r="AH17" s="9">
        <v>0</v>
      </c>
      <c r="AI17" s="9">
        <v>0</v>
      </c>
      <c r="AJ17" s="9"/>
      <c r="AK17" s="9">
        <v>0</v>
      </c>
      <c r="AL17" s="9">
        <v>0</v>
      </c>
      <c r="AM17" s="9"/>
      <c r="AN17" s="9">
        <v>13938.482387400538</v>
      </c>
      <c r="AO17" s="9">
        <v>14072.938358435656</v>
      </c>
      <c r="AP17" s="9"/>
      <c r="AQ17" s="9">
        <v>13879.194081047286</v>
      </c>
      <c r="AR17" s="9">
        <v>14013.176400385575</v>
      </c>
      <c r="AS17" s="9"/>
      <c r="AT17" s="9">
        <v>1261.744916458844</v>
      </c>
      <c r="AU17" s="9">
        <v>1273.9251273077796</v>
      </c>
      <c r="AV17" s="9"/>
      <c r="AW17" s="9">
        <v>0</v>
      </c>
      <c r="AX17" s="9">
        <v>0</v>
      </c>
      <c r="AY17" s="9"/>
      <c r="AZ17" s="9">
        <v>0</v>
      </c>
      <c r="BA17" s="9">
        <v>0</v>
      </c>
      <c r="BB17" s="9"/>
      <c r="BC17" s="9">
        <v>0</v>
      </c>
      <c r="BD17" s="9">
        <v>0</v>
      </c>
      <c r="BE17" s="9"/>
      <c r="BF17" s="9">
        <v>59.288306353251812</v>
      </c>
      <c r="BG17" s="9">
        <v>59.761958050080793</v>
      </c>
      <c r="BH17" s="9"/>
      <c r="BI17" s="9">
        <v>24731.708181818183</v>
      </c>
      <c r="BJ17" s="9">
        <v>24731.708090909091</v>
      </c>
      <c r="BK17" s="9"/>
      <c r="BL17" s="9">
        <v>22000</v>
      </c>
      <c r="BM17" s="9">
        <v>728193909.17724288</v>
      </c>
      <c r="BN17" s="9">
        <v>184096330.17724288</v>
      </c>
      <c r="BO17" s="10">
        <v>0.25281223566569783</v>
      </c>
      <c r="BP17" s="9">
        <v>731302000</v>
      </c>
      <c r="BQ17" s="9">
        <v>184096330.1772429</v>
      </c>
      <c r="BR17" s="11">
        <v>0.25173776384755259</v>
      </c>
      <c r="BS17" s="9">
        <v>544097579</v>
      </c>
      <c r="BT17" s="9">
        <v>3108090.8227570807</v>
      </c>
      <c r="BU17" s="9">
        <v>0</v>
      </c>
      <c r="BV17" s="9">
        <v>0</v>
      </c>
      <c r="BW17" s="9">
        <v>28011.420745836193</v>
      </c>
      <c r="BX17" s="9">
        <v>27892.370481432859</v>
      </c>
      <c r="BY17" s="9">
        <v>1267.8350218833118</v>
      </c>
      <c r="BZ17" s="9">
        <v>0</v>
      </c>
      <c r="CA17" s="9">
        <v>0</v>
      </c>
      <c r="CB17" s="9">
        <v>0</v>
      </c>
      <c r="CC17" s="9">
        <v>119.0502644033326</v>
      </c>
      <c r="CD17" s="9">
        <v>24731.708136363635</v>
      </c>
    </row>
    <row r="18" spans="3:82">
      <c r="E18" s="6" t="s">
        <v>166</v>
      </c>
      <c r="F18" s="6"/>
      <c r="G18" s="9">
        <v>6600</v>
      </c>
      <c r="H18" s="9"/>
      <c r="I18" s="9"/>
      <c r="J18" s="9">
        <v>217416806.79127723</v>
      </c>
      <c r="K18" s="9"/>
      <c r="L18" s="9"/>
      <c r="M18" s="9">
        <v>22021427.791277211</v>
      </c>
      <c r="N18" s="9"/>
      <c r="O18" s="9"/>
      <c r="P18" s="10">
        <v>0.10128668577318427</v>
      </c>
      <c r="Q18" s="10"/>
      <c r="R18" s="10"/>
      <c r="S18" s="9">
        <v>218350000</v>
      </c>
      <c r="T18" s="9"/>
      <c r="U18" s="9"/>
      <c r="V18" s="9">
        <v>22021427.79127723</v>
      </c>
      <c r="W18" s="9"/>
      <c r="X18" s="9"/>
      <c r="Y18" s="11">
        <v>0.10085380257053918</v>
      </c>
      <c r="Z18" s="11"/>
      <c r="AA18" s="11"/>
      <c r="AB18" s="9">
        <v>195395379.00000003</v>
      </c>
      <c r="AC18" s="9"/>
      <c r="AD18" s="9"/>
      <c r="AE18" s="9">
        <v>933193.20872274158</v>
      </c>
      <c r="AF18" s="9"/>
      <c r="AG18" s="9"/>
      <c r="AH18" s="9">
        <v>0</v>
      </c>
      <c r="AI18" s="9"/>
      <c r="AJ18" s="9"/>
      <c r="AK18" s="9">
        <v>0</v>
      </c>
      <c r="AL18" s="9"/>
      <c r="AM18" s="9"/>
      <c r="AN18" s="9">
        <v>8323.4221410276677</v>
      </c>
      <c r="AO18" s="9"/>
      <c r="AP18" s="9"/>
      <c r="AQ18" s="9">
        <v>8287.8491572157163</v>
      </c>
      <c r="AR18" s="9"/>
      <c r="AS18" s="9"/>
      <c r="AT18" s="9">
        <v>1255.7347207902601</v>
      </c>
      <c r="AU18" s="9"/>
      <c r="AV18" s="9"/>
      <c r="AW18" s="9">
        <v>0</v>
      </c>
      <c r="AX18" s="9"/>
      <c r="AY18" s="9"/>
      <c r="AZ18" s="9">
        <v>0</v>
      </c>
      <c r="BA18" s="9"/>
      <c r="BB18" s="9"/>
      <c r="BC18" s="9">
        <v>0</v>
      </c>
      <c r="BD18" s="9"/>
      <c r="BE18" s="9"/>
      <c r="BF18" s="9">
        <v>35.57298381195109</v>
      </c>
      <c r="BG18" s="9"/>
      <c r="BH18" s="9"/>
      <c r="BI18" s="9">
        <v>29605.360454545458</v>
      </c>
      <c r="BJ18" s="9"/>
      <c r="BK18" s="9"/>
      <c r="BL18" s="9">
        <v>6600</v>
      </c>
      <c r="BM18" s="9">
        <v>217416806.79127723</v>
      </c>
      <c r="BN18" s="9">
        <v>22021427.791277211</v>
      </c>
      <c r="BO18" s="10">
        <v>0.10128668577318427</v>
      </c>
      <c r="BP18" s="9">
        <v>218350000</v>
      </c>
      <c r="BQ18" s="9">
        <v>22021427.79127723</v>
      </c>
      <c r="BR18" s="11">
        <v>0.10085380257053918</v>
      </c>
      <c r="BS18" s="9">
        <v>195395379.00000003</v>
      </c>
      <c r="BT18" s="9">
        <v>933193.20872274158</v>
      </c>
      <c r="BU18" s="9">
        <v>0</v>
      </c>
      <c r="BV18" s="9">
        <v>0</v>
      </c>
      <c r="BW18" s="9">
        <v>8323.4221410276677</v>
      </c>
      <c r="BX18" s="9">
        <v>8287.8491572157163</v>
      </c>
      <c r="BY18" s="9">
        <v>1255.7347207902601</v>
      </c>
      <c r="BZ18" s="9">
        <v>0</v>
      </c>
      <c r="CA18" s="9">
        <v>0</v>
      </c>
      <c r="CB18" s="9">
        <v>0</v>
      </c>
      <c r="CC18" s="9">
        <v>35.57298381195109</v>
      </c>
      <c r="CD18" s="9">
        <v>29605.360454545458</v>
      </c>
    </row>
    <row r="19" spans="3:82">
      <c r="E19" s="6" t="s">
        <v>429</v>
      </c>
      <c r="F19" s="6"/>
      <c r="G19" s="9"/>
      <c r="H19" s="9"/>
      <c r="I19" s="9">
        <v>5500</v>
      </c>
      <c r="J19" s="9"/>
      <c r="K19" s="9"/>
      <c r="L19" s="9">
        <v>128769520</v>
      </c>
      <c r="M19" s="9"/>
      <c r="N19" s="9"/>
      <c r="O19" s="9">
        <v>-17938708.489568055</v>
      </c>
      <c r="P19" s="10"/>
      <c r="Q19" s="10"/>
      <c r="R19" s="10">
        <v>-0.13930865386131791</v>
      </c>
      <c r="S19" s="9"/>
      <c r="T19" s="9"/>
      <c r="U19" s="9">
        <v>128769520</v>
      </c>
      <c r="V19" s="9"/>
      <c r="W19" s="9"/>
      <c r="X19" s="9">
        <v>-17938708.489568055</v>
      </c>
      <c r="Y19" s="11"/>
      <c r="Z19" s="11"/>
      <c r="AA19" s="11">
        <v>-0.13930865386131791</v>
      </c>
      <c r="AB19" s="9"/>
      <c r="AC19" s="9"/>
      <c r="AD19" s="9">
        <v>146708228.48956805</v>
      </c>
      <c r="AE19" s="9"/>
      <c r="AF19" s="9"/>
      <c r="AG19" s="9">
        <v>0</v>
      </c>
      <c r="AH19" s="9"/>
      <c r="AI19" s="9"/>
      <c r="AJ19" s="9">
        <v>0</v>
      </c>
      <c r="AK19" s="9"/>
      <c r="AL19" s="9"/>
      <c r="AM19" s="9">
        <v>0</v>
      </c>
      <c r="AN19" s="9"/>
      <c r="AO19" s="9"/>
      <c r="AP19" s="9">
        <v>4914.867175572519</v>
      </c>
      <c r="AQ19" s="9"/>
      <c r="AR19" s="9"/>
      <c r="AS19" s="9">
        <v>4914.867175572519</v>
      </c>
      <c r="AT19" s="9"/>
      <c r="AU19" s="9"/>
      <c r="AV19" s="9">
        <v>893.61221374045795</v>
      </c>
      <c r="AW19" s="9"/>
      <c r="AX19" s="9"/>
      <c r="AY19" s="9">
        <v>0</v>
      </c>
      <c r="AZ19" s="9"/>
      <c r="BA19" s="9"/>
      <c r="BB19" s="9">
        <v>0</v>
      </c>
      <c r="BC19" s="9"/>
      <c r="BD19" s="9"/>
      <c r="BE19" s="9">
        <v>0</v>
      </c>
      <c r="BF19" s="9"/>
      <c r="BG19" s="9"/>
      <c r="BH19" s="9">
        <v>0</v>
      </c>
      <c r="BI19" s="9"/>
      <c r="BJ19" s="9"/>
      <c r="BK19" s="9">
        <v>26674.223361739645</v>
      </c>
      <c r="BL19" s="9">
        <v>5500</v>
      </c>
      <c r="BM19" s="9">
        <v>128769520</v>
      </c>
      <c r="BN19" s="9">
        <v>-17938708.489568055</v>
      </c>
      <c r="BO19" s="10">
        <v>-0.13930865386131791</v>
      </c>
      <c r="BP19" s="9">
        <v>128769520</v>
      </c>
      <c r="BQ19" s="9">
        <v>-17938708.489568055</v>
      </c>
      <c r="BR19" s="11">
        <v>-0.13930865386131791</v>
      </c>
      <c r="BS19" s="9">
        <v>146708228.48956805</v>
      </c>
      <c r="BT19" s="9">
        <v>0</v>
      </c>
      <c r="BU19" s="9">
        <v>0</v>
      </c>
      <c r="BV19" s="9">
        <v>0</v>
      </c>
      <c r="BW19" s="9">
        <v>4914.867175572519</v>
      </c>
      <c r="BX19" s="9">
        <v>4914.867175572519</v>
      </c>
      <c r="BY19" s="9">
        <v>893.61221374045795</v>
      </c>
      <c r="BZ19" s="9">
        <v>0</v>
      </c>
      <c r="CA19" s="9">
        <v>0</v>
      </c>
      <c r="CB19" s="9">
        <v>0</v>
      </c>
      <c r="CC19" s="9">
        <v>0</v>
      </c>
      <c r="CD19" s="9">
        <v>26674.223361739645</v>
      </c>
    </row>
    <row r="20" spans="3:82">
      <c r="C20" s="12" t="s">
        <v>11</v>
      </c>
      <c r="D20" s="12"/>
      <c r="E20" s="12"/>
      <c r="F20" s="12"/>
      <c r="G20" s="13">
        <v>343375</v>
      </c>
      <c r="H20" s="13">
        <v>254525</v>
      </c>
      <c r="I20" s="13">
        <v>552125</v>
      </c>
      <c r="J20" s="13">
        <v>11693732455</v>
      </c>
      <c r="K20" s="13">
        <v>8812843852.8017159</v>
      </c>
      <c r="L20" s="13">
        <v>17249230788</v>
      </c>
      <c r="M20" s="13">
        <v>2109852973.9999988</v>
      </c>
      <c r="N20" s="13">
        <v>1378364590.8017147</v>
      </c>
      <c r="O20" s="13">
        <v>2279458476.9718471</v>
      </c>
      <c r="P20" s="14">
        <v>0.18042596597101629</v>
      </c>
      <c r="Q20" s="14">
        <v>0.15640406363985615</v>
      </c>
      <c r="R20" s="14">
        <v>0.13214841316620496</v>
      </c>
      <c r="S20" s="13">
        <v>11749032455</v>
      </c>
      <c r="T20" s="13">
        <v>8855424207</v>
      </c>
      <c r="U20" s="13">
        <v>17249230788</v>
      </c>
      <c r="V20" s="13">
        <v>2165152973.9999981</v>
      </c>
      <c r="W20" s="13">
        <v>1420781692.8017168</v>
      </c>
      <c r="X20" s="13">
        <v>2279458476.9718456</v>
      </c>
      <c r="Y20" s="15">
        <v>0.18428351290140327</v>
      </c>
      <c r="Z20" s="15">
        <v>0.16044196862738919</v>
      </c>
      <c r="AA20" s="15">
        <v>0.13214841316620488</v>
      </c>
      <c r="AB20" s="13">
        <v>9583879481.0000019</v>
      </c>
      <c r="AC20" s="13">
        <v>7434479261.9999981</v>
      </c>
      <c r="AD20" s="13">
        <v>14969772311.028154</v>
      </c>
      <c r="AE20" s="13">
        <v>0</v>
      </c>
      <c r="AF20" s="13">
        <v>163252.19828510183</v>
      </c>
      <c r="AG20" s="13">
        <v>0</v>
      </c>
      <c r="AH20" s="13">
        <v>55300000</v>
      </c>
      <c r="AI20" s="13">
        <v>42417102</v>
      </c>
      <c r="AJ20" s="13">
        <v>0</v>
      </c>
      <c r="AK20" s="13">
        <v>0</v>
      </c>
      <c r="AL20" s="13">
        <v>0</v>
      </c>
      <c r="AM20" s="13">
        <v>0</v>
      </c>
      <c r="AN20" s="13">
        <v>447868.82011266163</v>
      </c>
      <c r="AO20" s="13">
        <v>340822.58969068807</v>
      </c>
      <c r="AP20" s="13">
        <v>658367.58732824435</v>
      </c>
      <c r="AQ20" s="13">
        <v>445760.80433799326</v>
      </c>
      <c r="AR20" s="13">
        <v>339183.5604337008</v>
      </c>
      <c r="AS20" s="13">
        <v>658367.58732824435</v>
      </c>
      <c r="AT20" s="13">
        <v>1298.1748943225141</v>
      </c>
      <c r="AU20" s="13">
        <v>1332.6139296088825</v>
      </c>
      <c r="AV20" s="13">
        <v>1192.4248808299649</v>
      </c>
      <c r="AW20" s="13">
        <v>0</v>
      </c>
      <c r="AX20" s="13">
        <v>0</v>
      </c>
      <c r="AY20" s="13">
        <v>0</v>
      </c>
      <c r="AZ20" s="13">
        <v>0</v>
      </c>
      <c r="BA20" s="13">
        <v>0</v>
      </c>
      <c r="BB20" s="13">
        <v>0</v>
      </c>
      <c r="BC20" s="13">
        <v>2108.0157746683308</v>
      </c>
      <c r="BD20" s="13">
        <v>1632.7309468682079</v>
      </c>
      <c r="BE20" s="13">
        <v>0</v>
      </c>
      <c r="BF20" s="13">
        <v>0</v>
      </c>
      <c r="BG20" s="13">
        <v>6.2983101190239905</v>
      </c>
      <c r="BH20" s="13">
        <v>0</v>
      </c>
      <c r="BI20" s="13">
        <v>27910.824844557705</v>
      </c>
      <c r="BJ20" s="13">
        <v>29209.229985266666</v>
      </c>
      <c r="BK20" s="13">
        <v>27113.013015219658</v>
      </c>
      <c r="BL20" s="13">
        <v>1150025</v>
      </c>
      <c r="BM20" s="13">
        <v>37755807095.801712</v>
      </c>
      <c r="BN20" s="13">
        <v>5767676041.7735624</v>
      </c>
      <c r="BO20" s="14">
        <v>0.1527626207840993</v>
      </c>
      <c r="BP20" s="13">
        <v>37853687450</v>
      </c>
      <c r="BQ20" s="13">
        <v>5865393143.7735472</v>
      </c>
      <c r="BR20" s="15">
        <v>0.1549490561922402</v>
      </c>
      <c r="BS20" s="13">
        <v>31988131054.028168</v>
      </c>
      <c r="BT20" s="13">
        <v>163252.19828510183</v>
      </c>
      <c r="BU20" s="13">
        <v>97717102</v>
      </c>
      <c r="BV20" s="13">
        <v>0</v>
      </c>
      <c r="BW20" s="13">
        <v>1447058.9971315921</v>
      </c>
      <c r="BX20" s="13">
        <v>1443311.9520999365</v>
      </c>
      <c r="BY20" s="13">
        <v>1255.0265882045489</v>
      </c>
      <c r="BZ20" s="13">
        <v>0</v>
      </c>
      <c r="CA20" s="13">
        <v>0</v>
      </c>
      <c r="CB20" s="13">
        <v>3740.7467215365391</v>
      </c>
      <c r="CC20" s="13">
        <v>6.2983101190239905</v>
      </c>
      <c r="CD20" s="13">
        <v>27815.161456514568</v>
      </c>
    </row>
    <row r="21" spans="3:82">
      <c r="D21" t="s">
        <v>128</v>
      </c>
      <c r="G21" s="3">
        <v>343375</v>
      </c>
      <c r="H21" s="3">
        <v>254525</v>
      </c>
      <c r="I21" s="3">
        <v>552125</v>
      </c>
      <c r="J21" s="3">
        <v>11693732455</v>
      </c>
      <c r="K21" s="3">
        <v>8812843852.8017159</v>
      </c>
      <c r="L21" s="3">
        <v>17249230788</v>
      </c>
      <c r="M21" s="3">
        <v>2109852973.9999988</v>
      </c>
      <c r="N21" s="3">
        <v>1378364590.8017147</v>
      </c>
      <c r="O21" s="3">
        <v>2279458476.9718471</v>
      </c>
      <c r="P21" s="7">
        <v>0.18042596597101629</v>
      </c>
      <c r="Q21" s="7">
        <v>0.15640406363985615</v>
      </c>
      <c r="R21" s="7">
        <v>0.13214841316620496</v>
      </c>
      <c r="S21" s="3">
        <v>11749032455</v>
      </c>
      <c r="T21" s="3">
        <v>8855424207</v>
      </c>
      <c r="U21" s="3">
        <v>17249230788</v>
      </c>
      <c r="V21" s="3">
        <v>2165152973.9999981</v>
      </c>
      <c r="W21" s="3">
        <v>1420781692.8017168</v>
      </c>
      <c r="X21" s="3">
        <v>2279458476.9718456</v>
      </c>
      <c r="Y21" s="8">
        <v>0.18428351290140327</v>
      </c>
      <c r="Z21" s="8">
        <v>0.16044196862738919</v>
      </c>
      <c r="AA21" s="8">
        <v>0.13214841316620488</v>
      </c>
      <c r="AB21" s="3">
        <v>9583879481.0000019</v>
      </c>
      <c r="AC21" s="3">
        <v>7434479261.9999981</v>
      </c>
      <c r="AD21" s="3">
        <v>14969772311.028154</v>
      </c>
      <c r="AE21" s="3">
        <v>0</v>
      </c>
      <c r="AF21" s="3">
        <v>163252.19828510183</v>
      </c>
      <c r="AG21" s="3">
        <v>0</v>
      </c>
      <c r="AH21" s="3">
        <v>55300000</v>
      </c>
      <c r="AI21" s="3">
        <v>42417102</v>
      </c>
      <c r="AJ21" s="3">
        <v>0</v>
      </c>
      <c r="AK21" s="3">
        <v>0</v>
      </c>
      <c r="AL21" s="3">
        <v>0</v>
      </c>
      <c r="AM21" s="3">
        <v>0</v>
      </c>
      <c r="AN21" s="3">
        <v>447868.82011266163</v>
      </c>
      <c r="AO21" s="3">
        <v>340822.58969068807</v>
      </c>
      <c r="AP21" s="3">
        <v>658367.58732824435</v>
      </c>
      <c r="AQ21" s="3">
        <v>445760.80433799326</v>
      </c>
      <c r="AR21" s="3">
        <v>339183.5604337008</v>
      </c>
      <c r="AS21" s="3">
        <v>658367.58732824435</v>
      </c>
      <c r="AT21" s="3">
        <v>1298.1748943225141</v>
      </c>
      <c r="AU21" s="3">
        <v>1332.6139296088825</v>
      </c>
      <c r="AV21" s="3">
        <v>1192.4248808299649</v>
      </c>
      <c r="AW21" s="3">
        <v>0</v>
      </c>
      <c r="AX21" s="3">
        <v>0</v>
      </c>
      <c r="AY21" s="3">
        <v>0</v>
      </c>
      <c r="AZ21" s="3">
        <v>0</v>
      </c>
      <c r="BA21" s="3">
        <v>0</v>
      </c>
      <c r="BB21" s="3">
        <v>0</v>
      </c>
      <c r="BC21" s="3">
        <v>2108.0157746683308</v>
      </c>
      <c r="BD21" s="3">
        <v>1632.7309468682079</v>
      </c>
      <c r="BE21" s="3">
        <v>0</v>
      </c>
      <c r="BF21" s="3">
        <v>0</v>
      </c>
      <c r="BG21" s="3">
        <v>6.2983101190239905</v>
      </c>
      <c r="BH21" s="3">
        <v>0</v>
      </c>
      <c r="BI21" s="3">
        <v>27910.824844557705</v>
      </c>
      <c r="BJ21" s="3">
        <v>29209.229985266666</v>
      </c>
      <c r="BK21" s="3">
        <v>27113.013015219658</v>
      </c>
      <c r="BL21" s="3">
        <v>1150025</v>
      </c>
      <c r="BM21" s="3">
        <v>37755807095.801712</v>
      </c>
      <c r="BN21" s="3">
        <v>5767676041.7735624</v>
      </c>
      <c r="BO21" s="7">
        <v>0.1527626207840993</v>
      </c>
      <c r="BP21" s="3">
        <v>37853687450</v>
      </c>
      <c r="BQ21" s="3">
        <v>5865393143.7735472</v>
      </c>
      <c r="BR21" s="8">
        <v>0.1549490561922402</v>
      </c>
      <c r="BS21" s="3">
        <v>31988131054.028168</v>
      </c>
      <c r="BT21" s="3">
        <v>163252.19828510183</v>
      </c>
      <c r="BU21" s="3">
        <v>97717102</v>
      </c>
      <c r="BV21" s="3">
        <v>0</v>
      </c>
      <c r="BW21" s="3">
        <v>1447058.9971315921</v>
      </c>
      <c r="BX21" s="3">
        <v>1443311.9520999365</v>
      </c>
      <c r="BY21" s="3">
        <v>1255.0265882045489</v>
      </c>
      <c r="BZ21" s="3">
        <v>0</v>
      </c>
      <c r="CA21" s="3">
        <v>0</v>
      </c>
      <c r="CB21" s="3">
        <v>3740.7467215365391</v>
      </c>
      <c r="CC21" s="3">
        <v>6.2983101190239905</v>
      </c>
      <c r="CD21" s="3">
        <v>27815.161456514568</v>
      </c>
    </row>
    <row r="22" spans="3:82">
      <c r="E22" s="6" t="s">
        <v>136</v>
      </c>
      <c r="F22" s="6"/>
      <c r="G22" s="9">
        <v>211750</v>
      </c>
      <c r="H22" s="9">
        <v>200750</v>
      </c>
      <c r="I22" s="9">
        <v>288750</v>
      </c>
      <c r="J22" s="9">
        <v>7572922250</v>
      </c>
      <c r="K22" s="9">
        <v>7080158083</v>
      </c>
      <c r="L22" s="9">
        <v>10069463250</v>
      </c>
      <c r="M22" s="9">
        <v>1425954535.999999</v>
      </c>
      <c r="N22" s="9">
        <v>1115263531.9999993</v>
      </c>
      <c r="O22" s="9">
        <v>1489820406.4760802</v>
      </c>
      <c r="P22" s="10">
        <v>0.18829647115418346</v>
      </c>
      <c r="Q22" s="10">
        <v>0.15751958062600779</v>
      </c>
      <c r="R22" s="10">
        <v>0.14795430198090054</v>
      </c>
      <c r="S22" s="9">
        <v>7628222250</v>
      </c>
      <c r="T22" s="9">
        <v>7120324750</v>
      </c>
      <c r="U22" s="9">
        <v>10069463250</v>
      </c>
      <c r="V22" s="9">
        <v>1481254536</v>
      </c>
      <c r="W22" s="9">
        <v>1155430199.000001</v>
      </c>
      <c r="X22" s="9">
        <v>1489820406.4760799</v>
      </c>
      <c r="Y22" s="11">
        <v>0.19418083105798339</v>
      </c>
      <c r="Z22" s="11">
        <v>0.16227212094504551</v>
      </c>
      <c r="AA22" s="11">
        <v>0.14795430198090051</v>
      </c>
      <c r="AB22" s="9">
        <v>6146967714</v>
      </c>
      <c r="AC22" s="9">
        <v>5964894550.999999</v>
      </c>
      <c r="AD22" s="9">
        <v>8579642843.5239201</v>
      </c>
      <c r="AE22" s="9">
        <v>0</v>
      </c>
      <c r="AF22" s="9">
        <v>0</v>
      </c>
      <c r="AG22" s="9">
        <v>0</v>
      </c>
      <c r="AH22" s="9">
        <v>55300000</v>
      </c>
      <c r="AI22" s="9">
        <v>40166667</v>
      </c>
      <c r="AJ22" s="9">
        <v>0</v>
      </c>
      <c r="AK22" s="9">
        <v>0</v>
      </c>
      <c r="AL22" s="9">
        <v>0</v>
      </c>
      <c r="AM22" s="9">
        <v>0</v>
      </c>
      <c r="AN22" s="9">
        <v>290785.04223645473</v>
      </c>
      <c r="AO22" s="9">
        <v>274042.43745755858</v>
      </c>
      <c r="AP22" s="9">
        <v>384330.65839694656</v>
      </c>
      <c r="AQ22" s="9">
        <v>288677.02646178642</v>
      </c>
      <c r="AR22" s="9">
        <v>272496.52884865337</v>
      </c>
      <c r="AS22" s="9">
        <v>384330.65839694656</v>
      </c>
      <c r="AT22" s="9">
        <v>1363.2917424405498</v>
      </c>
      <c r="AU22" s="9">
        <v>1357.3924226582983</v>
      </c>
      <c r="AV22" s="9">
        <v>1331.0152671755725</v>
      </c>
      <c r="AW22" s="9">
        <v>0</v>
      </c>
      <c r="AX22" s="9">
        <v>0</v>
      </c>
      <c r="AY22" s="9">
        <v>0</v>
      </c>
      <c r="AZ22" s="9">
        <v>0</v>
      </c>
      <c r="BA22" s="9">
        <v>0</v>
      </c>
      <c r="BB22" s="9">
        <v>0</v>
      </c>
      <c r="BC22" s="9">
        <v>2108.0157746683308</v>
      </c>
      <c r="BD22" s="9">
        <v>1545.9086089052448</v>
      </c>
      <c r="BE22" s="9">
        <v>0</v>
      </c>
      <c r="BF22" s="9">
        <v>0</v>
      </c>
      <c r="BG22" s="9">
        <v>0</v>
      </c>
      <c r="BH22" s="9">
        <v>0</v>
      </c>
      <c r="BI22" s="9">
        <v>29029.363466351831</v>
      </c>
      <c r="BJ22" s="9">
        <v>29713.048821917804</v>
      </c>
      <c r="BK22" s="9">
        <v>29713.048808740848</v>
      </c>
      <c r="BL22" s="9">
        <v>701250</v>
      </c>
      <c r="BM22" s="9">
        <v>24722543583</v>
      </c>
      <c r="BN22" s="9">
        <v>4031038474.4760799</v>
      </c>
      <c r="BO22" s="10">
        <v>0.16305112218501452</v>
      </c>
      <c r="BP22" s="9">
        <v>24818010250</v>
      </c>
      <c r="BQ22" s="9">
        <v>4126505141.4760437</v>
      </c>
      <c r="BR22" s="11">
        <v>0.16627058736411165</v>
      </c>
      <c r="BS22" s="9">
        <v>20691505108.523956</v>
      </c>
      <c r="BT22" s="9">
        <v>0</v>
      </c>
      <c r="BU22" s="9">
        <v>95466667</v>
      </c>
      <c r="BV22" s="9">
        <v>0</v>
      </c>
      <c r="BW22" s="9">
        <v>949158.13809095905</v>
      </c>
      <c r="BX22" s="9">
        <v>945504.21370738547</v>
      </c>
      <c r="BY22" s="9">
        <v>1348.3126042173055</v>
      </c>
      <c r="BZ22" s="9">
        <v>0</v>
      </c>
      <c r="CA22" s="9">
        <v>0</v>
      </c>
      <c r="CB22" s="9">
        <v>3653.9243835735761</v>
      </c>
      <c r="CC22" s="9">
        <v>0</v>
      </c>
      <c r="CD22" s="9">
        <v>29506.602650301542</v>
      </c>
    </row>
    <row r="23" spans="3:82">
      <c r="E23" s="6" t="s">
        <v>137</v>
      </c>
      <c r="F23" s="6"/>
      <c r="G23" s="9">
        <v>15625</v>
      </c>
      <c r="H23" s="9">
        <v>4125</v>
      </c>
      <c r="I23" s="9">
        <v>116250</v>
      </c>
      <c r="J23" s="9">
        <v>250578705</v>
      </c>
      <c r="K23" s="9">
        <v>64930557</v>
      </c>
      <c r="L23" s="9">
        <v>2187577863</v>
      </c>
      <c r="M23" s="9">
        <v>-118405842.00000007</v>
      </c>
      <c r="N23" s="9">
        <v>-23581799.000000004</v>
      </c>
      <c r="O23" s="9">
        <v>-306861277.71971953</v>
      </c>
      <c r="P23" s="10">
        <v>-0.47252954715365808</v>
      </c>
      <c r="Q23" s="10">
        <v>-0.36318491769599331</v>
      </c>
      <c r="R23" s="10">
        <v>-0.14027444824244847</v>
      </c>
      <c r="S23" s="9">
        <v>250578705</v>
      </c>
      <c r="T23" s="9">
        <v>64930557</v>
      </c>
      <c r="U23" s="9">
        <v>2187577863</v>
      </c>
      <c r="V23" s="9">
        <v>-118405842.00000006</v>
      </c>
      <c r="W23" s="9">
        <v>-23581799</v>
      </c>
      <c r="X23" s="9">
        <v>-306861277.71971941</v>
      </c>
      <c r="Y23" s="11">
        <v>-0.47252954715365802</v>
      </c>
      <c r="Z23" s="11">
        <v>-0.36318491769599326</v>
      </c>
      <c r="AA23" s="11">
        <v>-0.14027444824244842</v>
      </c>
      <c r="AB23" s="9">
        <v>368984547.00000006</v>
      </c>
      <c r="AC23" s="9">
        <v>88512356</v>
      </c>
      <c r="AD23" s="9">
        <v>2494439140.7197194</v>
      </c>
      <c r="AE23" s="9">
        <v>0</v>
      </c>
      <c r="AF23" s="9">
        <v>0</v>
      </c>
      <c r="AG23" s="9">
        <v>0</v>
      </c>
      <c r="AH23" s="9">
        <v>0</v>
      </c>
      <c r="AI23" s="9">
        <v>0</v>
      </c>
      <c r="AJ23" s="9">
        <v>0</v>
      </c>
      <c r="AK23" s="9">
        <v>0</v>
      </c>
      <c r="AL23" s="9">
        <v>0</v>
      </c>
      <c r="AM23" s="9">
        <v>0</v>
      </c>
      <c r="AN23" s="9">
        <v>9551.9685883537459</v>
      </c>
      <c r="AO23" s="9">
        <v>2499.0051339662491</v>
      </c>
      <c r="AP23" s="9">
        <v>83495.338282442754</v>
      </c>
      <c r="AQ23" s="9">
        <v>9551.9685883537459</v>
      </c>
      <c r="AR23" s="9">
        <v>2499.0051339662491</v>
      </c>
      <c r="AS23" s="9">
        <v>83495.338282442754</v>
      </c>
      <c r="AT23" s="9">
        <v>611.32598965463967</v>
      </c>
      <c r="AU23" s="9">
        <v>605.81942641606031</v>
      </c>
      <c r="AV23" s="9">
        <v>718.23946909628182</v>
      </c>
      <c r="AW23" s="9">
        <v>0</v>
      </c>
      <c r="AX23" s="9">
        <v>0</v>
      </c>
      <c r="AY23" s="9">
        <v>0</v>
      </c>
      <c r="AZ23" s="9">
        <v>0</v>
      </c>
      <c r="BA23" s="9">
        <v>0</v>
      </c>
      <c r="BB23" s="9">
        <v>0</v>
      </c>
      <c r="BC23" s="9">
        <v>0</v>
      </c>
      <c r="BD23" s="9">
        <v>0</v>
      </c>
      <c r="BE23" s="9">
        <v>0</v>
      </c>
      <c r="BF23" s="9">
        <v>0</v>
      </c>
      <c r="BG23" s="9">
        <v>0</v>
      </c>
      <c r="BH23" s="9">
        <v>0</v>
      </c>
      <c r="BI23" s="9">
        <v>23615.011008000005</v>
      </c>
      <c r="BJ23" s="9">
        <v>21457.540848484849</v>
      </c>
      <c r="BK23" s="9">
        <v>21457.540995438445</v>
      </c>
      <c r="BL23" s="9">
        <v>136000</v>
      </c>
      <c r="BM23" s="9">
        <v>2503087125</v>
      </c>
      <c r="BN23" s="9">
        <v>-448848918.71971965</v>
      </c>
      <c r="BO23" s="10">
        <v>-0.17931813648704684</v>
      </c>
      <c r="BP23" s="9">
        <v>2503087125</v>
      </c>
      <c r="BQ23" s="9">
        <v>-448848918.71971893</v>
      </c>
      <c r="BR23" s="11">
        <v>-0.17931813648704653</v>
      </c>
      <c r="BS23" s="9">
        <v>2951936043.7197189</v>
      </c>
      <c r="BT23" s="9">
        <v>0</v>
      </c>
      <c r="BU23" s="9">
        <v>0</v>
      </c>
      <c r="BV23" s="9">
        <v>0</v>
      </c>
      <c r="BW23" s="9">
        <v>95546.312004762731</v>
      </c>
      <c r="BX23" s="9">
        <v>95546.312004762731</v>
      </c>
      <c r="BY23" s="9">
        <v>702.546411799726</v>
      </c>
      <c r="BZ23" s="9">
        <v>0</v>
      </c>
      <c r="CA23" s="9">
        <v>0</v>
      </c>
      <c r="CB23" s="9">
        <v>0</v>
      </c>
      <c r="CC23" s="9">
        <v>0</v>
      </c>
      <c r="CD23" s="9">
        <v>21705.412086174405</v>
      </c>
    </row>
    <row r="24" spans="3:82">
      <c r="E24" s="6" t="s">
        <v>156</v>
      </c>
      <c r="F24" s="6"/>
      <c r="G24" s="9">
        <v>60500</v>
      </c>
      <c r="H24" s="9">
        <v>5500</v>
      </c>
      <c r="I24" s="9">
        <v>66000</v>
      </c>
      <c r="J24" s="9">
        <v>2059359500</v>
      </c>
      <c r="K24" s="9">
        <v>187214500</v>
      </c>
      <c r="L24" s="9">
        <v>2249676000</v>
      </c>
      <c r="M24" s="9">
        <v>586718581.99999976</v>
      </c>
      <c r="N24" s="9">
        <v>53209963</v>
      </c>
      <c r="O24" s="9">
        <v>641621558.64066076</v>
      </c>
      <c r="P24" s="10">
        <v>0.28490342846890004</v>
      </c>
      <c r="Q24" s="10">
        <v>0.2842192404968632</v>
      </c>
      <c r="R24" s="10">
        <v>0.28520620686741593</v>
      </c>
      <c r="S24" s="9">
        <v>2059359500</v>
      </c>
      <c r="T24" s="9">
        <v>187214500</v>
      </c>
      <c r="U24" s="9">
        <v>2249676000</v>
      </c>
      <c r="V24" s="9">
        <v>586718581.99999976</v>
      </c>
      <c r="W24" s="9">
        <v>53209963</v>
      </c>
      <c r="X24" s="9">
        <v>641621558.64066076</v>
      </c>
      <c r="Y24" s="11">
        <v>0.28490342846890004</v>
      </c>
      <c r="Z24" s="11">
        <v>0.2842192404968632</v>
      </c>
      <c r="AA24" s="11">
        <v>0.28520620686741593</v>
      </c>
      <c r="AB24" s="9">
        <v>1472640918.0000002</v>
      </c>
      <c r="AC24" s="9">
        <v>134004537</v>
      </c>
      <c r="AD24" s="9">
        <v>1608054441.3593392</v>
      </c>
      <c r="AE24" s="9">
        <v>0</v>
      </c>
      <c r="AF24" s="9">
        <v>0</v>
      </c>
      <c r="AG24" s="9">
        <v>0</v>
      </c>
      <c r="AH24" s="9">
        <v>0</v>
      </c>
      <c r="AI24" s="9">
        <v>0</v>
      </c>
      <c r="AJ24" s="9">
        <v>0</v>
      </c>
      <c r="AK24" s="9">
        <v>0</v>
      </c>
      <c r="AL24" s="9">
        <v>0</v>
      </c>
      <c r="AM24" s="9">
        <v>0</v>
      </c>
      <c r="AN24" s="9">
        <v>78502.030953220368</v>
      </c>
      <c r="AO24" s="9">
        <v>7205.3901624919727</v>
      </c>
      <c r="AP24" s="9">
        <v>85865.496183206109</v>
      </c>
      <c r="AQ24" s="9">
        <v>78502.030953220368</v>
      </c>
      <c r="AR24" s="9">
        <v>7205.3901624919727</v>
      </c>
      <c r="AS24" s="9">
        <v>85865.496183206109</v>
      </c>
      <c r="AT24" s="9">
        <v>1297.5542306317416</v>
      </c>
      <c r="AU24" s="9">
        <v>1310.070938634904</v>
      </c>
      <c r="AV24" s="9">
        <v>1300.9923664122139</v>
      </c>
      <c r="AW24" s="9">
        <v>0</v>
      </c>
      <c r="AX24" s="9">
        <v>0</v>
      </c>
      <c r="AY24" s="9">
        <v>0</v>
      </c>
      <c r="AZ24" s="9">
        <v>0</v>
      </c>
      <c r="BA24" s="9">
        <v>0</v>
      </c>
      <c r="BB24" s="9">
        <v>0</v>
      </c>
      <c r="BC24" s="9">
        <v>0</v>
      </c>
      <c r="BD24" s="9">
        <v>0</v>
      </c>
      <c r="BE24" s="9">
        <v>0</v>
      </c>
      <c r="BF24" s="9">
        <v>0</v>
      </c>
      <c r="BG24" s="9">
        <v>0</v>
      </c>
      <c r="BH24" s="9">
        <v>0</v>
      </c>
      <c r="BI24" s="9">
        <v>24341.172198347111</v>
      </c>
      <c r="BJ24" s="9">
        <v>24364.461272727272</v>
      </c>
      <c r="BK24" s="9">
        <v>24364.461232717262</v>
      </c>
      <c r="BL24" s="9">
        <v>132000</v>
      </c>
      <c r="BM24" s="9">
        <v>4496250000</v>
      </c>
      <c r="BN24" s="9">
        <v>1281550103.6406605</v>
      </c>
      <c r="BO24" s="10">
        <v>0.28502643394843713</v>
      </c>
      <c r="BP24" s="9">
        <v>4496250000</v>
      </c>
      <c r="BQ24" s="9">
        <v>1281550103.6406612</v>
      </c>
      <c r="BR24" s="11">
        <v>0.2850264339484373</v>
      </c>
      <c r="BS24" s="9">
        <v>3214699896.3593388</v>
      </c>
      <c r="BT24" s="9">
        <v>0</v>
      </c>
      <c r="BU24" s="9">
        <v>0</v>
      </c>
      <c r="BV24" s="9">
        <v>0</v>
      </c>
      <c r="BW24" s="9">
        <v>171572.91729891844</v>
      </c>
      <c r="BX24" s="9">
        <v>171572.91729891844</v>
      </c>
      <c r="BY24" s="9">
        <v>1299.7948280221094</v>
      </c>
      <c r="BZ24" s="9">
        <v>0</v>
      </c>
      <c r="CA24" s="9">
        <v>0</v>
      </c>
      <c r="CB24" s="9">
        <v>0</v>
      </c>
      <c r="CC24" s="9">
        <v>0</v>
      </c>
      <c r="CD24" s="9">
        <v>24353.787093631356</v>
      </c>
    </row>
    <row r="25" spans="3:82">
      <c r="E25" s="6" t="s">
        <v>146</v>
      </c>
      <c r="F25" s="6"/>
      <c r="G25" s="9">
        <v>44500</v>
      </c>
      <c r="H25" s="9">
        <v>22000</v>
      </c>
      <c r="I25" s="9">
        <v>33000</v>
      </c>
      <c r="J25" s="9">
        <v>1410923000</v>
      </c>
      <c r="K25" s="9">
        <v>696542000</v>
      </c>
      <c r="L25" s="9">
        <v>1038312000</v>
      </c>
      <c r="M25" s="9">
        <v>123859101.99999997</v>
      </c>
      <c r="N25" s="9">
        <v>70433418</v>
      </c>
      <c r="O25" s="9">
        <v>99149128.675581574</v>
      </c>
      <c r="P25" s="10">
        <v>8.7785869250129156E-2</v>
      </c>
      <c r="Q25" s="10">
        <v>0.10111869492435488</v>
      </c>
      <c r="R25" s="10">
        <v>9.5490689383905397E-2</v>
      </c>
      <c r="S25" s="9">
        <v>1410923000</v>
      </c>
      <c r="T25" s="9">
        <v>696542000</v>
      </c>
      <c r="U25" s="9">
        <v>1038312000</v>
      </c>
      <c r="V25" s="9">
        <v>123859102.00000024</v>
      </c>
      <c r="W25" s="9">
        <v>70433418</v>
      </c>
      <c r="X25" s="9">
        <v>99149128.675581574</v>
      </c>
      <c r="Y25" s="11">
        <v>8.7785869250129336E-2</v>
      </c>
      <c r="Z25" s="11">
        <v>0.10111869492435488</v>
      </c>
      <c r="AA25" s="11">
        <v>9.5490689383905397E-2</v>
      </c>
      <c r="AB25" s="9">
        <v>1287063897.9999998</v>
      </c>
      <c r="AC25" s="9">
        <v>626108582</v>
      </c>
      <c r="AD25" s="9">
        <v>939162871.32441843</v>
      </c>
      <c r="AE25" s="9">
        <v>0</v>
      </c>
      <c r="AF25" s="9">
        <v>0</v>
      </c>
      <c r="AG25" s="9">
        <v>0</v>
      </c>
      <c r="AH25" s="9">
        <v>0</v>
      </c>
      <c r="AI25" s="9">
        <v>0</v>
      </c>
      <c r="AJ25" s="9">
        <v>0</v>
      </c>
      <c r="AK25" s="9">
        <v>0</v>
      </c>
      <c r="AL25" s="9">
        <v>0</v>
      </c>
      <c r="AM25" s="9">
        <v>0</v>
      </c>
      <c r="AN25" s="9">
        <v>53783.868731326671</v>
      </c>
      <c r="AO25" s="9">
        <v>26808.056398208919</v>
      </c>
      <c r="AP25" s="9">
        <v>39630.229007633585</v>
      </c>
      <c r="AQ25" s="9">
        <v>53783.868731326671</v>
      </c>
      <c r="AR25" s="9">
        <v>26808.056398208919</v>
      </c>
      <c r="AS25" s="9">
        <v>39630.229007633585</v>
      </c>
      <c r="AT25" s="9">
        <v>1208.6262636253184</v>
      </c>
      <c r="AU25" s="9">
        <v>1218.5480181004054</v>
      </c>
      <c r="AV25" s="9">
        <v>1200.9160305343512</v>
      </c>
      <c r="AW25" s="9">
        <v>0</v>
      </c>
      <c r="AX25" s="9">
        <v>0</v>
      </c>
      <c r="AY25" s="9">
        <v>0</v>
      </c>
      <c r="AZ25" s="9">
        <v>0</v>
      </c>
      <c r="BA25" s="9">
        <v>0</v>
      </c>
      <c r="BB25" s="9">
        <v>0</v>
      </c>
      <c r="BC25" s="9">
        <v>0</v>
      </c>
      <c r="BD25" s="9">
        <v>0</v>
      </c>
      <c r="BE25" s="9">
        <v>0</v>
      </c>
      <c r="BF25" s="9">
        <v>0</v>
      </c>
      <c r="BG25" s="9">
        <v>0</v>
      </c>
      <c r="BH25" s="9">
        <v>0</v>
      </c>
      <c r="BI25" s="9">
        <v>28922.784224719097</v>
      </c>
      <c r="BJ25" s="9">
        <v>28459.481</v>
      </c>
      <c r="BK25" s="9">
        <v>28459.480949224802</v>
      </c>
      <c r="BL25" s="9">
        <v>99500</v>
      </c>
      <c r="BM25" s="9">
        <v>3145777000</v>
      </c>
      <c r="BN25" s="9">
        <v>293441648.67558157</v>
      </c>
      <c r="BO25" s="10">
        <v>9.3281134891501069E-2</v>
      </c>
      <c r="BP25" s="9">
        <v>3145777000</v>
      </c>
      <c r="BQ25" s="9">
        <v>293441648.67558193</v>
      </c>
      <c r="BR25" s="11">
        <v>9.3281134891501194E-2</v>
      </c>
      <c r="BS25" s="9">
        <v>2852335351.3244181</v>
      </c>
      <c r="BT25" s="9">
        <v>0</v>
      </c>
      <c r="BU25" s="9">
        <v>0</v>
      </c>
      <c r="BV25" s="9">
        <v>0</v>
      </c>
      <c r="BW25" s="9">
        <v>120222.15413716917</v>
      </c>
      <c r="BX25" s="9">
        <v>120222.15413716917</v>
      </c>
      <c r="BY25" s="9">
        <v>1208.2628556499415</v>
      </c>
      <c r="BZ25" s="9">
        <v>0</v>
      </c>
      <c r="CA25" s="9">
        <v>0</v>
      </c>
      <c r="CB25" s="9">
        <v>0</v>
      </c>
      <c r="CC25" s="9">
        <v>0</v>
      </c>
      <c r="CD25" s="9">
        <v>28666.686947984101</v>
      </c>
    </row>
    <row r="26" spans="3:82">
      <c r="E26" s="6" t="s">
        <v>164</v>
      </c>
      <c r="F26" s="6"/>
      <c r="G26" s="9">
        <v>11000</v>
      </c>
      <c r="H26" s="9">
        <v>22000</v>
      </c>
      <c r="I26" s="9">
        <v>48125</v>
      </c>
      <c r="J26" s="9">
        <v>399949000</v>
      </c>
      <c r="K26" s="9">
        <v>778118000</v>
      </c>
      <c r="L26" s="9">
        <v>1704201675</v>
      </c>
      <c r="M26" s="9">
        <v>91726596</v>
      </c>
      <c r="N26" s="9">
        <v>161673194</v>
      </c>
      <c r="O26" s="9">
        <v>355728660.89924395</v>
      </c>
      <c r="P26" s="10">
        <v>0.22934573158077656</v>
      </c>
      <c r="Q26" s="10">
        <v>0.20777464857515185</v>
      </c>
      <c r="R26" s="10">
        <v>0.20873624648869327</v>
      </c>
      <c r="S26" s="9">
        <v>399949000</v>
      </c>
      <c r="T26" s="9">
        <v>778118000</v>
      </c>
      <c r="U26" s="9">
        <v>1704201675</v>
      </c>
      <c r="V26" s="9">
        <v>91726596</v>
      </c>
      <c r="W26" s="9">
        <v>161673194</v>
      </c>
      <c r="X26" s="9">
        <v>355728660.89924383</v>
      </c>
      <c r="Y26" s="11">
        <v>0.22934573158077656</v>
      </c>
      <c r="Z26" s="11">
        <v>0.20777464857515185</v>
      </c>
      <c r="AA26" s="11">
        <v>0.20873624648869321</v>
      </c>
      <c r="AB26" s="9">
        <v>308222404</v>
      </c>
      <c r="AC26" s="9">
        <v>616444806</v>
      </c>
      <c r="AD26" s="9">
        <v>1348473014.1007562</v>
      </c>
      <c r="AE26" s="9">
        <v>0</v>
      </c>
      <c r="AF26" s="9">
        <v>0</v>
      </c>
      <c r="AG26" s="9">
        <v>0</v>
      </c>
      <c r="AH26" s="9">
        <v>0</v>
      </c>
      <c r="AI26" s="9">
        <v>0</v>
      </c>
      <c r="AJ26" s="9">
        <v>0</v>
      </c>
      <c r="AK26" s="9">
        <v>0</v>
      </c>
      <c r="AL26" s="9">
        <v>0</v>
      </c>
      <c r="AM26" s="9">
        <v>0</v>
      </c>
      <c r="AN26" s="9">
        <v>15245.909603306043</v>
      </c>
      <c r="AO26" s="9">
        <v>29947.700538462184</v>
      </c>
      <c r="AP26" s="9">
        <v>65045.865458015265</v>
      </c>
      <c r="AQ26" s="9">
        <v>15245.909603306043</v>
      </c>
      <c r="AR26" s="9">
        <v>29947.700538462184</v>
      </c>
      <c r="AS26" s="9">
        <v>65045.865458015265</v>
      </c>
      <c r="AT26" s="9">
        <v>1385.9917821187314</v>
      </c>
      <c r="AU26" s="9">
        <v>1361.2591153846447</v>
      </c>
      <c r="AV26" s="9">
        <v>1351.6023991275899</v>
      </c>
      <c r="AW26" s="9">
        <v>0</v>
      </c>
      <c r="AX26" s="9">
        <v>0</v>
      </c>
      <c r="AY26" s="9">
        <v>0</v>
      </c>
      <c r="AZ26" s="9">
        <v>0</v>
      </c>
      <c r="BA26" s="9">
        <v>0</v>
      </c>
      <c r="BB26" s="9">
        <v>0</v>
      </c>
      <c r="BC26" s="9">
        <v>0</v>
      </c>
      <c r="BD26" s="9">
        <v>0</v>
      </c>
      <c r="BE26" s="9">
        <v>0</v>
      </c>
      <c r="BF26" s="9">
        <v>0</v>
      </c>
      <c r="BG26" s="9">
        <v>0</v>
      </c>
      <c r="BH26" s="9">
        <v>0</v>
      </c>
      <c r="BI26" s="9">
        <v>28020.218545454547</v>
      </c>
      <c r="BJ26" s="9">
        <v>28020.218454545455</v>
      </c>
      <c r="BK26" s="9">
        <v>28020.218474820907</v>
      </c>
      <c r="BL26" s="9">
        <v>81125</v>
      </c>
      <c r="BM26" s="9">
        <v>2882268675</v>
      </c>
      <c r="BN26" s="9">
        <v>609128450.89924395</v>
      </c>
      <c r="BO26" s="10">
        <v>0.21133645734787163</v>
      </c>
      <c r="BP26" s="9">
        <v>2882268675</v>
      </c>
      <c r="BQ26" s="9">
        <v>609128450.89924383</v>
      </c>
      <c r="BR26" s="11">
        <v>0.21133645734787157</v>
      </c>
      <c r="BS26" s="9">
        <v>2273140224.1007562</v>
      </c>
      <c r="BT26" s="9">
        <v>0</v>
      </c>
      <c r="BU26" s="9">
        <v>0</v>
      </c>
      <c r="BV26" s="9">
        <v>0</v>
      </c>
      <c r="BW26" s="9">
        <v>110239.4755997835</v>
      </c>
      <c r="BX26" s="9">
        <v>110239.4755997835</v>
      </c>
      <c r="BY26" s="9">
        <v>1358.8841368232172</v>
      </c>
      <c r="BZ26" s="9">
        <v>0</v>
      </c>
      <c r="CA26" s="9">
        <v>0</v>
      </c>
      <c r="CB26" s="9">
        <v>0</v>
      </c>
      <c r="CC26" s="9">
        <v>0</v>
      </c>
      <c r="CD26" s="9">
        <v>28020.218478899922</v>
      </c>
    </row>
    <row r="27" spans="3:82">
      <c r="E27" s="6" t="s">
        <v>161</v>
      </c>
      <c r="F27" s="6"/>
      <c r="G27" s="9"/>
      <c r="H27" s="9">
        <v>150</v>
      </c>
      <c r="I27" s="9"/>
      <c r="J27" s="9"/>
      <c r="K27" s="9">
        <v>5880712.8017148981</v>
      </c>
      <c r="L27" s="9"/>
      <c r="M27" s="9"/>
      <c r="N27" s="9">
        <v>1366282.8017148981</v>
      </c>
      <c r="O27" s="9"/>
      <c r="P27" s="10"/>
      <c r="Q27" s="10">
        <v>0.23233285620009719</v>
      </c>
      <c r="R27" s="10"/>
      <c r="S27" s="9"/>
      <c r="T27" s="9">
        <v>8294400</v>
      </c>
      <c r="U27" s="9"/>
      <c r="V27" s="9"/>
      <c r="W27" s="9">
        <v>3616717.8017148981</v>
      </c>
      <c r="X27" s="9"/>
      <c r="Y27" s="11"/>
      <c r="Z27" s="11">
        <v>0.43604333064656853</v>
      </c>
      <c r="AA27" s="11"/>
      <c r="AB27" s="9"/>
      <c r="AC27" s="9">
        <v>4514430</v>
      </c>
      <c r="AD27" s="9"/>
      <c r="AE27" s="9"/>
      <c r="AF27" s="9">
        <v>163252.19828510183</v>
      </c>
      <c r="AG27" s="9"/>
      <c r="AH27" s="9"/>
      <c r="AI27" s="9">
        <v>2250435</v>
      </c>
      <c r="AJ27" s="9"/>
      <c r="AK27" s="9"/>
      <c r="AL27" s="9">
        <v>0</v>
      </c>
      <c r="AM27" s="9"/>
      <c r="AN27" s="9"/>
      <c r="AO27" s="9">
        <v>320</v>
      </c>
      <c r="AP27" s="9"/>
      <c r="AQ27" s="9"/>
      <c r="AR27" s="9">
        <v>226.87935191801304</v>
      </c>
      <c r="AS27" s="9"/>
      <c r="AT27" s="9"/>
      <c r="AU27" s="9">
        <v>1512.5290127867536</v>
      </c>
      <c r="AV27" s="9"/>
      <c r="AW27" s="9"/>
      <c r="AX27" s="9">
        <v>0</v>
      </c>
      <c r="AY27" s="9"/>
      <c r="AZ27" s="9"/>
      <c r="BA27" s="9">
        <v>0</v>
      </c>
      <c r="BB27" s="9"/>
      <c r="BC27" s="9"/>
      <c r="BD27" s="9">
        <v>86.822337962962962</v>
      </c>
      <c r="BE27" s="9"/>
      <c r="BF27" s="9"/>
      <c r="BG27" s="9">
        <v>6.2983101190239905</v>
      </c>
      <c r="BH27" s="9"/>
      <c r="BI27" s="9"/>
      <c r="BJ27" s="9">
        <v>30096.2</v>
      </c>
      <c r="BK27" s="9"/>
      <c r="BL27" s="9">
        <v>150</v>
      </c>
      <c r="BM27" s="9">
        <v>5880712.8017148981</v>
      </c>
      <c r="BN27" s="9">
        <v>1366282.8017148981</v>
      </c>
      <c r="BO27" s="10">
        <v>0.23233285620009719</v>
      </c>
      <c r="BP27" s="9">
        <v>8294400</v>
      </c>
      <c r="BQ27" s="9">
        <v>3616717.8017148981</v>
      </c>
      <c r="BR27" s="11">
        <v>0.43604333064656853</v>
      </c>
      <c r="BS27" s="9">
        <v>4514430</v>
      </c>
      <c r="BT27" s="9">
        <v>163252.19828510183</v>
      </c>
      <c r="BU27" s="9">
        <v>2250435</v>
      </c>
      <c r="BV27" s="9">
        <v>0</v>
      </c>
      <c r="BW27" s="9">
        <v>320</v>
      </c>
      <c r="BX27" s="9">
        <v>226.87935191801304</v>
      </c>
      <c r="BY27" s="9">
        <v>1512.5290127867536</v>
      </c>
      <c r="BZ27" s="9">
        <v>0</v>
      </c>
      <c r="CA27" s="9">
        <v>0</v>
      </c>
      <c r="CB27" s="9">
        <v>86.822337962962962</v>
      </c>
      <c r="CC27" s="9">
        <v>6.2983101190239905</v>
      </c>
      <c r="CD27" s="9">
        <v>30096.2</v>
      </c>
    </row>
    <row r="28" spans="3:82">
      <c r="C28" s="12" t="s">
        <v>10</v>
      </c>
      <c r="D28" s="12"/>
      <c r="E28" s="12"/>
      <c r="F28" s="12"/>
      <c r="G28" s="13">
        <v>156500</v>
      </c>
      <c r="H28" s="13">
        <v>69775</v>
      </c>
      <c r="I28" s="13">
        <v>184125</v>
      </c>
      <c r="J28" s="13">
        <v>2750060644.0560746</v>
      </c>
      <c r="K28" s="13">
        <v>1150406451.4616439</v>
      </c>
      <c r="L28" s="13">
        <v>3220477320.5580645</v>
      </c>
      <c r="M28" s="13">
        <v>-1634344994.9439254</v>
      </c>
      <c r="N28" s="13">
        <v>-981932239.53835654</v>
      </c>
      <c r="O28" s="13">
        <v>-2819543971.4824438</v>
      </c>
      <c r="P28" s="14">
        <v>-0.59429416528554213</v>
      </c>
      <c r="Q28" s="14">
        <v>-0.8535524451299511</v>
      </c>
      <c r="R28" s="14">
        <v>-0.8755049922207977</v>
      </c>
      <c r="S28" s="13">
        <v>2803708332</v>
      </c>
      <c r="T28" s="13">
        <v>1169131110</v>
      </c>
      <c r="U28" s="13">
        <v>3220477320.5580645</v>
      </c>
      <c r="V28" s="13">
        <v>-1596094994.9439242</v>
      </c>
      <c r="W28" s="13">
        <v>-974232239.53835666</v>
      </c>
      <c r="X28" s="13">
        <v>-2819543971.4824429</v>
      </c>
      <c r="Y28" s="15">
        <v>-0.56927996993373564</v>
      </c>
      <c r="Z28" s="15">
        <v>-0.83329596758258928</v>
      </c>
      <c r="AA28" s="15">
        <v>-0.87550499222079747</v>
      </c>
      <c r="AB28" s="13">
        <v>4384405638.999999</v>
      </c>
      <c r="AC28" s="13">
        <v>2132338691.0000005</v>
      </c>
      <c r="AD28" s="13">
        <v>6040021292.0405073</v>
      </c>
      <c r="AE28" s="13">
        <v>15397687.943925232</v>
      </c>
      <c r="AF28" s="13">
        <v>11024658.538356163</v>
      </c>
      <c r="AG28" s="13">
        <v>0</v>
      </c>
      <c r="AH28" s="13">
        <v>4700000</v>
      </c>
      <c r="AI28" s="13">
        <v>0</v>
      </c>
      <c r="AJ28" s="13">
        <v>0</v>
      </c>
      <c r="AK28" s="13">
        <v>33550000</v>
      </c>
      <c r="AL28" s="13">
        <v>7700000</v>
      </c>
      <c r="AM28" s="13">
        <v>0</v>
      </c>
      <c r="AN28" s="13">
        <v>106876.33619213439</v>
      </c>
      <c r="AO28" s="13">
        <v>44996.759325037972</v>
      </c>
      <c r="AP28" s="13">
        <v>122918.98170068947</v>
      </c>
      <c r="AQ28" s="13">
        <v>104831.30594872971</v>
      </c>
      <c r="AR28" s="13">
        <v>44276.096820647064</v>
      </c>
      <c r="AS28" s="13">
        <v>122918.98170068947</v>
      </c>
      <c r="AT28" s="13">
        <v>669.84860031137191</v>
      </c>
      <c r="AU28" s="13">
        <v>634.55531093725642</v>
      </c>
      <c r="AV28" s="13">
        <v>667.58442199967124</v>
      </c>
      <c r="AW28" s="13">
        <v>1278.9137294778029</v>
      </c>
      <c r="AX28" s="13">
        <v>296.35260223534067</v>
      </c>
      <c r="AY28" s="13">
        <v>0</v>
      </c>
      <c r="AZ28" s="13">
        <v>0</v>
      </c>
      <c r="BA28" s="13">
        <v>0</v>
      </c>
      <c r="BB28" s="13">
        <v>0</v>
      </c>
      <c r="BC28" s="13">
        <v>179.1622810296773</v>
      </c>
      <c r="BD28" s="13">
        <v>0</v>
      </c>
      <c r="BE28" s="13">
        <v>0</v>
      </c>
      <c r="BF28" s="13">
        <v>586.95423289719304</v>
      </c>
      <c r="BG28" s="13">
        <v>424.30990215557364</v>
      </c>
      <c r="BH28" s="13">
        <v>0</v>
      </c>
      <c r="BI28" s="13">
        <v>28015.371495207663</v>
      </c>
      <c r="BJ28" s="13">
        <v>30560.210548190618</v>
      </c>
      <c r="BK28" s="13">
        <v>32803.917404157539</v>
      </c>
      <c r="BL28" s="13">
        <v>410400</v>
      </c>
      <c r="BM28" s="13">
        <v>7120944416.0757856</v>
      </c>
      <c r="BN28" s="13">
        <v>-5435821205.9647264</v>
      </c>
      <c r="BO28" s="14">
        <v>-0.76335678083558223</v>
      </c>
      <c r="BP28" s="13">
        <v>7193316762.5580645</v>
      </c>
      <c r="BQ28" s="13">
        <v>-5389871205.9647293</v>
      </c>
      <c r="BR28" s="15">
        <v>-0.74928873340036262</v>
      </c>
      <c r="BS28" s="13">
        <v>12556765622.040512</v>
      </c>
      <c r="BT28" s="13">
        <v>26422346.482281394</v>
      </c>
      <c r="BU28" s="13">
        <v>4700000</v>
      </c>
      <c r="BV28" s="13">
        <v>41250000</v>
      </c>
      <c r="BW28" s="13">
        <v>274792.07721786195</v>
      </c>
      <c r="BX28" s="13">
        <v>272026.38447006629</v>
      </c>
      <c r="BY28" s="13">
        <v>662.8323208334948</v>
      </c>
      <c r="BZ28" s="13">
        <v>1575.2663317131437</v>
      </c>
      <c r="CA28" s="13">
        <v>0</v>
      </c>
      <c r="CB28" s="13">
        <v>179.1622810296773</v>
      </c>
      <c r="CC28" s="13">
        <v>1011.2641350527664</v>
      </c>
      <c r="CD28" s="13">
        <v>30596.407461112358</v>
      </c>
    </row>
    <row r="29" spans="3:82">
      <c r="D29" t="s">
        <v>129</v>
      </c>
      <c r="G29" s="3">
        <v>78000</v>
      </c>
      <c r="H29" s="3">
        <v>16525</v>
      </c>
      <c r="I29" s="3">
        <v>81375</v>
      </c>
      <c r="J29" s="3">
        <v>1493050000</v>
      </c>
      <c r="K29" s="3">
        <v>310820000</v>
      </c>
      <c r="L29" s="3">
        <v>1577329650</v>
      </c>
      <c r="M29" s="3">
        <v>-640769903.00000012</v>
      </c>
      <c r="N29" s="3">
        <v>-109788883</v>
      </c>
      <c r="O29" s="3">
        <v>-881017246.13355815</v>
      </c>
      <c r="P29" s="7">
        <v>-0.42916841565922115</v>
      </c>
      <c r="Q29" s="7">
        <v>-0.35322335435300173</v>
      </c>
      <c r="R29" s="7">
        <v>-0.55854985426385551</v>
      </c>
      <c r="S29" s="3">
        <v>1526600000</v>
      </c>
      <c r="T29" s="3">
        <v>318520000</v>
      </c>
      <c r="U29" s="3">
        <v>1577329650</v>
      </c>
      <c r="V29" s="3">
        <v>-607219903.00000024</v>
      </c>
      <c r="W29" s="3">
        <v>-102088883</v>
      </c>
      <c r="X29" s="3">
        <v>-881017246.1335578</v>
      </c>
      <c r="Y29" s="8">
        <v>-0.39775966395912499</v>
      </c>
      <c r="Z29" s="8">
        <v>-0.32051011867386664</v>
      </c>
      <c r="AA29" s="8">
        <v>-0.55854985426385528</v>
      </c>
      <c r="AB29" s="3">
        <v>2133819903.0000002</v>
      </c>
      <c r="AC29" s="3">
        <v>420608883</v>
      </c>
      <c r="AD29" s="3">
        <v>2458346896.1335578</v>
      </c>
      <c r="AE29" s="3">
        <v>0</v>
      </c>
      <c r="AF29" s="3">
        <v>0</v>
      </c>
      <c r="AG29" s="3">
        <v>0</v>
      </c>
      <c r="AH29" s="3">
        <v>0</v>
      </c>
      <c r="AI29" s="3">
        <v>0</v>
      </c>
      <c r="AJ29" s="3">
        <v>0</v>
      </c>
      <c r="AK29" s="3">
        <v>33550000</v>
      </c>
      <c r="AL29" s="3">
        <v>7700000</v>
      </c>
      <c r="AM29" s="3">
        <v>0</v>
      </c>
      <c r="AN29" s="3">
        <v>58193.433663809657</v>
      </c>
      <c r="AO29" s="3">
        <v>12258.991021298796</v>
      </c>
      <c r="AP29" s="3">
        <v>60203.421755725198</v>
      </c>
      <c r="AQ29" s="3">
        <v>56914.519934331853</v>
      </c>
      <c r="AR29" s="3">
        <v>11962.638419063456</v>
      </c>
      <c r="AS29" s="3">
        <v>60203.421755725198</v>
      </c>
      <c r="AT29" s="3">
        <v>729.67333249143394</v>
      </c>
      <c r="AU29" s="3">
        <v>723.91155334725909</v>
      </c>
      <c r="AV29" s="3">
        <v>739.82699546206072</v>
      </c>
      <c r="AW29" s="3">
        <v>1278.9137294778029</v>
      </c>
      <c r="AX29" s="3">
        <v>296.35260223534067</v>
      </c>
      <c r="AY29" s="3">
        <v>0</v>
      </c>
      <c r="AZ29" s="3">
        <v>0</v>
      </c>
      <c r="BA29" s="3">
        <v>0</v>
      </c>
      <c r="BB29" s="3">
        <v>0</v>
      </c>
      <c r="BC29" s="3">
        <v>0</v>
      </c>
      <c r="BD29" s="3">
        <v>0</v>
      </c>
      <c r="BE29" s="3">
        <v>0</v>
      </c>
      <c r="BF29" s="3">
        <v>0</v>
      </c>
      <c r="BG29" s="3">
        <v>0</v>
      </c>
      <c r="BH29" s="3">
        <v>0</v>
      </c>
      <c r="BI29" s="3">
        <v>27356.665423076927</v>
      </c>
      <c r="BJ29" s="3">
        <v>25452.882481089258</v>
      </c>
      <c r="BK29" s="3">
        <v>30210.10010609595</v>
      </c>
      <c r="BL29" s="3">
        <v>175900</v>
      </c>
      <c r="BM29" s="3">
        <v>3381199650</v>
      </c>
      <c r="BN29" s="3">
        <v>-1631576032.1335585</v>
      </c>
      <c r="BO29" s="7">
        <v>-0.48254353514249254</v>
      </c>
      <c r="BP29" s="3">
        <v>3422449650</v>
      </c>
      <c r="BQ29" s="3">
        <v>-1590326032.1335573</v>
      </c>
      <c r="BR29" s="8">
        <v>-0.46467477823481124</v>
      </c>
      <c r="BS29" s="3">
        <v>5012775682.1335573</v>
      </c>
      <c r="BT29" s="3">
        <v>0</v>
      </c>
      <c r="BU29" s="3">
        <v>0</v>
      </c>
      <c r="BV29" s="3">
        <v>41250000</v>
      </c>
      <c r="BW29" s="3">
        <v>130655.84644083361</v>
      </c>
      <c r="BX29" s="3">
        <v>129080.58010912043</v>
      </c>
      <c r="BY29" s="3">
        <v>733.82933546970116</v>
      </c>
      <c r="BZ29" s="3">
        <v>1575.2663317131437</v>
      </c>
      <c r="CA29" s="3">
        <v>0</v>
      </c>
      <c r="CB29" s="3">
        <v>0</v>
      </c>
      <c r="CC29" s="3">
        <v>0</v>
      </c>
      <c r="CD29" s="3">
        <v>28497.871984841146</v>
      </c>
    </row>
    <row r="30" spans="3:82">
      <c r="E30" s="6" t="s">
        <v>145</v>
      </c>
      <c r="F30" s="6"/>
      <c r="G30" s="9">
        <v>28000</v>
      </c>
      <c r="H30" s="9">
        <v>11000</v>
      </c>
      <c r="I30" s="9">
        <v>33000</v>
      </c>
      <c r="J30" s="9">
        <v>524250000</v>
      </c>
      <c r="K30" s="9">
        <v>203500000</v>
      </c>
      <c r="L30" s="9">
        <v>618660900</v>
      </c>
      <c r="M30" s="9">
        <v>-238483544.00000018</v>
      </c>
      <c r="N30" s="9">
        <v>-96145316</v>
      </c>
      <c r="O30" s="9">
        <v>-280275050.46968412</v>
      </c>
      <c r="P30" s="10">
        <v>-0.45490423271340041</v>
      </c>
      <c r="Q30" s="10">
        <v>-0.47245855528255526</v>
      </c>
      <c r="R30" s="10">
        <v>-0.45303501557910664</v>
      </c>
      <c r="S30" s="9">
        <v>542400000</v>
      </c>
      <c r="T30" s="9">
        <v>211200000</v>
      </c>
      <c r="U30" s="9">
        <v>618660900</v>
      </c>
      <c r="V30" s="9">
        <v>-220333544.00000012</v>
      </c>
      <c r="W30" s="9">
        <v>-88445316</v>
      </c>
      <c r="X30" s="9">
        <v>-280275050.46968412</v>
      </c>
      <c r="Y30" s="11">
        <v>-0.40621966076696187</v>
      </c>
      <c r="Z30" s="11">
        <v>-0.41877517045454543</v>
      </c>
      <c r="AA30" s="11">
        <v>-0.45303501557910664</v>
      </c>
      <c r="AB30" s="9">
        <v>762733544.00000012</v>
      </c>
      <c r="AC30" s="9">
        <v>299645316</v>
      </c>
      <c r="AD30" s="9">
        <v>898935950.46968412</v>
      </c>
      <c r="AE30" s="9">
        <v>0</v>
      </c>
      <c r="AF30" s="9">
        <v>0</v>
      </c>
      <c r="AG30" s="9">
        <v>0</v>
      </c>
      <c r="AH30" s="9">
        <v>0</v>
      </c>
      <c r="AI30" s="9">
        <v>0</v>
      </c>
      <c r="AJ30" s="9">
        <v>0</v>
      </c>
      <c r="AK30" s="9">
        <v>18150000</v>
      </c>
      <c r="AL30" s="9">
        <v>7700000</v>
      </c>
      <c r="AM30" s="9">
        <v>0</v>
      </c>
      <c r="AN30" s="9">
        <v>20676.08962350999</v>
      </c>
      <c r="AO30" s="9">
        <v>8128.5285184550594</v>
      </c>
      <c r="AP30" s="9">
        <v>23613.01145038168</v>
      </c>
      <c r="AQ30" s="9">
        <v>19984.218261661343</v>
      </c>
      <c r="AR30" s="9">
        <v>7832.1759162197186</v>
      </c>
      <c r="AS30" s="9">
        <v>23613.01145038168</v>
      </c>
      <c r="AT30" s="9">
        <v>713.72208077361938</v>
      </c>
      <c r="AU30" s="9">
        <v>712.01599238361075</v>
      </c>
      <c r="AV30" s="9">
        <v>715.54580152671758</v>
      </c>
      <c r="AW30" s="9">
        <v>691.87136184864733</v>
      </c>
      <c r="AX30" s="9">
        <v>296.35260223534067</v>
      </c>
      <c r="AY30" s="9">
        <v>0</v>
      </c>
      <c r="AZ30" s="9">
        <v>0</v>
      </c>
      <c r="BA30" s="9">
        <v>0</v>
      </c>
      <c r="BB30" s="9">
        <v>0</v>
      </c>
      <c r="BC30" s="9">
        <v>0</v>
      </c>
      <c r="BD30" s="9">
        <v>0</v>
      </c>
      <c r="BE30" s="9">
        <v>0</v>
      </c>
      <c r="BF30" s="9">
        <v>0</v>
      </c>
      <c r="BG30" s="9">
        <v>0</v>
      </c>
      <c r="BH30" s="9">
        <v>0</v>
      </c>
      <c r="BI30" s="9">
        <v>27240.483714285718</v>
      </c>
      <c r="BJ30" s="9">
        <v>27240.483272727273</v>
      </c>
      <c r="BK30" s="9">
        <v>27240.483347566187</v>
      </c>
      <c r="BL30" s="9">
        <v>72000</v>
      </c>
      <c r="BM30" s="9">
        <v>1346410900</v>
      </c>
      <c r="BN30" s="9">
        <v>-614903910.46968424</v>
      </c>
      <c r="BO30" s="10">
        <v>-0.45669855351712041</v>
      </c>
      <c r="BP30" s="9">
        <v>1372260900</v>
      </c>
      <c r="BQ30" s="9">
        <v>-589053910.46968436</v>
      </c>
      <c r="BR30" s="11">
        <v>-0.4292579570471507</v>
      </c>
      <c r="BS30" s="9">
        <v>1961314810.4696844</v>
      </c>
      <c r="BT30" s="9">
        <v>0</v>
      </c>
      <c r="BU30" s="9">
        <v>0</v>
      </c>
      <c r="BV30" s="9">
        <v>25850000</v>
      </c>
      <c r="BW30" s="9">
        <v>52417.629592346733</v>
      </c>
      <c r="BX30" s="9">
        <v>51429.40562826275</v>
      </c>
      <c r="BY30" s="9">
        <v>714.29730039253809</v>
      </c>
      <c r="BZ30" s="9">
        <v>988.22396408398799</v>
      </c>
      <c r="CA30" s="9">
        <v>0</v>
      </c>
      <c r="CB30" s="9">
        <v>0</v>
      </c>
      <c r="CC30" s="9">
        <v>0</v>
      </c>
      <c r="CD30" s="9">
        <v>27240.483478745617</v>
      </c>
    </row>
    <row r="31" spans="3:82">
      <c r="E31" s="6" t="s">
        <v>141</v>
      </c>
      <c r="F31" s="6"/>
      <c r="G31" s="9">
        <v>22500</v>
      </c>
      <c r="H31" s="9"/>
      <c r="I31" s="9">
        <v>22000</v>
      </c>
      <c r="J31" s="9">
        <v>454000000</v>
      </c>
      <c r="K31" s="9"/>
      <c r="L31" s="9">
        <v>426861600</v>
      </c>
      <c r="M31" s="9">
        <v>-150946855.99999997</v>
      </c>
      <c r="N31" s="9"/>
      <c r="O31" s="9">
        <v>-164641992.48649907</v>
      </c>
      <c r="P31" s="10">
        <v>-0.33248206167400873</v>
      </c>
      <c r="Q31" s="10"/>
      <c r="R31" s="10">
        <v>-0.38570345162577069</v>
      </c>
      <c r="S31" s="9">
        <v>454000000</v>
      </c>
      <c r="T31" s="9"/>
      <c r="U31" s="9">
        <v>426861600</v>
      </c>
      <c r="V31" s="9">
        <v>-150946856</v>
      </c>
      <c r="W31" s="9"/>
      <c r="X31" s="9">
        <v>-164641992.48649907</v>
      </c>
      <c r="Y31" s="11">
        <v>-0.33248206167400879</v>
      </c>
      <c r="Z31" s="11"/>
      <c r="AA31" s="11">
        <v>-0.38570345162577069</v>
      </c>
      <c r="AB31" s="9">
        <v>604946856</v>
      </c>
      <c r="AC31" s="9"/>
      <c r="AD31" s="9">
        <v>591503592.48649907</v>
      </c>
      <c r="AE31" s="9">
        <v>0</v>
      </c>
      <c r="AF31" s="9"/>
      <c r="AG31" s="9">
        <v>0</v>
      </c>
      <c r="AH31" s="9">
        <v>0</v>
      </c>
      <c r="AI31" s="9"/>
      <c r="AJ31" s="9">
        <v>0</v>
      </c>
      <c r="AK31" s="9">
        <v>0</v>
      </c>
      <c r="AL31" s="9"/>
      <c r="AM31" s="9">
        <v>0</v>
      </c>
      <c r="AN31" s="9">
        <v>17306.313954781592</v>
      </c>
      <c r="AO31" s="9"/>
      <c r="AP31" s="9">
        <v>16292.427480916031</v>
      </c>
      <c r="AQ31" s="9">
        <v>17306.313954781592</v>
      </c>
      <c r="AR31" s="9"/>
      <c r="AS31" s="9">
        <v>16292.427480916031</v>
      </c>
      <c r="AT31" s="9">
        <v>769.16950910140406</v>
      </c>
      <c r="AU31" s="9"/>
      <c r="AV31" s="9">
        <v>740.56488549618314</v>
      </c>
      <c r="AW31" s="9">
        <v>0</v>
      </c>
      <c r="AX31" s="9"/>
      <c r="AY31" s="9">
        <v>0</v>
      </c>
      <c r="AZ31" s="9">
        <v>0</v>
      </c>
      <c r="BA31" s="9"/>
      <c r="BB31" s="9">
        <v>0</v>
      </c>
      <c r="BC31" s="9">
        <v>0</v>
      </c>
      <c r="BD31" s="9"/>
      <c r="BE31" s="9">
        <v>0</v>
      </c>
      <c r="BF31" s="9">
        <v>0</v>
      </c>
      <c r="BG31" s="9"/>
      <c r="BH31" s="9">
        <v>0</v>
      </c>
      <c r="BI31" s="9">
        <v>26886.526933333334</v>
      </c>
      <c r="BJ31" s="9"/>
      <c r="BK31" s="9">
        <v>26886.526931204502</v>
      </c>
      <c r="BL31" s="9">
        <v>44500</v>
      </c>
      <c r="BM31" s="9">
        <v>880861600</v>
      </c>
      <c r="BN31" s="9">
        <v>-315588848.48649901</v>
      </c>
      <c r="BO31" s="10">
        <v>-0.35827290971305709</v>
      </c>
      <c r="BP31" s="9">
        <v>880861600</v>
      </c>
      <c r="BQ31" s="9">
        <v>-315588848.48649907</v>
      </c>
      <c r="BR31" s="11">
        <v>-0.35827290971305714</v>
      </c>
      <c r="BS31" s="9">
        <v>1196450448.4864991</v>
      </c>
      <c r="BT31" s="9">
        <v>0</v>
      </c>
      <c r="BU31" s="9">
        <v>0</v>
      </c>
      <c r="BV31" s="9">
        <v>0</v>
      </c>
      <c r="BW31" s="9">
        <v>33598.741435697622</v>
      </c>
      <c r="BX31" s="9">
        <v>33598.741435697622</v>
      </c>
      <c r="BY31" s="9">
        <v>755.02789743140715</v>
      </c>
      <c r="BZ31" s="9">
        <v>0</v>
      </c>
      <c r="CA31" s="9">
        <v>0</v>
      </c>
      <c r="CB31" s="9">
        <v>0</v>
      </c>
      <c r="CC31" s="9">
        <v>0</v>
      </c>
      <c r="CD31" s="9">
        <v>26886.526932280878</v>
      </c>
    </row>
    <row r="32" spans="3:82">
      <c r="E32" s="6" t="s">
        <v>142</v>
      </c>
      <c r="F32" s="6"/>
      <c r="G32" s="9">
        <v>5500</v>
      </c>
      <c r="H32" s="9"/>
      <c r="I32" s="9">
        <v>16500</v>
      </c>
      <c r="J32" s="9">
        <v>110000000</v>
      </c>
      <c r="K32" s="9"/>
      <c r="L32" s="9">
        <v>320146200</v>
      </c>
      <c r="M32" s="9">
        <v>-152826875</v>
      </c>
      <c r="N32" s="9"/>
      <c r="O32" s="9">
        <v>-468334425.10813594</v>
      </c>
      <c r="P32" s="10">
        <v>-1.3893352272727273</v>
      </c>
      <c r="Q32" s="10"/>
      <c r="R32" s="10">
        <v>-1.4628767266584328</v>
      </c>
      <c r="S32" s="9">
        <v>110000000</v>
      </c>
      <c r="T32" s="9"/>
      <c r="U32" s="9">
        <v>320146200</v>
      </c>
      <c r="V32" s="9">
        <v>-152826875</v>
      </c>
      <c r="W32" s="9"/>
      <c r="X32" s="9">
        <v>-468334425.10813594</v>
      </c>
      <c r="Y32" s="11">
        <v>-1.3893352272727273</v>
      </c>
      <c r="Z32" s="11"/>
      <c r="AA32" s="11">
        <v>-1.4628767266584328</v>
      </c>
      <c r="AB32" s="9">
        <v>262826875</v>
      </c>
      <c r="AC32" s="9"/>
      <c r="AD32" s="9">
        <v>788480625.10813594</v>
      </c>
      <c r="AE32" s="9">
        <v>0</v>
      </c>
      <c r="AF32" s="9"/>
      <c r="AG32" s="9">
        <v>0</v>
      </c>
      <c r="AH32" s="9">
        <v>0</v>
      </c>
      <c r="AI32" s="9"/>
      <c r="AJ32" s="9">
        <v>0</v>
      </c>
      <c r="AK32" s="9">
        <v>0</v>
      </c>
      <c r="AL32" s="9"/>
      <c r="AM32" s="9">
        <v>0</v>
      </c>
      <c r="AN32" s="9">
        <v>4193.1597687796811</v>
      </c>
      <c r="AO32" s="9"/>
      <c r="AP32" s="9">
        <v>12219.320610687022</v>
      </c>
      <c r="AQ32" s="9">
        <v>4193.1597687796811</v>
      </c>
      <c r="AR32" s="9"/>
      <c r="AS32" s="9">
        <v>12219.320610687022</v>
      </c>
      <c r="AT32" s="9">
        <v>762.39268523266935</v>
      </c>
      <c r="AU32" s="9"/>
      <c r="AV32" s="9">
        <v>740.56488549618314</v>
      </c>
      <c r="AW32" s="9">
        <v>0</v>
      </c>
      <c r="AX32" s="9"/>
      <c r="AY32" s="9">
        <v>0</v>
      </c>
      <c r="AZ32" s="9">
        <v>0</v>
      </c>
      <c r="BA32" s="9"/>
      <c r="BB32" s="9">
        <v>0</v>
      </c>
      <c r="BC32" s="9">
        <v>0</v>
      </c>
      <c r="BD32" s="9"/>
      <c r="BE32" s="9">
        <v>0</v>
      </c>
      <c r="BF32" s="9">
        <v>0</v>
      </c>
      <c r="BG32" s="9"/>
      <c r="BH32" s="9">
        <v>0</v>
      </c>
      <c r="BI32" s="9">
        <v>47786.704545454544</v>
      </c>
      <c r="BJ32" s="9"/>
      <c r="BK32" s="9">
        <v>47786.704552008239</v>
      </c>
      <c r="BL32" s="9">
        <v>22000</v>
      </c>
      <c r="BM32" s="9">
        <v>430146200</v>
      </c>
      <c r="BN32" s="9">
        <v>-621161300.10813594</v>
      </c>
      <c r="BO32" s="10">
        <v>-1.4440701791812549</v>
      </c>
      <c r="BP32" s="9">
        <v>430146200</v>
      </c>
      <c r="BQ32" s="9">
        <v>-621161300.10813594</v>
      </c>
      <c r="BR32" s="11">
        <v>-1.4440701791812549</v>
      </c>
      <c r="BS32" s="9">
        <v>1051307500.1081359</v>
      </c>
      <c r="BT32" s="9">
        <v>0</v>
      </c>
      <c r="BU32" s="9">
        <v>0</v>
      </c>
      <c r="BV32" s="9">
        <v>0</v>
      </c>
      <c r="BW32" s="9">
        <v>16412.480379466702</v>
      </c>
      <c r="BX32" s="9">
        <v>16412.480379466702</v>
      </c>
      <c r="BY32" s="9">
        <v>746.02183543030469</v>
      </c>
      <c r="BZ32" s="9">
        <v>0</v>
      </c>
      <c r="CA32" s="9">
        <v>0</v>
      </c>
      <c r="CB32" s="9">
        <v>0</v>
      </c>
      <c r="CC32" s="9">
        <v>0</v>
      </c>
      <c r="CD32" s="9">
        <v>47786.704550369817</v>
      </c>
    </row>
    <row r="33" spans="3:82">
      <c r="E33" s="6" t="s">
        <v>143</v>
      </c>
      <c r="F33" s="6"/>
      <c r="G33" s="9">
        <v>11000</v>
      </c>
      <c r="H33" s="9">
        <v>5500</v>
      </c>
      <c r="I33" s="9">
        <v>5500</v>
      </c>
      <c r="J33" s="9">
        <v>203500000</v>
      </c>
      <c r="K33" s="9">
        <v>106837500</v>
      </c>
      <c r="L33" s="9">
        <v>103110150</v>
      </c>
      <c r="M33" s="9">
        <v>-37875614</v>
      </c>
      <c r="N33" s="9">
        <v>-13850306</v>
      </c>
      <c r="O33" s="9">
        <v>-17577656.527748257</v>
      </c>
      <c r="P33" s="10">
        <v>-0.18612095331695333</v>
      </c>
      <c r="Q33" s="10">
        <v>-0.1296389937989938</v>
      </c>
      <c r="R33" s="10">
        <v>-0.17047455102866454</v>
      </c>
      <c r="S33" s="9">
        <v>211200000</v>
      </c>
      <c r="T33" s="9">
        <v>106837500</v>
      </c>
      <c r="U33" s="9">
        <v>103110150</v>
      </c>
      <c r="V33" s="9">
        <v>-30175614</v>
      </c>
      <c r="W33" s="9">
        <v>-13850306</v>
      </c>
      <c r="X33" s="9">
        <v>-17577656.527748257</v>
      </c>
      <c r="Y33" s="11">
        <v>-0.14287696022727273</v>
      </c>
      <c r="Z33" s="11">
        <v>-0.1296389937989938</v>
      </c>
      <c r="AA33" s="11">
        <v>-0.17047455102866454</v>
      </c>
      <c r="AB33" s="9">
        <v>241375614</v>
      </c>
      <c r="AC33" s="9">
        <v>120687806</v>
      </c>
      <c r="AD33" s="9">
        <v>120687806.52774826</v>
      </c>
      <c r="AE33" s="9">
        <v>0</v>
      </c>
      <c r="AF33" s="9">
        <v>0</v>
      </c>
      <c r="AG33" s="9">
        <v>0</v>
      </c>
      <c r="AH33" s="9">
        <v>0</v>
      </c>
      <c r="AI33" s="9">
        <v>0</v>
      </c>
      <c r="AJ33" s="9">
        <v>0</v>
      </c>
      <c r="AK33" s="9">
        <v>7700000</v>
      </c>
      <c r="AL33" s="9">
        <v>0</v>
      </c>
      <c r="AM33" s="9">
        <v>0</v>
      </c>
      <c r="AN33" s="9">
        <v>8050.8667560569884</v>
      </c>
      <c r="AO33" s="9">
        <v>4111.8923560153526</v>
      </c>
      <c r="AP33" s="9">
        <v>3935.5019083969464</v>
      </c>
      <c r="AQ33" s="9">
        <v>7757.3455722424105</v>
      </c>
      <c r="AR33" s="9">
        <v>4111.8923560153526</v>
      </c>
      <c r="AS33" s="9">
        <v>3935.5019083969464</v>
      </c>
      <c r="AT33" s="9">
        <v>705.21323384021912</v>
      </c>
      <c r="AU33" s="9">
        <v>747.61679200279139</v>
      </c>
      <c r="AV33" s="9">
        <v>715.54580152671758</v>
      </c>
      <c r="AW33" s="9">
        <v>293.52118381457768</v>
      </c>
      <c r="AX33" s="9">
        <v>0</v>
      </c>
      <c r="AY33" s="9">
        <v>0</v>
      </c>
      <c r="AZ33" s="9">
        <v>0</v>
      </c>
      <c r="BA33" s="9">
        <v>0</v>
      </c>
      <c r="BB33" s="9">
        <v>0</v>
      </c>
      <c r="BC33" s="9">
        <v>0</v>
      </c>
      <c r="BD33" s="9">
        <v>0</v>
      </c>
      <c r="BE33" s="9">
        <v>0</v>
      </c>
      <c r="BF33" s="9">
        <v>0</v>
      </c>
      <c r="BG33" s="9">
        <v>0</v>
      </c>
      <c r="BH33" s="9">
        <v>0</v>
      </c>
      <c r="BI33" s="9">
        <v>21943.237636363636</v>
      </c>
      <c r="BJ33" s="9">
        <v>21943.237454545455</v>
      </c>
      <c r="BK33" s="9">
        <v>21943.237550499682</v>
      </c>
      <c r="BL33" s="9">
        <v>22000</v>
      </c>
      <c r="BM33" s="9">
        <v>413447650</v>
      </c>
      <c r="BN33" s="9">
        <v>-69303576.527748257</v>
      </c>
      <c r="BO33" s="10">
        <v>-0.16762358312533221</v>
      </c>
      <c r="BP33" s="9">
        <v>421147650</v>
      </c>
      <c r="BQ33" s="9">
        <v>-61603576.527748227</v>
      </c>
      <c r="BR33" s="11">
        <v>-0.14627548444767108</v>
      </c>
      <c r="BS33" s="9">
        <v>482751226.52774823</v>
      </c>
      <c r="BT33" s="9">
        <v>0</v>
      </c>
      <c r="BU33" s="9">
        <v>0</v>
      </c>
      <c r="BV33" s="9">
        <v>7700000</v>
      </c>
      <c r="BW33" s="9">
        <v>16098.261020469286</v>
      </c>
      <c r="BX33" s="9">
        <v>15804.73983665471</v>
      </c>
      <c r="BY33" s="9">
        <v>718.39726530248686</v>
      </c>
      <c r="BZ33" s="9">
        <v>293.52118381457768</v>
      </c>
      <c r="CA33" s="9">
        <v>0</v>
      </c>
      <c r="CB33" s="9">
        <v>0</v>
      </c>
      <c r="CC33" s="9">
        <v>0</v>
      </c>
      <c r="CD33" s="9">
        <v>21943.237569443103</v>
      </c>
    </row>
    <row r="34" spans="3:82">
      <c r="E34" s="6" t="s">
        <v>158</v>
      </c>
      <c r="F34" s="6"/>
      <c r="G34" s="9">
        <v>11000</v>
      </c>
      <c r="H34" s="9"/>
      <c r="I34" s="9"/>
      <c r="J34" s="9">
        <v>201300000</v>
      </c>
      <c r="K34" s="9"/>
      <c r="L34" s="9"/>
      <c r="M34" s="9">
        <v>-60637014</v>
      </c>
      <c r="N34" s="9"/>
      <c r="O34" s="9"/>
      <c r="P34" s="10">
        <v>-0.30122709388971686</v>
      </c>
      <c r="Q34" s="10"/>
      <c r="R34" s="10"/>
      <c r="S34" s="9">
        <v>209000000</v>
      </c>
      <c r="T34" s="9"/>
      <c r="U34" s="9"/>
      <c r="V34" s="9">
        <v>-52937014</v>
      </c>
      <c r="W34" s="9"/>
      <c r="X34" s="9"/>
      <c r="Y34" s="11">
        <v>-0.25328714832535887</v>
      </c>
      <c r="Z34" s="11"/>
      <c r="AA34" s="11"/>
      <c r="AB34" s="9">
        <v>261937014</v>
      </c>
      <c r="AC34" s="9"/>
      <c r="AD34" s="9"/>
      <c r="AE34" s="9">
        <v>0</v>
      </c>
      <c r="AF34" s="9"/>
      <c r="AG34" s="9"/>
      <c r="AH34" s="9">
        <v>0</v>
      </c>
      <c r="AI34" s="9"/>
      <c r="AJ34" s="9"/>
      <c r="AK34" s="9">
        <v>7700000</v>
      </c>
      <c r="AL34" s="9"/>
      <c r="AM34" s="9"/>
      <c r="AN34" s="9">
        <v>7967.0035606813944</v>
      </c>
      <c r="AO34" s="9"/>
      <c r="AP34" s="9"/>
      <c r="AQ34" s="9">
        <v>7673.4823768668166</v>
      </c>
      <c r="AR34" s="9"/>
      <c r="AS34" s="9"/>
      <c r="AT34" s="9">
        <v>697.58930698789243</v>
      </c>
      <c r="AU34" s="9"/>
      <c r="AV34" s="9"/>
      <c r="AW34" s="9">
        <v>293.52118381457768</v>
      </c>
      <c r="AX34" s="9"/>
      <c r="AY34" s="9"/>
      <c r="AZ34" s="9">
        <v>0</v>
      </c>
      <c r="BA34" s="9"/>
      <c r="BB34" s="9"/>
      <c r="BC34" s="9">
        <v>0</v>
      </c>
      <c r="BD34" s="9"/>
      <c r="BE34" s="9"/>
      <c r="BF34" s="9">
        <v>0</v>
      </c>
      <c r="BG34" s="9"/>
      <c r="BH34" s="9"/>
      <c r="BI34" s="9">
        <v>23812.455818181817</v>
      </c>
      <c r="BJ34" s="9"/>
      <c r="BK34" s="9"/>
      <c r="BL34" s="9">
        <v>11000</v>
      </c>
      <c r="BM34" s="9">
        <v>201300000</v>
      </c>
      <c r="BN34" s="9">
        <v>-60637014</v>
      </c>
      <c r="BO34" s="10">
        <v>-0.30122709388971686</v>
      </c>
      <c r="BP34" s="9">
        <v>209000000</v>
      </c>
      <c r="BQ34" s="9">
        <v>-52937014</v>
      </c>
      <c r="BR34" s="11">
        <v>-0.25328714832535887</v>
      </c>
      <c r="BS34" s="9">
        <v>261937014</v>
      </c>
      <c r="BT34" s="9">
        <v>0</v>
      </c>
      <c r="BU34" s="9">
        <v>0</v>
      </c>
      <c r="BV34" s="9">
        <v>7700000</v>
      </c>
      <c r="BW34" s="9">
        <v>7967.0035606813944</v>
      </c>
      <c r="BX34" s="9">
        <v>7673.4823768668166</v>
      </c>
      <c r="BY34" s="9">
        <v>697.58930698789243</v>
      </c>
      <c r="BZ34" s="9">
        <v>293.52118381457768</v>
      </c>
      <c r="CA34" s="9">
        <v>0</v>
      </c>
      <c r="CB34" s="9">
        <v>0</v>
      </c>
      <c r="CC34" s="9">
        <v>0</v>
      </c>
      <c r="CD34" s="9">
        <v>23812.455818181817</v>
      </c>
    </row>
    <row r="35" spans="3:82">
      <c r="E35" s="6" t="s">
        <v>144</v>
      </c>
      <c r="F35" s="6"/>
      <c r="G35" s="9"/>
      <c r="H35" s="9">
        <v>25</v>
      </c>
      <c r="I35" s="9">
        <v>3000</v>
      </c>
      <c r="J35" s="9"/>
      <c r="K35" s="9">
        <v>482500</v>
      </c>
      <c r="L35" s="9">
        <v>82593000</v>
      </c>
      <c r="M35" s="9"/>
      <c r="N35" s="9">
        <v>206739</v>
      </c>
      <c r="O35" s="9">
        <v>49501681.957828067</v>
      </c>
      <c r="P35" s="10"/>
      <c r="Q35" s="10">
        <v>0.42847461139896376</v>
      </c>
      <c r="R35" s="10">
        <v>0.59934476236276768</v>
      </c>
      <c r="S35" s="9"/>
      <c r="T35" s="9">
        <v>482500</v>
      </c>
      <c r="U35" s="9">
        <v>82593000</v>
      </c>
      <c r="V35" s="9"/>
      <c r="W35" s="9">
        <v>206739</v>
      </c>
      <c r="X35" s="9">
        <v>49501681.957828067</v>
      </c>
      <c r="Y35" s="11"/>
      <c r="Z35" s="11">
        <v>0.42847461139896376</v>
      </c>
      <c r="AA35" s="11">
        <v>0.59934476236276768</v>
      </c>
      <c r="AB35" s="9"/>
      <c r="AC35" s="9">
        <v>275761</v>
      </c>
      <c r="AD35" s="9">
        <v>33091318.042171933</v>
      </c>
      <c r="AE35" s="9"/>
      <c r="AF35" s="9">
        <v>0</v>
      </c>
      <c r="AG35" s="9">
        <v>0</v>
      </c>
      <c r="AH35" s="9"/>
      <c r="AI35" s="9">
        <v>0</v>
      </c>
      <c r="AJ35" s="9">
        <v>0</v>
      </c>
      <c r="AK35" s="9"/>
      <c r="AL35" s="9">
        <v>0</v>
      </c>
      <c r="AM35" s="9">
        <v>0</v>
      </c>
      <c r="AN35" s="9"/>
      <c r="AO35" s="9">
        <v>18.570146828383361</v>
      </c>
      <c r="AP35" s="9">
        <v>3152.4045801526718</v>
      </c>
      <c r="AQ35" s="9"/>
      <c r="AR35" s="9">
        <v>18.570146828383361</v>
      </c>
      <c r="AS35" s="9">
        <v>3152.4045801526718</v>
      </c>
      <c r="AT35" s="9"/>
      <c r="AU35" s="9">
        <v>742.80587313533442</v>
      </c>
      <c r="AV35" s="9">
        <v>1050.8015267175572</v>
      </c>
      <c r="AW35" s="9"/>
      <c r="AX35" s="9">
        <v>0</v>
      </c>
      <c r="AY35" s="9">
        <v>0</v>
      </c>
      <c r="AZ35" s="9"/>
      <c r="BA35" s="9">
        <v>0</v>
      </c>
      <c r="BB35" s="9">
        <v>0</v>
      </c>
      <c r="BC35" s="9"/>
      <c r="BD35" s="9">
        <v>0</v>
      </c>
      <c r="BE35" s="9">
        <v>0</v>
      </c>
      <c r="BF35" s="9"/>
      <c r="BG35" s="9">
        <v>0</v>
      </c>
      <c r="BH35" s="9">
        <v>0</v>
      </c>
      <c r="BI35" s="9"/>
      <c r="BJ35" s="9">
        <v>11030.44</v>
      </c>
      <c r="BK35" s="9">
        <v>11030.439347390644</v>
      </c>
      <c r="BL35" s="9">
        <v>3025</v>
      </c>
      <c r="BM35" s="9">
        <v>83075500</v>
      </c>
      <c r="BN35" s="9">
        <v>49708420.957828067</v>
      </c>
      <c r="BO35" s="10">
        <v>0.59835235367621098</v>
      </c>
      <c r="BP35" s="9">
        <v>83075500</v>
      </c>
      <c r="BQ35" s="9">
        <v>49708420.957828067</v>
      </c>
      <c r="BR35" s="11">
        <v>0.59835235367621098</v>
      </c>
      <c r="BS35" s="9">
        <v>33367079.042171933</v>
      </c>
      <c r="BT35" s="9">
        <v>0</v>
      </c>
      <c r="BU35" s="9">
        <v>0</v>
      </c>
      <c r="BV35" s="9">
        <v>0</v>
      </c>
      <c r="BW35" s="9">
        <v>3170.974726981055</v>
      </c>
      <c r="BX35" s="9">
        <v>3170.974726981055</v>
      </c>
      <c r="BY35" s="9">
        <v>1048.2561080929106</v>
      </c>
      <c r="BZ35" s="9">
        <v>0</v>
      </c>
      <c r="CA35" s="9">
        <v>0</v>
      </c>
      <c r="CB35" s="9">
        <v>0</v>
      </c>
      <c r="CC35" s="9">
        <v>0</v>
      </c>
      <c r="CD35" s="9">
        <v>11030.439352784109</v>
      </c>
    </row>
    <row r="36" spans="3:82">
      <c r="E36" s="6" t="s">
        <v>327</v>
      </c>
      <c r="F36" s="6"/>
      <c r="G36" s="9"/>
      <c r="H36" s="9"/>
      <c r="I36" s="9">
        <v>1375</v>
      </c>
      <c r="J36" s="9"/>
      <c r="K36" s="9"/>
      <c r="L36" s="9">
        <v>25957800.000000004</v>
      </c>
      <c r="M36" s="9"/>
      <c r="N36" s="9"/>
      <c r="O36" s="9">
        <v>310196.50068111718</v>
      </c>
      <c r="P36" s="10"/>
      <c r="Q36" s="10"/>
      <c r="R36" s="10">
        <v>1.1950030460251528E-2</v>
      </c>
      <c r="S36" s="9"/>
      <c r="T36" s="9"/>
      <c r="U36" s="9">
        <v>25957800.000000004</v>
      </c>
      <c r="V36" s="9"/>
      <c r="W36" s="9"/>
      <c r="X36" s="9">
        <v>310196.50068111718</v>
      </c>
      <c r="Y36" s="11"/>
      <c r="Z36" s="11"/>
      <c r="AA36" s="11">
        <v>1.1950030460251528E-2</v>
      </c>
      <c r="AB36" s="9"/>
      <c r="AC36" s="9"/>
      <c r="AD36" s="9">
        <v>25647603.499318887</v>
      </c>
      <c r="AE36" s="9"/>
      <c r="AF36" s="9"/>
      <c r="AG36" s="9">
        <v>0</v>
      </c>
      <c r="AH36" s="9"/>
      <c r="AI36" s="9"/>
      <c r="AJ36" s="9">
        <v>0</v>
      </c>
      <c r="AK36" s="9"/>
      <c r="AL36" s="9"/>
      <c r="AM36" s="9">
        <v>0</v>
      </c>
      <c r="AN36" s="9"/>
      <c r="AO36" s="9"/>
      <c r="AP36" s="9">
        <v>990.75572519083983</v>
      </c>
      <c r="AQ36" s="9"/>
      <c r="AR36" s="9"/>
      <c r="AS36" s="9">
        <v>990.75572519083983</v>
      </c>
      <c r="AT36" s="9"/>
      <c r="AU36" s="9"/>
      <c r="AV36" s="9">
        <v>720.54961832061076</v>
      </c>
      <c r="AW36" s="9"/>
      <c r="AX36" s="9"/>
      <c r="AY36" s="9">
        <v>0</v>
      </c>
      <c r="AZ36" s="9"/>
      <c r="BA36" s="9"/>
      <c r="BB36" s="9">
        <v>0</v>
      </c>
      <c r="BC36" s="9"/>
      <c r="BD36" s="9"/>
      <c r="BE36" s="9">
        <v>0</v>
      </c>
      <c r="BF36" s="9"/>
      <c r="BG36" s="9"/>
      <c r="BH36" s="9">
        <v>0</v>
      </c>
      <c r="BI36" s="9"/>
      <c r="BJ36" s="9"/>
      <c r="BK36" s="9">
        <v>18652.802544959191</v>
      </c>
      <c r="BL36" s="9">
        <v>1375</v>
      </c>
      <c r="BM36" s="9">
        <v>25957800.000000004</v>
      </c>
      <c r="BN36" s="9">
        <v>310196.50068111718</v>
      </c>
      <c r="BO36" s="10">
        <v>1.1950030460251528E-2</v>
      </c>
      <c r="BP36" s="9">
        <v>25957800.000000004</v>
      </c>
      <c r="BQ36" s="9">
        <v>310196.50068111718</v>
      </c>
      <c r="BR36" s="11">
        <v>1.1950030460251528E-2</v>
      </c>
      <c r="BS36" s="9">
        <v>25647603.499318887</v>
      </c>
      <c r="BT36" s="9">
        <v>0</v>
      </c>
      <c r="BU36" s="9">
        <v>0</v>
      </c>
      <c r="BV36" s="9">
        <v>0</v>
      </c>
      <c r="BW36" s="9">
        <v>990.75572519083983</v>
      </c>
      <c r="BX36" s="9">
        <v>990.75572519083983</v>
      </c>
      <c r="BY36" s="9">
        <v>720.54961832061076</v>
      </c>
      <c r="BZ36" s="9">
        <v>0</v>
      </c>
      <c r="CA36" s="9">
        <v>0</v>
      </c>
      <c r="CB36" s="9">
        <v>0</v>
      </c>
      <c r="CC36" s="9">
        <v>0</v>
      </c>
      <c r="CD36" s="9">
        <v>18652.802544959191</v>
      </c>
    </row>
    <row r="37" spans="3:82">
      <c r="D37" t="s">
        <v>130</v>
      </c>
      <c r="G37" s="3">
        <v>78500</v>
      </c>
      <c r="H37" s="3">
        <v>53250</v>
      </c>
      <c r="I37" s="3">
        <v>102750</v>
      </c>
      <c r="J37" s="3">
        <v>1257010644.0560746</v>
      </c>
      <c r="K37" s="3">
        <v>839586451.46164393</v>
      </c>
      <c r="L37" s="3">
        <v>1643147670.5580645</v>
      </c>
      <c r="M37" s="3">
        <v>-993575091.94392526</v>
      </c>
      <c r="N37" s="3">
        <v>-872143356.53835654</v>
      </c>
      <c r="O37" s="3">
        <v>-1938526725.3488858</v>
      </c>
      <c r="P37" s="7">
        <v>-0.79042695194520751</v>
      </c>
      <c r="Q37" s="7">
        <v>-1.0387773111631733</v>
      </c>
      <c r="R37" s="7">
        <v>-1.179764156370986</v>
      </c>
      <c r="S37" s="3">
        <v>1277108332</v>
      </c>
      <c r="T37" s="3">
        <v>850611110</v>
      </c>
      <c r="U37" s="3">
        <v>1643147670.5580645</v>
      </c>
      <c r="V37" s="3">
        <v>-988875091.94392478</v>
      </c>
      <c r="W37" s="3">
        <v>-872143356.53835666</v>
      </c>
      <c r="X37" s="3">
        <v>-1938526725.348886</v>
      </c>
      <c r="Y37" s="8">
        <v>-0.77430791669435661</v>
      </c>
      <c r="Z37" s="8">
        <v>-1.0253138552803016</v>
      </c>
      <c r="AA37" s="8">
        <v>-1.1797641563709862</v>
      </c>
      <c r="AB37" s="3">
        <v>2250585735.9999995</v>
      </c>
      <c r="AC37" s="3">
        <v>1711729808.0000005</v>
      </c>
      <c r="AD37" s="3">
        <v>3581674395.9069505</v>
      </c>
      <c r="AE37" s="3">
        <v>15397687.943925232</v>
      </c>
      <c r="AF37" s="3">
        <v>11024658.538356163</v>
      </c>
      <c r="AG37" s="3">
        <v>0</v>
      </c>
      <c r="AH37" s="3">
        <v>4700000</v>
      </c>
      <c r="AI37" s="3">
        <v>0</v>
      </c>
      <c r="AJ37" s="3">
        <v>0</v>
      </c>
      <c r="AK37" s="3">
        <v>0</v>
      </c>
      <c r="AL37" s="3">
        <v>0</v>
      </c>
      <c r="AM37" s="3">
        <v>0</v>
      </c>
      <c r="AN37" s="3">
        <v>48682.902528324768</v>
      </c>
      <c r="AO37" s="3">
        <v>32737.768303739173</v>
      </c>
      <c r="AP37" s="3">
        <v>62715.55994496429</v>
      </c>
      <c r="AQ37" s="3">
        <v>47916.786014397883</v>
      </c>
      <c r="AR37" s="3">
        <v>32313.458401583601</v>
      </c>
      <c r="AS37" s="3">
        <v>62715.55994496429</v>
      </c>
      <c r="AT37" s="3">
        <v>610.40491738086473</v>
      </c>
      <c r="AU37" s="3">
        <v>606.82550988889398</v>
      </c>
      <c r="AV37" s="3">
        <v>610.37041308967673</v>
      </c>
      <c r="AW37" s="3">
        <v>0</v>
      </c>
      <c r="AX37" s="3">
        <v>0</v>
      </c>
      <c r="AY37" s="3">
        <v>0</v>
      </c>
      <c r="AZ37" s="3">
        <v>0</v>
      </c>
      <c r="BA37" s="3">
        <v>0</v>
      </c>
      <c r="BB37" s="3">
        <v>0</v>
      </c>
      <c r="BC37" s="3">
        <v>179.1622810296773</v>
      </c>
      <c r="BD37" s="3">
        <v>0</v>
      </c>
      <c r="BE37" s="3">
        <v>0</v>
      </c>
      <c r="BF37" s="3">
        <v>586.95423289719304</v>
      </c>
      <c r="BG37" s="3">
        <v>424.30990215557364</v>
      </c>
      <c r="BH37" s="3">
        <v>0</v>
      </c>
      <c r="BI37" s="3">
        <v>28669.881987261142</v>
      </c>
      <c r="BJ37" s="3">
        <v>32145.160713615034</v>
      </c>
      <c r="BK37" s="3">
        <v>34858.144972330418</v>
      </c>
      <c r="BL37" s="3">
        <v>234500</v>
      </c>
      <c r="BM37" s="3">
        <v>3739744766.0757833</v>
      </c>
      <c r="BN37" s="3">
        <v>-3804245173.8311687</v>
      </c>
      <c r="BO37" s="7">
        <v>-1.0172472753596677</v>
      </c>
      <c r="BP37" s="3">
        <v>3770867112.5580645</v>
      </c>
      <c r="BQ37" s="3">
        <v>-3799545173.8311677</v>
      </c>
      <c r="BR37" s="8">
        <v>-1.0076051635915775</v>
      </c>
      <c r="BS37" s="3">
        <v>7543989939.906951</v>
      </c>
      <c r="BT37" s="3">
        <v>26422346.482281394</v>
      </c>
      <c r="BU37" s="3">
        <v>4700000</v>
      </c>
      <c r="BV37" s="3">
        <v>0</v>
      </c>
      <c r="BW37" s="3">
        <v>144136.23077702822</v>
      </c>
      <c r="BX37" s="3">
        <v>142945.8043609458</v>
      </c>
      <c r="BY37" s="3">
        <v>609.57699087823369</v>
      </c>
      <c r="BZ37" s="3">
        <v>0</v>
      </c>
      <c r="CA37" s="3">
        <v>0</v>
      </c>
      <c r="CB37" s="3">
        <v>179.1622810296773</v>
      </c>
      <c r="CC37" s="3">
        <v>1011.2641350527664</v>
      </c>
      <c r="CD37" s="3">
        <v>32170.532792780174</v>
      </c>
    </row>
    <row r="38" spans="3:82">
      <c r="E38" s="6" t="s">
        <v>151</v>
      </c>
      <c r="F38" s="6"/>
      <c r="G38" s="9">
        <v>56500</v>
      </c>
      <c r="H38" s="9">
        <v>24000</v>
      </c>
      <c r="I38" s="9">
        <v>36000</v>
      </c>
      <c r="J38" s="9">
        <v>902151727.09241951</v>
      </c>
      <c r="K38" s="9">
        <v>383920027.81369865</v>
      </c>
      <c r="L38" s="9">
        <v>575791200</v>
      </c>
      <c r="M38" s="9">
        <v>-283196853.90758055</v>
      </c>
      <c r="N38" s="9">
        <v>-113231872.18630141</v>
      </c>
      <c r="O38" s="9">
        <v>-169936650.26079416</v>
      </c>
      <c r="P38" s="10">
        <v>-0.31391266613245522</v>
      </c>
      <c r="Q38" s="10">
        <v>-0.29493609080807942</v>
      </c>
      <c r="R38" s="10">
        <v>-0.29513589346414842</v>
      </c>
      <c r="S38" s="9">
        <v>918361110</v>
      </c>
      <c r="T38" s="9">
        <v>388888888</v>
      </c>
      <c r="U38" s="9">
        <v>575791200</v>
      </c>
      <c r="V38" s="9">
        <v>-278496853.90758049</v>
      </c>
      <c r="W38" s="9">
        <v>-113231872.18630143</v>
      </c>
      <c r="X38" s="9">
        <v>-169936650.26079416</v>
      </c>
      <c r="Y38" s="11">
        <v>-0.30325418931076087</v>
      </c>
      <c r="Z38" s="11">
        <v>-0.29116767200172977</v>
      </c>
      <c r="AA38" s="11">
        <v>-0.29513589346414842</v>
      </c>
      <c r="AB38" s="9">
        <v>1185348581</v>
      </c>
      <c r="AC38" s="9">
        <v>497151900.00000006</v>
      </c>
      <c r="AD38" s="9">
        <v>745727850.26079416</v>
      </c>
      <c r="AE38" s="9">
        <v>11509382.90758048</v>
      </c>
      <c r="AF38" s="9">
        <v>4968860.1863013702</v>
      </c>
      <c r="AG38" s="9">
        <v>0</v>
      </c>
      <c r="AH38" s="9">
        <v>4700000</v>
      </c>
      <c r="AI38" s="9">
        <v>0</v>
      </c>
      <c r="AJ38" s="9">
        <v>0</v>
      </c>
      <c r="AK38" s="9">
        <v>0</v>
      </c>
      <c r="AL38" s="9">
        <v>0</v>
      </c>
      <c r="AM38" s="9">
        <v>0</v>
      </c>
      <c r="AN38" s="9">
        <v>35007.58963330774</v>
      </c>
      <c r="AO38" s="9">
        <v>14967.303108988046</v>
      </c>
      <c r="AP38" s="9">
        <v>21976.763358778626</v>
      </c>
      <c r="AQ38" s="9">
        <v>34389.693885263994</v>
      </c>
      <c r="AR38" s="9">
        <v>14776.064843227789</v>
      </c>
      <c r="AS38" s="9">
        <v>21976.763358778626</v>
      </c>
      <c r="AT38" s="9">
        <v>608.66714841175212</v>
      </c>
      <c r="AU38" s="9">
        <v>615.66936846782448</v>
      </c>
      <c r="AV38" s="9">
        <v>610.46564885496184</v>
      </c>
      <c r="AW38" s="9">
        <v>0</v>
      </c>
      <c r="AX38" s="9">
        <v>0</v>
      </c>
      <c r="AY38" s="9">
        <v>0</v>
      </c>
      <c r="AZ38" s="9">
        <v>0</v>
      </c>
      <c r="BA38" s="9">
        <v>0</v>
      </c>
      <c r="BB38" s="9">
        <v>0</v>
      </c>
      <c r="BC38" s="9">
        <v>179.1622810296773</v>
      </c>
      <c r="BD38" s="9">
        <v>0</v>
      </c>
      <c r="BE38" s="9">
        <v>0</v>
      </c>
      <c r="BF38" s="9">
        <v>438.73346701406348</v>
      </c>
      <c r="BG38" s="9">
        <v>191.23826576025854</v>
      </c>
      <c r="BH38" s="9">
        <v>0</v>
      </c>
      <c r="BI38" s="9">
        <v>20979.620902654868</v>
      </c>
      <c r="BJ38" s="9">
        <v>20714.662500000002</v>
      </c>
      <c r="BK38" s="9">
        <v>20714.662507244284</v>
      </c>
      <c r="BL38" s="9">
        <v>116500</v>
      </c>
      <c r="BM38" s="9">
        <v>1861862954.9061182</v>
      </c>
      <c r="BN38" s="9">
        <v>-566365376.35467625</v>
      </c>
      <c r="BO38" s="10">
        <v>-0.30419283807235664</v>
      </c>
      <c r="BP38" s="9">
        <v>1883041198</v>
      </c>
      <c r="BQ38" s="9">
        <v>-561665376.35467601</v>
      </c>
      <c r="BR38" s="11">
        <v>-0.29827567073478123</v>
      </c>
      <c r="BS38" s="9">
        <v>2428228331.2607942</v>
      </c>
      <c r="BT38" s="9">
        <v>16478243.093881853</v>
      </c>
      <c r="BU38" s="9">
        <v>4700000</v>
      </c>
      <c r="BV38" s="9">
        <v>0</v>
      </c>
      <c r="BW38" s="9">
        <v>71951.656101074404</v>
      </c>
      <c r="BX38" s="9">
        <v>71142.522087270423</v>
      </c>
      <c r="BY38" s="9">
        <v>610.66542564180622</v>
      </c>
      <c r="BZ38" s="9">
        <v>0</v>
      </c>
      <c r="CA38" s="9">
        <v>0</v>
      </c>
      <c r="CB38" s="9">
        <v>179.1622810296773</v>
      </c>
      <c r="CC38" s="9">
        <v>629.97173277432194</v>
      </c>
      <c r="CD38" s="9">
        <v>20843.161641723556</v>
      </c>
    </row>
    <row r="39" spans="3:82">
      <c r="E39" s="6" t="s">
        <v>150</v>
      </c>
      <c r="F39" s="6"/>
      <c r="G39" s="9">
        <v>19750</v>
      </c>
      <c r="H39" s="9">
        <v>19500</v>
      </c>
      <c r="I39" s="9">
        <v>45750</v>
      </c>
      <c r="J39" s="9">
        <v>325608916.96365523</v>
      </c>
      <c r="K39" s="9">
        <v>304757245.09863013</v>
      </c>
      <c r="L39" s="9">
        <v>735117030</v>
      </c>
      <c r="M39" s="9">
        <v>-707018384.03634477</v>
      </c>
      <c r="N39" s="9">
        <v>-764327374.90137029</v>
      </c>
      <c r="O39" s="9">
        <v>-1773119960.3210802</v>
      </c>
      <c r="P39" s="10">
        <v>-2.1713729176380721</v>
      </c>
      <c r="Q39" s="10">
        <v>-2.5079875448211482</v>
      </c>
      <c r="R39" s="10">
        <v>-2.4120240559806922</v>
      </c>
      <c r="S39" s="9">
        <v>329497222</v>
      </c>
      <c r="T39" s="9">
        <v>308794444</v>
      </c>
      <c r="U39" s="9">
        <v>735117030</v>
      </c>
      <c r="V39" s="9">
        <v>-707018384.03634477</v>
      </c>
      <c r="W39" s="9">
        <v>-764327374.90137017</v>
      </c>
      <c r="X39" s="9">
        <v>-1773119960.3210802</v>
      </c>
      <c r="Y39" s="11">
        <v>-2.145749150007537</v>
      </c>
      <c r="Z39" s="11">
        <v>-2.4751979504571984</v>
      </c>
      <c r="AA39" s="11">
        <v>-2.4120240559806922</v>
      </c>
      <c r="AB39" s="9">
        <v>1032627301</v>
      </c>
      <c r="AC39" s="9">
        <v>1069084620.0000004</v>
      </c>
      <c r="AD39" s="9">
        <v>2508236990.3210802</v>
      </c>
      <c r="AE39" s="9">
        <v>3888305.0363447564</v>
      </c>
      <c r="AF39" s="9">
        <v>4037198.9013698632</v>
      </c>
      <c r="AG39" s="9">
        <v>0</v>
      </c>
      <c r="AH39" s="9">
        <v>0</v>
      </c>
      <c r="AI39" s="9">
        <v>0</v>
      </c>
      <c r="AJ39" s="9">
        <v>0</v>
      </c>
      <c r="AK39" s="9">
        <v>0</v>
      </c>
      <c r="AL39" s="9">
        <v>0</v>
      </c>
      <c r="AM39" s="9">
        <v>0</v>
      </c>
      <c r="AN39" s="9">
        <v>12560.313592864248</v>
      </c>
      <c r="AO39" s="9">
        <v>11884.680134443532</v>
      </c>
      <c r="AP39" s="9">
        <v>28057.901908396947</v>
      </c>
      <c r="AQ39" s="9">
        <v>12412.092826981119</v>
      </c>
      <c r="AR39" s="9">
        <v>11729.299043513322</v>
      </c>
      <c r="AS39" s="9">
        <v>28057.901908396947</v>
      </c>
      <c r="AT39" s="9">
        <v>628.46039630284145</v>
      </c>
      <c r="AU39" s="9">
        <v>601.50251505196513</v>
      </c>
      <c r="AV39" s="9">
        <v>613.28747340758355</v>
      </c>
      <c r="AW39" s="9">
        <v>0</v>
      </c>
      <c r="AX39" s="9">
        <v>0</v>
      </c>
      <c r="AY39" s="9">
        <v>0</v>
      </c>
      <c r="AZ39" s="9">
        <v>0</v>
      </c>
      <c r="BA39" s="9">
        <v>0</v>
      </c>
      <c r="BB39" s="9">
        <v>0</v>
      </c>
      <c r="BC39" s="9">
        <v>0</v>
      </c>
      <c r="BD39" s="9">
        <v>0</v>
      </c>
      <c r="BE39" s="9">
        <v>0</v>
      </c>
      <c r="BF39" s="9">
        <v>148.22076588312953</v>
      </c>
      <c r="BG39" s="9">
        <v>155.38109093021006</v>
      </c>
      <c r="BH39" s="9">
        <v>0</v>
      </c>
      <c r="BI39" s="9">
        <v>52284.926632911389</v>
      </c>
      <c r="BJ39" s="9">
        <v>54824.852307692323</v>
      </c>
      <c r="BK39" s="9">
        <v>54824.852247455303</v>
      </c>
      <c r="BL39" s="9">
        <v>85000</v>
      </c>
      <c r="BM39" s="9">
        <v>1365483192.0622849</v>
      </c>
      <c r="BN39" s="9">
        <v>-3244465719.2587957</v>
      </c>
      <c r="BO39" s="10">
        <v>-2.376056869919204</v>
      </c>
      <c r="BP39" s="9">
        <v>1373408696</v>
      </c>
      <c r="BQ39" s="9">
        <v>-3244465719.2587957</v>
      </c>
      <c r="BR39" s="11">
        <v>-2.3623454028711026</v>
      </c>
      <c r="BS39" s="9">
        <v>4609948911.3210812</v>
      </c>
      <c r="BT39" s="9">
        <v>7925503.9377146196</v>
      </c>
      <c r="BU39" s="9">
        <v>0</v>
      </c>
      <c r="BV39" s="9">
        <v>0</v>
      </c>
      <c r="BW39" s="9">
        <v>52502.895635704735</v>
      </c>
      <c r="BX39" s="9">
        <v>52199.293778891384</v>
      </c>
      <c r="BY39" s="9">
        <v>614.10933857519274</v>
      </c>
      <c r="BZ39" s="9">
        <v>0</v>
      </c>
      <c r="CA39" s="9">
        <v>0</v>
      </c>
      <c r="CB39" s="9">
        <v>0</v>
      </c>
      <c r="CC39" s="9">
        <v>303.60185681333962</v>
      </c>
      <c r="CD39" s="9">
        <v>54234.693074365663</v>
      </c>
    </row>
    <row r="40" spans="3:82">
      <c r="E40" s="6" t="s">
        <v>152</v>
      </c>
      <c r="F40" s="6"/>
      <c r="G40" s="9"/>
      <c r="H40" s="9">
        <v>6000</v>
      </c>
      <c r="I40" s="9">
        <v>18000</v>
      </c>
      <c r="J40" s="9"/>
      <c r="K40" s="9">
        <v>92657784.953424662</v>
      </c>
      <c r="L40" s="9">
        <v>284473890</v>
      </c>
      <c r="M40" s="9"/>
      <c r="N40" s="9">
        <v>-3394453.0465753376</v>
      </c>
      <c r="O40" s="9">
        <v>-3682825.0215346664</v>
      </c>
      <c r="P40" s="10"/>
      <c r="Q40" s="10">
        <v>-3.6634299517105798E-2</v>
      </c>
      <c r="R40" s="10">
        <v>-1.2946091543004761E-2</v>
      </c>
      <c r="S40" s="9"/>
      <c r="T40" s="9">
        <v>93900000</v>
      </c>
      <c r="U40" s="9">
        <v>284473890</v>
      </c>
      <c r="V40" s="9"/>
      <c r="W40" s="9">
        <v>-3394453.0465753423</v>
      </c>
      <c r="X40" s="9">
        <v>-3682825.0215346813</v>
      </c>
      <c r="Y40" s="11"/>
      <c r="Z40" s="11">
        <v>-3.6149659707937619E-2</v>
      </c>
      <c r="AA40" s="11">
        <v>-1.2946091543004813E-2</v>
      </c>
      <c r="AB40" s="9"/>
      <c r="AC40" s="9">
        <v>96052238</v>
      </c>
      <c r="AD40" s="9">
        <v>288156715.02153468</v>
      </c>
      <c r="AE40" s="9"/>
      <c r="AF40" s="9">
        <v>1242215.0465753425</v>
      </c>
      <c r="AG40" s="9">
        <v>0</v>
      </c>
      <c r="AH40" s="9"/>
      <c r="AI40" s="9">
        <v>0</v>
      </c>
      <c r="AJ40" s="9">
        <v>0</v>
      </c>
      <c r="AK40" s="9"/>
      <c r="AL40" s="9">
        <v>0</v>
      </c>
      <c r="AM40" s="9">
        <v>0</v>
      </c>
      <c r="AN40" s="9"/>
      <c r="AO40" s="9">
        <v>3613.9622532335702</v>
      </c>
      <c r="AP40" s="9">
        <v>10857.782061068701</v>
      </c>
      <c r="AQ40" s="9"/>
      <c r="AR40" s="9">
        <v>3566.1526867935058</v>
      </c>
      <c r="AS40" s="9">
        <v>10857.782061068701</v>
      </c>
      <c r="AT40" s="9"/>
      <c r="AU40" s="9">
        <v>594.3587811322509</v>
      </c>
      <c r="AV40" s="9">
        <v>603.21011450381684</v>
      </c>
      <c r="AW40" s="9"/>
      <c r="AX40" s="9">
        <v>0</v>
      </c>
      <c r="AY40" s="9">
        <v>0</v>
      </c>
      <c r="AZ40" s="9"/>
      <c r="BA40" s="9">
        <v>0</v>
      </c>
      <c r="BB40" s="9">
        <v>0</v>
      </c>
      <c r="BC40" s="9"/>
      <c r="BD40" s="9">
        <v>0</v>
      </c>
      <c r="BE40" s="9">
        <v>0</v>
      </c>
      <c r="BF40" s="9"/>
      <c r="BG40" s="9">
        <v>47.809566440064636</v>
      </c>
      <c r="BH40" s="9">
        <v>0</v>
      </c>
      <c r="BI40" s="9"/>
      <c r="BJ40" s="9">
        <v>16008.706333333334</v>
      </c>
      <c r="BK40" s="9">
        <v>16008.706390085261</v>
      </c>
      <c r="BL40" s="9">
        <v>24000</v>
      </c>
      <c r="BM40" s="9">
        <v>377131674.95342469</v>
      </c>
      <c r="BN40" s="9">
        <v>-7077278.0681100041</v>
      </c>
      <c r="BO40" s="10">
        <v>-1.8766066438158608E-2</v>
      </c>
      <c r="BP40" s="9">
        <v>378373890</v>
      </c>
      <c r="BQ40" s="9">
        <v>-7077278.0681100236</v>
      </c>
      <c r="BR40" s="11">
        <v>-1.8704456769229039E-2</v>
      </c>
      <c r="BS40" s="9">
        <v>384208953.02153468</v>
      </c>
      <c r="BT40" s="9">
        <v>1242215.0465753425</v>
      </c>
      <c r="BU40" s="9">
        <v>0</v>
      </c>
      <c r="BV40" s="9">
        <v>0</v>
      </c>
      <c r="BW40" s="9">
        <v>14471.744314302272</v>
      </c>
      <c r="BX40" s="9">
        <v>14423.934747862208</v>
      </c>
      <c r="BY40" s="9">
        <v>600.99728116092535</v>
      </c>
      <c r="BZ40" s="9">
        <v>0</v>
      </c>
      <c r="CA40" s="9">
        <v>0</v>
      </c>
      <c r="CB40" s="9">
        <v>0</v>
      </c>
      <c r="CC40" s="9">
        <v>47.809566440064636</v>
      </c>
      <c r="CD40" s="9">
        <v>16008.706375897278</v>
      </c>
    </row>
    <row r="41" spans="3:82">
      <c r="E41" s="6" t="s">
        <v>153</v>
      </c>
      <c r="F41" s="6"/>
      <c r="G41" s="9"/>
      <c r="H41" s="9">
        <v>3750</v>
      </c>
      <c r="I41" s="9">
        <v>3000</v>
      </c>
      <c r="J41" s="9"/>
      <c r="K41" s="9">
        <v>58251393.59589041</v>
      </c>
      <c r="L41" s="9">
        <v>47765550.558064513</v>
      </c>
      <c r="M41" s="9"/>
      <c r="N41" s="9">
        <v>8810343.5958904102</v>
      </c>
      <c r="O41" s="9">
        <v>8212710.2545232028</v>
      </c>
      <c r="P41" s="10"/>
      <c r="Q41" s="10">
        <v>0.15124691534439055</v>
      </c>
      <c r="R41" s="10">
        <v>0.17193793766785354</v>
      </c>
      <c r="S41" s="9"/>
      <c r="T41" s="9">
        <v>59027778</v>
      </c>
      <c r="U41" s="9">
        <v>47765550.558064513</v>
      </c>
      <c r="V41" s="9"/>
      <c r="W41" s="9">
        <v>8810343.5958904102</v>
      </c>
      <c r="X41" s="9">
        <v>8212710.2545232028</v>
      </c>
      <c r="Y41" s="11"/>
      <c r="Z41" s="11">
        <v>0.14925758506258546</v>
      </c>
      <c r="AA41" s="11">
        <v>0.17193793766785354</v>
      </c>
      <c r="AB41" s="9"/>
      <c r="AC41" s="9">
        <v>49441050</v>
      </c>
      <c r="AD41" s="9">
        <v>39552840.30354131</v>
      </c>
      <c r="AE41" s="9"/>
      <c r="AF41" s="9">
        <v>776384.40410958906</v>
      </c>
      <c r="AG41" s="9">
        <v>0</v>
      </c>
      <c r="AH41" s="9"/>
      <c r="AI41" s="9">
        <v>0</v>
      </c>
      <c r="AJ41" s="9">
        <v>0</v>
      </c>
      <c r="AK41" s="9"/>
      <c r="AL41" s="9">
        <v>0</v>
      </c>
      <c r="AM41" s="9">
        <v>0</v>
      </c>
      <c r="AN41" s="9"/>
      <c r="AO41" s="9">
        <v>2271.8228070740251</v>
      </c>
      <c r="AP41" s="9">
        <v>1823.1126167200196</v>
      </c>
      <c r="AQ41" s="9"/>
      <c r="AR41" s="9">
        <v>2241.9418280489849</v>
      </c>
      <c r="AS41" s="9">
        <v>1823.1126167200196</v>
      </c>
      <c r="AT41" s="9"/>
      <c r="AU41" s="9">
        <v>597.85115414639597</v>
      </c>
      <c r="AV41" s="9">
        <v>607.70420557333978</v>
      </c>
      <c r="AW41" s="9"/>
      <c r="AX41" s="9">
        <v>0</v>
      </c>
      <c r="AY41" s="9">
        <v>0</v>
      </c>
      <c r="AZ41" s="9"/>
      <c r="BA41" s="9">
        <v>0</v>
      </c>
      <c r="BB41" s="9">
        <v>0</v>
      </c>
      <c r="BC41" s="9"/>
      <c r="BD41" s="9">
        <v>0</v>
      </c>
      <c r="BE41" s="9">
        <v>0</v>
      </c>
      <c r="BF41" s="9"/>
      <c r="BG41" s="9">
        <v>29.880979025040396</v>
      </c>
      <c r="BH41" s="9">
        <v>0</v>
      </c>
      <c r="BI41" s="9"/>
      <c r="BJ41" s="9">
        <v>13184.28</v>
      </c>
      <c r="BK41" s="9">
        <v>13184.280101180437</v>
      </c>
      <c r="BL41" s="9">
        <v>6750</v>
      </c>
      <c r="BM41" s="9">
        <v>106016944.15395492</v>
      </c>
      <c r="BN41" s="9">
        <v>17023053.850413613</v>
      </c>
      <c r="BO41" s="10">
        <v>0.16056918058016459</v>
      </c>
      <c r="BP41" s="9">
        <v>106793328.55806452</v>
      </c>
      <c r="BQ41" s="9">
        <v>17023053.850413628</v>
      </c>
      <c r="BR41" s="11">
        <v>0.15940184729009579</v>
      </c>
      <c r="BS41" s="9">
        <v>88993890.303541303</v>
      </c>
      <c r="BT41" s="9">
        <v>776384.40410958906</v>
      </c>
      <c r="BU41" s="9">
        <v>0</v>
      </c>
      <c r="BV41" s="9">
        <v>0</v>
      </c>
      <c r="BW41" s="9">
        <v>4094.9354237940452</v>
      </c>
      <c r="BX41" s="9">
        <v>4065.0544447690045</v>
      </c>
      <c r="BY41" s="9">
        <v>602.23028811392658</v>
      </c>
      <c r="BZ41" s="9">
        <v>0</v>
      </c>
      <c r="CA41" s="9">
        <v>0</v>
      </c>
      <c r="CB41" s="9">
        <v>0</v>
      </c>
      <c r="CC41" s="9">
        <v>29.880979025040396</v>
      </c>
      <c r="CD41" s="9">
        <v>13184.280044969082</v>
      </c>
    </row>
    <row r="42" spans="3:82">
      <c r="E42" s="6" t="s">
        <v>154</v>
      </c>
      <c r="F42" s="6"/>
      <c r="G42" s="9">
        <v>2250</v>
      </c>
      <c r="H42" s="9"/>
      <c r="I42" s="9"/>
      <c r="J42" s="9">
        <v>29250000</v>
      </c>
      <c r="K42" s="9"/>
      <c r="L42" s="9"/>
      <c r="M42" s="9">
        <v>-3359854</v>
      </c>
      <c r="N42" s="9"/>
      <c r="O42" s="9"/>
      <c r="P42" s="10">
        <v>-0.11486680341880341</v>
      </c>
      <c r="Q42" s="10"/>
      <c r="R42" s="10"/>
      <c r="S42" s="9">
        <v>29250000</v>
      </c>
      <c r="T42" s="9"/>
      <c r="U42" s="9"/>
      <c r="V42" s="9">
        <v>-3359854</v>
      </c>
      <c r="W42" s="9"/>
      <c r="X42" s="9"/>
      <c r="Y42" s="11">
        <v>-0.11486680341880341</v>
      </c>
      <c r="Z42" s="11"/>
      <c r="AA42" s="11"/>
      <c r="AB42" s="9">
        <v>32609854</v>
      </c>
      <c r="AC42" s="9"/>
      <c r="AD42" s="9"/>
      <c r="AE42" s="9">
        <v>0</v>
      </c>
      <c r="AF42" s="9"/>
      <c r="AG42" s="9"/>
      <c r="AH42" s="9">
        <v>0</v>
      </c>
      <c r="AI42" s="9"/>
      <c r="AJ42" s="9"/>
      <c r="AK42" s="9">
        <v>0</v>
      </c>
      <c r="AL42" s="9"/>
      <c r="AM42" s="9"/>
      <c r="AN42" s="9">
        <v>1114.9993021527789</v>
      </c>
      <c r="AO42" s="9"/>
      <c r="AP42" s="9"/>
      <c r="AQ42" s="9">
        <v>1114.9993021527789</v>
      </c>
      <c r="AR42" s="9"/>
      <c r="AS42" s="9"/>
      <c r="AT42" s="9">
        <v>495.55524540123508</v>
      </c>
      <c r="AU42" s="9"/>
      <c r="AV42" s="9"/>
      <c r="AW42" s="9">
        <v>0</v>
      </c>
      <c r="AX42" s="9"/>
      <c r="AY42" s="9"/>
      <c r="AZ42" s="9">
        <v>0</v>
      </c>
      <c r="BA42" s="9"/>
      <c r="BB42" s="9"/>
      <c r="BC42" s="9">
        <v>0</v>
      </c>
      <c r="BD42" s="9"/>
      <c r="BE42" s="9"/>
      <c r="BF42" s="9">
        <v>0</v>
      </c>
      <c r="BG42" s="9"/>
      <c r="BH42" s="9"/>
      <c r="BI42" s="9">
        <v>14493.268444444444</v>
      </c>
      <c r="BJ42" s="9"/>
      <c r="BK42" s="9"/>
      <c r="BL42" s="9">
        <v>2250</v>
      </c>
      <c r="BM42" s="9">
        <v>29250000</v>
      </c>
      <c r="BN42" s="9">
        <v>-3359854</v>
      </c>
      <c r="BO42" s="10">
        <v>-0.11486680341880341</v>
      </c>
      <c r="BP42" s="9">
        <v>29250000</v>
      </c>
      <c r="BQ42" s="9">
        <v>-3359854</v>
      </c>
      <c r="BR42" s="11">
        <v>-0.11486680341880341</v>
      </c>
      <c r="BS42" s="9">
        <v>32609854</v>
      </c>
      <c r="BT42" s="9">
        <v>0</v>
      </c>
      <c r="BU42" s="9">
        <v>0</v>
      </c>
      <c r="BV42" s="9">
        <v>0</v>
      </c>
      <c r="BW42" s="9">
        <v>1114.9993021527789</v>
      </c>
      <c r="BX42" s="9">
        <v>1114.9993021527789</v>
      </c>
      <c r="BY42" s="9">
        <v>495.55524540123508</v>
      </c>
      <c r="BZ42" s="9">
        <v>0</v>
      </c>
      <c r="CA42" s="9">
        <v>0</v>
      </c>
      <c r="CB42" s="9">
        <v>0</v>
      </c>
      <c r="CC42" s="9">
        <v>0</v>
      </c>
      <c r="CD42" s="9">
        <v>14493.268444444444</v>
      </c>
    </row>
    <row r="43" spans="3:82">
      <c r="C43" s="12" t="s">
        <v>13</v>
      </c>
      <c r="D43" s="12"/>
      <c r="E43" s="12"/>
      <c r="F43" s="12"/>
      <c r="G43" s="13">
        <v>35275</v>
      </c>
      <c r="H43" s="13">
        <v>400</v>
      </c>
      <c r="I43" s="13">
        <v>46200</v>
      </c>
      <c r="J43" s="13">
        <v>855790878.38110089</v>
      </c>
      <c r="K43" s="13">
        <v>7941024.0000000009</v>
      </c>
      <c r="L43" s="13">
        <v>1044195768.0000001</v>
      </c>
      <c r="M43" s="13">
        <v>-50272138.618899181</v>
      </c>
      <c r="N43" s="13">
        <v>-3599733.9999999991</v>
      </c>
      <c r="O43" s="13">
        <v>-88004488.825163707</v>
      </c>
      <c r="P43" s="14">
        <v>-5.8743484990163665E-2</v>
      </c>
      <c r="Q43" s="14">
        <v>-0.45330854056101566</v>
      </c>
      <c r="R43" s="14">
        <v>-8.4279683486673251E-2</v>
      </c>
      <c r="S43" s="13">
        <v>874667964</v>
      </c>
      <c r="T43" s="13">
        <v>7941024.0000000009</v>
      </c>
      <c r="U43" s="13">
        <v>1044195768.0000001</v>
      </c>
      <c r="V43" s="13">
        <v>-33416971.618899275</v>
      </c>
      <c r="W43" s="13">
        <v>-3599733.9999999991</v>
      </c>
      <c r="X43" s="13">
        <v>-88004488.825163722</v>
      </c>
      <c r="Y43" s="15">
        <v>-3.8205322470115384E-2</v>
      </c>
      <c r="Z43" s="15">
        <v>-0.45330854056101566</v>
      </c>
      <c r="AA43" s="15">
        <v>-8.4279683486673265E-2</v>
      </c>
      <c r="AB43" s="13">
        <v>906063017</v>
      </c>
      <c r="AC43" s="13">
        <v>11540758</v>
      </c>
      <c r="AD43" s="13">
        <v>1132200256.8251638</v>
      </c>
      <c r="AE43" s="13">
        <v>2021918.6188992732</v>
      </c>
      <c r="AF43" s="13">
        <v>0</v>
      </c>
      <c r="AG43" s="13">
        <v>0</v>
      </c>
      <c r="AH43" s="13">
        <v>16855167</v>
      </c>
      <c r="AI43" s="13">
        <v>0</v>
      </c>
      <c r="AJ43" s="13">
        <v>0</v>
      </c>
      <c r="AK43" s="13">
        <v>0</v>
      </c>
      <c r="AL43" s="13">
        <v>0</v>
      </c>
      <c r="AM43" s="13">
        <v>0</v>
      </c>
      <c r="AN43" s="13">
        <v>33562.558357246948</v>
      </c>
      <c r="AO43" s="13">
        <v>305.62897750822003</v>
      </c>
      <c r="AP43" s="13">
        <v>39854.800305343524</v>
      </c>
      <c r="AQ43" s="13">
        <v>32837.457146069617</v>
      </c>
      <c r="AR43" s="13">
        <v>305.62897750822003</v>
      </c>
      <c r="AS43" s="13">
        <v>39854.800305343524</v>
      </c>
      <c r="AT43" s="13">
        <v>930.89885601898277</v>
      </c>
      <c r="AU43" s="13">
        <v>764.07244377055008</v>
      </c>
      <c r="AV43" s="13">
        <v>862.65801526717587</v>
      </c>
      <c r="AW43" s="13">
        <v>0</v>
      </c>
      <c r="AX43" s="13">
        <v>0</v>
      </c>
      <c r="AY43" s="13">
        <v>0</v>
      </c>
      <c r="AZ43" s="13">
        <v>0</v>
      </c>
      <c r="BA43" s="13">
        <v>0</v>
      </c>
      <c r="BB43" s="13">
        <v>0</v>
      </c>
      <c r="BC43" s="13">
        <v>648.02641291810846</v>
      </c>
      <c r="BD43" s="13">
        <v>0</v>
      </c>
      <c r="BE43" s="13">
        <v>0</v>
      </c>
      <c r="BF43" s="13">
        <v>77.07479825922735</v>
      </c>
      <c r="BG43" s="13">
        <v>0</v>
      </c>
      <c r="BH43" s="13">
        <v>0</v>
      </c>
      <c r="BI43" s="13">
        <v>25685.698568391213</v>
      </c>
      <c r="BJ43" s="13">
        <v>28851.895</v>
      </c>
      <c r="BK43" s="13">
        <v>24506.499065479737</v>
      </c>
      <c r="BL43" s="13">
        <v>81875</v>
      </c>
      <c r="BM43" s="13">
        <v>1907927670.3811009</v>
      </c>
      <c r="BN43" s="13">
        <v>-141876361.44406289</v>
      </c>
      <c r="BO43" s="14">
        <v>-7.4361498942841817E-2</v>
      </c>
      <c r="BP43" s="13">
        <v>1926804756</v>
      </c>
      <c r="BQ43" s="13">
        <v>-125021194.44406311</v>
      </c>
      <c r="BR43" s="15">
        <v>-6.4885242811837399E-2</v>
      </c>
      <c r="BS43" s="13">
        <v>2049804031.8251638</v>
      </c>
      <c r="BT43" s="13">
        <v>2021918.6188992732</v>
      </c>
      <c r="BU43" s="13">
        <v>16855167</v>
      </c>
      <c r="BV43" s="13">
        <v>0</v>
      </c>
      <c r="BW43" s="13">
        <v>73722.987640098698</v>
      </c>
      <c r="BX43" s="13">
        <v>72997.886428921367</v>
      </c>
      <c r="BY43" s="13">
        <v>891.57723882652056</v>
      </c>
      <c r="BZ43" s="13">
        <v>0</v>
      </c>
      <c r="CA43" s="13">
        <v>0</v>
      </c>
      <c r="CB43" s="13">
        <v>648.02641291810846</v>
      </c>
      <c r="CC43" s="13">
        <v>77.07479825922735</v>
      </c>
      <c r="CD43" s="13">
        <v>25035.774434505816</v>
      </c>
    </row>
    <row r="44" spans="3:82">
      <c r="D44" t="s">
        <v>131</v>
      </c>
      <c r="G44" s="3">
        <v>24025</v>
      </c>
      <c r="H44" s="3">
        <v>400</v>
      </c>
      <c r="I44" s="3">
        <v>26200</v>
      </c>
      <c r="J44" s="3">
        <v>657798908.00000012</v>
      </c>
      <c r="K44" s="3">
        <v>7941024.0000000009</v>
      </c>
      <c r="L44" s="3">
        <v>703335768.00000012</v>
      </c>
      <c r="M44" s="3">
        <v>-18952416.999999911</v>
      </c>
      <c r="N44" s="3">
        <v>-3599733.9999999991</v>
      </c>
      <c r="O44" s="3">
        <v>-21199257.115820751</v>
      </c>
      <c r="P44" s="7">
        <v>-2.8811870572457543E-2</v>
      </c>
      <c r="Q44" s="7">
        <v>-0.45330854056101566</v>
      </c>
      <c r="R44" s="7">
        <v>-3.014101952486049E-2</v>
      </c>
      <c r="S44" s="3">
        <v>674654075.00000012</v>
      </c>
      <c r="T44" s="3">
        <v>7941024.0000000009</v>
      </c>
      <c r="U44" s="3">
        <v>703335768.00000012</v>
      </c>
      <c r="V44" s="3">
        <v>-2097249.9999998808</v>
      </c>
      <c r="W44" s="3">
        <v>-3599733.9999999991</v>
      </c>
      <c r="X44" s="3">
        <v>-21199257.115820765</v>
      </c>
      <c r="Y44" s="8">
        <v>-3.1086301524227513E-3</v>
      </c>
      <c r="Z44" s="8">
        <v>-0.45330854056101566</v>
      </c>
      <c r="AA44" s="8">
        <v>-3.0141019524860511E-2</v>
      </c>
      <c r="AB44" s="3">
        <v>676751325</v>
      </c>
      <c r="AC44" s="3">
        <v>11540758</v>
      </c>
      <c r="AD44" s="3">
        <v>724535025.11582088</v>
      </c>
      <c r="AE44" s="3">
        <v>0</v>
      </c>
      <c r="AF44" s="3">
        <v>0</v>
      </c>
      <c r="AG44" s="3">
        <v>0</v>
      </c>
      <c r="AH44" s="3">
        <v>16855167</v>
      </c>
      <c r="AI44" s="3">
        <v>0</v>
      </c>
      <c r="AJ44" s="3">
        <v>0</v>
      </c>
      <c r="AK44" s="3">
        <v>0</v>
      </c>
      <c r="AL44" s="3">
        <v>0</v>
      </c>
      <c r="AM44" s="3">
        <v>0</v>
      </c>
      <c r="AN44" s="3">
        <v>25938.102061319998</v>
      </c>
      <c r="AO44" s="3">
        <v>305.62897750822003</v>
      </c>
      <c r="AP44" s="3">
        <v>26844.876641221377</v>
      </c>
      <c r="AQ44" s="3">
        <v>25290.075648401886</v>
      </c>
      <c r="AR44" s="3">
        <v>305.62897750822003</v>
      </c>
      <c r="AS44" s="3">
        <v>26844.876641221377</v>
      </c>
      <c r="AT44" s="3">
        <v>1052.6566346889442</v>
      </c>
      <c r="AU44" s="3">
        <v>764.07244377055008</v>
      </c>
      <c r="AV44" s="3">
        <v>1024.613612260358</v>
      </c>
      <c r="AW44" s="3">
        <v>0</v>
      </c>
      <c r="AX44" s="3">
        <v>0</v>
      </c>
      <c r="AY44" s="3">
        <v>0</v>
      </c>
      <c r="AZ44" s="3">
        <v>0</v>
      </c>
      <c r="BA44" s="3">
        <v>0</v>
      </c>
      <c r="BB44" s="3">
        <v>0</v>
      </c>
      <c r="BC44" s="3">
        <v>648.02641291810846</v>
      </c>
      <c r="BD44" s="3">
        <v>0</v>
      </c>
      <c r="BE44" s="3">
        <v>0</v>
      </c>
      <c r="BF44" s="3">
        <v>0</v>
      </c>
      <c r="BG44" s="3">
        <v>0</v>
      </c>
      <c r="BH44" s="3">
        <v>0</v>
      </c>
      <c r="BI44" s="3">
        <v>28168.629552549428</v>
      </c>
      <c r="BJ44" s="3">
        <v>28851.895</v>
      </c>
      <c r="BK44" s="3">
        <v>27654.008592206905</v>
      </c>
      <c r="BL44" s="3">
        <v>50625</v>
      </c>
      <c r="BM44" s="3">
        <v>1369075700.0000002</v>
      </c>
      <c r="BN44" s="3">
        <v>-43751408.115820661</v>
      </c>
      <c r="BO44" s="7">
        <v>-3.1956894798308565E-2</v>
      </c>
      <c r="BP44" s="3">
        <v>1385930867.0000002</v>
      </c>
      <c r="BQ44" s="3">
        <v>-26896241.115820646</v>
      </c>
      <c r="BR44" s="8">
        <v>-1.9406625363673817E-2</v>
      </c>
      <c r="BS44" s="3">
        <v>1412827108.1158209</v>
      </c>
      <c r="BT44" s="3">
        <v>0</v>
      </c>
      <c r="BU44" s="3">
        <v>16855167</v>
      </c>
      <c r="BV44" s="3">
        <v>0</v>
      </c>
      <c r="BW44" s="3">
        <v>53088.607680049594</v>
      </c>
      <c r="BX44" s="3">
        <v>52440.581267131485</v>
      </c>
      <c r="BY44" s="3">
        <v>1035.863333671733</v>
      </c>
      <c r="BZ44" s="3">
        <v>0</v>
      </c>
      <c r="CA44" s="3">
        <v>0</v>
      </c>
      <c r="CB44" s="3">
        <v>648.02641291810846</v>
      </c>
      <c r="CC44" s="3">
        <v>0</v>
      </c>
      <c r="CD44" s="3">
        <v>27907.695962781647</v>
      </c>
    </row>
    <row r="45" spans="3:82">
      <c r="E45" s="6" t="s">
        <v>162</v>
      </c>
      <c r="F45" s="6"/>
      <c r="G45" s="9">
        <v>18000</v>
      </c>
      <c r="H45" s="9"/>
      <c r="I45" s="9">
        <v>20000</v>
      </c>
      <c r="J45" s="9">
        <v>492993024.75000006</v>
      </c>
      <c r="K45" s="9"/>
      <c r="L45" s="9">
        <v>552193200.00000012</v>
      </c>
      <c r="M45" s="9">
        <v>10748867.75000006</v>
      </c>
      <c r="N45" s="9"/>
      <c r="O45" s="9">
        <v>16366362.516194224</v>
      </c>
      <c r="P45" s="10">
        <v>2.1803285666061663E-2</v>
      </c>
      <c r="Q45" s="10"/>
      <c r="R45" s="10">
        <v>2.9638833865020833E-2</v>
      </c>
      <c r="S45" s="9">
        <v>505634400.00000006</v>
      </c>
      <c r="T45" s="9"/>
      <c r="U45" s="9">
        <v>552193200.00000012</v>
      </c>
      <c r="V45" s="9">
        <v>23390243.00000006</v>
      </c>
      <c r="W45" s="9"/>
      <c r="X45" s="9">
        <v>16366362.516194224</v>
      </c>
      <c r="Y45" s="11">
        <v>4.6259200323395831E-2</v>
      </c>
      <c r="Z45" s="11"/>
      <c r="AA45" s="11">
        <v>2.9638833865020833E-2</v>
      </c>
      <c r="AB45" s="9">
        <v>482244157</v>
      </c>
      <c r="AC45" s="9"/>
      <c r="AD45" s="9">
        <v>535826837.48380589</v>
      </c>
      <c r="AE45" s="9">
        <v>0</v>
      </c>
      <c r="AF45" s="9"/>
      <c r="AG45" s="9">
        <v>0</v>
      </c>
      <c r="AH45" s="9">
        <v>12641375.25</v>
      </c>
      <c r="AI45" s="9"/>
      <c r="AJ45" s="9">
        <v>0</v>
      </c>
      <c r="AK45" s="9">
        <v>0</v>
      </c>
      <c r="AL45" s="9"/>
      <c r="AM45" s="9">
        <v>0</v>
      </c>
      <c r="AN45" s="9">
        <v>19440.000000000004</v>
      </c>
      <c r="AO45" s="9"/>
      <c r="AP45" s="9">
        <v>21076.076335877868</v>
      </c>
      <c r="AQ45" s="9">
        <v>18953.98019031142</v>
      </c>
      <c r="AR45" s="9"/>
      <c r="AS45" s="9">
        <v>21076.076335877868</v>
      </c>
      <c r="AT45" s="9">
        <v>1052.9988994617456</v>
      </c>
      <c r="AU45" s="9"/>
      <c r="AV45" s="9">
        <v>1053.8038167938935</v>
      </c>
      <c r="AW45" s="9">
        <v>0</v>
      </c>
      <c r="AX45" s="9"/>
      <c r="AY45" s="9">
        <v>0</v>
      </c>
      <c r="AZ45" s="9">
        <v>0</v>
      </c>
      <c r="BA45" s="9"/>
      <c r="BB45" s="9">
        <v>0</v>
      </c>
      <c r="BC45" s="9">
        <v>486.01980968858129</v>
      </c>
      <c r="BD45" s="9"/>
      <c r="BE45" s="9">
        <v>0</v>
      </c>
      <c r="BF45" s="9">
        <v>0</v>
      </c>
      <c r="BG45" s="9"/>
      <c r="BH45" s="9">
        <v>0</v>
      </c>
      <c r="BI45" s="9">
        <v>26791.342055555557</v>
      </c>
      <c r="BJ45" s="9"/>
      <c r="BK45" s="9">
        <v>26791.341874190293</v>
      </c>
      <c r="BL45" s="9">
        <v>38000</v>
      </c>
      <c r="BM45" s="9">
        <v>1045186224.7500002</v>
      </c>
      <c r="BN45" s="9">
        <v>27115230.266194284</v>
      </c>
      <c r="BO45" s="10">
        <v>2.594296559226086E-2</v>
      </c>
      <c r="BP45" s="9">
        <v>1057827600.0000002</v>
      </c>
      <c r="BQ45" s="9">
        <v>39756605.516194344</v>
      </c>
      <c r="BR45" s="11">
        <v>3.7583256020351834E-2</v>
      </c>
      <c r="BS45" s="9">
        <v>1018070994.4838059</v>
      </c>
      <c r="BT45" s="9">
        <v>0</v>
      </c>
      <c r="BU45" s="9">
        <v>12641375.25</v>
      </c>
      <c r="BV45" s="9">
        <v>0</v>
      </c>
      <c r="BW45" s="9">
        <v>40516.076335877871</v>
      </c>
      <c r="BX45" s="9">
        <v>40030.056526189292</v>
      </c>
      <c r="BY45" s="9">
        <v>1053.422540162876</v>
      </c>
      <c r="BZ45" s="9">
        <v>0</v>
      </c>
      <c r="CA45" s="9">
        <v>0</v>
      </c>
      <c r="CB45" s="9">
        <v>486.01980968858129</v>
      </c>
      <c r="CC45" s="9">
        <v>0</v>
      </c>
      <c r="CD45" s="9">
        <v>26791.341960100155</v>
      </c>
    </row>
    <row r="46" spans="3:82">
      <c r="E46" s="6" t="s">
        <v>163</v>
      </c>
      <c r="F46" s="6"/>
      <c r="G46" s="9">
        <v>6000</v>
      </c>
      <c r="H46" s="9"/>
      <c r="I46" s="9">
        <v>4000</v>
      </c>
      <c r="J46" s="9">
        <v>164331008.25000003</v>
      </c>
      <c r="K46" s="9"/>
      <c r="L46" s="9">
        <v>110438640.00000001</v>
      </c>
      <c r="M46" s="9">
        <v>-29273112.74999997</v>
      </c>
      <c r="N46" s="9"/>
      <c r="O46" s="9">
        <v>-18630774.545454517</v>
      </c>
      <c r="P46" s="10">
        <v>-0.17813505230532148</v>
      </c>
      <c r="Q46" s="10"/>
      <c r="R46" s="10">
        <v>-0.16869797152024432</v>
      </c>
      <c r="S46" s="9">
        <v>168544800.00000003</v>
      </c>
      <c r="T46" s="9"/>
      <c r="U46" s="9">
        <v>110438640.00000001</v>
      </c>
      <c r="V46" s="9">
        <v>-25059320.99999997</v>
      </c>
      <c r="W46" s="9"/>
      <c r="X46" s="9">
        <v>-18630774.545454517</v>
      </c>
      <c r="Y46" s="11">
        <v>-0.14868047545815691</v>
      </c>
      <c r="Z46" s="11"/>
      <c r="AA46" s="11">
        <v>-0.16869797152024432</v>
      </c>
      <c r="AB46" s="9">
        <v>193604121</v>
      </c>
      <c r="AC46" s="9"/>
      <c r="AD46" s="9">
        <v>129069414.54545453</v>
      </c>
      <c r="AE46" s="9">
        <v>0</v>
      </c>
      <c r="AF46" s="9"/>
      <c r="AG46" s="9">
        <v>0</v>
      </c>
      <c r="AH46" s="9">
        <v>4213791.75</v>
      </c>
      <c r="AI46" s="9"/>
      <c r="AJ46" s="9">
        <v>0</v>
      </c>
      <c r="AK46" s="9">
        <v>0</v>
      </c>
      <c r="AL46" s="9"/>
      <c r="AM46" s="9">
        <v>0</v>
      </c>
      <c r="AN46" s="9">
        <v>6480.0000000000009</v>
      </c>
      <c r="AO46" s="9"/>
      <c r="AP46" s="9">
        <v>4215.215267175573</v>
      </c>
      <c r="AQ46" s="9">
        <v>6317.9933967704737</v>
      </c>
      <c r="AR46" s="9"/>
      <c r="AS46" s="9">
        <v>4215.215267175573</v>
      </c>
      <c r="AT46" s="9">
        <v>1052.9988994617456</v>
      </c>
      <c r="AU46" s="9"/>
      <c r="AV46" s="9">
        <v>1053.8038167938932</v>
      </c>
      <c r="AW46" s="9">
        <v>0</v>
      </c>
      <c r="AX46" s="9"/>
      <c r="AY46" s="9">
        <v>0</v>
      </c>
      <c r="AZ46" s="9">
        <v>0</v>
      </c>
      <c r="BA46" s="9"/>
      <c r="BB46" s="9">
        <v>0</v>
      </c>
      <c r="BC46" s="9">
        <v>162.00660322952712</v>
      </c>
      <c r="BD46" s="9"/>
      <c r="BE46" s="9">
        <v>0</v>
      </c>
      <c r="BF46" s="9">
        <v>0</v>
      </c>
      <c r="BG46" s="9"/>
      <c r="BH46" s="9">
        <v>0</v>
      </c>
      <c r="BI46" s="9">
        <v>32267.353500000001</v>
      </c>
      <c r="BJ46" s="9"/>
      <c r="BK46" s="9">
        <v>32267.353636363634</v>
      </c>
      <c r="BL46" s="9">
        <v>10000</v>
      </c>
      <c r="BM46" s="9">
        <v>274769648.25000006</v>
      </c>
      <c r="BN46" s="9">
        <v>-47903887.295454487</v>
      </c>
      <c r="BO46" s="10">
        <v>-0.17434199010171961</v>
      </c>
      <c r="BP46" s="9">
        <v>278983440.00000006</v>
      </c>
      <c r="BQ46" s="9">
        <v>-43690095.545454443</v>
      </c>
      <c r="BR46" s="11">
        <v>-0.15660461977762707</v>
      </c>
      <c r="BS46" s="9">
        <v>322673535.5454545</v>
      </c>
      <c r="BT46" s="9">
        <v>0</v>
      </c>
      <c r="BU46" s="9">
        <v>4213791.75</v>
      </c>
      <c r="BV46" s="9">
        <v>0</v>
      </c>
      <c r="BW46" s="9">
        <v>10695.215267175574</v>
      </c>
      <c r="BX46" s="9">
        <v>10533.208663946047</v>
      </c>
      <c r="BY46" s="9">
        <v>1053.3208663946048</v>
      </c>
      <c r="BZ46" s="9">
        <v>0</v>
      </c>
      <c r="CA46" s="9">
        <v>0</v>
      </c>
      <c r="CB46" s="9">
        <v>162.00660322952712</v>
      </c>
      <c r="CC46" s="9">
        <v>0</v>
      </c>
      <c r="CD46" s="9">
        <v>32267.353554545451</v>
      </c>
    </row>
    <row r="47" spans="3:82">
      <c r="E47" s="6" t="s">
        <v>149</v>
      </c>
      <c r="F47" s="6"/>
      <c r="G47" s="9"/>
      <c r="H47" s="9">
        <v>200</v>
      </c>
      <c r="I47" s="9">
        <v>2000</v>
      </c>
      <c r="J47" s="9"/>
      <c r="K47" s="9">
        <v>3970512.0000000005</v>
      </c>
      <c r="L47" s="9">
        <v>36445800</v>
      </c>
      <c r="M47" s="9"/>
      <c r="N47" s="9">
        <v>-1552934.9999999995</v>
      </c>
      <c r="O47" s="9">
        <v>-18788665.809768632</v>
      </c>
      <c r="P47" s="10"/>
      <c r="Q47" s="10">
        <v>-0.39111706500320348</v>
      </c>
      <c r="R47" s="10">
        <v>-0.51552348445551011</v>
      </c>
      <c r="S47" s="9"/>
      <c r="T47" s="9">
        <v>3970512.0000000005</v>
      </c>
      <c r="U47" s="9">
        <v>36445800</v>
      </c>
      <c r="V47" s="9"/>
      <c r="W47" s="9">
        <v>-1552934.9999999995</v>
      </c>
      <c r="X47" s="9">
        <v>-18788665.809768632</v>
      </c>
      <c r="Y47" s="11"/>
      <c r="Z47" s="11">
        <v>-0.39111706500320348</v>
      </c>
      <c r="AA47" s="11">
        <v>-0.51552348445551011</v>
      </c>
      <c r="AB47" s="9"/>
      <c r="AC47" s="9">
        <v>5523447</v>
      </c>
      <c r="AD47" s="9">
        <v>55234465.809768632</v>
      </c>
      <c r="AE47" s="9"/>
      <c r="AF47" s="9">
        <v>0</v>
      </c>
      <c r="AG47" s="9">
        <v>0</v>
      </c>
      <c r="AH47" s="9"/>
      <c r="AI47" s="9">
        <v>0</v>
      </c>
      <c r="AJ47" s="9">
        <v>0</v>
      </c>
      <c r="AK47" s="9"/>
      <c r="AL47" s="9">
        <v>0</v>
      </c>
      <c r="AM47" s="9">
        <v>0</v>
      </c>
      <c r="AN47" s="9"/>
      <c r="AO47" s="9">
        <v>152.81448875411002</v>
      </c>
      <c r="AP47" s="9">
        <v>1391.0610687022902</v>
      </c>
      <c r="AQ47" s="9"/>
      <c r="AR47" s="9">
        <v>152.81448875411002</v>
      </c>
      <c r="AS47" s="9">
        <v>1391.0610687022902</v>
      </c>
      <c r="AT47" s="9"/>
      <c r="AU47" s="9">
        <v>764.07244377055008</v>
      </c>
      <c r="AV47" s="9">
        <v>695.53053435114509</v>
      </c>
      <c r="AW47" s="9"/>
      <c r="AX47" s="9">
        <v>0</v>
      </c>
      <c r="AY47" s="9">
        <v>0</v>
      </c>
      <c r="AZ47" s="9"/>
      <c r="BA47" s="9">
        <v>0</v>
      </c>
      <c r="BB47" s="9">
        <v>0</v>
      </c>
      <c r="BC47" s="9"/>
      <c r="BD47" s="9">
        <v>0</v>
      </c>
      <c r="BE47" s="9">
        <v>0</v>
      </c>
      <c r="BF47" s="9"/>
      <c r="BG47" s="9">
        <v>0</v>
      </c>
      <c r="BH47" s="9">
        <v>0</v>
      </c>
      <c r="BI47" s="9"/>
      <c r="BJ47" s="9">
        <v>27617.235000000001</v>
      </c>
      <c r="BK47" s="9">
        <v>27617.232904884317</v>
      </c>
      <c r="BL47" s="9">
        <v>2200</v>
      </c>
      <c r="BM47" s="9">
        <v>40416312</v>
      </c>
      <c r="BN47" s="9">
        <v>-20341600.809768632</v>
      </c>
      <c r="BO47" s="10">
        <v>-0.50330175622576923</v>
      </c>
      <c r="BP47" s="9">
        <v>40416312</v>
      </c>
      <c r="BQ47" s="9">
        <v>-20341600.809768632</v>
      </c>
      <c r="BR47" s="11">
        <v>-0.50330175622576923</v>
      </c>
      <c r="BS47" s="9">
        <v>60757912.809768632</v>
      </c>
      <c r="BT47" s="9">
        <v>0</v>
      </c>
      <c r="BU47" s="9">
        <v>0</v>
      </c>
      <c r="BV47" s="9">
        <v>0</v>
      </c>
      <c r="BW47" s="9">
        <v>1543.8755574564002</v>
      </c>
      <c r="BX47" s="9">
        <v>1543.8755574564002</v>
      </c>
      <c r="BY47" s="9">
        <v>701.7616170256365</v>
      </c>
      <c r="BZ47" s="9">
        <v>0</v>
      </c>
      <c r="CA47" s="9">
        <v>0</v>
      </c>
      <c r="CB47" s="9">
        <v>0</v>
      </c>
      <c r="CC47" s="9">
        <v>0</v>
      </c>
      <c r="CD47" s="9">
        <v>27617.233095349377</v>
      </c>
    </row>
    <row r="48" spans="3:82">
      <c r="E48" s="6" t="s">
        <v>434</v>
      </c>
      <c r="F48" s="6"/>
      <c r="G48" s="9"/>
      <c r="H48" s="9"/>
      <c r="I48" s="9">
        <v>200</v>
      </c>
      <c r="J48" s="9"/>
      <c r="K48" s="9"/>
      <c r="L48" s="9">
        <v>4258128</v>
      </c>
      <c r="M48" s="9"/>
      <c r="N48" s="9"/>
      <c r="O48" s="9">
        <v>-146179.27679182496</v>
      </c>
      <c r="P48" s="10"/>
      <c r="Q48" s="10"/>
      <c r="R48" s="10">
        <v>-3.4329469849620528E-2</v>
      </c>
      <c r="S48" s="9"/>
      <c r="T48" s="9"/>
      <c r="U48" s="9">
        <v>4258128</v>
      </c>
      <c r="V48" s="9"/>
      <c r="W48" s="9"/>
      <c r="X48" s="9">
        <v>-146179.27679182496</v>
      </c>
      <c r="Y48" s="11"/>
      <c r="Z48" s="11"/>
      <c r="AA48" s="11">
        <v>-3.4329469849620528E-2</v>
      </c>
      <c r="AB48" s="9"/>
      <c r="AC48" s="9"/>
      <c r="AD48" s="9">
        <v>4404307.276791825</v>
      </c>
      <c r="AE48" s="9"/>
      <c r="AF48" s="9"/>
      <c r="AG48" s="9">
        <v>0</v>
      </c>
      <c r="AH48" s="9"/>
      <c r="AI48" s="9"/>
      <c r="AJ48" s="9">
        <v>0</v>
      </c>
      <c r="AK48" s="9"/>
      <c r="AL48" s="9"/>
      <c r="AM48" s="9">
        <v>0</v>
      </c>
      <c r="AN48" s="9"/>
      <c r="AO48" s="9"/>
      <c r="AP48" s="9">
        <v>162.52396946564886</v>
      </c>
      <c r="AQ48" s="9"/>
      <c r="AR48" s="9"/>
      <c r="AS48" s="9">
        <v>162.52396946564886</v>
      </c>
      <c r="AT48" s="9"/>
      <c r="AU48" s="9"/>
      <c r="AV48" s="9">
        <v>812.6198473282443</v>
      </c>
      <c r="AW48" s="9"/>
      <c r="AX48" s="9"/>
      <c r="AY48" s="9">
        <v>0</v>
      </c>
      <c r="AZ48" s="9"/>
      <c r="BA48" s="9"/>
      <c r="BB48" s="9">
        <v>0</v>
      </c>
      <c r="BC48" s="9"/>
      <c r="BD48" s="9"/>
      <c r="BE48" s="9">
        <v>0</v>
      </c>
      <c r="BF48" s="9"/>
      <c r="BG48" s="9"/>
      <c r="BH48" s="9">
        <v>0</v>
      </c>
      <c r="BI48" s="9"/>
      <c r="BJ48" s="9"/>
      <c r="BK48" s="9">
        <v>22021.536383959126</v>
      </c>
      <c r="BL48" s="9">
        <v>200</v>
      </c>
      <c r="BM48" s="9">
        <v>4258128</v>
      </c>
      <c r="BN48" s="9">
        <v>-146179.27679182496</v>
      </c>
      <c r="BO48" s="10">
        <v>-3.4329469849620528E-2</v>
      </c>
      <c r="BP48" s="9">
        <v>4258128</v>
      </c>
      <c r="BQ48" s="9">
        <v>-146179.27679182496</v>
      </c>
      <c r="BR48" s="11">
        <v>-3.4329469849620528E-2</v>
      </c>
      <c r="BS48" s="9">
        <v>4404307.276791825</v>
      </c>
      <c r="BT48" s="9">
        <v>0</v>
      </c>
      <c r="BU48" s="9">
        <v>0</v>
      </c>
      <c r="BV48" s="9">
        <v>0</v>
      </c>
      <c r="BW48" s="9">
        <v>162.52396946564886</v>
      </c>
      <c r="BX48" s="9">
        <v>162.52396946564886</v>
      </c>
      <c r="BY48" s="9">
        <v>812.6198473282443</v>
      </c>
      <c r="BZ48" s="9">
        <v>0</v>
      </c>
      <c r="CA48" s="9">
        <v>0</v>
      </c>
      <c r="CB48" s="9">
        <v>0</v>
      </c>
      <c r="CC48" s="9">
        <v>0</v>
      </c>
      <c r="CD48" s="9">
        <v>22021.536383959126</v>
      </c>
    </row>
    <row r="49" spans="2:82">
      <c r="E49" s="6" t="s">
        <v>159</v>
      </c>
      <c r="F49" s="6"/>
      <c r="G49" s="9"/>
      <c r="H49" s="9">
        <v>200</v>
      </c>
      <c r="I49" s="9"/>
      <c r="J49" s="9"/>
      <c r="K49" s="9">
        <v>3970512.0000000005</v>
      </c>
      <c r="L49" s="9"/>
      <c r="M49" s="9"/>
      <c r="N49" s="9">
        <v>-2046798.9999999995</v>
      </c>
      <c r="O49" s="9"/>
      <c r="P49" s="10"/>
      <c r="Q49" s="10">
        <v>-0.51550001611882779</v>
      </c>
      <c r="R49" s="10"/>
      <c r="S49" s="9"/>
      <c r="T49" s="9">
        <v>3970512.0000000005</v>
      </c>
      <c r="U49" s="9"/>
      <c r="V49" s="9"/>
      <c r="W49" s="9">
        <v>-2046798.9999999995</v>
      </c>
      <c r="X49" s="9"/>
      <c r="Y49" s="11"/>
      <c r="Z49" s="11">
        <v>-0.51550001611882779</v>
      </c>
      <c r="AA49" s="11"/>
      <c r="AB49" s="9"/>
      <c r="AC49" s="9">
        <v>6017311</v>
      </c>
      <c r="AD49" s="9"/>
      <c r="AE49" s="9"/>
      <c r="AF49" s="9">
        <v>0</v>
      </c>
      <c r="AG49" s="9"/>
      <c r="AH49" s="9"/>
      <c r="AI49" s="9">
        <v>0</v>
      </c>
      <c r="AJ49" s="9"/>
      <c r="AK49" s="9"/>
      <c r="AL49" s="9">
        <v>0</v>
      </c>
      <c r="AM49" s="9"/>
      <c r="AN49" s="9"/>
      <c r="AO49" s="9">
        <v>152.81448875411002</v>
      </c>
      <c r="AP49" s="9"/>
      <c r="AQ49" s="9"/>
      <c r="AR49" s="9">
        <v>152.81448875411002</v>
      </c>
      <c r="AS49" s="9"/>
      <c r="AT49" s="9"/>
      <c r="AU49" s="9">
        <v>764.07244377055008</v>
      </c>
      <c r="AV49" s="9"/>
      <c r="AW49" s="9"/>
      <c r="AX49" s="9">
        <v>0</v>
      </c>
      <c r="AY49" s="9"/>
      <c r="AZ49" s="9"/>
      <c r="BA49" s="9">
        <v>0</v>
      </c>
      <c r="BB49" s="9"/>
      <c r="BC49" s="9"/>
      <c r="BD49" s="9">
        <v>0</v>
      </c>
      <c r="BE49" s="9"/>
      <c r="BF49" s="9"/>
      <c r="BG49" s="9">
        <v>0</v>
      </c>
      <c r="BH49" s="9"/>
      <c r="BI49" s="9"/>
      <c r="BJ49" s="9">
        <v>30086.555</v>
      </c>
      <c r="BK49" s="9"/>
      <c r="BL49" s="9">
        <v>200</v>
      </c>
      <c r="BM49" s="9">
        <v>3970512.0000000005</v>
      </c>
      <c r="BN49" s="9">
        <v>-2046798.9999999995</v>
      </c>
      <c r="BO49" s="10">
        <v>-0.51550001611882779</v>
      </c>
      <c r="BP49" s="9">
        <v>3970512.0000000005</v>
      </c>
      <c r="BQ49" s="9">
        <v>-2046798.9999999995</v>
      </c>
      <c r="BR49" s="11">
        <v>-0.51550001611882779</v>
      </c>
      <c r="BS49" s="9">
        <v>6017311</v>
      </c>
      <c r="BT49" s="9">
        <v>0</v>
      </c>
      <c r="BU49" s="9">
        <v>0</v>
      </c>
      <c r="BV49" s="9">
        <v>0</v>
      </c>
      <c r="BW49" s="9">
        <v>152.81448875411002</v>
      </c>
      <c r="BX49" s="9">
        <v>152.81448875411002</v>
      </c>
      <c r="BY49" s="9">
        <v>764.07244377055008</v>
      </c>
      <c r="BZ49" s="9">
        <v>0</v>
      </c>
      <c r="CA49" s="9">
        <v>0</v>
      </c>
      <c r="CB49" s="9">
        <v>0</v>
      </c>
      <c r="CC49" s="9">
        <v>0</v>
      </c>
      <c r="CD49" s="9">
        <v>30086.555</v>
      </c>
    </row>
    <row r="50" spans="2:82">
      <c r="E50" s="6" t="s">
        <v>165</v>
      </c>
      <c r="F50" s="6"/>
      <c r="G50" s="9">
        <v>25</v>
      </c>
      <c r="H50" s="9"/>
      <c r="I50" s="9"/>
      <c r="J50" s="9">
        <v>474875</v>
      </c>
      <c r="K50" s="9"/>
      <c r="L50" s="9"/>
      <c r="M50" s="9">
        <v>-428172</v>
      </c>
      <c r="N50" s="9"/>
      <c r="O50" s="9"/>
      <c r="P50" s="10">
        <v>-0.90165201368781256</v>
      </c>
      <c r="Q50" s="10"/>
      <c r="R50" s="10"/>
      <c r="S50" s="9">
        <v>474875</v>
      </c>
      <c r="T50" s="9"/>
      <c r="U50" s="9"/>
      <c r="V50" s="9">
        <v>-428172</v>
      </c>
      <c r="W50" s="9"/>
      <c r="X50" s="9"/>
      <c r="Y50" s="11">
        <v>-0.90165201368781256</v>
      </c>
      <c r="Z50" s="11"/>
      <c r="AA50" s="11"/>
      <c r="AB50" s="9">
        <v>903047</v>
      </c>
      <c r="AC50" s="9"/>
      <c r="AD50" s="9"/>
      <c r="AE50" s="9">
        <v>0</v>
      </c>
      <c r="AF50" s="9"/>
      <c r="AG50" s="9"/>
      <c r="AH50" s="9">
        <v>0</v>
      </c>
      <c r="AI50" s="9"/>
      <c r="AJ50" s="9"/>
      <c r="AK50" s="9">
        <v>0</v>
      </c>
      <c r="AL50" s="9"/>
      <c r="AM50" s="9"/>
      <c r="AN50" s="9">
        <v>18.102061319993194</v>
      </c>
      <c r="AO50" s="9"/>
      <c r="AP50" s="9"/>
      <c r="AQ50" s="9">
        <v>18.102061319993194</v>
      </c>
      <c r="AR50" s="9"/>
      <c r="AS50" s="9"/>
      <c r="AT50" s="9">
        <v>724.08245279972766</v>
      </c>
      <c r="AU50" s="9"/>
      <c r="AV50" s="9"/>
      <c r="AW50" s="9">
        <v>0</v>
      </c>
      <c r="AX50" s="9"/>
      <c r="AY50" s="9"/>
      <c r="AZ50" s="9">
        <v>0</v>
      </c>
      <c r="BA50" s="9"/>
      <c r="BB50" s="9"/>
      <c r="BC50" s="9">
        <v>0</v>
      </c>
      <c r="BD50" s="9"/>
      <c r="BE50" s="9"/>
      <c r="BF50" s="9">
        <v>0</v>
      </c>
      <c r="BG50" s="9"/>
      <c r="BH50" s="9"/>
      <c r="BI50" s="9">
        <v>36121.879999999997</v>
      </c>
      <c r="BJ50" s="9"/>
      <c r="BK50" s="9"/>
      <c r="BL50" s="9">
        <v>25</v>
      </c>
      <c r="BM50" s="9">
        <v>474875</v>
      </c>
      <c r="BN50" s="9">
        <v>-428172</v>
      </c>
      <c r="BO50" s="10">
        <v>-0.90165201368781256</v>
      </c>
      <c r="BP50" s="9">
        <v>474875</v>
      </c>
      <c r="BQ50" s="9">
        <v>-428172</v>
      </c>
      <c r="BR50" s="11">
        <v>-0.90165201368781256</v>
      </c>
      <c r="BS50" s="9">
        <v>903047</v>
      </c>
      <c r="BT50" s="9">
        <v>0</v>
      </c>
      <c r="BU50" s="9">
        <v>0</v>
      </c>
      <c r="BV50" s="9">
        <v>0</v>
      </c>
      <c r="BW50" s="9">
        <v>18.102061319993194</v>
      </c>
      <c r="BX50" s="9">
        <v>18.102061319993194</v>
      </c>
      <c r="BY50" s="9">
        <v>724.08245279972766</v>
      </c>
      <c r="BZ50" s="9">
        <v>0</v>
      </c>
      <c r="CA50" s="9">
        <v>0</v>
      </c>
      <c r="CB50" s="9">
        <v>0</v>
      </c>
      <c r="CC50" s="9">
        <v>0</v>
      </c>
      <c r="CD50" s="9">
        <v>36121.879999999997</v>
      </c>
    </row>
    <row r="51" spans="2:82">
      <c r="D51" t="s">
        <v>132</v>
      </c>
      <c r="G51" s="3">
        <v>11250</v>
      </c>
      <c r="H51" s="3"/>
      <c r="I51" s="3">
        <v>20000</v>
      </c>
      <c r="J51" s="3">
        <v>197991970.38110071</v>
      </c>
      <c r="K51" s="3"/>
      <c r="L51" s="3">
        <v>340860000</v>
      </c>
      <c r="M51" s="3">
        <v>-31319721.618899267</v>
      </c>
      <c r="N51" s="3"/>
      <c r="O51" s="3">
        <v>-66805231.709342957</v>
      </c>
      <c r="P51" s="7">
        <v>-0.15818682726685407</v>
      </c>
      <c r="Q51" s="7"/>
      <c r="R51" s="7">
        <v>-0.19599023560800022</v>
      </c>
      <c r="S51" s="3">
        <v>200013889</v>
      </c>
      <c r="T51" s="3"/>
      <c r="U51" s="3">
        <v>340860000</v>
      </c>
      <c r="V51" s="3">
        <v>-31319721.618899275</v>
      </c>
      <c r="W51" s="3"/>
      <c r="X51" s="3">
        <v>-66805231.709342957</v>
      </c>
      <c r="Y51" s="8">
        <v>-0.15658773385931851</v>
      </c>
      <c r="Z51" s="8"/>
      <c r="AA51" s="8">
        <v>-0.19599023560800022</v>
      </c>
      <c r="AB51" s="3">
        <v>229311692</v>
      </c>
      <c r="AC51" s="3"/>
      <c r="AD51" s="3">
        <v>407665231.70934296</v>
      </c>
      <c r="AE51" s="3">
        <v>2021918.6188992732</v>
      </c>
      <c r="AF51" s="3"/>
      <c r="AG51" s="3">
        <v>0</v>
      </c>
      <c r="AH51" s="3">
        <v>0</v>
      </c>
      <c r="AI51" s="3"/>
      <c r="AJ51" s="3">
        <v>0</v>
      </c>
      <c r="AK51" s="3">
        <v>0</v>
      </c>
      <c r="AL51" s="3"/>
      <c r="AM51" s="3">
        <v>0</v>
      </c>
      <c r="AN51" s="3">
        <v>7624.4562959269524</v>
      </c>
      <c r="AO51" s="3"/>
      <c r="AP51" s="3">
        <v>13009.923664122138</v>
      </c>
      <c r="AQ51" s="3">
        <v>7547.3814976677259</v>
      </c>
      <c r="AR51" s="3"/>
      <c r="AS51" s="3">
        <v>13009.923664122138</v>
      </c>
      <c r="AT51" s="3">
        <v>670.87835534824228</v>
      </c>
      <c r="AU51" s="3"/>
      <c r="AV51" s="3">
        <v>650.49618320610693</v>
      </c>
      <c r="AW51" s="3">
        <v>0</v>
      </c>
      <c r="AX51" s="3"/>
      <c r="AY51" s="3">
        <v>0</v>
      </c>
      <c r="AZ51" s="3">
        <v>0</v>
      </c>
      <c r="BA51" s="3"/>
      <c r="BB51" s="3">
        <v>0</v>
      </c>
      <c r="BC51" s="3">
        <v>0</v>
      </c>
      <c r="BD51" s="3"/>
      <c r="BE51" s="3">
        <v>0</v>
      </c>
      <c r="BF51" s="3">
        <v>77.07479825922735</v>
      </c>
      <c r="BG51" s="3"/>
      <c r="BH51" s="3">
        <v>0</v>
      </c>
      <c r="BI51" s="3">
        <v>20383.261511111112</v>
      </c>
      <c r="BJ51" s="3"/>
      <c r="BK51" s="3">
        <v>20383.261585467149</v>
      </c>
      <c r="BL51" s="3">
        <v>31250</v>
      </c>
      <c r="BM51" s="3">
        <v>538851970.38110077</v>
      </c>
      <c r="BN51" s="3">
        <v>-98124953.328242227</v>
      </c>
      <c r="BO51" s="7">
        <v>-0.1821000176706114</v>
      </c>
      <c r="BP51" s="3">
        <v>540873889</v>
      </c>
      <c r="BQ51" s="3">
        <v>-98124953.328242227</v>
      </c>
      <c r="BR51" s="8">
        <v>-0.18141928335579577</v>
      </c>
      <c r="BS51" s="3">
        <v>636976923.70934296</v>
      </c>
      <c r="BT51" s="3">
        <v>2021918.6188992732</v>
      </c>
      <c r="BU51" s="3">
        <v>0</v>
      </c>
      <c r="BV51" s="3">
        <v>0</v>
      </c>
      <c r="BW51" s="3">
        <v>20634.379960049089</v>
      </c>
      <c r="BX51" s="3">
        <v>20557.305161789864</v>
      </c>
      <c r="BY51" s="3">
        <v>657.83376517727561</v>
      </c>
      <c r="BZ51" s="3">
        <v>0</v>
      </c>
      <c r="CA51" s="3">
        <v>0</v>
      </c>
      <c r="CB51" s="3">
        <v>0</v>
      </c>
      <c r="CC51" s="3">
        <v>77.07479825922735</v>
      </c>
      <c r="CD51" s="3">
        <v>20383.261558698974</v>
      </c>
    </row>
    <row r="52" spans="2:82">
      <c r="E52" s="6" t="s">
        <v>155</v>
      </c>
      <c r="F52" s="6"/>
      <c r="G52" s="9">
        <v>11250</v>
      </c>
      <c r="H52" s="9"/>
      <c r="I52" s="9">
        <v>20000</v>
      </c>
      <c r="J52" s="9">
        <v>197991970.38110071</v>
      </c>
      <c r="K52" s="9"/>
      <c r="L52" s="9">
        <v>340860000</v>
      </c>
      <c r="M52" s="9">
        <v>-31319721.618899267</v>
      </c>
      <c r="N52" s="9"/>
      <c r="O52" s="9">
        <v>-66805231.709342957</v>
      </c>
      <c r="P52" s="10">
        <v>-0.15818682726685407</v>
      </c>
      <c r="Q52" s="10"/>
      <c r="R52" s="10">
        <v>-0.19599023560800022</v>
      </c>
      <c r="S52" s="9">
        <v>200013889</v>
      </c>
      <c r="T52" s="9"/>
      <c r="U52" s="9">
        <v>340860000</v>
      </c>
      <c r="V52" s="9">
        <v>-31319721.618899275</v>
      </c>
      <c r="W52" s="9"/>
      <c r="X52" s="9">
        <v>-66805231.709342957</v>
      </c>
      <c r="Y52" s="11">
        <v>-0.15658773385931851</v>
      </c>
      <c r="Z52" s="11"/>
      <c r="AA52" s="11">
        <v>-0.19599023560800022</v>
      </c>
      <c r="AB52" s="9">
        <v>229311692</v>
      </c>
      <c r="AC52" s="9"/>
      <c r="AD52" s="9">
        <v>407665231.70934296</v>
      </c>
      <c r="AE52" s="9">
        <v>2021918.6188992732</v>
      </c>
      <c r="AF52" s="9"/>
      <c r="AG52" s="9">
        <v>0</v>
      </c>
      <c r="AH52" s="9">
        <v>0</v>
      </c>
      <c r="AI52" s="9"/>
      <c r="AJ52" s="9">
        <v>0</v>
      </c>
      <c r="AK52" s="9">
        <v>0</v>
      </c>
      <c r="AL52" s="9"/>
      <c r="AM52" s="9">
        <v>0</v>
      </c>
      <c r="AN52" s="9">
        <v>7624.4562959269524</v>
      </c>
      <c r="AO52" s="9"/>
      <c r="AP52" s="9">
        <v>13009.923664122138</v>
      </c>
      <c r="AQ52" s="9">
        <v>7547.3814976677259</v>
      </c>
      <c r="AR52" s="9"/>
      <c r="AS52" s="9">
        <v>13009.923664122138</v>
      </c>
      <c r="AT52" s="9">
        <v>670.87835534824228</v>
      </c>
      <c r="AU52" s="9"/>
      <c r="AV52" s="9">
        <v>650.49618320610693</v>
      </c>
      <c r="AW52" s="9">
        <v>0</v>
      </c>
      <c r="AX52" s="9"/>
      <c r="AY52" s="9">
        <v>0</v>
      </c>
      <c r="AZ52" s="9">
        <v>0</v>
      </c>
      <c r="BA52" s="9"/>
      <c r="BB52" s="9">
        <v>0</v>
      </c>
      <c r="BC52" s="9">
        <v>0</v>
      </c>
      <c r="BD52" s="9"/>
      <c r="BE52" s="9">
        <v>0</v>
      </c>
      <c r="BF52" s="9">
        <v>77.07479825922735</v>
      </c>
      <c r="BG52" s="9"/>
      <c r="BH52" s="9">
        <v>0</v>
      </c>
      <c r="BI52" s="9">
        <v>20383.261511111112</v>
      </c>
      <c r="BJ52" s="9"/>
      <c r="BK52" s="9">
        <v>20383.261585467149</v>
      </c>
      <c r="BL52" s="9">
        <v>31250</v>
      </c>
      <c r="BM52" s="9">
        <v>538851970.38110077</v>
      </c>
      <c r="BN52" s="9">
        <v>-98124953.328242227</v>
      </c>
      <c r="BO52" s="10">
        <v>-0.1821000176706114</v>
      </c>
      <c r="BP52" s="9">
        <v>540873889</v>
      </c>
      <c r="BQ52" s="9">
        <v>-98124953.328242227</v>
      </c>
      <c r="BR52" s="11">
        <v>-0.18141928335579577</v>
      </c>
      <c r="BS52" s="9">
        <v>636976923.70934296</v>
      </c>
      <c r="BT52" s="9">
        <v>2021918.6188992732</v>
      </c>
      <c r="BU52" s="9">
        <v>0</v>
      </c>
      <c r="BV52" s="9">
        <v>0</v>
      </c>
      <c r="BW52" s="9">
        <v>20634.379960049089</v>
      </c>
      <c r="BX52" s="9">
        <v>20557.305161789864</v>
      </c>
      <c r="BY52" s="9">
        <v>657.83376517727561</v>
      </c>
      <c r="BZ52" s="9">
        <v>0</v>
      </c>
      <c r="CA52" s="9">
        <v>0</v>
      </c>
      <c r="CB52" s="9">
        <v>0</v>
      </c>
      <c r="CC52" s="9">
        <v>77.07479825922735</v>
      </c>
      <c r="CD52" s="9">
        <v>20383.261558698974</v>
      </c>
    </row>
    <row r="53" spans="2:82">
      <c r="C53" s="12" t="s">
        <v>14</v>
      </c>
      <c r="D53" s="12"/>
      <c r="E53" s="12"/>
      <c r="F53" s="12"/>
      <c r="G53" s="13">
        <v>5500</v>
      </c>
      <c r="H53" s="13">
        <v>76650</v>
      </c>
      <c r="I53" s="13">
        <v>416700</v>
      </c>
      <c r="J53" s="13">
        <v>-27131510.231150389</v>
      </c>
      <c r="K53" s="13">
        <v>1395028137.6999998</v>
      </c>
      <c r="L53" s="13">
        <v>6819027534</v>
      </c>
      <c r="M53" s="13">
        <v>-242750191.23115033</v>
      </c>
      <c r="N53" s="13">
        <v>-844756303.29999995</v>
      </c>
      <c r="O53" s="13">
        <v>-4681576969.8489065</v>
      </c>
      <c r="P53" s="14">
        <v>8.9471684090936652</v>
      </c>
      <c r="Q53" s="14">
        <v>-0.60554785991109839</v>
      </c>
      <c r="R53" s="14">
        <v>-0.68654613088249583</v>
      </c>
      <c r="S53" s="13">
        <v>43340304</v>
      </c>
      <c r="T53" s="13">
        <v>1409863350</v>
      </c>
      <c r="U53" s="13">
        <v>6819027534</v>
      </c>
      <c r="V53" s="13">
        <v>-171379256.23115036</v>
      </c>
      <c r="W53" s="13">
        <v>-841256303.29999995</v>
      </c>
      <c r="X53" s="13">
        <v>-4681576969.8489075</v>
      </c>
      <c r="Y53" s="15">
        <v>-3.954269823099311</v>
      </c>
      <c r="Z53" s="15">
        <v>-0.5966935045868097</v>
      </c>
      <c r="AA53" s="15">
        <v>-0.68654613088249594</v>
      </c>
      <c r="AB53" s="13">
        <v>215618680.99999994</v>
      </c>
      <c r="AC53" s="13">
        <v>2239784441</v>
      </c>
      <c r="AD53" s="13">
        <v>11500604503.848907</v>
      </c>
      <c r="AE53" s="13">
        <v>-899120.76884957333</v>
      </c>
      <c r="AF53" s="13">
        <v>11335212.300000001</v>
      </c>
      <c r="AG53" s="13">
        <v>0</v>
      </c>
      <c r="AH53" s="13">
        <v>71370935</v>
      </c>
      <c r="AI53" s="13">
        <v>3500000</v>
      </c>
      <c r="AJ53" s="13">
        <v>0</v>
      </c>
      <c r="AK53" s="13">
        <v>0</v>
      </c>
      <c r="AL53" s="13">
        <v>0</v>
      </c>
      <c r="AM53" s="13">
        <v>0</v>
      </c>
      <c r="AN53" s="13">
        <v>1650.4132144360865</v>
      </c>
      <c r="AO53" s="13">
        <v>54261.905528407136</v>
      </c>
      <c r="AP53" s="13">
        <v>260268.22648854961</v>
      </c>
      <c r="AQ53" s="13">
        <v>-1035.6496613131949</v>
      </c>
      <c r="AR53" s="13">
        <v>53690.937506352755</v>
      </c>
      <c r="AS53" s="13">
        <v>260268.22648854961</v>
      </c>
      <c r="AT53" s="13">
        <v>-188.29993842058087</v>
      </c>
      <c r="AU53" s="13">
        <v>700.46885200721147</v>
      </c>
      <c r="AV53" s="13">
        <v>624.59377607043348</v>
      </c>
      <c r="AW53" s="13">
        <v>0</v>
      </c>
      <c r="AX53" s="13">
        <v>0</v>
      </c>
      <c r="AY53" s="13">
        <v>0</v>
      </c>
      <c r="AZ53" s="13">
        <v>0</v>
      </c>
      <c r="BA53" s="13">
        <v>0</v>
      </c>
      <c r="BB53" s="13">
        <v>0</v>
      </c>
      <c r="BC53" s="13">
        <v>2720.3436118310719</v>
      </c>
      <c r="BD53" s="13">
        <v>134.70572828879122</v>
      </c>
      <c r="BE53" s="13">
        <v>0</v>
      </c>
      <c r="BF53" s="13">
        <v>-34.280736081787971</v>
      </c>
      <c r="BG53" s="13">
        <v>436.2622937655899</v>
      </c>
      <c r="BH53" s="13">
        <v>0</v>
      </c>
      <c r="BI53" s="13">
        <v>39203.396545454532</v>
      </c>
      <c r="BJ53" s="13">
        <v>29220.932041748205</v>
      </c>
      <c r="BK53" s="13">
        <v>27599.242869807793</v>
      </c>
      <c r="BL53" s="13">
        <v>498850</v>
      </c>
      <c r="BM53" s="13">
        <v>8186924161.468852</v>
      </c>
      <c r="BN53" s="13">
        <v>-5769083464.3800554</v>
      </c>
      <c r="BO53" s="14">
        <v>-0.7046704416210201</v>
      </c>
      <c r="BP53" s="13">
        <v>8272231188</v>
      </c>
      <c r="BQ53" s="13">
        <v>-5694212529.3800583</v>
      </c>
      <c r="BR53" s="15">
        <v>-0.68835268260397398</v>
      </c>
      <c r="BS53" s="13">
        <v>13956007625.848907</v>
      </c>
      <c r="BT53" s="13">
        <v>10436091.531150427</v>
      </c>
      <c r="BU53" s="13">
        <v>74870935</v>
      </c>
      <c r="BV53" s="13">
        <v>0</v>
      </c>
      <c r="BW53" s="13">
        <v>316180.54523139278</v>
      </c>
      <c r="BX53" s="13">
        <v>312923.51433358912</v>
      </c>
      <c r="BY53" s="13">
        <v>627.28979519612938</v>
      </c>
      <c r="BZ53" s="13">
        <v>0</v>
      </c>
      <c r="CA53" s="13">
        <v>0</v>
      </c>
      <c r="CB53" s="13">
        <v>2855.0493401198632</v>
      </c>
      <c r="CC53" s="13">
        <v>401.98155768380178</v>
      </c>
      <c r="CD53" s="13">
        <v>27976.360881725785</v>
      </c>
    </row>
    <row r="54" spans="2:82">
      <c r="D54" t="s">
        <v>133</v>
      </c>
      <c r="G54" s="3">
        <v>5500</v>
      </c>
      <c r="H54" s="3">
        <v>76650</v>
      </c>
      <c r="I54" s="3">
        <v>416700</v>
      </c>
      <c r="J54" s="3">
        <v>-27131510.231150389</v>
      </c>
      <c r="K54" s="3">
        <v>1395028137.6999998</v>
      </c>
      <c r="L54" s="3">
        <v>6819027534</v>
      </c>
      <c r="M54" s="3">
        <v>-242750191.23115033</v>
      </c>
      <c r="N54" s="3">
        <v>-844756303.29999995</v>
      </c>
      <c r="O54" s="3">
        <v>-4681576969.8489065</v>
      </c>
      <c r="P54" s="7">
        <v>8.9471684090936652</v>
      </c>
      <c r="Q54" s="7">
        <v>-0.60554785991109839</v>
      </c>
      <c r="R54" s="7">
        <v>-0.68654613088249583</v>
      </c>
      <c r="S54" s="3">
        <v>43340304</v>
      </c>
      <c r="T54" s="3">
        <v>1409863350</v>
      </c>
      <c r="U54" s="3">
        <v>6819027534</v>
      </c>
      <c r="V54" s="3">
        <v>-171379256.23115036</v>
      </c>
      <c r="W54" s="3">
        <v>-841256303.29999995</v>
      </c>
      <c r="X54" s="3">
        <v>-4681576969.8489075</v>
      </c>
      <c r="Y54" s="8">
        <v>-3.954269823099311</v>
      </c>
      <c r="Z54" s="8">
        <v>-0.5966935045868097</v>
      </c>
      <c r="AA54" s="8">
        <v>-0.68654613088249594</v>
      </c>
      <c r="AB54" s="3">
        <v>215618680.99999994</v>
      </c>
      <c r="AC54" s="3">
        <v>2239784441</v>
      </c>
      <c r="AD54" s="3">
        <v>11500604503.848907</v>
      </c>
      <c r="AE54" s="3">
        <v>-899120.76884957333</v>
      </c>
      <c r="AF54" s="3">
        <v>11335212.300000001</v>
      </c>
      <c r="AG54" s="3">
        <v>0</v>
      </c>
      <c r="AH54" s="3">
        <v>71370935</v>
      </c>
      <c r="AI54" s="3">
        <v>3500000</v>
      </c>
      <c r="AJ54" s="3">
        <v>0</v>
      </c>
      <c r="AK54" s="3">
        <v>0</v>
      </c>
      <c r="AL54" s="3">
        <v>0</v>
      </c>
      <c r="AM54" s="3">
        <v>0</v>
      </c>
      <c r="AN54" s="3">
        <v>1650.4132144360865</v>
      </c>
      <c r="AO54" s="3">
        <v>54261.905528407136</v>
      </c>
      <c r="AP54" s="3">
        <v>260268.22648854961</v>
      </c>
      <c r="AQ54" s="3">
        <v>-1035.6496613131949</v>
      </c>
      <c r="AR54" s="3">
        <v>53690.937506352755</v>
      </c>
      <c r="AS54" s="3">
        <v>260268.22648854961</v>
      </c>
      <c r="AT54" s="3">
        <v>-188.29993842058087</v>
      </c>
      <c r="AU54" s="3">
        <v>700.46885200721147</v>
      </c>
      <c r="AV54" s="3">
        <v>624.59377607043348</v>
      </c>
      <c r="AW54" s="3">
        <v>0</v>
      </c>
      <c r="AX54" s="3">
        <v>0</v>
      </c>
      <c r="AY54" s="3">
        <v>0</v>
      </c>
      <c r="AZ54" s="3">
        <v>0</v>
      </c>
      <c r="BA54" s="3">
        <v>0</v>
      </c>
      <c r="BB54" s="3">
        <v>0</v>
      </c>
      <c r="BC54" s="3">
        <v>2720.3436118310719</v>
      </c>
      <c r="BD54" s="3">
        <v>134.70572828879122</v>
      </c>
      <c r="BE54" s="3">
        <v>0</v>
      </c>
      <c r="BF54" s="3">
        <v>-34.280736081787971</v>
      </c>
      <c r="BG54" s="3">
        <v>436.2622937655899</v>
      </c>
      <c r="BH54" s="3">
        <v>0</v>
      </c>
      <c r="BI54" s="3">
        <v>39203.396545454532</v>
      </c>
      <c r="BJ54" s="3">
        <v>29220.932041748205</v>
      </c>
      <c r="BK54" s="3">
        <v>27599.242869807793</v>
      </c>
      <c r="BL54" s="3">
        <v>498850</v>
      </c>
      <c r="BM54" s="3">
        <v>8186924161.468852</v>
      </c>
      <c r="BN54" s="3">
        <v>-5769083464.3800554</v>
      </c>
      <c r="BO54" s="7">
        <v>-0.7046704416210201</v>
      </c>
      <c r="BP54" s="3">
        <v>8272231188</v>
      </c>
      <c r="BQ54" s="3">
        <v>-5694212529.3800583</v>
      </c>
      <c r="BR54" s="8">
        <v>-0.68835268260397398</v>
      </c>
      <c r="BS54" s="3">
        <v>13956007625.848907</v>
      </c>
      <c r="BT54" s="3">
        <v>10436091.531150427</v>
      </c>
      <c r="BU54" s="3">
        <v>74870935</v>
      </c>
      <c r="BV54" s="3">
        <v>0</v>
      </c>
      <c r="BW54" s="3">
        <v>316180.54523139278</v>
      </c>
      <c r="BX54" s="3">
        <v>312923.51433358912</v>
      </c>
      <c r="BY54" s="3">
        <v>627.28979519612938</v>
      </c>
      <c r="BZ54" s="3">
        <v>0</v>
      </c>
      <c r="CA54" s="3">
        <v>0</v>
      </c>
      <c r="CB54" s="3">
        <v>2855.0493401198632</v>
      </c>
      <c r="CC54" s="3">
        <v>401.98155768380178</v>
      </c>
      <c r="CD54" s="3">
        <v>27976.360881725785</v>
      </c>
    </row>
    <row r="55" spans="2:82">
      <c r="E55" s="6" t="s">
        <v>160</v>
      </c>
      <c r="F55" s="6"/>
      <c r="G55" s="9">
        <v>23100</v>
      </c>
      <c r="H55" s="9">
        <v>67200</v>
      </c>
      <c r="I55" s="9">
        <v>395700</v>
      </c>
      <c r="J55" s="9">
        <v>408737769.61176473</v>
      </c>
      <c r="K55" s="9">
        <v>1158922279.6273973</v>
      </c>
      <c r="L55" s="9">
        <v>6474890034</v>
      </c>
      <c r="M55" s="9">
        <v>-254889151.38823521</v>
      </c>
      <c r="N55" s="9">
        <v>-769160397.3726027</v>
      </c>
      <c r="O55" s="9">
        <v>-4501810528.017396</v>
      </c>
      <c r="P55" s="10">
        <v>-0.62360068077471531</v>
      </c>
      <c r="Q55" s="10">
        <v>-0.66368591828253909</v>
      </c>
      <c r="R55" s="10">
        <v>-0.69527212112918424</v>
      </c>
      <c r="S55" s="9">
        <v>481726560</v>
      </c>
      <c r="T55" s="9">
        <v>1168860000</v>
      </c>
      <c r="U55" s="9">
        <v>6474890034</v>
      </c>
      <c r="V55" s="9">
        <v>-183518216.3882353</v>
      </c>
      <c r="W55" s="9">
        <v>-769160397.3726027</v>
      </c>
      <c r="X55" s="9">
        <v>-4501810528.0173969</v>
      </c>
      <c r="Y55" s="11">
        <v>-0.38095930684875523</v>
      </c>
      <c r="Z55" s="11">
        <v>-0.65804321935270493</v>
      </c>
      <c r="AA55" s="11">
        <v>-0.69527212112918435</v>
      </c>
      <c r="AB55" s="9">
        <v>663626921</v>
      </c>
      <c r="AC55" s="9">
        <v>1928082677</v>
      </c>
      <c r="AD55" s="9">
        <v>10976700562.017397</v>
      </c>
      <c r="AE55" s="9">
        <v>1617855.388235294</v>
      </c>
      <c r="AF55" s="9">
        <v>9937720.3726027403</v>
      </c>
      <c r="AG55" s="9">
        <v>0</v>
      </c>
      <c r="AH55" s="9">
        <v>71370935</v>
      </c>
      <c r="AI55" s="9">
        <v>0</v>
      </c>
      <c r="AJ55" s="9">
        <v>0</v>
      </c>
      <c r="AK55" s="9">
        <v>0</v>
      </c>
      <c r="AL55" s="9">
        <v>0</v>
      </c>
      <c r="AM55" s="9">
        <v>0</v>
      </c>
      <c r="AN55" s="9">
        <v>18361.53695848291</v>
      </c>
      <c r="AO55" s="9">
        <v>44986.325019324722</v>
      </c>
      <c r="AP55" s="9">
        <v>247133.20740458014</v>
      </c>
      <c r="AQ55" s="9">
        <v>15579.527872180299</v>
      </c>
      <c r="AR55" s="9">
        <v>44603.8484878042</v>
      </c>
      <c r="AS55" s="9">
        <v>247133.20740458014</v>
      </c>
      <c r="AT55" s="9">
        <v>674.43843602512118</v>
      </c>
      <c r="AU55" s="9">
        <v>663.74774535422921</v>
      </c>
      <c r="AV55" s="9">
        <v>624.54689766130946</v>
      </c>
      <c r="AW55" s="9">
        <v>0</v>
      </c>
      <c r="AX55" s="9">
        <v>0</v>
      </c>
      <c r="AY55" s="9">
        <v>0</v>
      </c>
      <c r="AZ55" s="9">
        <v>0</v>
      </c>
      <c r="BA55" s="9">
        <v>0</v>
      </c>
      <c r="BB55" s="9">
        <v>0</v>
      </c>
      <c r="BC55" s="9">
        <v>2720.3436118310719</v>
      </c>
      <c r="BD55" s="9">
        <v>0</v>
      </c>
      <c r="BE55" s="9">
        <v>0</v>
      </c>
      <c r="BF55" s="9">
        <v>61.665474471538879</v>
      </c>
      <c r="BG55" s="9">
        <v>382.47653152051714</v>
      </c>
      <c r="BH55" s="9">
        <v>0</v>
      </c>
      <c r="BI55" s="9">
        <v>28728.438138528138</v>
      </c>
      <c r="BJ55" s="9">
        <v>28691.706502976191</v>
      </c>
      <c r="BK55" s="9">
        <v>27739.955931305023</v>
      </c>
      <c r="BL55" s="9">
        <v>486000</v>
      </c>
      <c r="BM55" s="9">
        <v>8042550083.2391634</v>
      </c>
      <c r="BN55" s="9">
        <v>-5525860076.7782326</v>
      </c>
      <c r="BO55" s="10">
        <v>-0.68707810577322193</v>
      </c>
      <c r="BP55" s="9">
        <v>8125476594</v>
      </c>
      <c r="BQ55" s="9">
        <v>-5454489141.7782354</v>
      </c>
      <c r="BR55" s="11">
        <v>-0.67128236463150104</v>
      </c>
      <c r="BS55" s="9">
        <v>13568410160.017397</v>
      </c>
      <c r="BT55" s="9">
        <v>11555575.760838034</v>
      </c>
      <c r="BU55" s="9">
        <v>71370935</v>
      </c>
      <c r="BV55" s="9">
        <v>0</v>
      </c>
      <c r="BW55" s="9">
        <v>310481.06938238774</v>
      </c>
      <c r="BX55" s="9">
        <v>307316.5837645646</v>
      </c>
      <c r="BY55" s="9">
        <v>632.33864972132642</v>
      </c>
      <c r="BZ55" s="9">
        <v>0</v>
      </c>
      <c r="CA55" s="9">
        <v>0</v>
      </c>
      <c r="CB55" s="9">
        <v>2720.3436118310719</v>
      </c>
      <c r="CC55" s="9">
        <v>444.142005992056</v>
      </c>
      <c r="CD55" s="9">
        <v>27918.539423904109</v>
      </c>
    </row>
    <row r="56" spans="2:82">
      <c r="E56" s="6" t="s">
        <v>328</v>
      </c>
      <c r="F56" s="6"/>
      <c r="G56" s="9"/>
      <c r="H56" s="9">
        <v>9450</v>
      </c>
      <c r="I56" s="9"/>
      <c r="J56" s="9"/>
      <c r="K56" s="9">
        <v>236105858.07260275</v>
      </c>
      <c r="L56" s="9"/>
      <c r="M56" s="9"/>
      <c r="N56" s="9">
        <v>-75595905.927397251</v>
      </c>
      <c r="O56" s="9"/>
      <c r="P56" s="10"/>
      <c r="Q56" s="10">
        <v>-0.32017801906529336</v>
      </c>
      <c r="R56" s="10"/>
      <c r="S56" s="9"/>
      <c r="T56" s="9">
        <v>241003350</v>
      </c>
      <c r="U56" s="9"/>
      <c r="V56" s="9"/>
      <c r="W56" s="9">
        <v>-72095905.927397266</v>
      </c>
      <c r="X56" s="9"/>
      <c r="Y56" s="11"/>
      <c r="Z56" s="11">
        <v>-0.29914897833327736</v>
      </c>
      <c r="AA56" s="11"/>
      <c r="AB56" s="9"/>
      <c r="AC56" s="9">
        <v>311701764</v>
      </c>
      <c r="AD56" s="9"/>
      <c r="AE56" s="9"/>
      <c r="AF56" s="9">
        <v>1397491.9273972604</v>
      </c>
      <c r="AG56" s="9"/>
      <c r="AH56" s="9"/>
      <c r="AI56" s="9">
        <v>3500000</v>
      </c>
      <c r="AJ56" s="9"/>
      <c r="AK56" s="9"/>
      <c r="AL56" s="9">
        <v>0</v>
      </c>
      <c r="AM56" s="9"/>
      <c r="AN56" s="9"/>
      <c r="AO56" s="9">
        <v>9275.5805090824142</v>
      </c>
      <c r="AP56" s="9"/>
      <c r="AQ56" s="9"/>
      <c r="AR56" s="9">
        <v>9087.0890185485514</v>
      </c>
      <c r="AS56" s="9"/>
      <c r="AT56" s="9"/>
      <c r="AU56" s="9">
        <v>961.5967215395292</v>
      </c>
      <c r="AV56" s="9"/>
      <c r="AW56" s="9"/>
      <c r="AX56" s="9">
        <v>0</v>
      </c>
      <c r="AY56" s="9"/>
      <c r="AZ56" s="9"/>
      <c r="BA56" s="9">
        <v>0</v>
      </c>
      <c r="BB56" s="9"/>
      <c r="BC56" s="9"/>
      <c r="BD56" s="9">
        <v>134.70572828879122</v>
      </c>
      <c r="BE56" s="9"/>
      <c r="BF56" s="9"/>
      <c r="BG56" s="9">
        <v>53.785762245072718</v>
      </c>
      <c r="BH56" s="9"/>
      <c r="BI56" s="9"/>
      <c r="BJ56" s="9">
        <v>32984.313650793651</v>
      </c>
      <c r="BK56" s="9"/>
      <c r="BL56" s="9">
        <v>9450</v>
      </c>
      <c r="BM56" s="9">
        <v>236105858.07260275</v>
      </c>
      <c r="BN56" s="9">
        <v>-75595905.927397251</v>
      </c>
      <c r="BO56" s="10">
        <v>-0.32017801906529336</v>
      </c>
      <c r="BP56" s="9">
        <v>241003350</v>
      </c>
      <c r="BQ56" s="9">
        <v>-72095905.927397266</v>
      </c>
      <c r="BR56" s="11">
        <v>-0.29914897833327736</v>
      </c>
      <c r="BS56" s="9">
        <v>311701764</v>
      </c>
      <c r="BT56" s="9">
        <v>1397491.9273972604</v>
      </c>
      <c r="BU56" s="9">
        <v>3500000</v>
      </c>
      <c r="BV56" s="9">
        <v>0</v>
      </c>
      <c r="BW56" s="9">
        <v>9275.5805090824142</v>
      </c>
      <c r="BX56" s="9">
        <v>9087.0890185485514</v>
      </c>
      <c r="BY56" s="9">
        <v>961.5967215395292</v>
      </c>
      <c r="BZ56" s="9">
        <v>0</v>
      </c>
      <c r="CA56" s="9">
        <v>0</v>
      </c>
      <c r="CB56" s="9">
        <v>134.70572828879122</v>
      </c>
      <c r="CC56" s="9">
        <v>53.785762245072718</v>
      </c>
      <c r="CD56" s="9">
        <v>32984.313650793651</v>
      </c>
    </row>
    <row r="57" spans="2:82">
      <c r="E57" s="6" t="s">
        <v>148</v>
      </c>
      <c r="F57" s="6"/>
      <c r="G57" s="9">
        <v>-17600</v>
      </c>
      <c r="H57" s="9"/>
      <c r="I57" s="9">
        <v>21000</v>
      </c>
      <c r="J57" s="9">
        <v>-435869279.84291512</v>
      </c>
      <c r="K57" s="9"/>
      <c r="L57" s="9">
        <v>344137500</v>
      </c>
      <c r="M57" s="9">
        <v>12138960.157084882</v>
      </c>
      <c r="N57" s="9"/>
      <c r="O57" s="9">
        <v>-179766441.83151025</v>
      </c>
      <c r="P57" s="10">
        <v>-2.7850001636866212E-2</v>
      </c>
      <c r="Q57" s="10"/>
      <c r="R57" s="10">
        <v>-0.52236807041229227</v>
      </c>
      <c r="S57" s="9">
        <v>-438386256</v>
      </c>
      <c r="T57" s="9"/>
      <c r="U57" s="9">
        <v>344137500</v>
      </c>
      <c r="V57" s="9">
        <v>12138960.157084867</v>
      </c>
      <c r="W57" s="9"/>
      <c r="X57" s="9">
        <v>-179766441.83151025</v>
      </c>
      <c r="Y57" s="11">
        <v>-2.7690102029760869E-2</v>
      </c>
      <c r="Z57" s="11"/>
      <c r="AA57" s="11">
        <v>-0.52236807041229227</v>
      </c>
      <c r="AB57" s="9">
        <v>-448008240</v>
      </c>
      <c r="AC57" s="9"/>
      <c r="AD57" s="9">
        <v>523903941.83151025</v>
      </c>
      <c r="AE57" s="9">
        <v>-2516976.1570848674</v>
      </c>
      <c r="AF57" s="9"/>
      <c r="AG57" s="9">
        <v>0</v>
      </c>
      <c r="AH57" s="9">
        <v>0</v>
      </c>
      <c r="AI57" s="9"/>
      <c r="AJ57" s="9">
        <v>0</v>
      </c>
      <c r="AK57" s="9">
        <v>0</v>
      </c>
      <c r="AL57" s="9"/>
      <c r="AM57" s="9">
        <v>0</v>
      </c>
      <c r="AN57" s="9">
        <v>-16711.123744046821</v>
      </c>
      <c r="AO57" s="9"/>
      <c r="AP57" s="9">
        <v>13135.019083969466</v>
      </c>
      <c r="AQ57" s="9">
        <v>-16615.177533493494</v>
      </c>
      <c r="AR57" s="9"/>
      <c r="AS57" s="9">
        <v>13135.019083969466</v>
      </c>
      <c r="AT57" s="9">
        <v>944.04417803940305</v>
      </c>
      <c r="AU57" s="9"/>
      <c r="AV57" s="9">
        <v>625.47709923664115</v>
      </c>
      <c r="AW57" s="9">
        <v>0</v>
      </c>
      <c r="AX57" s="9"/>
      <c r="AY57" s="9">
        <v>0</v>
      </c>
      <c r="AZ57" s="9">
        <v>0</v>
      </c>
      <c r="BA57" s="9"/>
      <c r="BB57" s="9">
        <v>0</v>
      </c>
      <c r="BC57" s="9">
        <v>0</v>
      </c>
      <c r="BD57" s="9"/>
      <c r="BE57" s="9">
        <v>0</v>
      </c>
      <c r="BF57" s="9">
        <v>-95.94621055332685</v>
      </c>
      <c r="BG57" s="9"/>
      <c r="BH57" s="9">
        <v>0</v>
      </c>
      <c r="BI57" s="9">
        <v>25455.013636363637</v>
      </c>
      <c r="BJ57" s="9"/>
      <c r="BK57" s="9">
        <v>24947.806753881439</v>
      </c>
      <c r="BL57" s="9">
        <v>3400</v>
      </c>
      <c r="BM57" s="9">
        <v>-91731779.842915103</v>
      </c>
      <c r="BN57" s="9">
        <v>-167627481.6744253</v>
      </c>
      <c r="BO57" s="10">
        <v>1.8273654120903007</v>
      </c>
      <c r="BP57" s="9">
        <v>-94248756</v>
      </c>
      <c r="BQ57" s="9">
        <v>-167627481.67442536</v>
      </c>
      <c r="BR57" s="11">
        <v>1.7785643947854906</v>
      </c>
      <c r="BS57" s="9">
        <v>75895701.831510246</v>
      </c>
      <c r="BT57" s="9">
        <v>-2516976.1570848674</v>
      </c>
      <c r="BU57" s="9">
        <v>0</v>
      </c>
      <c r="BV57" s="9">
        <v>0</v>
      </c>
      <c r="BW57" s="9">
        <v>-3576.1046600773561</v>
      </c>
      <c r="BX57" s="9">
        <v>-3480.1584495240277</v>
      </c>
      <c r="BY57" s="9">
        <v>-1023.5760145658905</v>
      </c>
      <c r="BZ57" s="9">
        <v>0</v>
      </c>
      <c r="CA57" s="9">
        <v>0</v>
      </c>
      <c r="CB57" s="9">
        <v>0</v>
      </c>
      <c r="CC57" s="9">
        <v>-95.94621055332685</v>
      </c>
      <c r="CD57" s="9">
        <v>22322.265244561837</v>
      </c>
    </row>
    <row r="58" spans="2:82">
      <c r="B58" s="6" t="s">
        <v>126</v>
      </c>
      <c r="C58" s="6"/>
      <c r="D58" s="6"/>
      <c r="E58" s="6"/>
      <c r="F58" s="6"/>
      <c r="G58" s="9">
        <v>303142</v>
      </c>
      <c r="H58" s="9">
        <v>100850</v>
      </c>
      <c r="I58" s="9">
        <v>426331</v>
      </c>
      <c r="J58" s="9">
        <v>2351831662.3883696</v>
      </c>
      <c r="K58" s="9">
        <v>984669899.43561637</v>
      </c>
      <c r="L58" s="9">
        <v>5811281561</v>
      </c>
      <c r="M58" s="9">
        <v>-558359872.18424702</v>
      </c>
      <c r="N58" s="9">
        <v>-20936816.564383686</v>
      </c>
      <c r="O58" s="9">
        <v>-194418358.78399003</v>
      </c>
      <c r="P58" s="10">
        <v>-0.23741489712627328</v>
      </c>
      <c r="Q58" s="10">
        <v>-2.1262777075224955E-2</v>
      </c>
      <c r="R58" s="10">
        <v>-3.3455332828604967E-2</v>
      </c>
      <c r="S58" s="9">
        <v>2353075920</v>
      </c>
      <c r="T58" s="9">
        <v>993054850.99999988</v>
      </c>
      <c r="U58" s="9">
        <v>5811281561</v>
      </c>
      <c r="V58" s="9">
        <v>-558359872.18424785</v>
      </c>
      <c r="W58" s="9">
        <v>-20936816.564383563</v>
      </c>
      <c r="X58" s="9">
        <v>-194418358.78398991</v>
      </c>
      <c r="Y58" s="11">
        <v>-0.23728935706598359</v>
      </c>
      <c r="Z58" s="11">
        <v>-2.1083242827221804E-2</v>
      </c>
      <c r="AA58" s="11">
        <v>-3.3455332828604946E-2</v>
      </c>
      <c r="AB58" s="9">
        <v>2910191534.5726175</v>
      </c>
      <c r="AC58" s="9">
        <v>1005606715.9999999</v>
      </c>
      <c r="AD58" s="9">
        <v>6005699919.7839899</v>
      </c>
      <c r="AE58" s="9">
        <v>1244257.6116303217</v>
      </c>
      <c r="AF58" s="9">
        <v>8384951.5643835627</v>
      </c>
      <c r="AG58" s="9">
        <v>0</v>
      </c>
      <c r="AH58" s="9">
        <v>0</v>
      </c>
      <c r="AI58" s="9">
        <v>0</v>
      </c>
      <c r="AJ58" s="9">
        <v>0</v>
      </c>
      <c r="AK58" s="9">
        <v>0</v>
      </c>
      <c r="AL58" s="9">
        <v>0</v>
      </c>
      <c r="AM58" s="9">
        <v>0</v>
      </c>
      <c r="AN58" s="9">
        <v>89698.393460256673</v>
      </c>
      <c r="AO58" s="9">
        <v>38220.050552763438</v>
      </c>
      <c r="AP58" s="9">
        <v>221804.63973282441</v>
      </c>
      <c r="AQ58" s="9">
        <v>89650.962815174062</v>
      </c>
      <c r="AR58" s="9">
        <v>37897.335979293006</v>
      </c>
      <c r="AS58" s="9">
        <v>221804.63973282441</v>
      </c>
      <c r="AT58" s="9">
        <v>295.73916783281123</v>
      </c>
      <c r="AU58" s="9">
        <v>375.77923628451168</v>
      </c>
      <c r="AV58" s="9">
        <v>520.26392575915042</v>
      </c>
      <c r="AW58" s="9">
        <v>0</v>
      </c>
      <c r="AX58" s="9">
        <v>0</v>
      </c>
      <c r="AY58" s="9">
        <v>0</v>
      </c>
      <c r="AZ58" s="9">
        <v>0</v>
      </c>
      <c r="BA58" s="9">
        <v>0</v>
      </c>
      <c r="BB58" s="9">
        <v>0</v>
      </c>
      <c r="BC58" s="9">
        <v>0</v>
      </c>
      <c r="BD58" s="9">
        <v>0</v>
      </c>
      <c r="BE58" s="9">
        <v>0</v>
      </c>
      <c r="BF58" s="9">
        <v>47.430645082601472</v>
      </c>
      <c r="BG58" s="9">
        <v>322.71457347043628</v>
      </c>
      <c r="BH58" s="9">
        <v>0</v>
      </c>
      <c r="BI58" s="9">
        <v>9600.0934696367294</v>
      </c>
      <c r="BJ58" s="9">
        <v>9971.3110163609308</v>
      </c>
      <c r="BK58" s="9">
        <v>14086.941648118456</v>
      </c>
      <c r="BL58" s="9">
        <v>830323</v>
      </c>
      <c r="BM58" s="9">
        <v>9147783122.8239841</v>
      </c>
      <c r="BN58" s="9">
        <v>-773715047.53262055</v>
      </c>
      <c r="BO58" s="10">
        <v>-8.4579513653114391E-2</v>
      </c>
      <c r="BP58" s="9">
        <v>9157412332</v>
      </c>
      <c r="BQ58" s="9">
        <v>-773715047.53262126</v>
      </c>
      <c r="BR58" s="11">
        <v>-8.4490576538627932E-2</v>
      </c>
      <c r="BS58" s="9">
        <v>9921498170.3566074</v>
      </c>
      <c r="BT58" s="9">
        <v>9629209.1760138832</v>
      </c>
      <c r="BU58" s="9">
        <v>0</v>
      </c>
      <c r="BV58" s="9">
        <v>0</v>
      </c>
      <c r="BW58" s="9">
        <v>349723.08374584455</v>
      </c>
      <c r="BX58" s="9">
        <v>349352.93852729158</v>
      </c>
      <c r="BY58" s="9">
        <v>420.74341976229925</v>
      </c>
      <c r="BZ58" s="9">
        <v>0</v>
      </c>
      <c r="CA58" s="9">
        <v>0</v>
      </c>
      <c r="CB58" s="9">
        <v>0</v>
      </c>
      <c r="CC58" s="9">
        <v>370.14521855303775</v>
      </c>
      <c r="CD58" s="9">
        <v>11948.962235607838</v>
      </c>
    </row>
    <row r="59" spans="2:82">
      <c r="C59" s="12" t="s">
        <v>8</v>
      </c>
      <c r="D59" s="12"/>
      <c r="E59" s="12"/>
      <c r="F59" s="12"/>
      <c r="G59" s="13">
        <v>500</v>
      </c>
      <c r="H59" s="13"/>
      <c r="I59" s="13">
        <v>180000</v>
      </c>
      <c r="J59" s="13">
        <v>11000000</v>
      </c>
      <c r="K59" s="13"/>
      <c r="L59" s="13">
        <v>3038400000</v>
      </c>
      <c r="M59" s="13">
        <v>376670</v>
      </c>
      <c r="N59" s="13"/>
      <c r="O59" s="13">
        <v>-785998575.0316143</v>
      </c>
      <c r="P59" s="14">
        <v>3.4242727272727272E-2</v>
      </c>
      <c r="Q59" s="14"/>
      <c r="R59" s="14">
        <v>-0.25868831458386465</v>
      </c>
      <c r="S59" s="13">
        <v>11000000</v>
      </c>
      <c r="T59" s="13"/>
      <c r="U59" s="13">
        <v>3038400000</v>
      </c>
      <c r="V59" s="13">
        <v>376670</v>
      </c>
      <c r="W59" s="13"/>
      <c r="X59" s="13">
        <v>-785998575.0316143</v>
      </c>
      <c r="Y59" s="15">
        <v>3.4242727272727272E-2</v>
      </c>
      <c r="Z59" s="15"/>
      <c r="AA59" s="15">
        <v>-0.25868831458386465</v>
      </c>
      <c r="AB59" s="13">
        <v>10623330</v>
      </c>
      <c r="AC59" s="13"/>
      <c r="AD59" s="13">
        <v>3824398575.0316143</v>
      </c>
      <c r="AE59" s="13">
        <v>0</v>
      </c>
      <c r="AF59" s="13"/>
      <c r="AG59" s="13">
        <v>0</v>
      </c>
      <c r="AH59" s="13">
        <v>0</v>
      </c>
      <c r="AI59" s="13"/>
      <c r="AJ59" s="13">
        <v>0</v>
      </c>
      <c r="AK59" s="13">
        <v>0</v>
      </c>
      <c r="AL59" s="13"/>
      <c r="AM59" s="13">
        <v>0</v>
      </c>
      <c r="AN59" s="13">
        <v>419.31597687796813</v>
      </c>
      <c r="AO59" s="13"/>
      <c r="AP59" s="13">
        <v>115969.46564885497</v>
      </c>
      <c r="AQ59" s="13">
        <v>419.31597687796813</v>
      </c>
      <c r="AR59" s="13"/>
      <c r="AS59" s="13">
        <v>115969.46564885497</v>
      </c>
      <c r="AT59" s="13">
        <v>838.63195375593625</v>
      </c>
      <c r="AU59" s="13"/>
      <c r="AV59" s="13">
        <v>644.27480916030538</v>
      </c>
      <c r="AW59" s="13">
        <v>0</v>
      </c>
      <c r="AX59" s="13"/>
      <c r="AY59" s="13">
        <v>0</v>
      </c>
      <c r="AZ59" s="13">
        <v>0</v>
      </c>
      <c r="BA59" s="13"/>
      <c r="BB59" s="13">
        <v>0</v>
      </c>
      <c r="BC59" s="13">
        <v>0</v>
      </c>
      <c r="BD59" s="13"/>
      <c r="BE59" s="13">
        <v>0</v>
      </c>
      <c r="BF59" s="13">
        <v>0</v>
      </c>
      <c r="BG59" s="13"/>
      <c r="BH59" s="13">
        <v>0</v>
      </c>
      <c r="BI59" s="13">
        <v>21246.66</v>
      </c>
      <c r="BJ59" s="13"/>
      <c r="BK59" s="13">
        <v>21246.658750175637</v>
      </c>
      <c r="BL59" s="13">
        <v>180500</v>
      </c>
      <c r="BM59" s="13">
        <v>3049400000</v>
      </c>
      <c r="BN59" s="13">
        <v>-785621905.0316143</v>
      </c>
      <c r="BO59" s="14">
        <v>-0.25763163410231987</v>
      </c>
      <c r="BP59" s="13">
        <v>3049400000</v>
      </c>
      <c r="BQ59" s="13">
        <v>-785621905.0316143</v>
      </c>
      <c r="BR59" s="15">
        <v>-0.25763163410231987</v>
      </c>
      <c r="BS59" s="13">
        <v>3835021905.0316143</v>
      </c>
      <c r="BT59" s="13">
        <v>0</v>
      </c>
      <c r="BU59" s="13">
        <v>0</v>
      </c>
      <c r="BV59" s="13">
        <v>0</v>
      </c>
      <c r="BW59" s="13">
        <v>116388.78162573294</v>
      </c>
      <c r="BX59" s="13">
        <v>116388.78162573294</v>
      </c>
      <c r="BY59" s="13">
        <v>644.81319460239865</v>
      </c>
      <c r="BZ59" s="13">
        <v>0</v>
      </c>
      <c r="CA59" s="13">
        <v>0</v>
      </c>
      <c r="CB59" s="13">
        <v>0</v>
      </c>
      <c r="CC59" s="13">
        <v>0</v>
      </c>
      <c r="CD59" s="13">
        <v>21246.658753637752</v>
      </c>
    </row>
    <row r="60" spans="2:82">
      <c r="D60" t="s">
        <v>25</v>
      </c>
      <c r="G60" s="3">
        <v>500</v>
      </c>
      <c r="H60" s="3"/>
      <c r="I60" s="3">
        <v>180000</v>
      </c>
      <c r="J60" s="3">
        <v>11000000</v>
      </c>
      <c r="K60" s="3"/>
      <c r="L60" s="3">
        <v>3038400000</v>
      </c>
      <c r="M60" s="3">
        <v>376670</v>
      </c>
      <c r="N60" s="3"/>
      <c r="O60" s="3">
        <v>-785998575.0316143</v>
      </c>
      <c r="P60" s="7">
        <v>3.4242727272727272E-2</v>
      </c>
      <c r="Q60" s="7"/>
      <c r="R60" s="7">
        <v>-0.25868831458386465</v>
      </c>
      <c r="S60" s="3">
        <v>11000000</v>
      </c>
      <c r="T60" s="3"/>
      <c r="U60" s="3">
        <v>3038400000</v>
      </c>
      <c r="V60" s="3">
        <v>376670</v>
      </c>
      <c r="W60" s="3"/>
      <c r="X60" s="3">
        <v>-785998575.0316143</v>
      </c>
      <c r="Y60" s="8">
        <v>3.4242727272727272E-2</v>
      </c>
      <c r="Z60" s="8"/>
      <c r="AA60" s="8">
        <v>-0.25868831458386465</v>
      </c>
      <c r="AB60" s="3">
        <v>10623330</v>
      </c>
      <c r="AC60" s="3"/>
      <c r="AD60" s="3">
        <v>3824398575.0316143</v>
      </c>
      <c r="AE60" s="3">
        <v>0</v>
      </c>
      <c r="AF60" s="3"/>
      <c r="AG60" s="3">
        <v>0</v>
      </c>
      <c r="AH60" s="3">
        <v>0</v>
      </c>
      <c r="AI60" s="3"/>
      <c r="AJ60" s="3">
        <v>0</v>
      </c>
      <c r="AK60" s="3">
        <v>0</v>
      </c>
      <c r="AL60" s="3"/>
      <c r="AM60" s="3">
        <v>0</v>
      </c>
      <c r="AN60" s="3">
        <v>419.31597687796813</v>
      </c>
      <c r="AO60" s="3"/>
      <c r="AP60" s="3">
        <v>115969.46564885497</v>
      </c>
      <c r="AQ60" s="3">
        <v>419.31597687796813</v>
      </c>
      <c r="AR60" s="3"/>
      <c r="AS60" s="3">
        <v>115969.46564885497</v>
      </c>
      <c r="AT60" s="3">
        <v>838.63195375593625</v>
      </c>
      <c r="AU60" s="3"/>
      <c r="AV60" s="3">
        <v>644.27480916030538</v>
      </c>
      <c r="AW60" s="3">
        <v>0</v>
      </c>
      <c r="AX60" s="3"/>
      <c r="AY60" s="3">
        <v>0</v>
      </c>
      <c r="AZ60" s="3">
        <v>0</v>
      </c>
      <c r="BA60" s="3"/>
      <c r="BB60" s="3">
        <v>0</v>
      </c>
      <c r="BC60" s="3">
        <v>0</v>
      </c>
      <c r="BD60" s="3"/>
      <c r="BE60" s="3">
        <v>0</v>
      </c>
      <c r="BF60" s="3">
        <v>0</v>
      </c>
      <c r="BG60" s="3"/>
      <c r="BH60" s="3">
        <v>0</v>
      </c>
      <c r="BI60" s="3">
        <v>21246.66</v>
      </c>
      <c r="BJ60" s="3"/>
      <c r="BK60" s="3">
        <v>21246.658750175637</v>
      </c>
      <c r="BL60" s="3">
        <v>180500</v>
      </c>
      <c r="BM60" s="3">
        <v>3049400000</v>
      </c>
      <c r="BN60" s="3">
        <v>-785621905.0316143</v>
      </c>
      <c r="BO60" s="7">
        <v>-0.25763163410231987</v>
      </c>
      <c r="BP60" s="3">
        <v>3049400000</v>
      </c>
      <c r="BQ60" s="3">
        <v>-785621905.0316143</v>
      </c>
      <c r="BR60" s="8">
        <v>-0.25763163410231987</v>
      </c>
      <c r="BS60" s="3">
        <v>3835021905.0316143</v>
      </c>
      <c r="BT60" s="3">
        <v>0</v>
      </c>
      <c r="BU60" s="3">
        <v>0</v>
      </c>
      <c r="BV60" s="3">
        <v>0</v>
      </c>
      <c r="BW60" s="3">
        <v>116388.78162573294</v>
      </c>
      <c r="BX60" s="3">
        <v>116388.78162573294</v>
      </c>
      <c r="BY60" s="3">
        <v>644.81319460239865</v>
      </c>
      <c r="BZ60" s="3">
        <v>0</v>
      </c>
      <c r="CA60" s="3">
        <v>0</v>
      </c>
      <c r="CB60" s="3">
        <v>0</v>
      </c>
      <c r="CC60" s="3">
        <v>0</v>
      </c>
      <c r="CD60" s="3">
        <v>21246.658753637752</v>
      </c>
    </row>
    <row r="61" spans="2:82">
      <c r="E61" s="6" t="s">
        <v>157</v>
      </c>
      <c r="F61" s="6"/>
      <c r="G61" s="9">
        <v>500</v>
      </c>
      <c r="H61" s="9"/>
      <c r="I61" s="9">
        <v>180000</v>
      </c>
      <c r="J61" s="9">
        <v>11000000</v>
      </c>
      <c r="K61" s="9"/>
      <c r="L61" s="9">
        <v>3038400000</v>
      </c>
      <c r="M61" s="9">
        <v>376670</v>
      </c>
      <c r="N61" s="9"/>
      <c r="O61" s="9">
        <v>-785998575.0316143</v>
      </c>
      <c r="P61" s="10">
        <v>3.4242727272727272E-2</v>
      </c>
      <c r="Q61" s="10"/>
      <c r="R61" s="10">
        <v>-0.25868831458386465</v>
      </c>
      <c r="S61" s="9">
        <v>11000000</v>
      </c>
      <c r="T61" s="9"/>
      <c r="U61" s="9">
        <v>3038400000</v>
      </c>
      <c r="V61" s="9">
        <v>376670</v>
      </c>
      <c r="W61" s="9"/>
      <c r="X61" s="9">
        <v>-785998575.0316143</v>
      </c>
      <c r="Y61" s="11">
        <v>3.4242727272727272E-2</v>
      </c>
      <c r="Z61" s="11"/>
      <c r="AA61" s="11">
        <v>-0.25868831458386465</v>
      </c>
      <c r="AB61" s="9">
        <v>10623330</v>
      </c>
      <c r="AC61" s="9"/>
      <c r="AD61" s="9">
        <v>3824398575.0316143</v>
      </c>
      <c r="AE61" s="9">
        <v>0</v>
      </c>
      <c r="AF61" s="9"/>
      <c r="AG61" s="9">
        <v>0</v>
      </c>
      <c r="AH61" s="9">
        <v>0</v>
      </c>
      <c r="AI61" s="9"/>
      <c r="AJ61" s="9">
        <v>0</v>
      </c>
      <c r="AK61" s="9">
        <v>0</v>
      </c>
      <c r="AL61" s="9"/>
      <c r="AM61" s="9">
        <v>0</v>
      </c>
      <c r="AN61" s="9">
        <v>419.31597687796813</v>
      </c>
      <c r="AO61" s="9"/>
      <c r="AP61" s="9">
        <v>115969.46564885497</v>
      </c>
      <c r="AQ61" s="9">
        <v>419.31597687796813</v>
      </c>
      <c r="AR61" s="9"/>
      <c r="AS61" s="9">
        <v>115969.46564885497</v>
      </c>
      <c r="AT61" s="9">
        <v>838.63195375593625</v>
      </c>
      <c r="AU61" s="9"/>
      <c r="AV61" s="9">
        <v>644.27480916030538</v>
      </c>
      <c r="AW61" s="9">
        <v>0</v>
      </c>
      <c r="AX61" s="9"/>
      <c r="AY61" s="9">
        <v>0</v>
      </c>
      <c r="AZ61" s="9">
        <v>0</v>
      </c>
      <c r="BA61" s="9"/>
      <c r="BB61" s="9">
        <v>0</v>
      </c>
      <c r="BC61" s="9">
        <v>0</v>
      </c>
      <c r="BD61" s="9"/>
      <c r="BE61" s="9">
        <v>0</v>
      </c>
      <c r="BF61" s="9">
        <v>0</v>
      </c>
      <c r="BG61" s="9"/>
      <c r="BH61" s="9">
        <v>0</v>
      </c>
      <c r="BI61" s="9">
        <v>21246.66</v>
      </c>
      <c r="BJ61" s="9"/>
      <c r="BK61" s="9">
        <v>21246.658750175637</v>
      </c>
      <c r="BL61" s="9">
        <v>180500</v>
      </c>
      <c r="BM61" s="9">
        <v>3049400000</v>
      </c>
      <c r="BN61" s="9">
        <v>-785621905.0316143</v>
      </c>
      <c r="BO61" s="10">
        <v>-0.25763163410231987</v>
      </c>
      <c r="BP61" s="9">
        <v>3049400000</v>
      </c>
      <c r="BQ61" s="9">
        <v>-785621905.0316143</v>
      </c>
      <c r="BR61" s="11">
        <v>-0.25763163410231987</v>
      </c>
      <c r="BS61" s="9">
        <v>3835021905.0316143</v>
      </c>
      <c r="BT61" s="9">
        <v>0</v>
      </c>
      <c r="BU61" s="9">
        <v>0</v>
      </c>
      <c r="BV61" s="9">
        <v>0</v>
      </c>
      <c r="BW61" s="9">
        <v>116388.78162573294</v>
      </c>
      <c r="BX61" s="9">
        <v>116388.78162573294</v>
      </c>
      <c r="BY61" s="9">
        <v>644.81319460239865</v>
      </c>
      <c r="BZ61" s="9">
        <v>0</v>
      </c>
      <c r="CA61" s="9">
        <v>0</v>
      </c>
      <c r="CB61" s="9">
        <v>0</v>
      </c>
      <c r="CC61" s="9">
        <v>0</v>
      </c>
      <c r="CD61" s="9">
        <v>21246.658753637752</v>
      </c>
    </row>
    <row r="62" spans="2:82">
      <c r="C62" s="12" t="s">
        <v>29</v>
      </c>
      <c r="D62" s="12"/>
      <c r="E62" s="12"/>
      <c r="F62" s="12"/>
      <c r="G62" s="13">
        <v>302642</v>
      </c>
      <c r="H62" s="13">
        <v>100850</v>
      </c>
      <c r="I62" s="13">
        <v>246331</v>
      </c>
      <c r="J62" s="13">
        <v>2340831662.3883696</v>
      </c>
      <c r="K62" s="13">
        <v>984669899.43561637</v>
      </c>
      <c r="L62" s="13">
        <v>2772881561</v>
      </c>
      <c r="M62" s="13">
        <v>-558736542.18424702</v>
      </c>
      <c r="N62" s="13">
        <v>-20936816.564383686</v>
      </c>
      <c r="O62" s="13">
        <v>591580216.24762428</v>
      </c>
      <c r="P62" s="14">
        <v>-0.23869146643982234</v>
      </c>
      <c r="Q62" s="14">
        <v>-2.1262777075224955E-2</v>
      </c>
      <c r="R62" s="14">
        <v>0.21334492773441047</v>
      </c>
      <c r="S62" s="13">
        <v>2342075920</v>
      </c>
      <c r="T62" s="13">
        <v>993054850.99999988</v>
      </c>
      <c r="U62" s="13">
        <v>2772881561</v>
      </c>
      <c r="V62" s="13">
        <v>-558736542.18424785</v>
      </c>
      <c r="W62" s="13">
        <v>-20936816.564383563</v>
      </c>
      <c r="X62" s="13">
        <v>591580216.2476244</v>
      </c>
      <c r="Y62" s="15">
        <v>-0.23856465856335171</v>
      </c>
      <c r="Z62" s="15">
        <v>-2.1083242827221804E-2</v>
      </c>
      <c r="AA62" s="15">
        <v>0.21334492773441049</v>
      </c>
      <c r="AB62" s="13">
        <v>2899568204.5726175</v>
      </c>
      <c r="AC62" s="13">
        <v>1005606715.9999999</v>
      </c>
      <c r="AD62" s="13">
        <v>2181301344.7523756</v>
      </c>
      <c r="AE62" s="13">
        <v>1244257.6116303217</v>
      </c>
      <c r="AF62" s="13">
        <v>8384951.5643835627</v>
      </c>
      <c r="AG62" s="13">
        <v>0</v>
      </c>
      <c r="AH62" s="13">
        <v>0</v>
      </c>
      <c r="AI62" s="13">
        <v>0</v>
      </c>
      <c r="AJ62" s="13">
        <v>0</v>
      </c>
      <c r="AK62" s="13">
        <v>0</v>
      </c>
      <c r="AL62" s="13">
        <v>0</v>
      </c>
      <c r="AM62" s="13">
        <v>0</v>
      </c>
      <c r="AN62" s="13">
        <v>89279.0774833787</v>
      </c>
      <c r="AO62" s="13">
        <v>38220.050552763438</v>
      </c>
      <c r="AP62" s="13">
        <v>105835.17408396947</v>
      </c>
      <c r="AQ62" s="13">
        <v>89231.646838296088</v>
      </c>
      <c r="AR62" s="13">
        <v>37897.335979293006</v>
      </c>
      <c r="AS62" s="13">
        <v>105835.17408396947</v>
      </c>
      <c r="AT62" s="13">
        <v>294.84224541965784</v>
      </c>
      <c r="AU62" s="13">
        <v>375.77923628451168</v>
      </c>
      <c r="AV62" s="13">
        <v>429.64618372827402</v>
      </c>
      <c r="AW62" s="13">
        <v>0</v>
      </c>
      <c r="AX62" s="13">
        <v>0</v>
      </c>
      <c r="AY62" s="13">
        <v>0</v>
      </c>
      <c r="AZ62" s="13">
        <v>0</v>
      </c>
      <c r="BA62" s="13">
        <v>0</v>
      </c>
      <c r="BB62" s="13">
        <v>0</v>
      </c>
      <c r="BC62" s="13">
        <v>0</v>
      </c>
      <c r="BD62" s="13">
        <v>0</v>
      </c>
      <c r="BE62" s="13">
        <v>0</v>
      </c>
      <c r="BF62" s="13">
        <v>47.430645082601472</v>
      </c>
      <c r="BG62" s="13">
        <v>322.71457347043628</v>
      </c>
      <c r="BH62" s="13">
        <v>0</v>
      </c>
      <c r="BI62" s="13">
        <v>9580.8519788152917</v>
      </c>
      <c r="BJ62" s="13">
        <v>9971.3110163609308</v>
      </c>
      <c r="BK62" s="13">
        <v>8855.1637623862844</v>
      </c>
      <c r="BL62" s="13">
        <v>649823</v>
      </c>
      <c r="BM62" s="13">
        <v>6098383122.8239861</v>
      </c>
      <c r="BN62" s="13">
        <v>11906857.498993546</v>
      </c>
      <c r="BO62" s="14">
        <v>1.9524613752833263E-3</v>
      </c>
      <c r="BP62" s="13">
        <v>6108012332</v>
      </c>
      <c r="BQ62" s="13">
        <v>11906857.498993937</v>
      </c>
      <c r="BR62" s="15">
        <v>1.9493833430253031E-3</v>
      </c>
      <c r="BS62" s="13">
        <v>6086476265.3249922</v>
      </c>
      <c r="BT62" s="13">
        <v>9629209.1760138832</v>
      </c>
      <c r="BU62" s="13">
        <v>0</v>
      </c>
      <c r="BV62" s="13">
        <v>0</v>
      </c>
      <c r="BW62" s="13">
        <v>233334.30212011165</v>
      </c>
      <c r="BX62" s="13">
        <v>232964.1569015586</v>
      </c>
      <c r="BY62" s="13">
        <v>358.5040186351647</v>
      </c>
      <c r="BZ62" s="13">
        <v>0</v>
      </c>
      <c r="CA62" s="13">
        <v>0</v>
      </c>
      <c r="CB62" s="13">
        <v>0</v>
      </c>
      <c r="CC62" s="13">
        <v>370.14521855303775</v>
      </c>
      <c r="CD62" s="13">
        <v>9366.3601708849819</v>
      </c>
    </row>
    <row r="63" spans="2:82">
      <c r="D63" t="s">
        <v>29</v>
      </c>
      <c r="G63" s="3">
        <v>302642</v>
      </c>
      <c r="H63" s="3">
        <v>100850</v>
      </c>
      <c r="I63" s="3">
        <v>246331</v>
      </c>
      <c r="J63" s="3">
        <v>2340831662.3883696</v>
      </c>
      <c r="K63" s="3">
        <v>984669899.43561637</v>
      </c>
      <c r="L63" s="3">
        <v>2772881561</v>
      </c>
      <c r="M63" s="3">
        <v>-558736542.18424702</v>
      </c>
      <c r="N63" s="3">
        <v>-20936816.564383686</v>
      </c>
      <c r="O63" s="3">
        <v>591580216.24762428</v>
      </c>
      <c r="P63" s="7">
        <v>-0.23869146643982234</v>
      </c>
      <c r="Q63" s="7">
        <v>-2.1262777075224955E-2</v>
      </c>
      <c r="R63" s="7">
        <v>0.21334492773441047</v>
      </c>
      <c r="S63" s="3">
        <v>2342075920</v>
      </c>
      <c r="T63" s="3">
        <v>993054850.99999988</v>
      </c>
      <c r="U63" s="3">
        <v>2772881561</v>
      </c>
      <c r="V63" s="3">
        <v>-558736542.18424785</v>
      </c>
      <c r="W63" s="3">
        <v>-20936816.564383563</v>
      </c>
      <c r="X63" s="3">
        <v>591580216.2476244</v>
      </c>
      <c r="Y63" s="8">
        <v>-0.23856465856335171</v>
      </c>
      <c r="Z63" s="8">
        <v>-2.1083242827221804E-2</v>
      </c>
      <c r="AA63" s="8">
        <v>0.21334492773441049</v>
      </c>
      <c r="AB63" s="3">
        <v>2899568204.5726175</v>
      </c>
      <c r="AC63" s="3">
        <v>1005606715.9999999</v>
      </c>
      <c r="AD63" s="3">
        <v>2181301344.7523756</v>
      </c>
      <c r="AE63" s="3">
        <v>1244257.6116303217</v>
      </c>
      <c r="AF63" s="3">
        <v>8384951.5643835627</v>
      </c>
      <c r="AG63" s="3">
        <v>0</v>
      </c>
      <c r="AH63" s="3">
        <v>0</v>
      </c>
      <c r="AI63" s="3">
        <v>0</v>
      </c>
      <c r="AJ63" s="3">
        <v>0</v>
      </c>
      <c r="AK63" s="3">
        <v>0</v>
      </c>
      <c r="AL63" s="3">
        <v>0</v>
      </c>
      <c r="AM63" s="3">
        <v>0</v>
      </c>
      <c r="AN63" s="3">
        <v>89279.0774833787</v>
      </c>
      <c r="AO63" s="3">
        <v>38220.050552763438</v>
      </c>
      <c r="AP63" s="3">
        <v>105835.17408396947</v>
      </c>
      <c r="AQ63" s="3">
        <v>89231.646838296088</v>
      </c>
      <c r="AR63" s="3">
        <v>37897.335979293006</v>
      </c>
      <c r="AS63" s="3">
        <v>105835.17408396947</v>
      </c>
      <c r="AT63" s="3">
        <v>294.84224541965784</v>
      </c>
      <c r="AU63" s="3">
        <v>375.77923628451168</v>
      </c>
      <c r="AV63" s="3">
        <v>429.64618372827402</v>
      </c>
      <c r="AW63" s="3">
        <v>0</v>
      </c>
      <c r="AX63" s="3">
        <v>0</v>
      </c>
      <c r="AY63" s="3">
        <v>0</v>
      </c>
      <c r="AZ63" s="3">
        <v>0</v>
      </c>
      <c r="BA63" s="3">
        <v>0</v>
      </c>
      <c r="BB63" s="3">
        <v>0</v>
      </c>
      <c r="BC63" s="3">
        <v>0</v>
      </c>
      <c r="BD63" s="3">
        <v>0</v>
      </c>
      <c r="BE63" s="3">
        <v>0</v>
      </c>
      <c r="BF63" s="3">
        <v>47.430645082601472</v>
      </c>
      <c r="BG63" s="3">
        <v>322.71457347043628</v>
      </c>
      <c r="BH63" s="3">
        <v>0</v>
      </c>
      <c r="BI63" s="3">
        <v>9580.8519788152917</v>
      </c>
      <c r="BJ63" s="3">
        <v>9971.3110163609308</v>
      </c>
      <c r="BK63" s="3">
        <v>8855.1637623862844</v>
      </c>
      <c r="BL63" s="3">
        <v>649823</v>
      </c>
      <c r="BM63" s="3">
        <v>6098383122.8239861</v>
      </c>
      <c r="BN63" s="3">
        <v>11906857.498993546</v>
      </c>
      <c r="BO63" s="7">
        <v>1.9524613752833263E-3</v>
      </c>
      <c r="BP63" s="3">
        <v>6108012332</v>
      </c>
      <c r="BQ63" s="3">
        <v>11906857.498993937</v>
      </c>
      <c r="BR63" s="8">
        <v>1.9493833430253031E-3</v>
      </c>
      <c r="BS63" s="3">
        <v>6086476265.3249922</v>
      </c>
      <c r="BT63" s="3">
        <v>9629209.1760138832</v>
      </c>
      <c r="BU63" s="3">
        <v>0</v>
      </c>
      <c r="BV63" s="3">
        <v>0</v>
      </c>
      <c r="BW63" s="3">
        <v>233334.30212011165</v>
      </c>
      <c r="BX63" s="3">
        <v>232964.1569015586</v>
      </c>
      <c r="BY63" s="3">
        <v>358.5040186351647</v>
      </c>
      <c r="BZ63" s="3">
        <v>0</v>
      </c>
      <c r="CA63" s="3">
        <v>0</v>
      </c>
      <c r="CB63" s="3">
        <v>0</v>
      </c>
      <c r="CC63" s="3">
        <v>370.14521855303775</v>
      </c>
      <c r="CD63" s="3">
        <v>9366.3601708849819</v>
      </c>
    </row>
    <row r="64" spans="2:82">
      <c r="E64" s="6" t="s">
        <v>173</v>
      </c>
      <c r="F64" s="6"/>
      <c r="G64" s="9">
        <v>119512</v>
      </c>
      <c r="H64" s="9">
        <v>47610</v>
      </c>
      <c r="I64" s="9">
        <v>150000</v>
      </c>
      <c r="J64" s="9">
        <v>1327911111</v>
      </c>
      <c r="K64" s="9">
        <v>528999999.99999988</v>
      </c>
      <c r="L64" s="9">
        <v>1666650000</v>
      </c>
      <c r="M64" s="9">
        <v>386531437</v>
      </c>
      <c r="N64" s="9">
        <v>157265681.99999991</v>
      </c>
      <c r="O64" s="9">
        <v>495464377.07620549</v>
      </c>
      <c r="P64" s="10">
        <v>0.29108231251180489</v>
      </c>
      <c r="Q64" s="10">
        <v>0.29728862381852544</v>
      </c>
      <c r="R64" s="10">
        <v>0.29728159906171392</v>
      </c>
      <c r="S64" s="9">
        <v>1327911111</v>
      </c>
      <c r="T64" s="9">
        <v>528999999.99999988</v>
      </c>
      <c r="U64" s="9">
        <v>1666650000</v>
      </c>
      <c r="V64" s="9">
        <v>386531437</v>
      </c>
      <c r="W64" s="9">
        <v>157265681.99999988</v>
      </c>
      <c r="X64" s="9">
        <v>495464377.07620549</v>
      </c>
      <c r="Y64" s="11">
        <v>0.29108231251180489</v>
      </c>
      <c r="Z64" s="11">
        <v>0.29728862381852539</v>
      </c>
      <c r="AA64" s="11">
        <v>0.29728159906171392</v>
      </c>
      <c r="AB64" s="9">
        <v>941379674</v>
      </c>
      <c r="AC64" s="9">
        <v>371734318</v>
      </c>
      <c r="AD64" s="9">
        <v>1171185622.9237945</v>
      </c>
      <c r="AE64" s="9">
        <v>0</v>
      </c>
      <c r="AF64" s="9">
        <v>0</v>
      </c>
      <c r="AG64" s="9">
        <v>0</v>
      </c>
      <c r="AH64" s="9">
        <v>0</v>
      </c>
      <c r="AI64" s="9">
        <v>0</v>
      </c>
      <c r="AJ64" s="9">
        <v>0</v>
      </c>
      <c r="AK64" s="9">
        <v>0</v>
      </c>
      <c r="AL64" s="9">
        <v>0</v>
      </c>
      <c r="AM64" s="9">
        <v>0</v>
      </c>
      <c r="AN64" s="9">
        <v>50619.485883279354</v>
      </c>
      <c r="AO64" s="9">
        <v>20359.808647077298</v>
      </c>
      <c r="AP64" s="9">
        <v>63612.595419847326</v>
      </c>
      <c r="AQ64" s="9">
        <v>50619.485883279354</v>
      </c>
      <c r="AR64" s="9">
        <v>20359.808647077298</v>
      </c>
      <c r="AS64" s="9">
        <v>63612.595419847326</v>
      </c>
      <c r="AT64" s="9">
        <v>423.55149176048729</v>
      </c>
      <c r="AU64" s="9">
        <v>427.63723266282921</v>
      </c>
      <c r="AV64" s="9">
        <v>424.08396946564886</v>
      </c>
      <c r="AW64" s="9">
        <v>0</v>
      </c>
      <c r="AX64" s="9">
        <v>0</v>
      </c>
      <c r="AY64" s="9">
        <v>0</v>
      </c>
      <c r="AZ64" s="9">
        <v>0</v>
      </c>
      <c r="BA64" s="9">
        <v>0</v>
      </c>
      <c r="BB64" s="9">
        <v>0</v>
      </c>
      <c r="BC64" s="9">
        <v>0</v>
      </c>
      <c r="BD64" s="9">
        <v>0</v>
      </c>
      <c r="BE64" s="9">
        <v>0</v>
      </c>
      <c r="BF64" s="9">
        <v>0</v>
      </c>
      <c r="BG64" s="9">
        <v>0</v>
      </c>
      <c r="BH64" s="9">
        <v>0</v>
      </c>
      <c r="BI64" s="9">
        <v>7876.8631936541933</v>
      </c>
      <c r="BJ64" s="9">
        <v>7807.9041797941609</v>
      </c>
      <c r="BK64" s="9">
        <v>7807.9041528252965</v>
      </c>
      <c r="BL64" s="9">
        <v>317122</v>
      </c>
      <c r="BM64" s="9">
        <v>3523561111</v>
      </c>
      <c r="BN64" s="9">
        <v>1039261496.0762054</v>
      </c>
      <c r="BO64" s="10">
        <v>0.29494635209583719</v>
      </c>
      <c r="BP64" s="9">
        <v>3523561111</v>
      </c>
      <c r="BQ64" s="9">
        <v>1039261496.0762053</v>
      </c>
      <c r="BR64" s="11">
        <v>0.29494635209583719</v>
      </c>
      <c r="BS64" s="9">
        <v>2484299614.9237947</v>
      </c>
      <c r="BT64" s="9">
        <v>0</v>
      </c>
      <c r="BU64" s="9">
        <v>0</v>
      </c>
      <c r="BV64" s="9">
        <v>0</v>
      </c>
      <c r="BW64" s="9">
        <v>134591.88995020397</v>
      </c>
      <c r="BX64" s="9">
        <v>134591.88995020397</v>
      </c>
      <c r="BY64" s="9">
        <v>424.41675427817677</v>
      </c>
      <c r="BZ64" s="9">
        <v>0</v>
      </c>
      <c r="CA64" s="9">
        <v>0</v>
      </c>
      <c r="CB64" s="9">
        <v>0</v>
      </c>
      <c r="CC64" s="9">
        <v>0</v>
      </c>
      <c r="CD64" s="9">
        <v>7833.892366104511</v>
      </c>
    </row>
    <row r="65" spans="2:82">
      <c r="E65" s="6" t="s">
        <v>167</v>
      </c>
      <c r="F65" s="6"/>
      <c r="G65" s="9">
        <v>20680</v>
      </c>
      <c r="H65" s="9"/>
      <c r="I65" s="9">
        <v>55951</v>
      </c>
      <c r="J65" s="9">
        <v>229929676.59709242</v>
      </c>
      <c r="K65" s="9"/>
      <c r="L65" s="9">
        <v>621671561</v>
      </c>
      <c r="M65" s="9">
        <v>111910695.59709242</v>
      </c>
      <c r="N65" s="9"/>
      <c r="O65" s="9">
        <v>316034632.22676468</v>
      </c>
      <c r="P65" s="10">
        <v>0.48671705737747989</v>
      </c>
      <c r="Q65" s="10"/>
      <c r="R65" s="10">
        <v>0.50836269833286563</v>
      </c>
      <c r="S65" s="9">
        <v>230240741</v>
      </c>
      <c r="T65" s="9"/>
      <c r="U65" s="9">
        <v>621671561</v>
      </c>
      <c r="V65" s="9">
        <v>111910695.59709242</v>
      </c>
      <c r="W65" s="9"/>
      <c r="X65" s="9">
        <v>316034632.22676468</v>
      </c>
      <c r="Y65" s="11">
        <v>0.48605948326535492</v>
      </c>
      <c r="Z65" s="11"/>
      <c r="AA65" s="11">
        <v>0.50836269833286563</v>
      </c>
      <c r="AB65" s="9">
        <v>118018981</v>
      </c>
      <c r="AC65" s="9"/>
      <c r="AD65" s="9">
        <v>305636928.77323532</v>
      </c>
      <c r="AE65" s="9">
        <v>311064.40290758049</v>
      </c>
      <c r="AF65" s="9"/>
      <c r="AG65" s="9">
        <v>0</v>
      </c>
      <c r="AH65" s="9">
        <v>0</v>
      </c>
      <c r="AI65" s="9"/>
      <c r="AJ65" s="9">
        <v>0</v>
      </c>
      <c r="AK65" s="9">
        <v>0</v>
      </c>
      <c r="AL65" s="9"/>
      <c r="AM65" s="9">
        <v>0</v>
      </c>
      <c r="AN65" s="9">
        <v>8776.6928390474768</v>
      </c>
      <c r="AO65" s="9"/>
      <c r="AP65" s="9">
        <v>23727.922175572519</v>
      </c>
      <c r="AQ65" s="9">
        <v>8764.8351777768257</v>
      </c>
      <c r="AR65" s="9"/>
      <c r="AS65" s="9">
        <v>23727.922175572519</v>
      </c>
      <c r="AT65" s="9">
        <v>423.83148828708056</v>
      </c>
      <c r="AU65" s="9"/>
      <c r="AV65" s="9">
        <v>424.08396946564886</v>
      </c>
      <c r="AW65" s="9">
        <v>0</v>
      </c>
      <c r="AX65" s="9"/>
      <c r="AY65" s="9">
        <v>0</v>
      </c>
      <c r="AZ65" s="9">
        <v>0</v>
      </c>
      <c r="BA65" s="9"/>
      <c r="BB65" s="9">
        <v>0</v>
      </c>
      <c r="BC65" s="9">
        <v>0</v>
      </c>
      <c r="BD65" s="9"/>
      <c r="BE65" s="9">
        <v>0</v>
      </c>
      <c r="BF65" s="9">
        <v>11.857661270650363</v>
      </c>
      <c r="BG65" s="9"/>
      <c r="BH65" s="9">
        <v>0</v>
      </c>
      <c r="BI65" s="9">
        <v>5706.9139748549323</v>
      </c>
      <c r="BJ65" s="9"/>
      <c r="BK65" s="9">
        <v>5462.5820588235301</v>
      </c>
      <c r="BL65" s="9">
        <v>76631</v>
      </c>
      <c r="BM65" s="9">
        <v>851601237.59709239</v>
      </c>
      <c r="BN65" s="9">
        <v>427945327.82385707</v>
      </c>
      <c r="BO65" s="10">
        <v>0.50251844282350089</v>
      </c>
      <c r="BP65" s="9">
        <v>851912302</v>
      </c>
      <c r="BQ65" s="9">
        <v>427945327.82385707</v>
      </c>
      <c r="BR65" s="11">
        <v>0.50233495492339664</v>
      </c>
      <c r="BS65" s="9">
        <v>423655909.77323532</v>
      </c>
      <c r="BT65" s="9">
        <v>311064.40290758049</v>
      </c>
      <c r="BU65" s="9">
        <v>0</v>
      </c>
      <c r="BV65" s="9">
        <v>0</v>
      </c>
      <c r="BW65" s="9">
        <v>32504.615014619994</v>
      </c>
      <c r="BX65" s="9">
        <v>32492.757353349345</v>
      </c>
      <c r="BY65" s="9">
        <v>424.01583371415416</v>
      </c>
      <c r="BZ65" s="9">
        <v>0</v>
      </c>
      <c r="CA65" s="9">
        <v>0</v>
      </c>
      <c r="CB65" s="9">
        <v>0</v>
      </c>
      <c r="CC65" s="9">
        <v>11.857661270650363</v>
      </c>
      <c r="CD65" s="9">
        <v>5528.5186122226687</v>
      </c>
    </row>
    <row r="66" spans="2:82">
      <c r="E66" s="6" t="s">
        <v>171</v>
      </c>
      <c r="F66" s="6"/>
      <c r="G66" s="9">
        <v>16800</v>
      </c>
      <c r="H66" s="9">
        <v>15944</v>
      </c>
      <c r="I66" s="9">
        <v>40380</v>
      </c>
      <c r="J66" s="9">
        <v>197245098.35929388</v>
      </c>
      <c r="K66" s="9">
        <v>187601354.86027396</v>
      </c>
      <c r="L66" s="9">
        <v>484560000</v>
      </c>
      <c r="M66" s="9">
        <v>2354374.7866771817</v>
      </c>
      <c r="N66" s="9">
        <v>-90561346.139726013</v>
      </c>
      <c r="O66" s="9">
        <v>-219918793.05534589</v>
      </c>
      <c r="P66" s="10">
        <v>1.1936290464306219E-2</v>
      </c>
      <c r="Q66" s="10">
        <v>-0.48273290034166527</v>
      </c>
      <c r="R66" s="10">
        <v>-0.45385255294565358</v>
      </c>
      <c r="S66" s="9">
        <v>201600000</v>
      </c>
      <c r="T66" s="9">
        <v>191328000</v>
      </c>
      <c r="U66" s="9">
        <v>484560000</v>
      </c>
      <c r="V66" s="9">
        <v>2354374.7866771771</v>
      </c>
      <c r="W66" s="9">
        <v>-90561346.139726028</v>
      </c>
      <c r="X66" s="9">
        <v>-219918793.05534589</v>
      </c>
      <c r="Y66" s="11">
        <v>1.1678446362485998E-2</v>
      </c>
      <c r="Z66" s="11">
        <v>-0.47333033398000307</v>
      </c>
      <c r="AA66" s="11">
        <v>-0.45385255294565358</v>
      </c>
      <c r="AB66" s="9">
        <v>194890723.5726167</v>
      </c>
      <c r="AC66" s="9">
        <v>278162701</v>
      </c>
      <c r="AD66" s="9">
        <v>704478793.05534589</v>
      </c>
      <c r="AE66" s="9">
        <v>4354901.6407061266</v>
      </c>
      <c r="AF66" s="9">
        <v>3726645.1397260278</v>
      </c>
      <c r="AG66" s="9">
        <v>0</v>
      </c>
      <c r="AH66" s="9">
        <v>0</v>
      </c>
      <c r="AI66" s="9">
        <v>0</v>
      </c>
      <c r="AJ66" s="9">
        <v>0</v>
      </c>
      <c r="AK66" s="9">
        <v>0</v>
      </c>
      <c r="AL66" s="9">
        <v>0</v>
      </c>
      <c r="AM66" s="9">
        <v>0</v>
      </c>
      <c r="AN66" s="9">
        <v>7684.9182671453073</v>
      </c>
      <c r="AO66" s="9">
        <v>7363.7078805822421</v>
      </c>
      <c r="AP66" s="9">
        <v>18494.656488549619</v>
      </c>
      <c r="AQ66" s="9">
        <v>7518.9110093562012</v>
      </c>
      <c r="AR66" s="9">
        <v>7220.279181262048</v>
      </c>
      <c r="AS66" s="9">
        <v>18494.656488549619</v>
      </c>
      <c r="AT66" s="9">
        <v>447.55422674739293</v>
      </c>
      <c r="AU66" s="9">
        <v>452.8524323420753</v>
      </c>
      <c r="AV66" s="9">
        <v>458.01526717557255</v>
      </c>
      <c r="AW66" s="9">
        <v>0</v>
      </c>
      <c r="AX66" s="9">
        <v>0</v>
      </c>
      <c r="AY66" s="9">
        <v>0</v>
      </c>
      <c r="AZ66" s="9">
        <v>0</v>
      </c>
      <c r="BA66" s="9">
        <v>0</v>
      </c>
      <c r="BB66" s="9">
        <v>0</v>
      </c>
      <c r="BC66" s="9">
        <v>0</v>
      </c>
      <c r="BD66" s="9">
        <v>0</v>
      </c>
      <c r="BE66" s="9">
        <v>0</v>
      </c>
      <c r="BF66" s="9">
        <v>166.00725778910507</v>
      </c>
      <c r="BG66" s="9">
        <v>143.42869932019391</v>
      </c>
      <c r="BH66" s="9">
        <v>0</v>
      </c>
      <c r="BI66" s="9">
        <v>11600.638307893851</v>
      </c>
      <c r="BJ66" s="9">
        <v>17446.230619668841</v>
      </c>
      <c r="BK66" s="9">
        <v>17446.230635347842</v>
      </c>
      <c r="BL66" s="9">
        <v>73124</v>
      </c>
      <c r="BM66" s="9">
        <v>869406453.21956789</v>
      </c>
      <c r="BN66" s="9">
        <v>-308125764.40839469</v>
      </c>
      <c r="BO66" s="10">
        <v>-0.35440933670017027</v>
      </c>
      <c r="BP66" s="9">
        <v>877488000</v>
      </c>
      <c r="BQ66" s="9">
        <v>-308125764.40839475</v>
      </c>
      <c r="BR66" s="11">
        <v>-0.35114527424693531</v>
      </c>
      <c r="BS66" s="9">
        <v>1177532217.6279626</v>
      </c>
      <c r="BT66" s="9">
        <v>8081546.7804321544</v>
      </c>
      <c r="BU66" s="9">
        <v>0</v>
      </c>
      <c r="BV66" s="9">
        <v>0</v>
      </c>
      <c r="BW66" s="9">
        <v>33543.282636277174</v>
      </c>
      <c r="BX66" s="9">
        <v>33233.846679167866</v>
      </c>
      <c r="BY66" s="9">
        <v>454.48616978239522</v>
      </c>
      <c r="BZ66" s="9">
        <v>0</v>
      </c>
      <c r="CA66" s="9">
        <v>0</v>
      </c>
      <c r="CB66" s="9">
        <v>0</v>
      </c>
      <c r="CC66" s="9">
        <v>309.43595710929895</v>
      </c>
      <c r="CD66" s="9">
        <v>16103.224900551975</v>
      </c>
    </row>
    <row r="67" spans="2:82">
      <c r="E67" s="6" t="s">
        <v>170</v>
      </c>
      <c r="F67" s="6"/>
      <c r="G67" s="9">
        <v>53780</v>
      </c>
      <c r="H67" s="9">
        <v>7240</v>
      </c>
      <c r="I67" s="9"/>
      <c r="J67" s="9">
        <v>233416664</v>
      </c>
      <c r="K67" s="9">
        <v>30166667</v>
      </c>
      <c r="L67" s="9"/>
      <c r="M67" s="9">
        <v>-416787986.00000012</v>
      </c>
      <c r="N67" s="9">
        <v>-53361048</v>
      </c>
      <c r="O67" s="9"/>
      <c r="P67" s="10">
        <v>-1.7855965330735775</v>
      </c>
      <c r="Q67" s="10">
        <v>-1.7688744997914421</v>
      </c>
      <c r="R67" s="10"/>
      <c r="S67" s="9">
        <v>233416664</v>
      </c>
      <c r="T67" s="9">
        <v>30166667</v>
      </c>
      <c r="U67" s="9"/>
      <c r="V67" s="9">
        <v>-416787986.00000012</v>
      </c>
      <c r="W67" s="9">
        <v>-53361048</v>
      </c>
      <c r="X67" s="9"/>
      <c r="Y67" s="11">
        <v>-1.7855965330735775</v>
      </c>
      <c r="Z67" s="11">
        <v>-1.7688744997914421</v>
      </c>
      <c r="AA67" s="11"/>
      <c r="AB67" s="9">
        <v>650204650.00000012</v>
      </c>
      <c r="AC67" s="9">
        <v>83527715</v>
      </c>
      <c r="AD67" s="9"/>
      <c r="AE67" s="9">
        <v>0</v>
      </c>
      <c r="AF67" s="9">
        <v>0</v>
      </c>
      <c r="AG67" s="9"/>
      <c r="AH67" s="9">
        <v>0</v>
      </c>
      <c r="AI67" s="9">
        <v>0</v>
      </c>
      <c r="AJ67" s="9"/>
      <c r="AK67" s="9">
        <v>0</v>
      </c>
      <c r="AL67" s="9">
        <v>0</v>
      </c>
      <c r="AM67" s="9"/>
      <c r="AN67" s="9">
        <v>8897.7578622505862</v>
      </c>
      <c r="AO67" s="9">
        <v>1161.0350995086983</v>
      </c>
      <c r="AP67" s="9"/>
      <c r="AQ67" s="9">
        <v>8897.7578622505862</v>
      </c>
      <c r="AR67" s="9">
        <v>1161.0350995086983</v>
      </c>
      <c r="AS67" s="9"/>
      <c r="AT67" s="9">
        <v>165.44733845761596</v>
      </c>
      <c r="AU67" s="9">
        <v>160.36396402053842</v>
      </c>
      <c r="AV67" s="9"/>
      <c r="AW67" s="9">
        <v>0</v>
      </c>
      <c r="AX67" s="9">
        <v>0</v>
      </c>
      <c r="AY67" s="9"/>
      <c r="AZ67" s="9">
        <v>0</v>
      </c>
      <c r="BA67" s="9">
        <v>0</v>
      </c>
      <c r="BB67" s="9"/>
      <c r="BC67" s="9">
        <v>0</v>
      </c>
      <c r="BD67" s="9">
        <v>0</v>
      </c>
      <c r="BE67" s="9"/>
      <c r="BF67" s="9">
        <v>0</v>
      </c>
      <c r="BG67" s="9">
        <v>0</v>
      </c>
      <c r="BH67" s="9"/>
      <c r="BI67" s="9">
        <v>12090.082744514692</v>
      </c>
      <c r="BJ67" s="9">
        <v>11536.977209944751</v>
      </c>
      <c r="BK67" s="9"/>
      <c r="BL67" s="9">
        <v>61020</v>
      </c>
      <c r="BM67" s="9">
        <v>263583331</v>
      </c>
      <c r="BN67" s="9">
        <v>-470149034.00000012</v>
      </c>
      <c r="BO67" s="10">
        <v>-1.7836827246105336</v>
      </c>
      <c r="BP67" s="9">
        <v>263583331</v>
      </c>
      <c r="BQ67" s="9">
        <v>-470149034.00000024</v>
      </c>
      <c r="BR67" s="11">
        <v>-1.783682724610534</v>
      </c>
      <c r="BS67" s="9">
        <v>733732365.00000024</v>
      </c>
      <c r="BT67" s="9">
        <v>0</v>
      </c>
      <c r="BU67" s="9">
        <v>0</v>
      </c>
      <c r="BV67" s="9">
        <v>0</v>
      </c>
      <c r="BW67" s="9">
        <v>10058.792961759285</v>
      </c>
      <c r="BX67" s="9">
        <v>10058.792961759285</v>
      </c>
      <c r="BY67" s="9">
        <v>164.84419799671068</v>
      </c>
      <c r="BZ67" s="9">
        <v>0</v>
      </c>
      <c r="CA67" s="9">
        <v>0</v>
      </c>
      <c r="CB67" s="9">
        <v>0</v>
      </c>
      <c r="CC67" s="9">
        <v>0</v>
      </c>
      <c r="CD67" s="9">
        <v>12024.456981317604</v>
      </c>
    </row>
    <row r="68" spans="2:82">
      <c r="E68" s="6" t="s">
        <v>169</v>
      </c>
      <c r="F68" s="6"/>
      <c r="G68" s="9">
        <v>50770</v>
      </c>
      <c r="H68" s="9">
        <v>7670</v>
      </c>
      <c r="I68" s="9"/>
      <c r="J68" s="9">
        <v>220374997</v>
      </c>
      <c r="K68" s="9">
        <v>31958332.999999996</v>
      </c>
      <c r="L68" s="9"/>
      <c r="M68" s="9">
        <v>-344618678.00000006</v>
      </c>
      <c r="N68" s="9">
        <v>-43869249.000000007</v>
      </c>
      <c r="O68" s="9"/>
      <c r="P68" s="10">
        <v>-1.5637830184519528</v>
      </c>
      <c r="Q68" s="10">
        <v>-1.3727014171859344</v>
      </c>
      <c r="R68" s="10"/>
      <c r="S68" s="9">
        <v>220374997</v>
      </c>
      <c r="T68" s="9">
        <v>31958332.999999996</v>
      </c>
      <c r="U68" s="9"/>
      <c r="V68" s="9">
        <v>-344618678.00000012</v>
      </c>
      <c r="W68" s="9">
        <v>-43869249</v>
      </c>
      <c r="X68" s="9"/>
      <c r="Y68" s="11">
        <v>-1.5637830184519532</v>
      </c>
      <c r="Z68" s="11">
        <v>-1.3727014171859342</v>
      </c>
      <c r="AA68" s="11"/>
      <c r="AB68" s="9">
        <v>564993675.00000012</v>
      </c>
      <c r="AC68" s="9">
        <v>75827582</v>
      </c>
      <c r="AD68" s="9"/>
      <c r="AE68" s="9">
        <v>0</v>
      </c>
      <c r="AF68" s="9">
        <v>0</v>
      </c>
      <c r="AG68" s="9"/>
      <c r="AH68" s="9">
        <v>0</v>
      </c>
      <c r="AI68" s="9">
        <v>0</v>
      </c>
      <c r="AJ68" s="9"/>
      <c r="AK68" s="9">
        <v>0</v>
      </c>
      <c r="AL68" s="9">
        <v>0</v>
      </c>
      <c r="AM68" s="9"/>
      <c r="AN68" s="9">
        <v>8400.6142860485725</v>
      </c>
      <c r="AO68" s="9">
        <v>1229.9915776173457</v>
      </c>
      <c r="AP68" s="9"/>
      <c r="AQ68" s="9">
        <v>8400.6142860485725</v>
      </c>
      <c r="AR68" s="9">
        <v>1229.9915776173457</v>
      </c>
      <c r="AS68" s="9"/>
      <c r="AT68" s="9">
        <v>165.46413799583559</v>
      </c>
      <c r="AU68" s="9">
        <v>160.36396057592512</v>
      </c>
      <c r="AV68" s="9"/>
      <c r="AW68" s="9">
        <v>0</v>
      </c>
      <c r="AX68" s="9">
        <v>0</v>
      </c>
      <c r="AY68" s="9"/>
      <c r="AZ68" s="9">
        <v>0</v>
      </c>
      <c r="BA68" s="9">
        <v>0</v>
      </c>
      <c r="BB68" s="9"/>
      <c r="BC68" s="9">
        <v>0</v>
      </c>
      <c r="BD68" s="9">
        <v>0</v>
      </c>
      <c r="BE68" s="9"/>
      <c r="BF68" s="9">
        <v>0</v>
      </c>
      <c r="BG68" s="9">
        <v>0</v>
      </c>
      <c r="BH68" s="9"/>
      <c r="BI68" s="9">
        <v>11128.494681898761</v>
      </c>
      <c r="BJ68" s="9">
        <v>9886.255801825293</v>
      </c>
      <c r="BK68" s="9"/>
      <c r="BL68" s="9">
        <v>58440</v>
      </c>
      <c r="BM68" s="9">
        <v>252333330</v>
      </c>
      <c r="BN68" s="9">
        <v>-388487927.00000012</v>
      </c>
      <c r="BO68" s="10">
        <v>-1.5395822937857639</v>
      </c>
      <c r="BP68" s="9">
        <v>252333330</v>
      </c>
      <c r="BQ68" s="9">
        <v>-388487927</v>
      </c>
      <c r="BR68" s="11">
        <v>-1.5395822937857635</v>
      </c>
      <c r="BS68" s="9">
        <v>640821257</v>
      </c>
      <c r="BT68" s="9">
        <v>0</v>
      </c>
      <c r="BU68" s="9">
        <v>0</v>
      </c>
      <c r="BV68" s="9">
        <v>0</v>
      </c>
      <c r="BW68" s="9">
        <v>9630.6058636659163</v>
      </c>
      <c r="BX68" s="9">
        <v>9630.6058636659163</v>
      </c>
      <c r="BY68" s="9">
        <v>164.79476152747975</v>
      </c>
      <c r="BZ68" s="9">
        <v>0</v>
      </c>
      <c r="CA68" s="9">
        <v>0</v>
      </c>
      <c r="CB68" s="9">
        <v>0</v>
      </c>
      <c r="CC68" s="9">
        <v>0</v>
      </c>
      <c r="CD68" s="9">
        <v>10965.456143052703</v>
      </c>
    </row>
    <row r="69" spans="2:82">
      <c r="E69" s="6" t="s">
        <v>168</v>
      </c>
      <c r="F69" s="6"/>
      <c r="G69" s="9">
        <v>51050</v>
      </c>
      <c r="H69" s="9">
        <v>7160</v>
      </c>
      <c r="I69" s="9"/>
      <c r="J69" s="9">
        <v>221541667</v>
      </c>
      <c r="K69" s="9">
        <v>29833332.999999996</v>
      </c>
      <c r="L69" s="9"/>
      <c r="M69" s="9">
        <v>-415908934.00000006</v>
      </c>
      <c r="N69" s="9">
        <v>-57282136</v>
      </c>
      <c r="O69" s="9"/>
      <c r="P69" s="10">
        <v>-1.8773395525637173</v>
      </c>
      <c r="Q69" s="10">
        <v>-1.9200716192186775</v>
      </c>
      <c r="R69" s="10"/>
      <c r="S69" s="9">
        <v>221541667</v>
      </c>
      <c r="T69" s="9">
        <v>29833332.999999996</v>
      </c>
      <c r="U69" s="9"/>
      <c r="V69" s="9">
        <v>-415908934</v>
      </c>
      <c r="W69" s="9">
        <v>-57282136</v>
      </c>
      <c r="X69" s="9"/>
      <c r="Y69" s="11">
        <v>-1.8773395525637171</v>
      </c>
      <c r="Z69" s="11">
        <v>-1.9200716192186775</v>
      </c>
      <c r="AA69" s="11"/>
      <c r="AB69" s="9">
        <v>637450601</v>
      </c>
      <c r="AC69" s="9">
        <v>87115469</v>
      </c>
      <c r="AD69" s="9"/>
      <c r="AE69" s="9">
        <v>0</v>
      </c>
      <c r="AF69" s="9">
        <v>0</v>
      </c>
      <c r="AG69" s="9"/>
      <c r="AH69" s="9">
        <v>0</v>
      </c>
      <c r="AI69" s="9">
        <v>0</v>
      </c>
      <c r="AJ69" s="9"/>
      <c r="AK69" s="9">
        <v>0</v>
      </c>
      <c r="AL69" s="9">
        <v>0</v>
      </c>
      <c r="AM69" s="9"/>
      <c r="AN69" s="9">
        <v>8445.0873197525925</v>
      </c>
      <c r="AO69" s="9">
        <v>1148.2059568705795</v>
      </c>
      <c r="AP69" s="9"/>
      <c r="AQ69" s="9">
        <v>8445.0873197525925</v>
      </c>
      <c r="AR69" s="9">
        <v>1148.2059568705795</v>
      </c>
      <c r="AS69" s="9"/>
      <c r="AT69" s="9">
        <v>165.42776336439945</v>
      </c>
      <c r="AU69" s="9">
        <v>160.36396045678484</v>
      </c>
      <c r="AV69" s="9"/>
      <c r="AW69" s="9">
        <v>0</v>
      </c>
      <c r="AX69" s="9">
        <v>0</v>
      </c>
      <c r="AY69" s="9"/>
      <c r="AZ69" s="9">
        <v>0</v>
      </c>
      <c r="BA69" s="9">
        <v>0</v>
      </c>
      <c r="BB69" s="9"/>
      <c r="BC69" s="9">
        <v>0</v>
      </c>
      <c r="BD69" s="9">
        <v>0</v>
      </c>
      <c r="BE69" s="9"/>
      <c r="BF69" s="9">
        <v>0</v>
      </c>
      <c r="BG69" s="9">
        <v>0</v>
      </c>
      <c r="BH69" s="9"/>
      <c r="BI69" s="9">
        <v>12486.7894417238</v>
      </c>
      <c r="BJ69" s="9">
        <v>12166.964944134079</v>
      </c>
      <c r="BK69" s="9"/>
      <c r="BL69" s="9">
        <v>58210</v>
      </c>
      <c r="BM69" s="9">
        <v>251375000</v>
      </c>
      <c r="BN69" s="9">
        <v>-473191070.00000006</v>
      </c>
      <c r="BO69" s="10">
        <v>-1.882411019393337</v>
      </c>
      <c r="BP69" s="9">
        <v>251375000</v>
      </c>
      <c r="BQ69" s="9">
        <v>-473191069.99999988</v>
      </c>
      <c r="BR69" s="11">
        <v>-1.8824110193933361</v>
      </c>
      <c r="BS69" s="9">
        <v>724566069.99999988</v>
      </c>
      <c r="BT69" s="9">
        <v>0</v>
      </c>
      <c r="BU69" s="9">
        <v>0</v>
      </c>
      <c r="BV69" s="9">
        <v>0</v>
      </c>
      <c r="BW69" s="9">
        <v>9593.2932766231716</v>
      </c>
      <c r="BX69" s="9">
        <v>9593.2932766231716</v>
      </c>
      <c r="BY69" s="9">
        <v>164.80490081812698</v>
      </c>
      <c r="BZ69" s="9">
        <v>0</v>
      </c>
      <c r="CA69" s="9">
        <v>0</v>
      </c>
      <c r="CB69" s="9">
        <v>0</v>
      </c>
      <c r="CC69" s="9">
        <v>0</v>
      </c>
      <c r="CD69" s="9">
        <v>12447.450094485481</v>
      </c>
    </row>
    <row r="70" spans="2:82">
      <c r="E70" s="6" t="s">
        <v>172</v>
      </c>
      <c r="F70" s="6"/>
      <c r="G70" s="9">
        <v>6000</v>
      </c>
      <c r="H70" s="9">
        <v>18496</v>
      </c>
      <c r="I70" s="9"/>
      <c r="J70" s="9">
        <v>67889121.985462099</v>
      </c>
      <c r="K70" s="9">
        <v>208484106.29041094</v>
      </c>
      <c r="L70" s="9"/>
      <c r="M70" s="9">
        <v>12396851.98546211</v>
      </c>
      <c r="N70" s="9">
        <v>45354270.290410914</v>
      </c>
      <c r="O70" s="9"/>
      <c r="P70" s="10">
        <v>0.18260439409006932</v>
      </c>
      <c r="Q70" s="10">
        <v>0.2175430592643548</v>
      </c>
      <c r="R70" s="10"/>
      <c r="S70" s="9">
        <v>69444444</v>
      </c>
      <c r="T70" s="9">
        <v>214074073.99999997</v>
      </c>
      <c r="U70" s="9"/>
      <c r="V70" s="9">
        <v>12396851.985462112</v>
      </c>
      <c r="W70" s="9">
        <v>45354270.290410928</v>
      </c>
      <c r="X70" s="9"/>
      <c r="Y70" s="11">
        <v>0.17851466973314831</v>
      </c>
      <c r="Z70" s="11">
        <v>0.21186250835031492</v>
      </c>
      <c r="AA70" s="11"/>
      <c r="AB70" s="9">
        <v>55492269.999999985</v>
      </c>
      <c r="AC70" s="9">
        <v>163129836</v>
      </c>
      <c r="AD70" s="9"/>
      <c r="AE70" s="9">
        <v>1555322.0145379023</v>
      </c>
      <c r="AF70" s="9">
        <v>5589967.7095890418</v>
      </c>
      <c r="AG70" s="9"/>
      <c r="AH70" s="9">
        <v>0</v>
      </c>
      <c r="AI70" s="9">
        <v>0</v>
      </c>
      <c r="AJ70" s="9"/>
      <c r="AK70" s="9">
        <v>0</v>
      </c>
      <c r="AL70" s="9">
        <v>0</v>
      </c>
      <c r="AM70" s="9"/>
      <c r="AN70" s="9">
        <v>2647.1968067824864</v>
      </c>
      <c r="AO70" s="9">
        <v>8239.1440131195941</v>
      </c>
      <c r="AP70" s="9"/>
      <c r="AQ70" s="9">
        <v>2587.9085004292347</v>
      </c>
      <c r="AR70" s="9">
        <v>8024.0009641393044</v>
      </c>
      <c r="AS70" s="9"/>
      <c r="AT70" s="9">
        <v>431.31808340487243</v>
      </c>
      <c r="AU70" s="9">
        <v>433.82358153867347</v>
      </c>
      <c r="AV70" s="9"/>
      <c r="AW70" s="9">
        <v>0</v>
      </c>
      <c r="AX70" s="9">
        <v>0</v>
      </c>
      <c r="AY70" s="9"/>
      <c r="AZ70" s="9">
        <v>0</v>
      </c>
      <c r="BA70" s="9">
        <v>0</v>
      </c>
      <c r="BB70" s="9"/>
      <c r="BC70" s="9">
        <v>0</v>
      </c>
      <c r="BD70" s="9">
        <v>0</v>
      </c>
      <c r="BE70" s="9"/>
      <c r="BF70" s="9">
        <v>59.288306353251805</v>
      </c>
      <c r="BG70" s="9">
        <v>215.14304898029087</v>
      </c>
      <c r="BH70" s="9"/>
      <c r="BI70" s="9">
        <v>9248.7116666666643</v>
      </c>
      <c r="BJ70" s="9">
        <v>8819.7359429065746</v>
      </c>
      <c r="BK70" s="9"/>
      <c r="BL70" s="9">
        <v>24496</v>
      </c>
      <c r="BM70" s="9">
        <v>276373228.27587306</v>
      </c>
      <c r="BN70" s="9">
        <v>57751122.27587302</v>
      </c>
      <c r="BO70" s="10">
        <v>0.20896062413913122</v>
      </c>
      <c r="BP70" s="9">
        <v>283518518</v>
      </c>
      <c r="BQ70" s="9">
        <v>57751122.275873058</v>
      </c>
      <c r="BR70" s="11">
        <v>0.20369435719141654</v>
      </c>
      <c r="BS70" s="9">
        <v>218622106</v>
      </c>
      <c r="BT70" s="9">
        <v>7145289.7241269434</v>
      </c>
      <c r="BU70" s="9">
        <v>0</v>
      </c>
      <c r="BV70" s="9">
        <v>0</v>
      </c>
      <c r="BW70" s="9">
        <v>10886.340819902081</v>
      </c>
      <c r="BX70" s="9">
        <v>10611.909464568538</v>
      </c>
      <c r="BY70" s="9">
        <v>433.20988996442435</v>
      </c>
      <c r="BZ70" s="9">
        <v>0</v>
      </c>
      <c r="CA70" s="9">
        <v>0</v>
      </c>
      <c r="CB70" s="9">
        <v>0</v>
      </c>
      <c r="CC70" s="9">
        <v>274.43135533354263</v>
      </c>
      <c r="CD70" s="9">
        <v>8924.8083768778579</v>
      </c>
    </row>
    <row r="71" spans="2:82">
      <c r="E71" s="6" t="s">
        <v>174</v>
      </c>
      <c r="F71" s="6"/>
      <c r="G71" s="9">
        <v>-15950</v>
      </c>
      <c r="H71" s="9">
        <v>-3270</v>
      </c>
      <c r="I71" s="9"/>
      <c r="J71" s="9">
        <v>-157476673.55347872</v>
      </c>
      <c r="K71" s="9">
        <v>-32373894.715068489</v>
      </c>
      <c r="L71" s="9"/>
      <c r="M71" s="9">
        <v>105385696.44652127</v>
      </c>
      <c r="N71" s="9">
        <v>21517010.284931511</v>
      </c>
      <c r="O71" s="9"/>
      <c r="P71" s="10">
        <v>-0.66921464664245989</v>
      </c>
      <c r="Q71" s="10">
        <v>-0.66464076918482029</v>
      </c>
      <c r="R71" s="10"/>
      <c r="S71" s="9">
        <v>-162453704</v>
      </c>
      <c r="T71" s="9">
        <v>-33305555.999999996</v>
      </c>
      <c r="U71" s="9"/>
      <c r="V71" s="9">
        <v>105385696.44652128</v>
      </c>
      <c r="W71" s="9">
        <v>21517010.284931511</v>
      </c>
      <c r="X71" s="9"/>
      <c r="Y71" s="11">
        <v>-0.64871217984984375</v>
      </c>
      <c r="Z71" s="11">
        <v>-0.64604867382882047</v>
      </c>
      <c r="AA71" s="11"/>
      <c r="AB71" s="9">
        <v>-262862370</v>
      </c>
      <c r="AC71" s="9">
        <v>-53890905</v>
      </c>
      <c r="AD71" s="9"/>
      <c r="AE71" s="9">
        <v>-4977030.4465212878</v>
      </c>
      <c r="AF71" s="9">
        <v>-931661.28493150696</v>
      </c>
      <c r="AG71" s="9"/>
      <c r="AH71" s="9">
        <v>0</v>
      </c>
      <c r="AI71" s="9">
        <v>0</v>
      </c>
      <c r="AJ71" s="9"/>
      <c r="AK71" s="9">
        <v>0</v>
      </c>
      <c r="AL71" s="9">
        <v>0</v>
      </c>
      <c r="AM71" s="9"/>
      <c r="AN71" s="9">
        <v>-6192.6757809276614</v>
      </c>
      <c r="AO71" s="9">
        <v>-1281.8426220123199</v>
      </c>
      <c r="AP71" s="9"/>
      <c r="AQ71" s="9">
        <v>-6002.9532005972569</v>
      </c>
      <c r="AR71" s="9">
        <v>-1245.9854471822714</v>
      </c>
      <c r="AS71" s="9"/>
      <c r="AT71" s="9">
        <v>376.36070223180297</v>
      </c>
      <c r="AU71" s="9">
        <v>381.03530494870688</v>
      </c>
      <c r="AV71" s="9"/>
      <c r="AW71" s="9">
        <v>0</v>
      </c>
      <c r="AX71" s="9">
        <v>0</v>
      </c>
      <c r="AY71" s="9"/>
      <c r="AZ71" s="9">
        <v>0</v>
      </c>
      <c r="BA71" s="9">
        <v>0</v>
      </c>
      <c r="BB71" s="9"/>
      <c r="BC71" s="9">
        <v>0</v>
      </c>
      <c r="BD71" s="9">
        <v>0</v>
      </c>
      <c r="BE71" s="9"/>
      <c r="BF71" s="9">
        <v>-189.72258033040578</v>
      </c>
      <c r="BG71" s="9">
        <v>-35.857174830048478</v>
      </c>
      <c r="BH71" s="9"/>
      <c r="BI71" s="9">
        <v>16480.399373040753</v>
      </c>
      <c r="BJ71" s="9">
        <v>16480.399082568809</v>
      </c>
      <c r="BK71" s="9"/>
      <c r="BL71" s="9">
        <v>-19220</v>
      </c>
      <c r="BM71" s="9">
        <v>-189850568.26854721</v>
      </c>
      <c r="BN71" s="9">
        <v>126902706.73145278</v>
      </c>
      <c r="BO71" s="10">
        <v>-0.66843469518588172</v>
      </c>
      <c r="BP71" s="9">
        <v>-195759260</v>
      </c>
      <c r="BQ71" s="9">
        <v>126902706.73145279</v>
      </c>
      <c r="BR71" s="11">
        <v>-0.64825902351415099</v>
      </c>
      <c r="BS71" s="9">
        <v>-316753275</v>
      </c>
      <c r="BT71" s="9">
        <v>-5908691.7314527947</v>
      </c>
      <c r="BU71" s="9">
        <v>0</v>
      </c>
      <c r="BV71" s="9">
        <v>0</v>
      </c>
      <c r="BW71" s="9">
        <v>-7474.5184029399816</v>
      </c>
      <c r="BX71" s="9">
        <v>-7248.9386477795288</v>
      </c>
      <c r="BY71" s="9">
        <v>377.15601705408579</v>
      </c>
      <c r="BZ71" s="9">
        <v>0</v>
      </c>
      <c r="CA71" s="9">
        <v>0</v>
      </c>
      <c r="CB71" s="9">
        <v>0</v>
      </c>
      <c r="CC71" s="9">
        <v>-225.57975516045425</v>
      </c>
      <c r="CD71" s="9">
        <v>16480.399323621226</v>
      </c>
    </row>
    <row r="72" spans="2:82">
      <c r="B72" s="6" t="s">
        <v>9</v>
      </c>
      <c r="C72" s="6"/>
      <c r="D72" s="6"/>
      <c r="E72" s="6"/>
      <c r="F72" s="6"/>
      <c r="G72" s="9">
        <v>1.1368683772161603E-13</v>
      </c>
      <c r="H72" s="9">
        <v>0</v>
      </c>
      <c r="I72" s="9">
        <v>0</v>
      </c>
      <c r="J72" s="9">
        <v>254742027.55309093</v>
      </c>
      <c r="K72" s="9">
        <v>693115513.99999952</v>
      </c>
      <c r="L72" s="9">
        <v>190015000</v>
      </c>
      <c r="M72" s="9">
        <v>-1685586264.7334938</v>
      </c>
      <c r="N72" s="9">
        <v>-386523577.00000036</v>
      </c>
      <c r="O72" s="9">
        <v>-960132964</v>
      </c>
      <c r="P72" s="10">
        <v>-6.6168361809956933</v>
      </c>
      <c r="Q72" s="10">
        <v>-0.55766112457843586</v>
      </c>
      <c r="R72" s="10">
        <v>-5.0529324737520724</v>
      </c>
      <c r="S72" s="9">
        <v>216143006</v>
      </c>
      <c r="T72" s="9">
        <v>724640374</v>
      </c>
      <c r="U72" s="9">
        <v>190015000</v>
      </c>
      <c r="V72" s="9">
        <v>-1723863549.0334933</v>
      </c>
      <c r="W72" s="9">
        <v>-354998717</v>
      </c>
      <c r="X72" s="9">
        <v>-960132964</v>
      </c>
      <c r="Y72" s="11">
        <v>-7.9755694201527545</v>
      </c>
      <c r="Z72" s="11">
        <v>-0.48989640894615677</v>
      </c>
      <c r="AA72" s="11">
        <v>-5.0529324737520724</v>
      </c>
      <c r="AB72" s="9">
        <v>1940328292.2865849</v>
      </c>
      <c r="AC72" s="9">
        <v>1079639091</v>
      </c>
      <c r="AD72" s="9">
        <v>1150147964</v>
      </c>
      <c r="AE72" s="9">
        <v>-321737.25309166429</v>
      </c>
      <c r="AF72" s="9">
        <v>0</v>
      </c>
      <c r="AG72" s="9">
        <v>0</v>
      </c>
      <c r="AH72" s="9">
        <v>-15102486.99999997</v>
      </c>
      <c r="AI72" s="9">
        <v>8350062.0000000224</v>
      </c>
      <c r="AJ72" s="9">
        <v>0</v>
      </c>
      <c r="AK72" s="9">
        <v>0.70000016689300537</v>
      </c>
      <c r="AL72" s="9">
        <v>0</v>
      </c>
      <c r="AM72" s="9">
        <v>0</v>
      </c>
      <c r="AN72" s="9">
        <v>8239.2923369300497</v>
      </c>
      <c r="AO72" s="9">
        <v>27889.488379180581</v>
      </c>
      <c r="AP72" s="9">
        <v>7252.480916030534</v>
      </c>
      <c r="AQ72" s="9">
        <v>9710.6729213907929</v>
      </c>
      <c r="AR72" s="9">
        <v>26676.180029037088</v>
      </c>
      <c r="AS72" s="9">
        <v>7252.480916030534</v>
      </c>
      <c r="AT72" s="9">
        <v>8.5415982324789723E+19</v>
      </c>
      <c r="AU72" s="9"/>
      <c r="AV72" s="9"/>
      <c r="AW72" s="9">
        <v>2.6683750345043753E-5</v>
      </c>
      <c r="AX72" s="9">
        <v>0</v>
      </c>
      <c r="AY72" s="9">
        <v>0</v>
      </c>
      <c r="AZ72" s="9">
        <v>-23174798</v>
      </c>
      <c r="BA72" s="9">
        <v>23174798</v>
      </c>
      <c r="BB72" s="9">
        <v>0</v>
      </c>
      <c r="BC72" s="9">
        <v>-575.7012808810739</v>
      </c>
      <c r="BD72" s="9">
        <v>321.37176656187125</v>
      </c>
      <c r="BE72" s="9">
        <v>0</v>
      </c>
      <c r="BF72" s="9">
        <v>-12.264506416196841</v>
      </c>
      <c r="BG72" s="9">
        <v>0</v>
      </c>
      <c r="BH72" s="9">
        <v>0</v>
      </c>
      <c r="BI72" s="9">
        <v>1.7067308152574794E+22</v>
      </c>
      <c r="BJ72" s="9"/>
      <c r="BK72" s="9"/>
      <c r="BL72" s="9">
        <v>1.1368683772161603E-13</v>
      </c>
      <c r="BM72" s="9">
        <v>1137872541.5530925</v>
      </c>
      <c r="BN72" s="9">
        <v>-3032242805.7334933</v>
      </c>
      <c r="BO72" s="10">
        <v>-2.6648352034180891</v>
      </c>
      <c r="BP72" s="9">
        <v>1130798380</v>
      </c>
      <c r="BQ72" s="9">
        <v>-3038995230.033493</v>
      </c>
      <c r="BR72" s="11">
        <v>-2.687477523653238</v>
      </c>
      <c r="BS72" s="9">
        <v>4170115347.2865849</v>
      </c>
      <c r="BT72" s="9">
        <v>-321737.25309166429</v>
      </c>
      <c r="BU72" s="9">
        <v>-6752425.0000000559</v>
      </c>
      <c r="BV72" s="9">
        <v>0.70000016689300537</v>
      </c>
      <c r="BW72" s="9">
        <v>43381.261632141192</v>
      </c>
      <c r="BX72" s="9">
        <v>43639.333866458495</v>
      </c>
      <c r="BY72" s="9">
        <v>3.8385564011656086E+20</v>
      </c>
      <c r="BZ72" s="9">
        <v>2.6683750345043753E-5</v>
      </c>
      <c r="CA72" s="9">
        <v>0</v>
      </c>
      <c r="CB72" s="9">
        <v>-254.32951431919628</v>
      </c>
      <c r="CC72" s="9">
        <v>-12.264506416196841</v>
      </c>
      <c r="CD72" s="9">
        <v>3.668072250807002E+22</v>
      </c>
    </row>
    <row r="73" spans="2:82">
      <c r="C73" s="12" t="s">
        <v>31</v>
      </c>
      <c r="D73" s="12"/>
      <c r="E73" s="12"/>
      <c r="F73" s="12"/>
      <c r="G73" s="13">
        <v>0</v>
      </c>
      <c r="H73" s="13">
        <v>0</v>
      </c>
      <c r="I73" s="13"/>
      <c r="J73" s="13">
        <v>40888229.000000149</v>
      </c>
      <c r="K73" s="13">
        <v>-31555804.00000006</v>
      </c>
      <c r="L73" s="13"/>
      <c r="M73" s="13">
        <v>40888229.000000149</v>
      </c>
      <c r="N73" s="13">
        <v>-31555804.00000006</v>
      </c>
      <c r="O73" s="13"/>
      <c r="P73" s="14">
        <v>1</v>
      </c>
      <c r="Q73" s="14">
        <v>1</v>
      </c>
      <c r="R73" s="14"/>
      <c r="S73" s="13">
        <v>0</v>
      </c>
      <c r="T73" s="13">
        <v>0</v>
      </c>
      <c r="U73" s="13"/>
      <c r="V73" s="13">
        <v>0</v>
      </c>
      <c r="W73" s="13">
        <v>0</v>
      </c>
      <c r="X73" s="13"/>
      <c r="Y73" s="15"/>
      <c r="Z73" s="15"/>
      <c r="AA73" s="15"/>
      <c r="AB73" s="13">
        <v>0</v>
      </c>
      <c r="AC73" s="13">
        <v>0</v>
      </c>
      <c r="AD73" s="13"/>
      <c r="AE73" s="13">
        <v>0</v>
      </c>
      <c r="AF73" s="13">
        <v>0</v>
      </c>
      <c r="AG73" s="13"/>
      <c r="AH73" s="13">
        <v>-17713430.99999997</v>
      </c>
      <c r="AI73" s="13">
        <v>8381006.0000000224</v>
      </c>
      <c r="AJ73" s="13"/>
      <c r="AK73" s="13">
        <v>0</v>
      </c>
      <c r="AL73" s="13">
        <v>0</v>
      </c>
      <c r="AM73" s="13"/>
      <c r="AN73" s="13">
        <v>0</v>
      </c>
      <c r="AO73" s="13">
        <v>0</v>
      </c>
      <c r="AP73" s="13"/>
      <c r="AQ73" s="13">
        <v>1558.6443350859113</v>
      </c>
      <c r="AR73" s="13">
        <v>-1214.4993027309592</v>
      </c>
      <c r="AS73" s="13"/>
      <c r="AT73" s="13"/>
      <c r="AU73" s="13"/>
      <c r="AV73" s="13"/>
      <c r="AW73" s="13">
        <v>0</v>
      </c>
      <c r="AX73" s="13">
        <v>0</v>
      </c>
      <c r="AY73" s="13"/>
      <c r="AZ73" s="13">
        <v>-23174798</v>
      </c>
      <c r="BA73" s="13">
        <v>23174798</v>
      </c>
      <c r="BB73" s="13"/>
      <c r="BC73" s="13">
        <v>-675.22951123868029</v>
      </c>
      <c r="BD73" s="13">
        <v>322.56271914934814</v>
      </c>
      <c r="BE73" s="13"/>
      <c r="BF73" s="13">
        <v>0</v>
      </c>
      <c r="BG73" s="13">
        <v>0</v>
      </c>
      <c r="BH73" s="13"/>
      <c r="BI73" s="13"/>
      <c r="BJ73" s="13"/>
      <c r="BK73" s="13"/>
      <c r="BL73" s="13">
        <v>0</v>
      </c>
      <c r="BM73" s="13">
        <v>9332425.0000000224</v>
      </c>
      <c r="BN73" s="13">
        <v>9332425.0000000224</v>
      </c>
      <c r="BO73" s="14">
        <v>1</v>
      </c>
      <c r="BP73" s="13">
        <v>0</v>
      </c>
      <c r="BQ73" s="13">
        <v>0</v>
      </c>
      <c r="BR73" s="15"/>
      <c r="BS73" s="13">
        <v>0</v>
      </c>
      <c r="BT73" s="13">
        <v>0</v>
      </c>
      <c r="BU73" s="13">
        <v>-9332425.0000000298</v>
      </c>
      <c r="BV73" s="13">
        <v>0</v>
      </c>
      <c r="BW73" s="13">
        <v>0</v>
      </c>
      <c r="BX73" s="13">
        <v>344.14503235495465</v>
      </c>
      <c r="BY73" s="13"/>
      <c r="BZ73" s="13">
        <v>0</v>
      </c>
      <c r="CA73" s="13">
        <v>0</v>
      </c>
      <c r="CB73" s="13">
        <v>-352.66679208932601</v>
      </c>
      <c r="CC73" s="13">
        <v>0</v>
      </c>
      <c r="CD73" s="13"/>
    </row>
    <row r="74" spans="2:82">
      <c r="D74" t="s">
        <v>31</v>
      </c>
      <c r="G74" s="3">
        <v>0</v>
      </c>
      <c r="H74" s="3">
        <v>0</v>
      </c>
      <c r="I74" s="3"/>
      <c r="J74" s="3">
        <v>40888229.000000149</v>
      </c>
      <c r="K74" s="3">
        <v>-31555804.00000006</v>
      </c>
      <c r="L74" s="3"/>
      <c r="M74" s="3">
        <v>40888229.000000149</v>
      </c>
      <c r="N74" s="3">
        <v>-31555804.00000006</v>
      </c>
      <c r="O74" s="3"/>
      <c r="P74" s="7">
        <v>1</v>
      </c>
      <c r="Q74" s="7">
        <v>1</v>
      </c>
      <c r="R74" s="7"/>
      <c r="S74" s="3">
        <v>0</v>
      </c>
      <c r="T74" s="3">
        <v>0</v>
      </c>
      <c r="U74" s="3"/>
      <c r="V74" s="3">
        <v>0</v>
      </c>
      <c r="W74" s="3">
        <v>0</v>
      </c>
      <c r="X74" s="3"/>
      <c r="Y74" s="8"/>
      <c r="Z74" s="8"/>
      <c r="AA74" s="8"/>
      <c r="AB74" s="3">
        <v>0</v>
      </c>
      <c r="AC74" s="3">
        <v>0</v>
      </c>
      <c r="AD74" s="3"/>
      <c r="AE74" s="3">
        <v>0</v>
      </c>
      <c r="AF74" s="3">
        <v>0</v>
      </c>
      <c r="AG74" s="3"/>
      <c r="AH74" s="3">
        <v>-17713430.99999997</v>
      </c>
      <c r="AI74" s="3">
        <v>8381006.0000000224</v>
      </c>
      <c r="AJ74" s="3"/>
      <c r="AK74" s="3">
        <v>0</v>
      </c>
      <c r="AL74" s="3">
        <v>0</v>
      </c>
      <c r="AM74" s="3"/>
      <c r="AN74" s="3">
        <v>0</v>
      </c>
      <c r="AO74" s="3">
        <v>0</v>
      </c>
      <c r="AP74" s="3"/>
      <c r="AQ74" s="3">
        <v>1558.6443350859113</v>
      </c>
      <c r="AR74" s="3">
        <v>-1214.4993027309592</v>
      </c>
      <c r="AS74" s="3"/>
      <c r="AT74" s="3"/>
      <c r="AU74" s="3"/>
      <c r="AV74" s="3"/>
      <c r="AW74" s="3">
        <v>0</v>
      </c>
      <c r="AX74" s="3">
        <v>0</v>
      </c>
      <c r="AY74" s="3"/>
      <c r="AZ74" s="3">
        <v>-23174798</v>
      </c>
      <c r="BA74" s="3">
        <v>23174798</v>
      </c>
      <c r="BB74" s="3"/>
      <c r="BC74" s="3">
        <v>-675.22951123868029</v>
      </c>
      <c r="BD74" s="3">
        <v>322.56271914934814</v>
      </c>
      <c r="BE74" s="3"/>
      <c r="BF74" s="3">
        <v>0</v>
      </c>
      <c r="BG74" s="3">
        <v>0</v>
      </c>
      <c r="BH74" s="3"/>
      <c r="BI74" s="3"/>
      <c r="BJ74" s="3"/>
      <c r="BK74" s="3"/>
      <c r="BL74" s="3">
        <v>0</v>
      </c>
      <c r="BM74" s="3">
        <v>9332425.0000000224</v>
      </c>
      <c r="BN74" s="3">
        <v>9332425.0000000224</v>
      </c>
      <c r="BO74" s="7">
        <v>1</v>
      </c>
      <c r="BP74" s="3">
        <v>0</v>
      </c>
      <c r="BQ74" s="3">
        <v>0</v>
      </c>
      <c r="BR74" s="8"/>
      <c r="BS74" s="3">
        <v>0</v>
      </c>
      <c r="BT74" s="3">
        <v>0</v>
      </c>
      <c r="BU74" s="3">
        <v>-9332425.0000000298</v>
      </c>
      <c r="BV74" s="3">
        <v>0</v>
      </c>
      <c r="BW74" s="3">
        <v>0</v>
      </c>
      <c r="BX74" s="3">
        <v>344.14503235495465</v>
      </c>
      <c r="BY74" s="3"/>
      <c r="BZ74" s="3">
        <v>0</v>
      </c>
      <c r="CA74" s="3">
        <v>0</v>
      </c>
      <c r="CB74" s="3">
        <v>-352.66679208932601</v>
      </c>
      <c r="CC74" s="3">
        <v>0</v>
      </c>
      <c r="CD74" s="3"/>
    </row>
    <row r="75" spans="2:82">
      <c r="E75" s="6" t="s">
        <v>176</v>
      </c>
      <c r="F75" s="6"/>
      <c r="G75" s="9">
        <v>0</v>
      </c>
      <c r="H75" s="9">
        <v>0</v>
      </c>
      <c r="I75" s="9"/>
      <c r="J75" s="9">
        <v>40888229.000000149</v>
      </c>
      <c r="K75" s="9">
        <v>-31555804.00000006</v>
      </c>
      <c r="L75" s="9"/>
      <c r="M75" s="9">
        <v>40888229.000000149</v>
      </c>
      <c r="N75" s="9">
        <v>-31555804.00000006</v>
      </c>
      <c r="O75" s="9"/>
      <c r="P75" s="10">
        <v>1</v>
      </c>
      <c r="Q75" s="10">
        <v>1</v>
      </c>
      <c r="R75" s="10"/>
      <c r="S75" s="9">
        <v>0</v>
      </c>
      <c r="T75" s="9">
        <v>0</v>
      </c>
      <c r="U75" s="9"/>
      <c r="V75" s="9">
        <v>0</v>
      </c>
      <c r="W75" s="9">
        <v>0</v>
      </c>
      <c r="X75" s="9"/>
      <c r="Y75" s="11"/>
      <c r="Z75" s="11"/>
      <c r="AA75" s="11"/>
      <c r="AB75" s="9">
        <v>0</v>
      </c>
      <c r="AC75" s="9">
        <v>0</v>
      </c>
      <c r="AD75" s="9"/>
      <c r="AE75" s="9">
        <v>0</v>
      </c>
      <c r="AF75" s="9">
        <v>0</v>
      </c>
      <c r="AG75" s="9"/>
      <c r="AH75" s="9">
        <v>-17713430.99999997</v>
      </c>
      <c r="AI75" s="9">
        <v>8381006.0000000224</v>
      </c>
      <c r="AJ75" s="9"/>
      <c r="AK75" s="9">
        <v>0</v>
      </c>
      <c r="AL75" s="9">
        <v>0</v>
      </c>
      <c r="AM75" s="9"/>
      <c r="AN75" s="9">
        <v>0</v>
      </c>
      <c r="AO75" s="9">
        <v>0</v>
      </c>
      <c r="AP75" s="9"/>
      <c r="AQ75" s="9">
        <v>1558.6443350859113</v>
      </c>
      <c r="AR75" s="9">
        <v>-1214.4993027309592</v>
      </c>
      <c r="AS75" s="9"/>
      <c r="AT75" s="9"/>
      <c r="AU75" s="9"/>
      <c r="AV75" s="9"/>
      <c r="AW75" s="9">
        <v>0</v>
      </c>
      <c r="AX75" s="9">
        <v>0</v>
      </c>
      <c r="AY75" s="9"/>
      <c r="AZ75" s="9">
        <v>-23174798</v>
      </c>
      <c r="BA75" s="9">
        <v>23174798</v>
      </c>
      <c r="BB75" s="9"/>
      <c r="BC75" s="9">
        <v>-675.22951123868029</v>
      </c>
      <c r="BD75" s="9">
        <v>322.56271914934814</v>
      </c>
      <c r="BE75" s="9"/>
      <c r="BF75" s="9">
        <v>0</v>
      </c>
      <c r="BG75" s="9">
        <v>0</v>
      </c>
      <c r="BH75" s="9"/>
      <c r="BI75" s="9"/>
      <c r="BJ75" s="9"/>
      <c r="BK75" s="9"/>
      <c r="BL75" s="9">
        <v>0</v>
      </c>
      <c r="BM75" s="9">
        <v>9332425.0000000224</v>
      </c>
      <c r="BN75" s="9">
        <v>9332425.0000000224</v>
      </c>
      <c r="BO75" s="10">
        <v>1</v>
      </c>
      <c r="BP75" s="9">
        <v>0</v>
      </c>
      <c r="BQ75" s="9">
        <v>0</v>
      </c>
      <c r="BR75" s="11"/>
      <c r="BS75" s="9">
        <v>0</v>
      </c>
      <c r="BT75" s="9">
        <v>0</v>
      </c>
      <c r="BU75" s="9">
        <v>-9332425.0000000298</v>
      </c>
      <c r="BV75" s="9">
        <v>0</v>
      </c>
      <c r="BW75" s="9">
        <v>0</v>
      </c>
      <c r="BX75" s="9">
        <v>344.14503235495465</v>
      </c>
      <c r="BY75" s="9"/>
      <c r="BZ75" s="9">
        <v>0</v>
      </c>
      <c r="CA75" s="9">
        <v>0</v>
      </c>
      <c r="CB75" s="9">
        <v>-352.66679208932601</v>
      </c>
      <c r="CC75" s="9">
        <v>0</v>
      </c>
      <c r="CD75" s="9"/>
    </row>
    <row r="76" spans="2:82">
      <c r="C76" s="12" t="s">
        <v>113</v>
      </c>
      <c r="D76" s="12"/>
      <c r="E76" s="12"/>
      <c r="F76" s="12"/>
      <c r="G76" s="13">
        <v>0</v>
      </c>
      <c r="H76" s="13">
        <v>0</v>
      </c>
      <c r="I76" s="13"/>
      <c r="J76" s="13">
        <v>-200000</v>
      </c>
      <c r="K76" s="13">
        <v>200000</v>
      </c>
      <c r="L76" s="13"/>
      <c r="M76" s="13">
        <v>-200000</v>
      </c>
      <c r="N76" s="13">
        <v>200000</v>
      </c>
      <c r="O76" s="13"/>
      <c r="P76" s="14">
        <v>1</v>
      </c>
      <c r="Q76" s="14">
        <v>1</v>
      </c>
      <c r="R76" s="14"/>
      <c r="S76" s="13">
        <v>0</v>
      </c>
      <c r="T76" s="13">
        <v>0</v>
      </c>
      <c r="U76" s="13"/>
      <c r="V76" s="13">
        <v>0</v>
      </c>
      <c r="W76" s="13">
        <v>0</v>
      </c>
      <c r="X76" s="13"/>
      <c r="Y76" s="15"/>
      <c r="Z76" s="15"/>
      <c r="AA76" s="15"/>
      <c r="AB76" s="13">
        <v>0</v>
      </c>
      <c r="AC76" s="13">
        <v>0</v>
      </c>
      <c r="AD76" s="13"/>
      <c r="AE76" s="13">
        <v>0</v>
      </c>
      <c r="AF76" s="13">
        <v>0</v>
      </c>
      <c r="AG76" s="13"/>
      <c r="AH76" s="13">
        <v>200000</v>
      </c>
      <c r="AI76" s="13">
        <v>-200000</v>
      </c>
      <c r="AJ76" s="13"/>
      <c r="AK76" s="13">
        <v>0</v>
      </c>
      <c r="AL76" s="13">
        <v>0</v>
      </c>
      <c r="AM76" s="13"/>
      <c r="AN76" s="13">
        <v>0</v>
      </c>
      <c r="AO76" s="13">
        <v>0</v>
      </c>
      <c r="AP76" s="13"/>
      <c r="AQ76" s="13">
        <v>-7.6239268523266936</v>
      </c>
      <c r="AR76" s="13">
        <v>7.6974701879309269</v>
      </c>
      <c r="AS76" s="13"/>
      <c r="AT76" s="13"/>
      <c r="AU76" s="13"/>
      <c r="AV76" s="13"/>
      <c r="AW76" s="13">
        <v>0</v>
      </c>
      <c r="AX76" s="13">
        <v>0</v>
      </c>
      <c r="AY76" s="13"/>
      <c r="AZ76" s="13">
        <v>0</v>
      </c>
      <c r="BA76" s="13">
        <v>0</v>
      </c>
      <c r="BB76" s="13"/>
      <c r="BC76" s="13">
        <v>7.6239268523266936</v>
      </c>
      <c r="BD76" s="13">
        <v>-7.6974701879309269</v>
      </c>
      <c r="BE76" s="13"/>
      <c r="BF76" s="13">
        <v>0</v>
      </c>
      <c r="BG76" s="13">
        <v>0</v>
      </c>
      <c r="BH76" s="13"/>
      <c r="BI76" s="13"/>
      <c r="BJ76" s="13"/>
      <c r="BK76" s="13"/>
      <c r="BL76" s="13">
        <v>0</v>
      </c>
      <c r="BM76" s="13">
        <v>0</v>
      </c>
      <c r="BN76" s="13">
        <v>0</v>
      </c>
      <c r="BO76" s="14"/>
      <c r="BP76" s="13">
        <v>0</v>
      </c>
      <c r="BQ76" s="13">
        <v>0</v>
      </c>
      <c r="BR76" s="15"/>
      <c r="BS76" s="13">
        <v>0</v>
      </c>
      <c r="BT76" s="13">
        <v>0</v>
      </c>
      <c r="BU76" s="13">
        <v>0</v>
      </c>
      <c r="BV76" s="13">
        <v>0</v>
      </c>
      <c r="BW76" s="13">
        <v>0</v>
      </c>
      <c r="BX76" s="13">
        <v>7.3543335604233206E-2</v>
      </c>
      <c r="BY76" s="13"/>
      <c r="BZ76" s="13">
        <v>0</v>
      </c>
      <c r="CA76" s="13">
        <v>0</v>
      </c>
      <c r="CB76" s="13">
        <v>-7.3543335604233206E-2</v>
      </c>
      <c r="CC76" s="13">
        <v>0</v>
      </c>
      <c r="CD76" s="13"/>
    </row>
    <row r="77" spans="2:82">
      <c r="D77" t="s">
        <v>113</v>
      </c>
      <c r="G77" s="3">
        <v>0</v>
      </c>
      <c r="H77" s="3">
        <v>0</v>
      </c>
      <c r="I77" s="3"/>
      <c r="J77" s="3">
        <v>-200000</v>
      </c>
      <c r="K77" s="3">
        <v>200000</v>
      </c>
      <c r="L77" s="3"/>
      <c r="M77" s="3">
        <v>-200000</v>
      </c>
      <c r="N77" s="3">
        <v>200000</v>
      </c>
      <c r="O77" s="3"/>
      <c r="P77" s="7">
        <v>1</v>
      </c>
      <c r="Q77" s="7">
        <v>1</v>
      </c>
      <c r="R77" s="7"/>
      <c r="S77" s="3">
        <v>0</v>
      </c>
      <c r="T77" s="3">
        <v>0</v>
      </c>
      <c r="U77" s="3"/>
      <c r="V77" s="3">
        <v>0</v>
      </c>
      <c r="W77" s="3">
        <v>0</v>
      </c>
      <c r="X77" s="3"/>
      <c r="Y77" s="8"/>
      <c r="Z77" s="8"/>
      <c r="AA77" s="8"/>
      <c r="AB77" s="3">
        <v>0</v>
      </c>
      <c r="AC77" s="3">
        <v>0</v>
      </c>
      <c r="AD77" s="3"/>
      <c r="AE77" s="3">
        <v>0</v>
      </c>
      <c r="AF77" s="3">
        <v>0</v>
      </c>
      <c r="AG77" s="3"/>
      <c r="AH77" s="3">
        <v>200000</v>
      </c>
      <c r="AI77" s="3">
        <v>-200000</v>
      </c>
      <c r="AJ77" s="3"/>
      <c r="AK77" s="3">
        <v>0</v>
      </c>
      <c r="AL77" s="3">
        <v>0</v>
      </c>
      <c r="AM77" s="3"/>
      <c r="AN77" s="3">
        <v>0</v>
      </c>
      <c r="AO77" s="3">
        <v>0</v>
      </c>
      <c r="AP77" s="3"/>
      <c r="AQ77" s="3">
        <v>-7.6239268523266936</v>
      </c>
      <c r="AR77" s="3">
        <v>7.6974701879309269</v>
      </c>
      <c r="AS77" s="3"/>
      <c r="AT77" s="3"/>
      <c r="AU77" s="3"/>
      <c r="AV77" s="3"/>
      <c r="AW77" s="3">
        <v>0</v>
      </c>
      <c r="AX77" s="3">
        <v>0</v>
      </c>
      <c r="AY77" s="3"/>
      <c r="AZ77" s="3">
        <v>0</v>
      </c>
      <c r="BA77" s="3">
        <v>0</v>
      </c>
      <c r="BB77" s="3"/>
      <c r="BC77" s="3">
        <v>7.6239268523266936</v>
      </c>
      <c r="BD77" s="3">
        <v>-7.6974701879309269</v>
      </c>
      <c r="BE77" s="3"/>
      <c r="BF77" s="3">
        <v>0</v>
      </c>
      <c r="BG77" s="3">
        <v>0</v>
      </c>
      <c r="BH77" s="3"/>
      <c r="BI77" s="3"/>
      <c r="BJ77" s="3"/>
      <c r="BK77" s="3"/>
      <c r="BL77" s="3">
        <v>0</v>
      </c>
      <c r="BM77" s="3">
        <v>0</v>
      </c>
      <c r="BN77" s="3">
        <v>0</v>
      </c>
      <c r="BO77" s="7"/>
      <c r="BP77" s="3">
        <v>0</v>
      </c>
      <c r="BQ77" s="3">
        <v>0</v>
      </c>
      <c r="BR77" s="8"/>
      <c r="BS77" s="3">
        <v>0</v>
      </c>
      <c r="BT77" s="3">
        <v>0</v>
      </c>
      <c r="BU77" s="3">
        <v>0</v>
      </c>
      <c r="BV77" s="3">
        <v>0</v>
      </c>
      <c r="BW77" s="3">
        <v>0</v>
      </c>
      <c r="BX77" s="3">
        <v>7.3543335604233206E-2</v>
      </c>
      <c r="BY77" s="3"/>
      <c r="BZ77" s="3">
        <v>0</v>
      </c>
      <c r="CA77" s="3">
        <v>0</v>
      </c>
      <c r="CB77" s="3">
        <v>-7.3543335604233206E-2</v>
      </c>
      <c r="CC77" s="3">
        <v>0</v>
      </c>
      <c r="CD77" s="3"/>
    </row>
    <row r="78" spans="2:82">
      <c r="E78" s="6" t="s">
        <v>177</v>
      </c>
      <c r="F78" s="6"/>
      <c r="G78" s="9">
        <v>0</v>
      </c>
      <c r="H78" s="9">
        <v>0</v>
      </c>
      <c r="I78" s="9"/>
      <c r="J78" s="9">
        <v>-200000</v>
      </c>
      <c r="K78" s="9">
        <v>200000</v>
      </c>
      <c r="L78" s="9"/>
      <c r="M78" s="9">
        <v>-200000</v>
      </c>
      <c r="N78" s="9">
        <v>200000</v>
      </c>
      <c r="O78" s="9"/>
      <c r="P78" s="10">
        <v>1</v>
      </c>
      <c r="Q78" s="10">
        <v>1</v>
      </c>
      <c r="R78" s="10"/>
      <c r="S78" s="9">
        <v>0</v>
      </c>
      <c r="T78" s="9">
        <v>0</v>
      </c>
      <c r="U78" s="9"/>
      <c r="V78" s="9">
        <v>0</v>
      </c>
      <c r="W78" s="9">
        <v>0</v>
      </c>
      <c r="X78" s="9"/>
      <c r="Y78" s="11"/>
      <c r="Z78" s="11"/>
      <c r="AA78" s="11"/>
      <c r="AB78" s="9">
        <v>0</v>
      </c>
      <c r="AC78" s="9">
        <v>0</v>
      </c>
      <c r="AD78" s="9"/>
      <c r="AE78" s="9">
        <v>0</v>
      </c>
      <c r="AF78" s="9">
        <v>0</v>
      </c>
      <c r="AG78" s="9"/>
      <c r="AH78" s="9">
        <v>200000</v>
      </c>
      <c r="AI78" s="9">
        <v>-200000</v>
      </c>
      <c r="AJ78" s="9"/>
      <c r="AK78" s="9">
        <v>0</v>
      </c>
      <c r="AL78" s="9">
        <v>0</v>
      </c>
      <c r="AM78" s="9"/>
      <c r="AN78" s="9">
        <v>0</v>
      </c>
      <c r="AO78" s="9">
        <v>0</v>
      </c>
      <c r="AP78" s="9"/>
      <c r="AQ78" s="9">
        <v>-7.6239268523266936</v>
      </c>
      <c r="AR78" s="9">
        <v>7.6974701879309269</v>
      </c>
      <c r="AS78" s="9"/>
      <c r="AT78" s="9"/>
      <c r="AU78" s="9"/>
      <c r="AV78" s="9"/>
      <c r="AW78" s="9">
        <v>0</v>
      </c>
      <c r="AX78" s="9">
        <v>0</v>
      </c>
      <c r="AY78" s="9"/>
      <c r="AZ78" s="9">
        <v>0</v>
      </c>
      <c r="BA78" s="9">
        <v>0</v>
      </c>
      <c r="BB78" s="9"/>
      <c r="BC78" s="9">
        <v>7.6239268523266936</v>
      </c>
      <c r="BD78" s="9">
        <v>-7.6974701879309269</v>
      </c>
      <c r="BE78" s="9"/>
      <c r="BF78" s="9">
        <v>0</v>
      </c>
      <c r="BG78" s="9">
        <v>0</v>
      </c>
      <c r="BH78" s="9"/>
      <c r="BI78" s="9"/>
      <c r="BJ78" s="9"/>
      <c r="BK78" s="9"/>
      <c r="BL78" s="9">
        <v>0</v>
      </c>
      <c r="BM78" s="9">
        <v>0</v>
      </c>
      <c r="BN78" s="9">
        <v>0</v>
      </c>
      <c r="BO78" s="10"/>
      <c r="BP78" s="9">
        <v>0</v>
      </c>
      <c r="BQ78" s="9">
        <v>0</v>
      </c>
      <c r="BR78" s="11"/>
      <c r="BS78" s="9">
        <v>0</v>
      </c>
      <c r="BT78" s="9">
        <v>0</v>
      </c>
      <c r="BU78" s="9">
        <v>0</v>
      </c>
      <c r="BV78" s="9">
        <v>0</v>
      </c>
      <c r="BW78" s="9">
        <v>0</v>
      </c>
      <c r="BX78" s="9">
        <v>7.3543335604233206E-2</v>
      </c>
      <c r="BY78" s="9"/>
      <c r="BZ78" s="9">
        <v>0</v>
      </c>
      <c r="CA78" s="9">
        <v>0</v>
      </c>
      <c r="CB78" s="9">
        <v>-7.3543335604233206E-2</v>
      </c>
      <c r="CC78" s="9">
        <v>0</v>
      </c>
      <c r="CD78" s="9"/>
    </row>
    <row r="79" spans="2:82">
      <c r="C79" s="12" t="s">
        <v>332</v>
      </c>
      <c r="D79" s="12"/>
      <c r="E79" s="12"/>
      <c r="F79" s="12"/>
      <c r="G79" s="13">
        <v>0</v>
      </c>
      <c r="H79" s="13">
        <v>0</v>
      </c>
      <c r="I79" s="13"/>
      <c r="J79" s="13">
        <v>-392593</v>
      </c>
      <c r="K79" s="13">
        <v>392593</v>
      </c>
      <c r="L79" s="13"/>
      <c r="M79" s="13">
        <v>-392593</v>
      </c>
      <c r="N79" s="13">
        <v>392593</v>
      </c>
      <c r="O79" s="13"/>
      <c r="P79" s="14">
        <v>1</v>
      </c>
      <c r="Q79" s="14">
        <v>1</v>
      </c>
      <c r="R79" s="14"/>
      <c r="S79" s="13">
        <v>0</v>
      </c>
      <c r="T79" s="13">
        <v>0</v>
      </c>
      <c r="U79" s="13"/>
      <c r="V79" s="13">
        <v>0</v>
      </c>
      <c r="W79" s="13">
        <v>0</v>
      </c>
      <c r="X79" s="13"/>
      <c r="Y79" s="15"/>
      <c r="Z79" s="15"/>
      <c r="AA79" s="15"/>
      <c r="AB79" s="13">
        <v>0</v>
      </c>
      <c r="AC79" s="13">
        <v>0</v>
      </c>
      <c r="AD79" s="13"/>
      <c r="AE79" s="13">
        <v>0</v>
      </c>
      <c r="AF79" s="13">
        <v>0</v>
      </c>
      <c r="AG79" s="13"/>
      <c r="AH79" s="13">
        <v>392593</v>
      </c>
      <c r="AI79" s="13">
        <v>-392593</v>
      </c>
      <c r="AJ79" s="13"/>
      <c r="AK79" s="13">
        <v>0</v>
      </c>
      <c r="AL79" s="13">
        <v>0</v>
      </c>
      <c r="AM79" s="13"/>
      <c r="AN79" s="13">
        <v>0</v>
      </c>
      <c r="AO79" s="13">
        <v>0</v>
      </c>
      <c r="AP79" s="13"/>
      <c r="AQ79" s="13">
        <v>-14.965501573677468</v>
      </c>
      <c r="AR79" s="13">
        <v>15.109864567451833</v>
      </c>
      <c r="AS79" s="13"/>
      <c r="AT79" s="13"/>
      <c r="AU79" s="13"/>
      <c r="AV79" s="13"/>
      <c r="AW79" s="13">
        <v>0</v>
      </c>
      <c r="AX79" s="13">
        <v>0</v>
      </c>
      <c r="AY79" s="13"/>
      <c r="AZ79" s="13">
        <v>0</v>
      </c>
      <c r="BA79" s="13">
        <v>0</v>
      </c>
      <c r="BB79" s="13"/>
      <c r="BC79" s="13">
        <v>14.965501573677468</v>
      </c>
      <c r="BD79" s="13">
        <v>-15.109864567451833</v>
      </c>
      <c r="BE79" s="13"/>
      <c r="BF79" s="13">
        <v>0</v>
      </c>
      <c r="BG79" s="13">
        <v>0</v>
      </c>
      <c r="BH79" s="13"/>
      <c r="BI79" s="13"/>
      <c r="BJ79" s="13"/>
      <c r="BK79" s="13"/>
      <c r="BL79" s="13">
        <v>0</v>
      </c>
      <c r="BM79" s="13">
        <v>0</v>
      </c>
      <c r="BN79" s="13">
        <v>0</v>
      </c>
      <c r="BO79" s="14"/>
      <c r="BP79" s="13">
        <v>0</v>
      </c>
      <c r="BQ79" s="13">
        <v>0</v>
      </c>
      <c r="BR79" s="15"/>
      <c r="BS79" s="13">
        <v>0</v>
      </c>
      <c r="BT79" s="13">
        <v>0</v>
      </c>
      <c r="BU79" s="13">
        <v>0</v>
      </c>
      <c r="BV79" s="13">
        <v>0</v>
      </c>
      <c r="BW79" s="13">
        <v>0</v>
      </c>
      <c r="BX79" s="13">
        <v>0.14436299377436512</v>
      </c>
      <c r="BY79" s="13"/>
      <c r="BZ79" s="13">
        <v>0</v>
      </c>
      <c r="CA79" s="13">
        <v>0</v>
      </c>
      <c r="CB79" s="13">
        <v>-0.14436299377436512</v>
      </c>
      <c r="CC79" s="13">
        <v>0</v>
      </c>
      <c r="CD79" s="13"/>
    </row>
    <row r="80" spans="2:82">
      <c r="D80" t="s">
        <v>332</v>
      </c>
      <c r="G80" s="3">
        <v>0</v>
      </c>
      <c r="H80" s="3">
        <v>0</v>
      </c>
      <c r="I80" s="3"/>
      <c r="J80" s="3">
        <v>-392593</v>
      </c>
      <c r="K80" s="3">
        <v>392593</v>
      </c>
      <c r="L80" s="3"/>
      <c r="M80" s="3">
        <v>-392593</v>
      </c>
      <c r="N80" s="3">
        <v>392593</v>
      </c>
      <c r="O80" s="3"/>
      <c r="P80" s="7">
        <v>1</v>
      </c>
      <c r="Q80" s="7">
        <v>1</v>
      </c>
      <c r="R80" s="7"/>
      <c r="S80" s="3">
        <v>0</v>
      </c>
      <c r="T80" s="3">
        <v>0</v>
      </c>
      <c r="U80" s="3"/>
      <c r="V80" s="3">
        <v>0</v>
      </c>
      <c r="W80" s="3">
        <v>0</v>
      </c>
      <c r="X80" s="3"/>
      <c r="Y80" s="8"/>
      <c r="Z80" s="8"/>
      <c r="AA80" s="8"/>
      <c r="AB80" s="3">
        <v>0</v>
      </c>
      <c r="AC80" s="3">
        <v>0</v>
      </c>
      <c r="AD80" s="3"/>
      <c r="AE80" s="3">
        <v>0</v>
      </c>
      <c r="AF80" s="3">
        <v>0</v>
      </c>
      <c r="AG80" s="3"/>
      <c r="AH80" s="3">
        <v>392593</v>
      </c>
      <c r="AI80" s="3">
        <v>-392593</v>
      </c>
      <c r="AJ80" s="3"/>
      <c r="AK80" s="3">
        <v>0</v>
      </c>
      <c r="AL80" s="3">
        <v>0</v>
      </c>
      <c r="AM80" s="3"/>
      <c r="AN80" s="3">
        <v>0</v>
      </c>
      <c r="AO80" s="3">
        <v>0</v>
      </c>
      <c r="AP80" s="3"/>
      <c r="AQ80" s="3">
        <v>-14.965501573677468</v>
      </c>
      <c r="AR80" s="3">
        <v>15.109864567451833</v>
      </c>
      <c r="AS80" s="3"/>
      <c r="AT80" s="3"/>
      <c r="AU80" s="3"/>
      <c r="AV80" s="3"/>
      <c r="AW80" s="3">
        <v>0</v>
      </c>
      <c r="AX80" s="3">
        <v>0</v>
      </c>
      <c r="AY80" s="3"/>
      <c r="AZ80" s="3">
        <v>0</v>
      </c>
      <c r="BA80" s="3">
        <v>0</v>
      </c>
      <c r="BB80" s="3"/>
      <c r="BC80" s="3">
        <v>14.965501573677468</v>
      </c>
      <c r="BD80" s="3">
        <v>-15.109864567451833</v>
      </c>
      <c r="BE80" s="3"/>
      <c r="BF80" s="3">
        <v>0</v>
      </c>
      <c r="BG80" s="3">
        <v>0</v>
      </c>
      <c r="BH80" s="3"/>
      <c r="BI80" s="3"/>
      <c r="BJ80" s="3"/>
      <c r="BK80" s="3"/>
      <c r="BL80" s="3">
        <v>0</v>
      </c>
      <c r="BM80" s="3">
        <v>0</v>
      </c>
      <c r="BN80" s="3">
        <v>0</v>
      </c>
      <c r="BO80" s="7"/>
      <c r="BP80" s="3">
        <v>0</v>
      </c>
      <c r="BQ80" s="3">
        <v>0</v>
      </c>
      <c r="BR80" s="8"/>
      <c r="BS80" s="3">
        <v>0</v>
      </c>
      <c r="BT80" s="3">
        <v>0</v>
      </c>
      <c r="BU80" s="3">
        <v>0</v>
      </c>
      <c r="BV80" s="3">
        <v>0</v>
      </c>
      <c r="BW80" s="3">
        <v>0</v>
      </c>
      <c r="BX80" s="3">
        <v>0.14436299377436512</v>
      </c>
      <c r="BY80" s="3"/>
      <c r="BZ80" s="3">
        <v>0</v>
      </c>
      <c r="CA80" s="3">
        <v>0</v>
      </c>
      <c r="CB80" s="3">
        <v>-0.14436299377436512</v>
      </c>
      <c r="CC80" s="3">
        <v>0</v>
      </c>
      <c r="CD80" s="3"/>
    </row>
    <row r="81" spans="1:82">
      <c r="E81" s="6" t="s">
        <v>335</v>
      </c>
      <c r="F81" s="6"/>
      <c r="G81" s="9">
        <v>0</v>
      </c>
      <c r="H81" s="9">
        <v>0</v>
      </c>
      <c r="I81" s="9"/>
      <c r="J81" s="9">
        <v>-392593</v>
      </c>
      <c r="K81" s="9">
        <v>392593</v>
      </c>
      <c r="L81" s="9"/>
      <c r="M81" s="9">
        <v>-392593</v>
      </c>
      <c r="N81" s="9">
        <v>392593</v>
      </c>
      <c r="O81" s="9"/>
      <c r="P81" s="10">
        <v>1</v>
      </c>
      <c r="Q81" s="10">
        <v>1</v>
      </c>
      <c r="R81" s="10"/>
      <c r="S81" s="9">
        <v>0</v>
      </c>
      <c r="T81" s="9">
        <v>0</v>
      </c>
      <c r="U81" s="9"/>
      <c r="V81" s="9">
        <v>0</v>
      </c>
      <c r="W81" s="9">
        <v>0</v>
      </c>
      <c r="X81" s="9"/>
      <c r="Y81" s="11"/>
      <c r="Z81" s="11"/>
      <c r="AA81" s="11"/>
      <c r="AB81" s="9">
        <v>0</v>
      </c>
      <c r="AC81" s="9">
        <v>0</v>
      </c>
      <c r="AD81" s="9"/>
      <c r="AE81" s="9">
        <v>0</v>
      </c>
      <c r="AF81" s="9">
        <v>0</v>
      </c>
      <c r="AG81" s="9"/>
      <c r="AH81" s="9">
        <v>392593</v>
      </c>
      <c r="AI81" s="9">
        <v>-392593</v>
      </c>
      <c r="AJ81" s="9"/>
      <c r="AK81" s="9">
        <v>0</v>
      </c>
      <c r="AL81" s="9">
        <v>0</v>
      </c>
      <c r="AM81" s="9"/>
      <c r="AN81" s="9">
        <v>0</v>
      </c>
      <c r="AO81" s="9">
        <v>0</v>
      </c>
      <c r="AP81" s="9"/>
      <c r="AQ81" s="9">
        <v>-14.965501573677468</v>
      </c>
      <c r="AR81" s="9">
        <v>15.109864567451833</v>
      </c>
      <c r="AS81" s="9"/>
      <c r="AT81" s="9"/>
      <c r="AU81" s="9"/>
      <c r="AV81" s="9"/>
      <c r="AW81" s="9">
        <v>0</v>
      </c>
      <c r="AX81" s="9">
        <v>0</v>
      </c>
      <c r="AY81" s="9"/>
      <c r="AZ81" s="9">
        <v>0</v>
      </c>
      <c r="BA81" s="9">
        <v>0</v>
      </c>
      <c r="BB81" s="9"/>
      <c r="BC81" s="9">
        <v>14.965501573677468</v>
      </c>
      <c r="BD81" s="9">
        <v>-15.109864567451833</v>
      </c>
      <c r="BE81" s="9"/>
      <c r="BF81" s="9">
        <v>0</v>
      </c>
      <c r="BG81" s="9">
        <v>0</v>
      </c>
      <c r="BH81" s="9"/>
      <c r="BI81" s="9"/>
      <c r="BJ81" s="9"/>
      <c r="BK81" s="9"/>
      <c r="BL81" s="9">
        <v>0</v>
      </c>
      <c r="BM81" s="9">
        <v>0</v>
      </c>
      <c r="BN81" s="9">
        <v>0</v>
      </c>
      <c r="BO81" s="10"/>
      <c r="BP81" s="9">
        <v>0</v>
      </c>
      <c r="BQ81" s="9">
        <v>0</v>
      </c>
      <c r="BR81" s="11"/>
      <c r="BS81" s="9">
        <v>0</v>
      </c>
      <c r="BT81" s="9">
        <v>0</v>
      </c>
      <c r="BU81" s="9">
        <v>0</v>
      </c>
      <c r="BV81" s="9">
        <v>0</v>
      </c>
      <c r="BW81" s="9">
        <v>0</v>
      </c>
      <c r="BX81" s="9">
        <v>0.14436299377436512</v>
      </c>
      <c r="BY81" s="9"/>
      <c r="BZ81" s="9">
        <v>0</v>
      </c>
      <c r="CA81" s="9">
        <v>0</v>
      </c>
      <c r="CB81" s="9">
        <v>-0.14436299377436512</v>
      </c>
      <c r="CC81" s="9">
        <v>0</v>
      </c>
      <c r="CD81" s="9"/>
    </row>
    <row r="82" spans="1:82">
      <c r="C82" s="12" t="s">
        <v>333</v>
      </c>
      <c r="D82" s="12"/>
      <c r="E82" s="12"/>
      <c r="F82" s="12"/>
      <c r="G82" s="13">
        <v>0</v>
      </c>
      <c r="H82" s="13">
        <v>0</v>
      </c>
      <c r="I82" s="13"/>
      <c r="J82" s="13">
        <v>141649</v>
      </c>
      <c r="K82" s="13">
        <v>-141649</v>
      </c>
      <c r="L82" s="13"/>
      <c r="M82" s="13">
        <v>141649</v>
      </c>
      <c r="N82" s="13">
        <v>-141649</v>
      </c>
      <c r="O82" s="13"/>
      <c r="P82" s="14">
        <v>1</v>
      </c>
      <c r="Q82" s="14">
        <v>1</v>
      </c>
      <c r="R82" s="14"/>
      <c r="S82" s="13">
        <v>0</v>
      </c>
      <c r="T82" s="13">
        <v>0</v>
      </c>
      <c r="U82" s="13"/>
      <c r="V82" s="13">
        <v>0</v>
      </c>
      <c r="W82" s="13">
        <v>0</v>
      </c>
      <c r="X82" s="13"/>
      <c r="Y82" s="15"/>
      <c r="Z82" s="15"/>
      <c r="AA82" s="15"/>
      <c r="AB82" s="13">
        <v>0</v>
      </c>
      <c r="AC82" s="13">
        <v>0</v>
      </c>
      <c r="AD82" s="13"/>
      <c r="AE82" s="13">
        <v>0</v>
      </c>
      <c r="AF82" s="13">
        <v>0</v>
      </c>
      <c r="AG82" s="13"/>
      <c r="AH82" s="13">
        <v>-141649</v>
      </c>
      <c r="AI82" s="13">
        <v>141649</v>
      </c>
      <c r="AJ82" s="13"/>
      <c r="AK82" s="13">
        <v>0</v>
      </c>
      <c r="AL82" s="13">
        <v>0</v>
      </c>
      <c r="AM82" s="13"/>
      <c r="AN82" s="13">
        <v>0</v>
      </c>
      <c r="AO82" s="13">
        <v>0</v>
      </c>
      <c r="AP82" s="13"/>
      <c r="AQ82" s="13">
        <v>5.3996080735261192</v>
      </c>
      <c r="AR82" s="13">
        <v>-5.4516947732511394</v>
      </c>
      <c r="AS82" s="13"/>
      <c r="AT82" s="13"/>
      <c r="AU82" s="13"/>
      <c r="AV82" s="13"/>
      <c r="AW82" s="13">
        <v>0</v>
      </c>
      <c r="AX82" s="13">
        <v>0</v>
      </c>
      <c r="AY82" s="13"/>
      <c r="AZ82" s="13">
        <v>0</v>
      </c>
      <c r="BA82" s="13">
        <v>0</v>
      </c>
      <c r="BB82" s="13"/>
      <c r="BC82" s="13">
        <v>-5.3996080735261192</v>
      </c>
      <c r="BD82" s="13">
        <v>5.4516947732511394</v>
      </c>
      <c r="BE82" s="13"/>
      <c r="BF82" s="13">
        <v>0</v>
      </c>
      <c r="BG82" s="13">
        <v>0</v>
      </c>
      <c r="BH82" s="13"/>
      <c r="BI82" s="13"/>
      <c r="BJ82" s="13"/>
      <c r="BK82" s="13"/>
      <c r="BL82" s="13">
        <v>0</v>
      </c>
      <c r="BM82" s="13">
        <v>0</v>
      </c>
      <c r="BN82" s="13">
        <v>0</v>
      </c>
      <c r="BO82" s="14"/>
      <c r="BP82" s="13">
        <v>0</v>
      </c>
      <c r="BQ82" s="13">
        <v>0</v>
      </c>
      <c r="BR82" s="15"/>
      <c r="BS82" s="13">
        <v>0</v>
      </c>
      <c r="BT82" s="13">
        <v>0</v>
      </c>
      <c r="BU82" s="13">
        <v>0</v>
      </c>
      <c r="BV82" s="13">
        <v>0</v>
      </c>
      <c r="BW82" s="13">
        <v>0</v>
      </c>
      <c r="BX82" s="13">
        <v>-5.2086699725020225E-2</v>
      </c>
      <c r="BY82" s="13"/>
      <c r="BZ82" s="13">
        <v>0</v>
      </c>
      <c r="CA82" s="13">
        <v>0</v>
      </c>
      <c r="CB82" s="13">
        <v>5.2086699725020225E-2</v>
      </c>
      <c r="CC82" s="13">
        <v>0</v>
      </c>
      <c r="CD82" s="13"/>
    </row>
    <row r="83" spans="1:82">
      <c r="D83" t="s">
        <v>333</v>
      </c>
      <c r="G83" s="3">
        <v>0</v>
      </c>
      <c r="H83" s="3">
        <v>0</v>
      </c>
      <c r="I83" s="3"/>
      <c r="J83" s="3">
        <v>141649</v>
      </c>
      <c r="K83" s="3">
        <v>-141649</v>
      </c>
      <c r="L83" s="3"/>
      <c r="M83" s="3">
        <v>141649</v>
      </c>
      <c r="N83" s="3">
        <v>-141649</v>
      </c>
      <c r="O83" s="3"/>
      <c r="P83" s="7">
        <v>1</v>
      </c>
      <c r="Q83" s="7">
        <v>1</v>
      </c>
      <c r="R83" s="7"/>
      <c r="S83" s="3">
        <v>0</v>
      </c>
      <c r="T83" s="3">
        <v>0</v>
      </c>
      <c r="U83" s="3"/>
      <c r="V83" s="3">
        <v>0</v>
      </c>
      <c r="W83" s="3">
        <v>0</v>
      </c>
      <c r="X83" s="3"/>
      <c r="Y83" s="8"/>
      <c r="Z83" s="8"/>
      <c r="AA83" s="8"/>
      <c r="AB83" s="3">
        <v>0</v>
      </c>
      <c r="AC83" s="3">
        <v>0</v>
      </c>
      <c r="AD83" s="3"/>
      <c r="AE83" s="3">
        <v>0</v>
      </c>
      <c r="AF83" s="3">
        <v>0</v>
      </c>
      <c r="AG83" s="3"/>
      <c r="AH83" s="3">
        <v>-141649</v>
      </c>
      <c r="AI83" s="3">
        <v>141649</v>
      </c>
      <c r="AJ83" s="3"/>
      <c r="AK83" s="3">
        <v>0</v>
      </c>
      <c r="AL83" s="3">
        <v>0</v>
      </c>
      <c r="AM83" s="3"/>
      <c r="AN83" s="3">
        <v>0</v>
      </c>
      <c r="AO83" s="3">
        <v>0</v>
      </c>
      <c r="AP83" s="3"/>
      <c r="AQ83" s="3">
        <v>5.3996080735261192</v>
      </c>
      <c r="AR83" s="3">
        <v>-5.4516947732511394</v>
      </c>
      <c r="AS83" s="3"/>
      <c r="AT83" s="3"/>
      <c r="AU83" s="3"/>
      <c r="AV83" s="3"/>
      <c r="AW83" s="3">
        <v>0</v>
      </c>
      <c r="AX83" s="3">
        <v>0</v>
      </c>
      <c r="AY83" s="3"/>
      <c r="AZ83" s="3">
        <v>0</v>
      </c>
      <c r="BA83" s="3">
        <v>0</v>
      </c>
      <c r="BB83" s="3"/>
      <c r="BC83" s="3">
        <v>-5.3996080735261192</v>
      </c>
      <c r="BD83" s="3">
        <v>5.4516947732511394</v>
      </c>
      <c r="BE83" s="3"/>
      <c r="BF83" s="3">
        <v>0</v>
      </c>
      <c r="BG83" s="3">
        <v>0</v>
      </c>
      <c r="BH83" s="3"/>
      <c r="BI83" s="3"/>
      <c r="BJ83" s="3"/>
      <c r="BK83" s="3"/>
      <c r="BL83" s="3">
        <v>0</v>
      </c>
      <c r="BM83" s="3">
        <v>0</v>
      </c>
      <c r="BN83" s="3">
        <v>0</v>
      </c>
      <c r="BO83" s="7"/>
      <c r="BP83" s="3">
        <v>0</v>
      </c>
      <c r="BQ83" s="3">
        <v>0</v>
      </c>
      <c r="BR83" s="8"/>
      <c r="BS83" s="3">
        <v>0</v>
      </c>
      <c r="BT83" s="3">
        <v>0</v>
      </c>
      <c r="BU83" s="3">
        <v>0</v>
      </c>
      <c r="BV83" s="3">
        <v>0</v>
      </c>
      <c r="BW83" s="3">
        <v>0</v>
      </c>
      <c r="BX83" s="3">
        <v>-5.2086699725020225E-2</v>
      </c>
      <c r="BY83" s="3"/>
      <c r="BZ83" s="3">
        <v>0</v>
      </c>
      <c r="CA83" s="3">
        <v>0</v>
      </c>
      <c r="CB83" s="3">
        <v>5.2086699725020225E-2</v>
      </c>
      <c r="CC83" s="3">
        <v>0</v>
      </c>
      <c r="CD83" s="3"/>
    </row>
    <row r="84" spans="1:82">
      <c r="E84" s="6" t="s">
        <v>334</v>
      </c>
      <c r="F84" s="6"/>
      <c r="G84" s="9">
        <v>0</v>
      </c>
      <c r="H84" s="9">
        <v>0</v>
      </c>
      <c r="I84" s="9"/>
      <c r="J84" s="9">
        <v>141649</v>
      </c>
      <c r="K84" s="9">
        <v>-141649</v>
      </c>
      <c r="L84" s="9"/>
      <c r="M84" s="9">
        <v>141649</v>
      </c>
      <c r="N84" s="9">
        <v>-141649</v>
      </c>
      <c r="O84" s="9"/>
      <c r="P84" s="10">
        <v>1</v>
      </c>
      <c r="Q84" s="10">
        <v>1</v>
      </c>
      <c r="R84" s="10"/>
      <c r="S84" s="9">
        <v>0</v>
      </c>
      <c r="T84" s="9">
        <v>0</v>
      </c>
      <c r="U84" s="9"/>
      <c r="V84" s="9">
        <v>0</v>
      </c>
      <c r="W84" s="9">
        <v>0</v>
      </c>
      <c r="X84" s="9"/>
      <c r="Y84" s="11"/>
      <c r="Z84" s="11"/>
      <c r="AA84" s="11"/>
      <c r="AB84" s="9">
        <v>0</v>
      </c>
      <c r="AC84" s="9">
        <v>0</v>
      </c>
      <c r="AD84" s="9"/>
      <c r="AE84" s="9">
        <v>0</v>
      </c>
      <c r="AF84" s="9">
        <v>0</v>
      </c>
      <c r="AG84" s="9"/>
      <c r="AH84" s="9">
        <v>-141649</v>
      </c>
      <c r="AI84" s="9">
        <v>141649</v>
      </c>
      <c r="AJ84" s="9"/>
      <c r="AK84" s="9">
        <v>0</v>
      </c>
      <c r="AL84" s="9">
        <v>0</v>
      </c>
      <c r="AM84" s="9"/>
      <c r="AN84" s="9">
        <v>0</v>
      </c>
      <c r="AO84" s="9">
        <v>0</v>
      </c>
      <c r="AP84" s="9"/>
      <c r="AQ84" s="9">
        <v>5.3996080735261192</v>
      </c>
      <c r="AR84" s="9">
        <v>-5.4516947732511394</v>
      </c>
      <c r="AS84" s="9"/>
      <c r="AT84" s="9"/>
      <c r="AU84" s="9"/>
      <c r="AV84" s="9"/>
      <c r="AW84" s="9">
        <v>0</v>
      </c>
      <c r="AX84" s="9">
        <v>0</v>
      </c>
      <c r="AY84" s="9"/>
      <c r="AZ84" s="9">
        <v>0</v>
      </c>
      <c r="BA84" s="9">
        <v>0</v>
      </c>
      <c r="BB84" s="9"/>
      <c r="BC84" s="9">
        <v>-5.3996080735261192</v>
      </c>
      <c r="BD84" s="9">
        <v>5.4516947732511394</v>
      </c>
      <c r="BE84" s="9"/>
      <c r="BF84" s="9">
        <v>0</v>
      </c>
      <c r="BG84" s="9">
        <v>0</v>
      </c>
      <c r="BH84" s="9"/>
      <c r="BI84" s="9"/>
      <c r="BJ84" s="9"/>
      <c r="BK84" s="9"/>
      <c r="BL84" s="9">
        <v>0</v>
      </c>
      <c r="BM84" s="9">
        <v>0</v>
      </c>
      <c r="BN84" s="9">
        <v>0</v>
      </c>
      <c r="BO84" s="10"/>
      <c r="BP84" s="9">
        <v>0</v>
      </c>
      <c r="BQ84" s="9">
        <v>0</v>
      </c>
      <c r="BR84" s="11"/>
      <c r="BS84" s="9">
        <v>0</v>
      </c>
      <c r="BT84" s="9">
        <v>0</v>
      </c>
      <c r="BU84" s="9">
        <v>0</v>
      </c>
      <c r="BV84" s="9">
        <v>0</v>
      </c>
      <c r="BW84" s="9">
        <v>0</v>
      </c>
      <c r="BX84" s="9">
        <v>-5.2086699725020225E-2</v>
      </c>
      <c r="BY84" s="9"/>
      <c r="BZ84" s="9">
        <v>0</v>
      </c>
      <c r="CA84" s="9">
        <v>0</v>
      </c>
      <c r="CB84" s="9">
        <v>5.2086699725020225E-2</v>
      </c>
      <c r="CC84" s="9">
        <v>0</v>
      </c>
      <c r="CD84" s="9"/>
    </row>
    <row r="85" spans="1:82">
      <c r="C85" s="12" t="s">
        <v>9</v>
      </c>
      <c r="D85" s="12"/>
      <c r="E85" s="12"/>
      <c r="F85" s="12"/>
      <c r="G85" s="13">
        <v>1.1368683772161603E-13</v>
      </c>
      <c r="H85" s="13">
        <v>0</v>
      </c>
      <c r="I85" s="13">
        <v>0</v>
      </c>
      <c r="J85" s="13">
        <v>214304742.55309147</v>
      </c>
      <c r="K85" s="13">
        <v>724220374</v>
      </c>
      <c r="L85" s="13">
        <v>190015000</v>
      </c>
      <c r="M85" s="13">
        <v>-1726023549.7334933</v>
      </c>
      <c r="N85" s="13">
        <v>-355418716.99999988</v>
      </c>
      <c r="O85" s="13">
        <v>-960132964</v>
      </c>
      <c r="P85" s="14">
        <v>-8.0540613762007229</v>
      </c>
      <c r="Q85" s="14">
        <v>-0.49076045049237993</v>
      </c>
      <c r="R85" s="14">
        <v>-5.0529324737520724</v>
      </c>
      <c r="S85" s="13">
        <v>216143006</v>
      </c>
      <c r="T85" s="13">
        <v>724640374</v>
      </c>
      <c r="U85" s="13">
        <v>190015000</v>
      </c>
      <c r="V85" s="13">
        <v>-1723863549.0334933</v>
      </c>
      <c r="W85" s="13">
        <v>-354998717</v>
      </c>
      <c r="X85" s="13">
        <v>-960132964</v>
      </c>
      <c r="Y85" s="15">
        <v>-7.9755694201527545</v>
      </c>
      <c r="Z85" s="15">
        <v>-0.48989640894615677</v>
      </c>
      <c r="AA85" s="15">
        <v>-5.0529324737520724</v>
      </c>
      <c r="AB85" s="13">
        <v>1940328292.2865849</v>
      </c>
      <c r="AC85" s="13">
        <v>1079639091</v>
      </c>
      <c r="AD85" s="13">
        <v>1150147964</v>
      </c>
      <c r="AE85" s="13">
        <v>-321737.25309166429</v>
      </c>
      <c r="AF85" s="13">
        <v>0</v>
      </c>
      <c r="AG85" s="13">
        <v>0</v>
      </c>
      <c r="AH85" s="13">
        <v>2160000</v>
      </c>
      <c r="AI85" s="13">
        <v>420000</v>
      </c>
      <c r="AJ85" s="13">
        <v>0</v>
      </c>
      <c r="AK85" s="13">
        <v>0.70000016689300537</v>
      </c>
      <c r="AL85" s="13">
        <v>0</v>
      </c>
      <c r="AM85" s="13">
        <v>0</v>
      </c>
      <c r="AN85" s="13">
        <v>8239.2923369300497</v>
      </c>
      <c r="AO85" s="13">
        <v>27889.488379180581</v>
      </c>
      <c r="AP85" s="13">
        <v>7252.480916030534</v>
      </c>
      <c r="AQ85" s="13">
        <v>8169.2184066573664</v>
      </c>
      <c r="AR85" s="13">
        <v>27873.323691785925</v>
      </c>
      <c r="AS85" s="13">
        <v>7252.480916030534</v>
      </c>
      <c r="AT85" s="13">
        <v>7.1857205023692014E+19</v>
      </c>
      <c r="AU85" s="13"/>
      <c r="AV85" s="13"/>
      <c r="AW85" s="13">
        <v>2.6683750345043753E-5</v>
      </c>
      <c r="AX85" s="13">
        <v>0</v>
      </c>
      <c r="AY85" s="13">
        <v>0</v>
      </c>
      <c r="AZ85" s="13">
        <v>0</v>
      </c>
      <c r="BA85" s="13">
        <v>0</v>
      </c>
      <c r="BB85" s="13">
        <v>0</v>
      </c>
      <c r="BC85" s="13">
        <v>82.338410005128281</v>
      </c>
      <c r="BD85" s="13">
        <v>16.164687394654948</v>
      </c>
      <c r="BE85" s="13">
        <v>0</v>
      </c>
      <c r="BF85" s="13">
        <v>-12.264506416196841</v>
      </c>
      <c r="BG85" s="13">
        <v>0</v>
      </c>
      <c r="BH85" s="13">
        <v>0</v>
      </c>
      <c r="BI85" s="13">
        <v>1.7067308152574794E+22</v>
      </c>
      <c r="BJ85" s="13"/>
      <c r="BK85" s="13"/>
      <c r="BL85" s="13">
        <v>1.1368683772161603E-13</v>
      </c>
      <c r="BM85" s="13">
        <v>1128540116.5530915</v>
      </c>
      <c r="BN85" s="13">
        <v>-3041575230.7334933</v>
      </c>
      <c r="BO85" s="14">
        <v>-2.6951414363748087</v>
      </c>
      <c r="BP85" s="13">
        <v>1130798380</v>
      </c>
      <c r="BQ85" s="13">
        <v>-3038995230.033493</v>
      </c>
      <c r="BR85" s="15">
        <v>-2.687477523653238</v>
      </c>
      <c r="BS85" s="13">
        <v>4170115347.2865849</v>
      </c>
      <c r="BT85" s="13">
        <v>-321737.25309166429</v>
      </c>
      <c r="BU85" s="13">
        <v>2580000</v>
      </c>
      <c r="BV85" s="13">
        <v>0.70000016689300537</v>
      </c>
      <c r="BW85" s="13">
        <v>43381.261632141192</v>
      </c>
      <c r="BX85" s="13">
        <v>43295.023014473853</v>
      </c>
      <c r="BY85" s="13">
        <v>3.8082704983394825E+20</v>
      </c>
      <c r="BZ85" s="13">
        <v>2.6683750345043753E-5</v>
      </c>
      <c r="CA85" s="13">
        <v>0</v>
      </c>
      <c r="CB85" s="13">
        <v>98.503097399783229</v>
      </c>
      <c r="CC85" s="13">
        <v>-12.264506416196841</v>
      </c>
      <c r="CD85" s="13">
        <v>3.668072250807002E+22</v>
      </c>
    </row>
    <row r="86" spans="1:82">
      <c r="D86" t="s">
        <v>9</v>
      </c>
      <c r="G86" s="3">
        <v>1.1368683772161603E-13</v>
      </c>
      <c r="H86" s="3">
        <v>0</v>
      </c>
      <c r="I86" s="3">
        <v>0</v>
      </c>
      <c r="J86" s="3">
        <v>214304742.55309147</v>
      </c>
      <c r="K86" s="3">
        <v>724220374</v>
      </c>
      <c r="L86" s="3">
        <v>190015000</v>
      </c>
      <c r="M86" s="3">
        <v>-1726023549.7334933</v>
      </c>
      <c r="N86" s="3">
        <v>-355418716.99999988</v>
      </c>
      <c r="O86" s="3">
        <v>-960132964</v>
      </c>
      <c r="P86" s="7">
        <v>-8.0540613762007229</v>
      </c>
      <c r="Q86" s="7">
        <v>-0.49076045049237993</v>
      </c>
      <c r="R86" s="7">
        <v>-5.0529324737520724</v>
      </c>
      <c r="S86" s="3">
        <v>216143006</v>
      </c>
      <c r="T86" s="3">
        <v>724640374</v>
      </c>
      <c r="U86" s="3">
        <v>190015000</v>
      </c>
      <c r="V86" s="3">
        <v>-1723863549.0334933</v>
      </c>
      <c r="W86" s="3">
        <v>-354998717</v>
      </c>
      <c r="X86" s="3">
        <v>-960132964</v>
      </c>
      <c r="Y86" s="8">
        <v>-7.9755694201527545</v>
      </c>
      <c r="Z86" s="8">
        <v>-0.48989640894615677</v>
      </c>
      <c r="AA86" s="8">
        <v>-5.0529324737520724</v>
      </c>
      <c r="AB86" s="3">
        <v>1940328292.2865849</v>
      </c>
      <c r="AC86" s="3">
        <v>1079639091</v>
      </c>
      <c r="AD86" s="3">
        <v>1150147964</v>
      </c>
      <c r="AE86" s="3">
        <v>-321737.25309166429</v>
      </c>
      <c r="AF86" s="3">
        <v>0</v>
      </c>
      <c r="AG86" s="3">
        <v>0</v>
      </c>
      <c r="AH86" s="3">
        <v>2160000</v>
      </c>
      <c r="AI86" s="3">
        <v>420000</v>
      </c>
      <c r="AJ86" s="3">
        <v>0</v>
      </c>
      <c r="AK86" s="3">
        <v>0.70000016689300537</v>
      </c>
      <c r="AL86" s="3">
        <v>0</v>
      </c>
      <c r="AM86" s="3">
        <v>0</v>
      </c>
      <c r="AN86" s="3">
        <v>8239.2923369300497</v>
      </c>
      <c r="AO86" s="3">
        <v>27889.488379180581</v>
      </c>
      <c r="AP86" s="3">
        <v>7252.480916030534</v>
      </c>
      <c r="AQ86" s="3">
        <v>8169.2184066573664</v>
      </c>
      <c r="AR86" s="3">
        <v>27873.323691785925</v>
      </c>
      <c r="AS86" s="3">
        <v>7252.480916030534</v>
      </c>
      <c r="AT86" s="3">
        <v>7.1857205023692014E+19</v>
      </c>
      <c r="AU86" s="3"/>
      <c r="AV86" s="3"/>
      <c r="AW86" s="3">
        <v>2.6683750345043753E-5</v>
      </c>
      <c r="AX86" s="3">
        <v>0</v>
      </c>
      <c r="AY86" s="3">
        <v>0</v>
      </c>
      <c r="AZ86" s="3">
        <v>0</v>
      </c>
      <c r="BA86" s="3">
        <v>0</v>
      </c>
      <c r="BB86" s="3">
        <v>0</v>
      </c>
      <c r="BC86" s="3">
        <v>82.338410005128281</v>
      </c>
      <c r="BD86" s="3">
        <v>16.164687394654948</v>
      </c>
      <c r="BE86" s="3">
        <v>0</v>
      </c>
      <c r="BF86" s="3">
        <v>-12.264506416196841</v>
      </c>
      <c r="BG86" s="3">
        <v>0</v>
      </c>
      <c r="BH86" s="3">
        <v>0</v>
      </c>
      <c r="BI86" s="3">
        <v>1.7067308152574794E+22</v>
      </c>
      <c r="BJ86" s="3"/>
      <c r="BK86" s="3"/>
      <c r="BL86" s="3">
        <v>1.1368683772161603E-13</v>
      </c>
      <c r="BM86" s="3">
        <v>1128540116.5530915</v>
      </c>
      <c r="BN86" s="3">
        <v>-3041575230.7334933</v>
      </c>
      <c r="BO86" s="7">
        <v>-2.6951414363748087</v>
      </c>
      <c r="BP86" s="3">
        <v>1130798380</v>
      </c>
      <c r="BQ86" s="3">
        <v>-3038995230.033493</v>
      </c>
      <c r="BR86" s="8">
        <v>-2.687477523653238</v>
      </c>
      <c r="BS86" s="3">
        <v>4170115347.2865849</v>
      </c>
      <c r="BT86" s="3">
        <v>-321737.25309166429</v>
      </c>
      <c r="BU86" s="3">
        <v>2580000</v>
      </c>
      <c r="BV86" s="3">
        <v>0.70000016689300537</v>
      </c>
      <c r="BW86" s="3">
        <v>43381.261632141192</v>
      </c>
      <c r="BX86" s="3">
        <v>43295.023014473853</v>
      </c>
      <c r="BY86" s="3">
        <v>3.8082704983394825E+20</v>
      </c>
      <c r="BZ86" s="3">
        <v>2.6683750345043753E-5</v>
      </c>
      <c r="CA86" s="3">
        <v>0</v>
      </c>
      <c r="CB86" s="3">
        <v>98.503097399783229</v>
      </c>
      <c r="CC86" s="3">
        <v>-12.264506416196841</v>
      </c>
      <c r="CD86" s="3">
        <v>3.668072250807002E+22</v>
      </c>
    </row>
    <row r="87" spans="1:82">
      <c r="E87" s="6" t="s">
        <v>180</v>
      </c>
      <c r="F87" s="6"/>
      <c r="G87" s="9">
        <v>1.1368683772161603E-13</v>
      </c>
      <c r="H87" s="9">
        <v>0</v>
      </c>
      <c r="I87" s="9"/>
      <c r="J87" s="9">
        <v>47527937.253091663</v>
      </c>
      <c r="K87" s="9">
        <v>144273484</v>
      </c>
      <c r="L87" s="9"/>
      <c r="M87" s="9">
        <v>47528119.253091663</v>
      </c>
      <c r="N87" s="9">
        <v>129539635.00000009</v>
      </c>
      <c r="O87" s="9"/>
      <c r="P87" s="10">
        <v>1.0000038293267186</v>
      </c>
      <c r="Q87" s="10">
        <v>0.89787555833891197</v>
      </c>
      <c r="R87" s="10"/>
      <c r="S87" s="9">
        <v>47206200</v>
      </c>
      <c r="T87" s="9">
        <v>144693484</v>
      </c>
      <c r="U87" s="9"/>
      <c r="V87" s="9">
        <v>47528119.253091663</v>
      </c>
      <c r="W87" s="9">
        <v>129959635.00000009</v>
      </c>
      <c r="X87" s="9"/>
      <c r="Y87" s="11">
        <v>1.0068194273864803</v>
      </c>
      <c r="Z87" s="11">
        <v>0.89817199370221878</v>
      </c>
      <c r="AA87" s="11"/>
      <c r="AB87" s="9">
        <v>-182</v>
      </c>
      <c r="AC87" s="9">
        <v>14733848.999999911</v>
      </c>
      <c r="AD87" s="9"/>
      <c r="AE87" s="9">
        <v>-321737.25309166429</v>
      </c>
      <c r="AF87" s="9">
        <v>0</v>
      </c>
      <c r="AG87" s="9"/>
      <c r="AH87" s="9">
        <v>0</v>
      </c>
      <c r="AI87" s="9">
        <v>420000</v>
      </c>
      <c r="AJ87" s="9"/>
      <c r="AK87" s="9">
        <v>0</v>
      </c>
      <c r="AL87" s="9">
        <v>0</v>
      </c>
      <c r="AM87" s="9"/>
      <c r="AN87" s="9">
        <v>1799.4830788815218</v>
      </c>
      <c r="AO87" s="9">
        <v>5568.8688973893031</v>
      </c>
      <c r="AP87" s="9"/>
      <c r="AQ87" s="9">
        <v>1811.7475852977188</v>
      </c>
      <c r="AR87" s="9">
        <v>5552.7042099946484</v>
      </c>
      <c r="AS87" s="9"/>
      <c r="AT87" s="9">
        <v>1.5936300293039458E+19</v>
      </c>
      <c r="AU87" s="9"/>
      <c r="AV87" s="9"/>
      <c r="AW87" s="9">
        <v>0</v>
      </c>
      <c r="AX87" s="9">
        <v>0</v>
      </c>
      <c r="AY87" s="9"/>
      <c r="AZ87" s="9">
        <v>0</v>
      </c>
      <c r="BA87" s="9">
        <v>0</v>
      </c>
      <c r="BB87" s="9"/>
      <c r="BC87" s="9">
        <v>0</v>
      </c>
      <c r="BD87" s="9">
        <v>16.164687394654948</v>
      </c>
      <c r="BE87" s="9"/>
      <c r="BF87" s="9">
        <v>-12.264506416196841</v>
      </c>
      <c r="BG87" s="9">
        <v>0</v>
      </c>
      <c r="BH87" s="9"/>
      <c r="BI87" s="9">
        <v>-1600888930041856</v>
      </c>
      <c r="BJ87" s="9"/>
      <c r="BK87" s="9"/>
      <c r="BL87" s="9">
        <v>1.1368683772161603E-13</v>
      </c>
      <c r="BM87" s="9">
        <v>191801421.25309163</v>
      </c>
      <c r="BN87" s="9">
        <v>177067754.25309172</v>
      </c>
      <c r="BO87" s="10">
        <v>0.92318270165183969</v>
      </c>
      <c r="BP87" s="9">
        <v>191899684</v>
      </c>
      <c r="BQ87" s="9">
        <v>177487754.25309175</v>
      </c>
      <c r="BR87" s="11">
        <v>0.92489862699873837</v>
      </c>
      <c r="BS87" s="9">
        <v>14733666.999999911</v>
      </c>
      <c r="BT87" s="9">
        <v>-321737.25309166429</v>
      </c>
      <c r="BU87" s="9">
        <v>420000</v>
      </c>
      <c r="BV87" s="9">
        <v>0</v>
      </c>
      <c r="BW87" s="9">
        <v>7368.3519762708247</v>
      </c>
      <c r="BX87" s="9">
        <v>7364.451795292367</v>
      </c>
      <c r="BY87" s="9">
        <v>6.477840304895837E+19</v>
      </c>
      <c r="BZ87" s="9">
        <v>0</v>
      </c>
      <c r="CA87" s="9">
        <v>0</v>
      </c>
      <c r="CB87" s="9">
        <v>16.164687394654948</v>
      </c>
      <c r="CC87" s="9">
        <v>-12.264506416196841</v>
      </c>
      <c r="CD87" s="9">
        <v>1.2959870549023549E+20</v>
      </c>
    </row>
    <row r="88" spans="1:82">
      <c r="E88" s="6" t="s">
        <v>178</v>
      </c>
      <c r="F88" s="6"/>
      <c r="G88" s="80">
        <v>0</v>
      </c>
      <c r="H88" s="80">
        <v>0</v>
      </c>
      <c r="I88" s="80"/>
      <c r="J88" s="9">
        <v>0</v>
      </c>
      <c r="K88" s="9">
        <v>0</v>
      </c>
      <c r="L88" s="9"/>
      <c r="M88" s="9">
        <v>-598497596</v>
      </c>
      <c r="N88" s="9">
        <v>90127412</v>
      </c>
      <c r="O88" s="9"/>
      <c r="P88" s="10"/>
      <c r="Q88" s="10"/>
      <c r="R88" s="10"/>
      <c r="S88" s="9">
        <v>0</v>
      </c>
      <c r="T88" s="9">
        <v>0</v>
      </c>
      <c r="U88" s="9"/>
      <c r="V88" s="9">
        <v>-598497596</v>
      </c>
      <c r="W88" s="9">
        <v>90127412</v>
      </c>
      <c r="X88" s="9"/>
      <c r="Y88" s="11"/>
      <c r="Z88" s="11"/>
      <c r="AA88" s="11"/>
      <c r="AB88" s="9">
        <v>598497596</v>
      </c>
      <c r="AC88" s="9">
        <v>-90127412</v>
      </c>
      <c r="AD88" s="9"/>
      <c r="AE88" s="9">
        <v>0</v>
      </c>
      <c r="AF88" s="9">
        <v>0</v>
      </c>
      <c r="AG88" s="9"/>
      <c r="AH88" s="9">
        <v>0</v>
      </c>
      <c r="AI88" s="9">
        <v>0</v>
      </c>
      <c r="AJ88" s="9"/>
      <c r="AK88" s="9">
        <v>0</v>
      </c>
      <c r="AL88" s="9">
        <v>0</v>
      </c>
      <c r="AM88" s="9"/>
      <c r="AN88" s="9">
        <v>0</v>
      </c>
      <c r="AO88" s="9">
        <v>0</v>
      </c>
      <c r="AP88" s="9"/>
      <c r="AQ88" s="9">
        <v>0</v>
      </c>
      <c r="AR88" s="9">
        <v>0</v>
      </c>
      <c r="AS88" s="9"/>
      <c r="AT88" s="9"/>
      <c r="AU88" s="9"/>
      <c r="AV88" s="9"/>
      <c r="AW88" s="9">
        <v>0</v>
      </c>
      <c r="AX88" s="9">
        <v>0</v>
      </c>
      <c r="AY88" s="9"/>
      <c r="AZ88" s="9">
        <v>0</v>
      </c>
      <c r="BA88" s="9">
        <v>0</v>
      </c>
      <c r="BB88" s="9"/>
      <c r="BC88" s="9">
        <v>0</v>
      </c>
      <c r="BD88" s="9">
        <v>0</v>
      </c>
      <c r="BE88" s="9"/>
      <c r="BF88" s="9">
        <v>0</v>
      </c>
      <c r="BG88" s="9">
        <v>0</v>
      </c>
      <c r="BH88" s="9"/>
      <c r="BI88" s="9"/>
      <c r="BJ88" s="9"/>
      <c r="BK88" s="9"/>
      <c r="BL88" s="9">
        <v>0</v>
      </c>
      <c r="BM88" s="9">
        <v>0</v>
      </c>
      <c r="BN88" s="9">
        <v>-508370184</v>
      </c>
      <c r="BO88" s="10"/>
      <c r="BP88" s="9">
        <v>0</v>
      </c>
      <c r="BQ88" s="9">
        <v>-508370184</v>
      </c>
      <c r="BR88" s="11"/>
      <c r="BS88" s="9">
        <v>508370184</v>
      </c>
      <c r="BT88" s="9">
        <v>0</v>
      </c>
      <c r="BU88" s="9">
        <v>0</v>
      </c>
      <c r="BV88" s="9">
        <v>0</v>
      </c>
      <c r="BW88" s="9">
        <v>0</v>
      </c>
      <c r="BX88" s="9">
        <v>0</v>
      </c>
      <c r="BY88" s="9"/>
      <c r="BZ88" s="9">
        <v>0</v>
      </c>
      <c r="CA88" s="9">
        <v>0</v>
      </c>
      <c r="CB88" s="9">
        <v>0</v>
      </c>
      <c r="CC88" s="9">
        <v>0</v>
      </c>
      <c r="CD88" s="9"/>
    </row>
    <row r="89" spans="1:82">
      <c r="E89" s="6" t="s">
        <v>183</v>
      </c>
      <c r="F89" s="6"/>
      <c r="G89" s="80">
        <v>0</v>
      </c>
      <c r="H89" s="80"/>
      <c r="I89" s="80"/>
      <c r="J89" s="9">
        <v>2051806</v>
      </c>
      <c r="K89" s="9"/>
      <c r="L89" s="9"/>
      <c r="M89" s="9">
        <v>2051806</v>
      </c>
      <c r="N89" s="9"/>
      <c r="O89" s="9"/>
      <c r="P89" s="10">
        <v>1</v>
      </c>
      <c r="Q89" s="10"/>
      <c r="R89" s="10"/>
      <c r="S89" s="9">
        <v>2051806</v>
      </c>
      <c r="T89" s="9"/>
      <c r="U89" s="9"/>
      <c r="V89" s="9">
        <v>2051806</v>
      </c>
      <c r="W89" s="9"/>
      <c r="X89" s="9"/>
      <c r="Y89" s="11">
        <v>1</v>
      </c>
      <c r="Z89" s="11"/>
      <c r="AA89" s="11"/>
      <c r="AB89" s="9">
        <v>0</v>
      </c>
      <c r="AC89" s="9"/>
      <c r="AD89" s="9"/>
      <c r="AE89" s="9">
        <v>0</v>
      </c>
      <c r="AF89" s="9"/>
      <c r="AG89" s="9"/>
      <c r="AH89" s="9">
        <v>0</v>
      </c>
      <c r="AI89" s="9"/>
      <c r="AJ89" s="9"/>
      <c r="AK89" s="9">
        <v>0</v>
      </c>
      <c r="AL89" s="9"/>
      <c r="AM89" s="9"/>
      <c r="AN89" s="9">
        <v>78.21409429582512</v>
      </c>
      <c r="AO89" s="9"/>
      <c r="AP89" s="9"/>
      <c r="AQ89" s="9">
        <v>78.21409429582512</v>
      </c>
      <c r="AR89" s="9"/>
      <c r="AS89" s="9"/>
      <c r="AT89" s="9"/>
      <c r="AU89" s="9"/>
      <c r="AV89" s="9"/>
      <c r="AW89" s="9">
        <v>0</v>
      </c>
      <c r="AX89" s="9"/>
      <c r="AY89" s="9"/>
      <c r="AZ89" s="9">
        <v>0</v>
      </c>
      <c r="BA89" s="9"/>
      <c r="BB89" s="9"/>
      <c r="BC89" s="9">
        <v>0</v>
      </c>
      <c r="BD89" s="9"/>
      <c r="BE89" s="9"/>
      <c r="BF89" s="9">
        <v>0</v>
      </c>
      <c r="BG89" s="9"/>
      <c r="BH89" s="9"/>
      <c r="BI89" s="9"/>
      <c r="BJ89" s="9"/>
      <c r="BK89" s="9"/>
      <c r="BL89" s="9">
        <v>0</v>
      </c>
      <c r="BM89" s="9">
        <v>2051806</v>
      </c>
      <c r="BN89" s="9">
        <v>2051806</v>
      </c>
      <c r="BO89" s="10">
        <v>1</v>
      </c>
      <c r="BP89" s="9">
        <v>2051806</v>
      </c>
      <c r="BQ89" s="9">
        <v>2051806</v>
      </c>
      <c r="BR89" s="11">
        <v>1</v>
      </c>
      <c r="BS89" s="9">
        <v>0</v>
      </c>
      <c r="BT89" s="9">
        <v>0</v>
      </c>
      <c r="BU89" s="9">
        <v>0</v>
      </c>
      <c r="BV89" s="9">
        <v>0</v>
      </c>
      <c r="BW89" s="9">
        <v>78.21409429582512</v>
      </c>
      <c r="BX89" s="9">
        <v>78.21409429582512</v>
      </c>
      <c r="BY89" s="9"/>
      <c r="BZ89" s="9">
        <v>0</v>
      </c>
      <c r="CA89" s="9">
        <v>0</v>
      </c>
      <c r="CB89" s="9">
        <v>0</v>
      </c>
      <c r="CC89" s="9">
        <v>0</v>
      </c>
      <c r="CD89" s="9"/>
    </row>
    <row r="90" spans="1:82">
      <c r="E90" s="6" t="s">
        <v>182</v>
      </c>
      <c r="F90" s="6"/>
      <c r="G90" s="80">
        <v>0</v>
      </c>
      <c r="H90" s="80">
        <v>0</v>
      </c>
      <c r="I90" s="80">
        <v>0</v>
      </c>
      <c r="J90" s="9">
        <v>0</v>
      </c>
      <c r="K90" s="9">
        <v>0</v>
      </c>
      <c r="L90" s="9">
        <v>0</v>
      </c>
      <c r="M90" s="9">
        <v>-1113447612</v>
      </c>
      <c r="N90" s="9">
        <v>-1113447612</v>
      </c>
      <c r="O90" s="9">
        <v>-1113447612</v>
      </c>
      <c r="P90" s="10"/>
      <c r="Q90" s="10"/>
      <c r="R90" s="10"/>
      <c r="S90" s="9">
        <v>0</v>
      </c>
      <c r="T90" s="9">
        <v>0</v>
      </c>
      <c r="U90" s="9">
        <v>0</v>
      </c>
      <c r="V90" s="9">
        <v>-1113447612</v>
      </c>
      <c r="W90" s="9">
        <v>-1113447612</v>
      </c>
      <c r="X90" s="9">
        <v>-1113447612</v>
      </c>
      <c r="Y90" s="11"/>
      <c r="Z90" s="11"/>
      <c r="AA90" s="11"/>
      <c r="AB90" s="9">
        <v>1113447612</v>
      </c>
      <c r="AC90" s="9">
        <v>1113447612</v>
      </c>
      <c r="AD90" s="9">
        <v>1113447612</v>
      </c>
      <c r="AE90" s="9">
        <v>0</v>
      </c>
      <c r="AF90" s="9">
        <v>0</v>
      </c>
      <c r="AG90" s="9">
        <v>0</v>
      </c>
      <c r="AH90" s="9">
        <v>0</v>
      </c>
      <c r="AI90" s="9">
        <v>0</v>
      </c>
      <c r="AJ90" s="9">
        <v>0</v>
      </c>
      <c r="AK90" s="9">
        <v>0</v>
      </c>
      <c r="AL90" s="9">
        <v>0</v>
      </c>
      <c r="AM90" s="9">
        <v>0</v>
      </c>
      <c r="AN90" s="9">
        <v>0</v>
      </c>
      <c r="AO90" s="9">
        <v>0</v>
      </c>
      <c r="AP90" s="9">
        <v>0</v>
      </c>
      <c r="AQ90" s="9">
        <v>0</v>
      </c>
      <c r="AR90" s="9">
        <v>0</v>
      </c>
      <c r="AS90" s="9">
        <v>0</v>
      </c>
      <c r="AT90" s="9"/>
      <c r="AU90" s="9"/>
      <c r="AV90" s="9"/>
      <c r="AW90" s="9">
        <v>0</v>
      </c>
      <c r="AX90" s="9">
        <v>0</v>
      </c>
      <c r="AY90" s="9">
        <v>0</v>
      </c>
      <c r="AZ90" s="9">
        <v>0</v>
      </c>
      <c r="BA90" s="9">
        <v>0</v>
      </c>
      <c r="BB90" s="9">
        <v>0</v>
      </c>
      <c r="BC90" s="9">
        <v>0</v>
      </c>
      <c r="BD90" s="9">
        <v>0</v>
      </c>
      <c r="BE90" s="9">
        <v>0</v>
      </c>
      <c r="BF90" s="9">
        <v>0</v>
      </c>
      <c r="BG90" s="9">
        <v>0</v>
      </c>
      <c r="BH90" s="9">
        <v>0</v>
      </c>
      <c r="BI90" s="9"/>
      <c r="BJ90" s="9"/>
      <c r="BK90" s="9"/>
      <c r="BL90" s="9">
        <v>0</v>
      </c>
      <c r="BM90" s="9">
        <v>0</v>
      </c>
      <c r="BN90" s="9">
        <v>-3340342836</v>
      </c>
      <c r="BO90" s="10"/>
      <c r="BP90" s="9">
        <v>0</v>
      </c>
      <c r="BQ90" s="9">
        <v>-3340342836</v>
      </c>
      <c r="BR90" s="11"/>
      <c r="BS90" s="9">
        <v>3340342836</v>
      </c>
      <c r="BT90" s="9">
        <v>0</v>
      </c>
      <c r="BU90" s="9">
        <v>0</v>
      </c>
      <c r="BV90" s="9">
        <v>0</v>
      </c>
      <c r="BW90" s="9">
        <v>0</v>
      </c>
      <c r="BX90" s="9">
        <v>0</v>
      </c>
      <c r="BY90" s="9"/>
      <c r="BZ90" s="9">
        <v>0</v>
      </c>
      <c r="CA90" s="9">
        <v>0</v>
      </c>
      <c r="CB90" s="9">
        <v>0</v>
      </c>
      <c r="CC90" s="9">
        <v>0</v>
      </c>
      <c r="CD90" s="9"/>
    </row>
    <row r="91" spans="1:82">
      <c r="E91" s="6" t="s">
        <v>179</v>
      </c>
      <c r="F91" s="6"/>
      <c r="G91" s="80">
        <v>0</v>
      </c>
      <c r="H91" s="80"/>
      <c r="I91" s="80"/>
      <c r="J91" s="9">
        <v>0</v>
      </c>
      <c r="K91" s="9"/>
      <c r="L91" s="9"/>
      <c r="M91" s="9">
        <v>-197145131.4273833</v>
      </c>
      <c r="N91" s="9"/>
      <c r="O91" s="9"/>
      <c r="P91" s="10"/>
      <c r="Q91" s="10"/>
      <c r="R91" s="10"/>
      <c r="S91" s="9">
        <v>0</v>
      </c>
      <c r="T91" s="9"/>
      <c r="U91" s="9"/>
      <c r="V91" s="9">
        <v>-197145131.4273833</v>
      </c>
      <c r="W91" s="9"/>
      <c r="X91" s="9"/>
      <c r="Y91" s="11"/>
      <c r="Z91" s="11"/>
      <c r="AA91" s="11"/>
      <c r="AB91" s="9">
        <v>197145131.4273833</v>
      </c>
      <c r="AC91" s="9"/>
      <c r="AD91" s="9"/>
      <c r="AE91" s="9">
        <v>0</v>
      </c>
      <c r="AF91" s="9"/>
      <c r="AG91" s="9"/>
      <c r="AH91" s="9">
        <v>0</v>
      </c>
      <c r="AI91" s="9"/>
      <c r="AJ91" s="9"/>
      <c r="AK91" s="9">
        <v>0</v>
      </c>
      <c r="AL91" s="9"/>
      <c r="AM91" s="9"/>
      <c r="AN91" s="9">
        <v>0</v>
      </c>
      <c r="AO91" s="9"/>
      <c r="AP91" s="9"/>
      <c r="AQ91" s="9">
        <v>0</v>
      </c>
      <c r="AR91" s="9"/>
      <c r="AS91" s="9"/>
      <c r="AT91" s="9"/>
      <c r="AU91" s="9"/>
      <c r="AV91" s="9"/>
      <c r="AW91" s="9">
        <v>0</v>
      </c>
      <c r="AX91" s="9"/>
      <c r="AY91" s="9"/>
      <c r="AZ91" s="9">
        <v>0</v>
      </c>
      <c r="BA91" s="9"/>
      <c r="BB91" s="9"/>
      <c r="BC91" s="9">
        <v>0</v>
      </c>
      <c r="BD91" s="9"/>
      <c r="BE91" s="9"/>
      <c r="BF91" s="9">
        <v>0</v>
      </c>
      <c r="BG91" s="9"/>
      <c r="BH91" s="9"/>
      <c r="BI91" s="9"/>
      <c r="BJ91" s="9"/>
      <c r="BK91" s="9"/>
      <c r="BL91" s="9">
        <v>0</v>
      </c>
      <c r="BM91" s="9">
        <v>0</v>
      </c>
      <c r="BN91" s="9">
        <v>-197145131.4273833</v>
      </c>
      <c r="BO91" s="10"/>
      <c r="BP91" s="9">
        <v>0</v>
      </c>
      <c r="BQ91" s="9">
        <v>-197145131.4273833</v>
      </c>
      <c r="BR91" s="11"/>
      <c r="BS91" s="9">
        <v>197145131.4273833</v>
      </c>
      <c r="BT91" s="9">
        <v>0</v>
      </c>
      <c r="BU91" s="9">
        <v>0</v>
      </c>
      <c r="BV91" s="9">
        <v>0</v>
      </c>
      <c r="BW91" s="9">
        <v>0</v>
      </c>
      <c r="BX91" s="9">
        <v>0</v>
      </c>
      <c r="BY91" s="9"/>
      <c r="BZ91" s="9">
        <v>0</v>
      </c>
      <c r="CA91" s="9">
        <v>0</v>
      </c>
      <c r="CB91" s="9">
        <v>0</v>
      </c>
      <c r="CC91" s="9">
        <v>0</v>
      </c>
      <c r="CD91" s="9"/>
    </row>
    <row r="92" spans="1:82">
      <c r="E92" s="6" t="s">
        <v>184</v>
      </c>
      <c r="F92" s="6"/>
      <c r="G92" s="80">
        <v>0</v>
      </c>
      <c r="H92" s="80">
        <v>0</v>
      </c>
      <c r="I92" s="80">
        <v>0</v>
      </c>
      <c r="J92" s="9">
        <v>0</v>
      </c>
      <c r="K92" s="9">
        <v>0</v>
      </c>
      <c r="L92" s="9">
        <v>0</v>
      </c>
      <c r="M92" s="9">
        <v>-36700352</v>
      </c>
      <c r="N92" s="9">
        <v>-36700352</v>
      </c>
      <c r="O92" s="9">
        <v>-36700352</v>
      </c>
      <c r="P92" s="10"/>
      <c r="Q92" s="10"/>
      <c r="R92" s="10"/>
      <c r="S92" s="9">
        <v>0</v>
      </c>
      <c r="T92" s="9">
        <v>0</v>
      </c>
      <c r="U92" s="9">
        <v>0</v>
      </c>
      <c r="V92" s="9">
        <v>-36700352</v>
      </c>
      <c r="W92" s="9">
        <v>-36700352</v>
      </c>
      <c r="X92" s="9">
        <v>-36700352</v>
      </c>
      <c r="Y92" s="11"/>
      <c r="Z92" s="11"/>
      <c r="AA92" s="11"/>
      <c r="AB92" s="9">
        <v>36700352</v>
      </c>
      <c r="AC92" s="9">
        <v>36700352</v>
      </c>
      <c r="AD92" s="9">
        <v>36700352</v>
      </c>
      <c r="AE92" s="9">
        <v>0</v>
      </c>
      <c r="AF92" s="9">
        <v>0</v>
      </c>
      <c r="AG92" s="9">
        <v>0</v>
      </c>
      <c r="AH92" s="9">
        <v>0</v>
      </c>
      <c r="AI92" s="9">
        <v>0</v>
      </c>
      <c r="AJ92" s="9">
        <v>0</v>
      </c>
      <c r="AK92" s="9">
        <v>0</v>
      </c>
      <c r="AL92" s="9">
        <v>0</v>
      </c>
      <c r="AM92" s="9">
        <v>0</v>
      </c>
      <c r="AN92" s="9">
        <v>0</v>
      </c>
      <c r="AO92" s="9">
        <v>0</v>
      </c>
      <c r="AP92" s="9">
        <v>0</v>
      </c>
      <c r="AQ92" s="9">
        <v>0</v>
      </c>
      <c r="AR92" s="9">
        <v>0</v>
      </c>
      <c r="AS92" s="9">
        <v>0</v>
      </c>
      <c r="AT92" s="9"/>
      <c r="AU92" s="9"/>
      <c r="AV92" s="9"/>
      <c r="AW92" s="9">
        <v>0</v>
      </c>
      <c r="AX92" s="9">
        <v>0</v>
      </c>
      <c r="AY92" s="9">
        <v>0</v>
      </c>
      <c r="AZ92" s="9">
        <v>0</v>
      </c>
      <c r="BA92" s="9">
        <v>0</v>
      </c>
      <c r="BB92" s="9">
        <v>0</v>
      </c>
      <c r="BC92" s="9">
        <v>0</v>
      </c>
      <c r="BD92" s="9">
        <v>0</v>
      </c>
      <c r="BE92" s="9">
        <v>0</v>
      </c>
      <c r="BF92" s="9">
        <v>0</v>
      </c>
      <c r="BG92" s="9">
        <v>0</v>
      </c>
      <c r="BH92" s="9">
        <v>0</v>
      </c>
      <c r="BI92" s="9"/>
      <c r="BJ92" s="9"/>
      <c r="BK92" s="9"/>
      <c r="BL92" s="9">
        <v>0</v>
      </c>
      <c r="BM92" s="9">
        <v>0</v>
      </c>
      <c r="BN92" s="9">
        <v>-110101056</v>
      </c>
      <c r="BO92" s="10"/>
      <c r="BP92" s="9">
        <v>0</v>
      </c>
      <c r="BQ92" s="9">
        <v>-110101056</v>
      </c>
      <c r="BR92" s="11"/>
      <c r="BS92" s="9">
        <v>110101056</v>
      </c>
      <c r="BT92" s="9">
        <v>0</v>
      </c>
      <c r="BU92" s="9">
        <v>0</v>
      </c>
      <c r="BV92" s="9">
        <v>0</v>
      </c>
      <c r="BW92" s="9">
        <v>0</v>
      </c>
      <c r="BX92" s="9">
        <v>0</v>
      </c>
      <c r="BY92" s="9"/>
      <c r="BZ92" s="9">
        <v>0</v>
      </c>
      <c r="CA92" s="9">
        <v>0</v>
      </c>
      <c r="CB92" s="9">
        <v>0</v>
      </c>
      <c r="CC92" s="9">
        <v>0</v>
      </c>
      <c r="CD92" s="9"/>
    </row>
    <row r="93" spans="1:82">
      <c r="E93" s="6" t="s">
        <v>185</v>
      </c>
      <c r="F93" s="6"/>
      <c r="G93" s="80">
        <v>0</v>
      </c>
      <c r="H93" s="80">
        <v>0</v>
      </c>
      <c r="I93" s="80"/>
      <c r="J93" s="9">
        <v>0</v>
      </c>
      <c r="K93" s="9">
        <v>0</v>
      </c>
      <c r="L93" s="9"/>
      <c r="M93" s="9">
        <v>5462215.0000114441</v>
      </c>
      <c r="N93" s="9">
        <v>-4884690</v>
      </c>
      <c r="O93" s="9"/>
      <c r="P93" s="10"/>
      <c r="Q93" s="10"/>
      <c r="R93" s="10"/>
      <c r="S93" s="9">
        <v>0</v>
      </c>
      <c r="T93" s="9">
        <v>0</v>
      </c>
      <c r="U93" s="9"/>
      <c r="V93" s="9">
        <v>5462215.0000114441</v>
      </c>
      <c r="W93" s="9">
        <v>-4884690</v>
      </c>
      <c r="X93" s="9"/>
      <c r="Y93" s="11"/>
      <c r="Z93" s="11"/>
      <c r="AA93" s="11"/>
      <c r="AB93" s="9">
        <v>-5462215.0000114441</v>
      </c>
      <c r="AC93" s="9">
        <v>4884690</v>
      </c>
      <c r="AD93" s="9"/>
      <c r="AE93" s="9">
        <v>0</v>
      </c>
      <c r="AF93" s="9">
        <v>0</v>
      </c>
      <c r="AG93" s="9"/>
      <c r="AH93" s="9">
        <v>0</v>
      </c>
      <c r="AI93" s="9">
        <v>0</v>
      </c>
      <c r="AJ93" s="9"/>
      <c r="AK93" s="9">
        <v>0</v>
      </c>
      <c r="AL93" s="9">
        <v>0</v>
      </c>
      <c r="AM93" s="9"/>
      <c r="AN93" s="9">
        <v>0</v>
      </c>
      <c r="AO93" s="9">
        <v>0</v>
      </c>
      <c r="AP93" s="9"/>
      <c r="AQ93" s="9">
        <v>0</v>
      </c>
      <c r="AR93" s="9">
        <v>0</v>
      </c>
      <c r="AS93" s="9"/>
      <c r="AT93" s="9"/>
      <c r="AU93" s="9"/>
      <c r="AV93" s="9"/>
      <c r="AW93" s="9">
        <v>0</v>
      </c>
      <c r="AX93" s="9">
        <v>0</v>
      </c>
      <c r="AY93" s="9"/>
      <c r="AZ93" s="9">
        <v>0</v>
      </c>
      <c r="BA93" s="9">
        <v>0</v>
      </c>
      <c r="BB93" s="9"/>
      <c r="BC93" s="9">
        <v>0</v>
      </c>
      <c r="BD93" s="9">
        <v>0</v>
      </c>
      <c r="BE93" s="9"/>
      <c r="BF93" s="9">
        <v>0</v>
      </c>
      <c r="BG93" s="9">
        <v>0</v>
      </c>
      <c r="BH93" s="9"/>
      <c r="BI93" s="9"/>
      <c r="BJ93" s="9"/>
      <c r="BK93" s="9"/>
      <c r="BL93" s="9">
        <v>0</v>
      </c>
      <c r="BM93" s="9">
        <v>0</v>
      </c>
      <c r="BN93" s="9">
        <v>577525.00001144409</v>
      </c>
      <c r="BO93" s="10"/>
      <c r="BP93" s="9">
        <v>0</v>
      </c>
      <c r="BQ93" s="9">
        <v>577525.00001144409</v>
      </c>
      <c r="BR93" s="11"/>
      <c r="BS93" s="9">
        <v>-577525.00001144409</v>
      </c>
      <c r="BT93" s="9">
        <v>0</v>
      </c>
      <c r="BU93" s="9">
        <v>0</v>
      </c>
      <c r="BV93" s="9">
        <v>0</v>
      </c>
      <c r="BW93" s="9">
        <v>0</v>
      </c>
      <c r="BX93" s="9">
        <v>0</v>
      </c>
      <c r="BY93" s="9"/>
      <c r="BZ93" s="9">
        <v>0</v>
      </c>
      <c r="CA93" s="9">
        <v>0</v>
      </c>
      <c r="CB93" s="9">
        <v>0</v>
      </c>
      <c r="CC93" s="9">
        <v>0</v>
      </c>
      <c r="CD93" s="9"/>
    </row>
    <row r="94" spans="1:82">
      <c r="E94" s="6" t="s">
        <v>175</v>
      </c>
      <c r="F94" s="6"/>
      <c r="G94" s="80">
        <v>0</v>
      </c>
      <c r="H94" s="80"/>
      <c r="I94" s="80"/>
      <c r="J94" s="9">
        <v>-2160000.7000001669</v>
      </c>
      <c r="K94" s="9"/>
      <c r="L94" s="9"/>
      <c r="M94" s="9">
        <v>-2159998.5592130423</v>
      </c>
      <c r="N94" s="9"/>
      <c r="O94" s="9"/>
      <c r="P94" s="10">
        <v>0.9999990088951709</v>
      </c>
      <c r="Q94" s="10"/>
      <c r="R94" s="10"/>
      <c r="S94" s="9">
        <v>0</v>
      </c>
      <c r="T94" s="9"/>
      <c r="U94" s="9"/>
      <c r="V94" s="9">
        <v>2.1407871246337891</v>
      </c>
      <c r="W94" s="9"/>
      <c r="X94" s="9"/>
      <c r="Y94" s="11"/>
      <c r="Z94" s="11"/>
      <c r="AA94" s="11"/>
      <c r="AB94" s="9">
        <v>-2.1407871246337891</v>
      </c>
      <c r="AC94" s="9"/>
      <c r="AD94" s="9"/>
      <c r="AE94" s="9">
        <v>0</v>
      </c>
      <c r="AF94" s="9"/>
      <c r="AG94" s="9"/>
      <c r="AH94" s="9">
        <v>2160000</v>
      </c>
      <c r="AI94" s="9"/>
      <c r="AJ94" s="9"/>
      <c r="AK94" s="9">
        <v>0.70000016689300537</v>
      </c>
      <c r="AL94" s="9"/>
      <c r="AM94" s="9"/>
      <c r="AN94" s="9">
        <v>0</v>
      </c>
      <c r="AO94" s="9"/>
      <c r="AP94" s="9"/>
      <c r="AQ94" s="9">
        <v>-82.33843668887863</v>
      </c>
      <c r="AR94" s="9"/>
      <c r="AS94" s="9"/>
      <c r="AT94" s="9"/>
      <c r="AU94" s="9"/>
      <c r="AV94" s="9"/>
      <c r="AW94" s="9">
        <v>2.6683750345043753E-5</v>
      </c>
      <c r="AX94" s="9"/>
      <c r="AY94" s="9"/>
      <c r="AZ94" s="9">
        <v>0</v>
      </c>
      <c r="BA94" s="9"/>
      <c r="BB94" s="9"/>
      <c r="BC94" s="9">
        <v>82.338410005128281</v>
      </c>
      <c r="BD94" s="9"/>
      <c r="BE94" s="9"/>
      <c r="BF94" s="9">
        <v>0</v>
      </c>
      <c r="BG94" s="9"/>
      <c r="BH94" s="9"/>
      <c r="BI94" s="9"/>
      <c r="BJ94" s="9"/>
      <c r="BK94" s="9"/>
      <c r="BL94" s="9">
        <v>0</v>
      </c>
      <c r="BM94" s="9">
        <v>-2160000.7000001669</v>
      </c>
      <c r="BN94" s="9">
        <v>-2159998.5592130423</v>
      </c>
      <c r="BO94" s="10">
        <v>0.9999990088951709</v>
      </c>
      <c r="BP94" s="9">
        <v>0</v>
      </c>
      <c r="BQ94" s="9">
        <v>2.1407871246337891</v>
      </c>
      <c r="BR94" s="11"/>
      <c r="BS94" s="9">
        <v>-2.1407871246337891</v>
      </c>
      <c r="BT94" s="9">
        <v>0</v>
      </c>
      <c r="BU94" s="9">
        <v>2160000</v>
      </c>
      <c r="BV94" s="9">
        <v>0.70000016689300537</v>
      </c>
      <c r="BW94" s="9">
        <v>0</v>
      </c>
      <c r="BX94" s="9">
        <v>-82.33843668887863</v>
      </c>
      <c r="BY94" s="9"/>
      <c r="BZ94" s="9">
        <v>2.6683750345043753E-5</v>
      </c>
      <c r="CA94" s="9">
        <v>0</v>
      </c>
      <c r="CB94" s="9">
        <v>82.338410005128281</v>
      </c>
      <c r="CC94" s="9">
        <v>0</v>
      </c>
      <c r="CD94" s="9"/>
    </row>
    <row r="95" spans="1:82">
      <c r="E95" s="6" t="s">
        <v>181</v>
      </c>
      <c r="F95" s="6"/>
      <c r="G95" s="80">
        <v>0</v>
      </c>
      <c r="H95" s="80">
        <v>0</v>
      </c>
      <c r="I95" s="80">
        <v>0</v>
      </c>
      <c r="J95" s="9">
        <v>166885000</v>
      </c>
      <c r="K95" s="9">
        <v>579946890</v>
      </c>
      <c r="L95" s="9">
        <v>190015000</v>
      </c>
      <c r="M95" s="9">
        <v>166885000</v>
      </c>
      <c r="N95" s="9">
        <v>579946890</v>
      </c>
      <c r="O95" s="9">
        <v>190015000</v>
      </c>
      <c r="P95" s="10">
        <v>1</v>
      </c>
      <c r="Q95" s="10">
        <v>1</v>
      </c>
      <c r="R95" s="10">
        <v>1</v>
      </c>
      <c r="S95" s="9">
        <v>166885000</v>
      </c>
      <c r="T95" s="9">
        <v>579946890</v>
      </c>
      <c r="U95" s="9">
        <v>190015000</v>
      </c>
      <c r="V95" s="9">
        <v>166885000</v>
      </c>
      <c r="W95" s="9">
        <v>579946890</v>
      </c>
      <c r="X95" s="9">
        <v>190015000</v>
      </c>
      <c r="Y95" s="11">
        <v>1</v>
      </c>
      <c r="Z95" s="11">
        <v>1</v>
      </c>
      <c r="AA95" s="11">
        <v>1</v>
      </c>
      <c r="AB95" s="9">
        <v>0</v>
      </c>
      <c r="AC95" s="9">
        <v>0</v>
      </c>
      <c r="AD95" s="9">
        <v>0</v>
      </c>
      <c r="AE95" s="9">
        <v>0</v>
      </c>
      <c r="AF95" s="9">
        <v>0</v>
      </c>
      <c r="AG95" s="9">
        <v>0</v>
      </c>
      <c r="AH95" s="9">
        <v>0</v>
      </c>
      <c r="AI95" s="9">
        <v>0</v>
      </c>
      <c r="AJ95" s="9">
        <v>0</v>
      </c>
      <c r="AK95" s="9">
        <v>0</v>
      </c>
      <c r="AL95" s="9">
        <v>0</v>
      </c>
      <c r="AM95" s="9">
        <v>0</v>
      </c>
      <c r="AN95" s="9">
        <v>6361.5951637527014</v>
      </c>
      <c r="AO95" s="9">
        <v>22320.619481791284</v>
      </c>
      <c r="AP95" s="9">
        <v>7252.480916030534</v>
      </c>
      <c r="AQ95" s="9">
        <v>6361.5951637527014</v>
      </c>
      <c r="AR95" s="9">
        <v>22320.619481791284</v>
      </c>
      <c r="AS95" s="9">
        <v>7252.480916030534</v>
      </c>
      <c r="AT95" s="9"/>
      <c r="AU95" s="9"/>
      <c r="AV95" s="9"/>
      <c r="AW95" s="9">
        <v>0</v>
      </c>
      <c r="AX95" s="9">
        <v>0</v>
      </c>
      <c r="AY95" s="9">
        <v>0</v>
      </c>
      <c r="AZ95" s="9">
        <v>0</v>
      </c>
      <c r="BA95" s="9">
        <v>0</v>
      </c>
      <c r="BB95" s="9">
        <v>0</v>
      </c>
      <c r="BC95" s="9">
        <v>0</v>
      </c>
      <c r="BD95" s="9">
        <v>0</v>
      </c>
      <c r="BE95" s="9">
        <v>0</v>
      </c>
      <c r="BF95" s="9">
        <v>0</v>
      </c>
      <c r="BG95" s="9">
        <v>0</v>
      </c>
      <c r="BH95" s="9">
        <v>0</v>
      </c>
      <c r="BI95" s="9"/>
      <c r="BJ95" s="9"/>
      <c r="BK95" s="9"/>
      <c r="BL95" s="9">
        <v>0</v>
      </c>
      <c r="BM95" s="9">
        <v>936846890</v>
      </c>
      <c r="BN95" s="9">
        <v>936846890</v>
      </c>
      <c r="BO95" s="10">
        <v>1</v>
      </c>
      <c r="BP95" s="9">
        <v>936846890</v>
      </c>
      <c r="BQ95" s="9">
        <v>936846890</v>
      </c>
      <c r="BR95" s="11">
        <v>1</v>
      </c>
      <c r="BS95" s="9">
        <v>0</v>
      </c>
      <c r="BT95" s="9">
        <v>0</v>
      </c>
      <c r="BU95" s="9">
        <v>0</v>
      </c>
      <c r="BV95" s="9">
        <v>0</v>
      </c>
      <c r="BW95" s="9">
        <v>35934.695561574517</v>
      </c>
      <c r="BX95" s="9">
        <v>35934.695561574517</v>
      </c>
      <c r="BY95" s="9"/>
      <c r="BZ95" s="9">
        <v>0</v>
      </c>
      <c r="CA95" s="9">
        <v>0</v>
      </c>
      <c r="CB95" s="9">
        <v>0</v>
      </c>
      <c r="CC95" s="9">
        <v>0</v>
      </c>
      <c r="CD95" s="9"/>
    </row>
    <row r="96" spans="1:82">
      <c r="A96" t="s">
        <v>1</v>
      </c>
      <c r="G96" s="3">
        <v>4409992</v>
      </c>
      <c r="H96" s="3">
        <v>3267600</v>
      </c>
      <c r="I96" s="3">
        <v>6146481</v>
      </c>
      <c r="J96" s="3">
        <v>123048296573.92294</v>
      </c>
      <c r="K96" s="3">
        <v>94039780082</v>
      </c>
      <c r="L96" s="3">
        <v>167206106894.30807</v>
      </c>
      <c r="M96" s="3">
        <v>8296934614.0000191</v>
      </c>
      <c r="N96" s="3">
        <v>3893976044.9999895</v>
      </c>
      <c r="O96" s="3">
        <v>8784226926.7808151</v>
      </c>
      <c r="P96" s="7">
        <v>6.7428276904390322E-2</v>
      </c>
      <c r="Q96" s="7">
        <v>4.1407753629416767E-2</v>
      </c>
      <c r="R96" s="7">
        <v>5.2535323559284676E-2</v>
      </c>
      <c r="S96" s="3">
        <v>126099036923</v>
      </c>
      <c r="T96" s="3">
        <v>96566805360</v>
      </c>
      <c r="U96" s="3">
        <v>167206106894.30807</v>
      </c>
      <c r="V96" s="3">
        <v>11018924052.000088</v>
      </c>
      <c r="W96" s="3">
        <v>6155334898.9999695</v>
      </c>
      <c r="X96" s="3">
        <v>8784226926.7808228</v>
      </c>
      <c r="Y96" s="8">
        <v>8.7383094438132677E-2</v>
      </c>
      <c r="Z96" s="8">
        <v>6.3741726528624809E-2</v>
      </c>
      <c r="AA96" s="8">
        <v>5.2535323559284725E-2</v>
      </c>
      <c r="AB96" s="3">
        <v>114751361959.92299</v>
      </c>
      <c r="AC96" s="3">
        <v>90145804036.999939</v>
      </c>
      <c r="AD96" s="3">
        <v>158421879967.52725</v>
      </c>
      <c r="AE96" s="3">
        <v>328750911.0769226</v>
      </c>
      <c r="AF96" s="3">
        <v>265666424.00000006</v>
      </c>
      <c r="AG96" s="3">
        <v>0</v>
      </c>
      <c r="AH96" s="3">
        <v>1437765335.9999998</v>
      </c>
      <c r="AI96" s="3">
        <v>1433133580.9999995</v>
      </c>
      <c r="AJ96" s="3">
        <v>0</v>
      </c>
      <c r="AK96" s="3">
        <v>982995182.00000012</v>
      </c>
      <c r="AL96" s="3">
        <v>634976276</v>
      </c>
      <c r="AM96" s="3">
        <v>0</v>
      </c>
      <c r="AN96" s="3">
        <v>4810077.9081928283</v>
      </c>
      <c r="AO96" s="3">
        <v>3716600.5270116394</v>
      </c>
      <c r="AP96" s="3">
        <v>6381912.4768819883</v>
      </c>
      <c r="AQ96" s="3">
        <v>4693687.7622256121</v>
      </c>
      <c r="AR96" s="3">
        <v>3619327.5994887375</v>
      </c>
      <c r="AS96" s="3">
        <v>6381912.4768819883</v>
      </c>
      <c r="AT96" s="3">
        <v>1064.3302215118783</v>
      </c>
      <c r="AU96" s="3">
        <v>1107.6409595693283</v>
      </c>
      <c r="AV96" s="3">
        <v>1038.3034580082472</v>
      </c>
      <c r="AW96" s="3">
        <v>37513.111152693295</v>
      </c>
      <c r="AX96" s="3">
        <v>24457.565815196725</v>
      </c>
      <c r="AY96" s="3">
        <v>0</v>
      </c>
      <c r="AZ96" s="3">
        <v>301228920</v>
      </c>
      <c r="BA96" s="3">
        <v>193248997.00000003</v>
      </c>
      <c r="BB96" s="3">
        <v>0</v>
      </c>
      <c r="BC96" s="3">
        <v>54854.752569050914</v>
      </c>
      <c r="BD96" s="3">
        <v>55152.582009771941</v>
      </c>
      <c r="BE96" s="3">
        <v>0</v>
      </c>
      <c r="BF96" s="3">
        <v>12539.545986055378</v>
      </c>
      <c r="BG96" s="3">
        <v>10225.137731664936</v>
      </c>
      <c r="BH96" s="3">
        <v>0</v>
      </c>
      <c r="BI96" s="3">
        <v>26020.764200915328</v>
      </c>
      <c r="BJ96" s="3">
        <v>27587.772076447527</v>
      </c>
      <c r="BK96" s="3">
        <v>25774.403267093359</v>
      </c>
      <c r="BL96" s="3">
        <v>13824073</v>
      </c>
      <c r="BM96" s="3">
        <v>384294183550.23132</v>
      </c>
      <c r="BN96" s="3">
        <v>20975137585.780758</v>
      </c>
      <c r="BO96" s="7">
        <v>5.458093950838859E-2</v>
      </c>
      <c r="BP96" s="3">
        <v>389871949177.30811</v>
      </c>
      <c r="BQ96" s="3">
        <v>25958485877.781048</v>
      </c>
      <c r="BR96" s="8">
        <v>6.6582081456636188E-2</v>
      </c>
      <c r="BS96" s="3">
        <v>363319045964.45001</v>
      </c>
      <c r="BT96" s="3">
        <v>594417335.07692289</v>
      </c>
      <c r="BU96" s="3">
        <v>2870898917.0000019</v>
      </c>
      <c r="BV96" s="3">
        <v>1617971457.9999998</v>
      </c>
      <c r="BW96" s="3">
        <v>14908590.912086481</v>
      </c>
      <c r="BX96" s="3">
        <v>14694927.838596325</v>
      </c>
      <c r="BY96" s="3">
        <v>1062.9955324017981</v>
      </c>
      <c r="BZ96" s="3">
        <v>61970.676967889973</v>
      </c>
      <c r="CA96" s="3">
        <v>494477917.00000006</v>
      </c>
      <c r="CB96" s="3">
        <v>110007.33457882283</v>
      </c>
      <c r="CC96" s="3">
        <v>22764.683717720309</v>
      </c>
      <c r="CD96" s="3">
        <v>26281.620906114287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C8496-075C-42FC-97DB-7E7861904B12}">
  <sheetPr codeName="Sheet33"/>
  <dimension ref="A1"/>
  <sheetViews>
    <sheetView showGridLines="0" workbookViewId="0"/>
  </sheetViews>
  <sheetFormatPr defaultRowHeight="15"/>
  <cols>
    <col min="1" max="16384" width="9.140625" style="5"/>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_rels/item85.xml.rels><?xml version="1.0" encoding="UTF-8" standalone="yes"?>
<Relationships xmlns="http://schemas.openxmlformats.org/package/2006/relationships"><Relationship Id="rId1" Type="http://schemas.openxmlformats.org/officeDocument/2006/relationships/customXmlProps" Target="itemProps85.xml"/></Relationships>
</file>

<file path=customXml/_rels/item86.xml.rels><?xml version="1.0" encoding="UTF-8" standalone="yes"?>
<Relationships xmlns="http://schemas.openxmlformats.org/package/2006/relationships"><Relationship Id="rId1" Type="http://schemas.openxmlformats.org/officeDocument/2006/relationships/customXmlProps" Target="itemProps86.xml"/></Relationships>
</file>

<file path=customXml/_rels/item87.xml.rels><?xml version="1.0" encoding="UTF-8" standalone="yes"?>
<Relationships xmlns="http://schemas.openxmlformats.org/package/2006/relationships"><Relationship Id="rId1" Type="http://schemas.openxmlformats.org/officeDocument/2006/relationships/customXmlProps" Target="itemProps87.xml"/></Relationships>
</file>

<file path=customXml/_rels/item88.xml.rels><?xml version="1.0" encoding="UTF-8" standalone="yes"?>
<Relationships xmlns="http://schemas.openxmlformats.org/package/2006/relationships"><Relationship Id="rId1" Type="http://schemas.openxmlformats.org/officeDocument/2006/relationships/customXmlProps" Target="itemProps88.xml"/></Relationships>
</file>

<file path=customXml/_rels/item89.xml.rels><?xml version="1.0" encoding="UTF-8" standalone="yes"?>
<Relationships xmlns="http://schemas.openxmlformats.org/package/2006/relationships"><Relationship Id="rId1" Type="http://schemas.openxmlformats.org/officeDocument/2006/relationships/customXmlProps" Target="itemProps89.xml"/></Relationships>
</file>

<file path=customXml/_rels/item90.xml.rels><?xml version="1.0" encoding="UTF-8" standalone="yes"?>
<Relationships xmlns="http://schemas.openxmlformats.org/package/2006/relationships"><Relationship Id="rId1" Type="http://schemas.openxmlformats.org/officeDocument/2006/relationships/customXmlProps" Target="itemProps90.xml"/></Relationships>
</file>

<file path=customXml/_rels/item91.xml.rels><?xml version="1.0" encoding="UTF-8" standalone="yes"?>
<Relationships xmlns="http://schemas.openxmlformats.org/package/2006/relationships"><Relationship Id="rId1" Type="http://schemas.openxmlformats.org/officeDocument/2006/relationships/customXmlProps" Target="itemProps91.xml"/></Relationships>
</file>

<file path=customXml/_rels/item92.xml.rels><?xml version="1.0" encoding="UTF-8" standalone="yes"?>
<Relationships xmlns="http://schemas.openxmlformats.org/package/2006/relationships"><Relationship Id="rId1" Type="http://schemas.openxmlformats.org/officeDocument/2006/relationships/customXmlProps" Target="itemProps92.xml"/></Relationships>
</file>

<file path=customXml/_rels/item93.xml.rels><?xml version="1.0" encoding="UTF-8" standalone="yes"?>
<Relationships xmlns="http://schemas.openxmlformats.org/package/2006/relationships"><Relationship Id="rId1" Type="http://schemas.openxmlformats.org/officeDocument/2006/relationships/customXmlProps" Target="itemProps93.xml"/></Relationships>
</file>

<file path=customXml/_rels/item94.xml.rels><?xml version="1.0" encoding="UTF-8" standalone="yes"?>
<Relationships xmlns="http://schemas.openxmlformats.org/package/2006/relationships"><Relationship Id="rId1" Type="http://schemas.openxmlformats.org/officeDocument/2006/relationships/customXmlProps" Target="itemProps94.xml"/></Relationships>
</file>

<file path=customXml/_rels/item95.xml.rels><?xml version="1.0" encoding="UTF-8" standalone="yes"?>
<Relationships xmlns="http://schemas.openxmlformats.org/package/2006/relationships"><Relationship Id="rId1" Type="http://schemas.openxmlformats.org/officeDocument/2006/relationships/customXmlProps" Target="itemProps95.xml"/></Relationships>
</file>

<file path=customXml/_rels/item96.xml.rels><?xml version="1.0" encoding="UTF-8" standalone="yes"?>
<Relationships xmlns="http://schemas.openxmlformats.org/package/2006/relationships"><Relationship Id="rId1" Type="http://schemas.openxmlformats.org/officeDocument/2006/relationships/customXmlProps" Target="itemProps96.xml"/></Relationships>
</file>

<file path=customXml/_rels/item97.xml.rels><?xml version="1.0" encoding="UTF-8" standalone="yes"?>
<Relationships xmlns="http://schemas.openxmlformats.org/package/2006/relationships"><Relationship Id="rId1" Type="http://schemas.openxmlformats.org/officeDocument/2006/relationships/customXmlProps" Target="itemProps97.xml"/></Relationships>
</file>

<file path=customXml/_rels/item98.xml.rels><?xml version="1.0" encoding="UTF-8" standalone="yes"?>
<Relationships xmlns="http://schemas.openxmlformats.org/package/2006/relationships"><Relationship Id="rId1" Type="http://schemas.openxmlformats.org/officeDocument/2006/relationships/customXmlProps" Target="itemProps98.xml"/></Relationships>
</file>

<file path=customXml/_rels/item99.xml.rels><?xml version="1.0" encoding="UTF-8" standalone="yes"?>
<Relationships xmlns="http://schemas.openxmlformats.org/package/2006/relationships"><Relationship Id="rId1" Type="http://schemas.openxmlformats.org/officeDocument/2006/relationships/customXmlProps" Target="itemProps99.xml"/></Relationships>
</file>

<file path=customXml/_rels/item100.xml.rels><?xml version="1.0" encoding="UTF-8" standalone="yes"?>
<Relationships xmlns="http://schemas.openxmlformats.org/package/2006/relationships"><Relationship Id="rId1" Type="http://schemas.openxmlformats.org/officeDocument/2006/relationships/customXmlProps" Target="itemProps100.xml"/></Relationships>
</file>

<file path=customXml/_rels/item101.xml.rels><?xml version="1.0" encoding="UTF-8" standalone="yes"?>
<Relationships xmlns="http://schemas.openxmlformats.org/package/2006/relationships"><Relationship Id="rId1" Type="http://schemas.openxmlformats.org/officeDocument/2006/relationships/customXmlProps" Target="itemProps101.xml"/></Relationships>
</file>

<file path=customXml/_rels/item102.xml.rels><?xml version="1.0" encoding="UTF-8" standalone="yes"?>
<Relationships xmlns="http://schemas.openxmlformats.org/package/2006/relationships"><Relationship Id="rId1" Type="http://schemas.openxmlformats.org/officeDocument/2006/relationships/customXmlProps" Target="itemProps102.xml"/></Relationships>
</file>

<file path=customXml/_rels/item103.xml.rels><?xml version="1.0" encoding="UTF-8" standalone="yes"?>
<Relationships xmlns="http://schemas.openxmlformats.org/package/2006/relationships"><Relationship Id="rId1" Type="http://schemas.openxmlformats.org/officeDocument/2006/relationships/customXmlProps" Target="itemProps103.xml"/></Relationships>
</file>

<file path=customXml/_rels/item104.xml.rels><?xml version="1.0" encoding="UTF-8" standalone="yes"?>
<Relationships xmlns="http://schemas.openxmlformats.org/package/2006/relationships"><Relationship Id="rId1" Type="http://schemas.openxmlformats.org/officeDocument/2006/relationships/customXmlProps" Target="itemProps104.xml"/></Relationships>
</file>

<file path=customXml/_rels/item105.xml.rels><?xml version="1.0" encoding="UTF-8" standalone="yes"?>
<Relationships xmlns="http://schemas.openxmlformats.org/package/2006/relationships"><Relationship Id="rId1" Type="http://schemas.openxmlformats.org/officeDocument/2006/relationships/customXmlProps" Target="itemProps105.xml"/></Relationships>
</file>

<file path=customXml/_rels/item106.xml.rels><?xml version="1.0" encoding="UTF-8" standalone="yes"?>
<Relationships xmlns="http://schemas.openxmlformats.org/package/2006/relationships"><Relationship Id="rId1" Type="http://schemas.openxmlformats.org/officeDocument/2006/relationships/customXmlProps" Target="itemProps106.xml"/></Relationships>
</file>

<file path=customXml/_rels/item107.xml.rels><?xml version="1.0" encoding="UTF-8" standalone="yes"?>
<Relationships xmlns="http://schemas.openxmlformats.org/package/2006/relationships"><Relationship Id="rId1" Type="http://schemas.openxmlformats.org/officeDocument/2006/relationships/customXmlProps" Target="itemProps107.xml"/></Relationships>
</file>

<file path=customXml/_rels/item108.xml.rels><?xml version="1.0" encoding="UTF-8" standalone="yes"?>
<Relationships xmlns="http://schemas.openxmlformats.org/package/2006/relationships"><Relationship Id="rId1" Type="http://schemas.openxmlformats.org/officeDocument/2006/relationships/customXmlProps" Target="itemProps108.xml"/></Relationships>
</file>

<file path=customXml/_rels/item109.xml.rels><?xml version="1.0" encoding="UTF-8" standalone="yes"?>
<Relationships xmlns="http://schemas.openxmlformats.org/package/2006/relationships"><Relationship Id="rId1" Type="http://schemas.openxmlformats.org/officeDocument/2006/relationships/customXmlProps" Target="itemProps109.xml"/></Relationships>
</file>

<file path=customXml/_rels/item110.xml.rels><?xml version="1.0" encoding="UTF-8" standalone="yes"?>
<Relationships xmlns="http://schemas.openxmlformats.org/package/2006/relationships"><Relationship Id="rId1" Type="http://schemas.openxmlformats.org/officeDocument/2006/relationships/customXmlProps" Target="itemProps110.xml"/></Relationships>
</file>

<file path=customXml/_rels/item111.xml.rels><?xml version="1.0" encoding="UTF-8" standalone="yes"?>
<Relationships xmlns="http://schemas.openxmlformats.org/package/2006/relationships"><Relationship Id="rId1" Type="http://schemas.openxmlformats.org/officeDocument/2006/relationships/customXmlProps" Target="itemProps111.xml"/></Relationships>
</file>

<file path=customXml/_rels/item112.xml.rels><?xml version="1.0" encoding="UTF-8" standalone="yes"?>
<Relationships xmlns="http://schemas.openxmlformats.org/package/2006/relationships"><Relationship Id="rId1" Type="http://schemas.openxmlformats.org/officeDocument/2006/relationships/customXmlProps" Target="itemProps112.xml"/></Relationships>
</file>

<file path=customXml/_rels/item113.xml.rels><?xml version="1.0" encoding="UTF-8" standalone="yes"?>
<Relationships xmlns="http://schemas.openxmlformats.org/package/2006/relationships"><Relationship Id="rId1" Type="http://schemas.openxmlformats.org/officeDocument/2006/relationships/customXmlProps" Target="itemProps113.xml"/></Relationships>
</file>

<file path=customXml/_rels/item114.xml.rels><?xml version="1.0" encoding="UTF-8" standalone="yes"?>
<Relationships xmlns="http://schemas.openxmlformats.org/package/2006/relationships"><Relationship Id="rId1" Type="http://schemas.openxmlformats.org/officeDocument/2006/relationships/customXmlProps" Target="itemProps114.xml"/></Relationships>
</file>

<file path=customXml/_rels/item115.xml.rels><?xml version="1.0" encoding="UTF-8" standalone="yes"?>
<Relationships xmlns="http://schemas.openxmlformats.org/package/2006/relationships"><Relationship Id="rId1" Type="http://schemas.openxmlformats.org/officeDocument/2006/relationships/customXmlProps" Target="itemProps115.xml"/></Relationships>
</file>

<file path=customXml/_rels/item116.xml.rels><?xml version="1.0" encoding="UTF-8" standalone="yes"?>
<Relationships xmlns="http://schemas.openxmlformats.org/package/2006/relationships"><Relationship Id="rId1" Type="http://schemas.openxmlformats.org/officeDocument/2006/relationships/customXmlProps" Target="itemProps116.xml"/></Relationships>
</file>

<file path=customXml/_rels/item117.xml.rels><?xml version="1.0" encoding="UTF-8" standalone="yes"?>
<Relationships xmlns="http://schemas.openxmlformats.org/package/2006/relationships"><Relationship Id="rId1" Type="http://schemas.openxmlformats.org/officeDocument/2006/relationships/customXmlProps" Target="itemProps117.xml"/></Relationships>
</file>

<file path=customXml/_rels/item118.xml.rels><?xml version="1.0" encoding="UTF-8" standalone="yes"?>
<Relationships xmlns="http://schemas.openxmlformats.org/package/2006/relationships"><Relationship Id="rId1" Type="http://schemas.openxmlformats.org/officeDocument/2006/relationships/customXmlProps" Target="itemProps118.xml"/></Relationships>
</file>

<file path=customXml/_rels/item119.xml.rels><?xml version="1.0" encoding="UTF-8" standalone="yes"?>
<Relationships xmlns="http://schemas.openxmlformats.org/package/2006/relationships"><Relationship Id="rId1" Type="http://schemas.openxmlformats.org/officeDocument/2006/relationships/customXmlProps" Target="itemProps119.xml"/></Relationships>
</file>

<file path=customXml/_rels/item120.xml.rels><?xml version="1.0" encoding="UTF-8" standalone="yes"?>
<Relationships xmlns="http://schemas.openxmlformats.org/package/2006/relationships"><Relationship Id="rId1" Type="http://schemas.openxmlformats.org/officeDocument/2006/relationships/customXmlProps" Target="itemProps120.xml"/></Relationships>
</file>

<file path=customXml/_rels/item121.xml.rels><?xml version="1.0" encoding="UTF-8" standalone="yes"?>
<Relationships xmlns="http://schemas.openxmlformats.org/package/2006/relationships"><Relationship Id="rId1" Type="http://schemas.openxmlformats.org/officeDocument/2006/relationships/customXmlProps" Target="itemProps121.xml"/></Relationships>
</file>

<file path=customXml/_rels/item122.xml.rels><?xml version="1.0" encoding="UTF-8" standalone="yes"?>
<Relationships xmlns="http://schemas.openxmlformats.org/package/2006/relationships"><Relationship Id="rId1" Type="http://schemas.openxmlformats.org/officeDocument/2006/relationships/customXmlProps" Target="itemProps122.xml"/></Relationships>
</file>

<file path=customXml/_rels/item123.xml.rels><?xml version="1.0" encoding="UTF-8" standalone="yes"?>
<Relationships xmlns="http://schemas.openxmlformats.org/package/2006/relationships"><Relationship Id="rId1" Type="http://schemas.openxmlformats.org/officeDocument/2006/relationships/customXmlProps" Target="itemProps123.xml"/></Relationships>
</file>

<file path=customXml/_rels/item124.xml.rels><?xml version="1.0" encoding="UTF-8" standalone="yes"?>
<Relationships xmlns="http://schemas.openxmlformats.org/package/2006/relationships"><Relationship Id="rId1" Type="http://schemas.openxmlformats.org/officeDocument/2006/relationships/customXmlProps" Target="itemProps124.xml"/></Relationships>
</file>

<file path=customXml/_rels/item125.xml.rels><?xml version="1.0" encoding="UTF-8" standalone="yes"?>
<Relationships xmlns="http://schemas.openxmlformats.org/package/2006/relationships"><Relationship Id="rId1" Type="http://schemas.openxmlformats.org/officeDocument/2006/relationships/customXmlProps" Target="itemProps125.xml"/></Relationships>
</file>

<file path=customXml/_rels/item126.xml.rels><?xml version="1.0" encoding="UTF-8" standalone="yes"?>
<Relationships xmlns="http://schemas.openxmlformats.org/package/2006/relationships"><Relationship Id="rId1" Type="http://schemas.openxmlformats.org/officeDocument/2006/relationships/customXmlProps" Target="itemProps126.xml"/></Relationships>
</file>

<file path=customXml/_rels/item127.xml.rels><?xml version="1.0" encoding="UTF-8" standalone="yes"?>
<Relationships xmlns="http://schemas.openxmlformats.org/package/2006/relationships"><Relationship Id="rId1" Type="http://schemas.openxmlformats.org/officeDocument/2006/relationships/customXmlProps" Target="itemProps127.xml"/></Relationships>
</file>

<file path=customXml/_rels/item128.xml.rels><?xml version="1.0" encoding="UTF-8" standalone="yes"?>
<Relationships xmlns="http://schemas.openxmlformats.org/package/2006/relationships"><Relationship Id="rId1" Type="http://schemas.openxmlformats.org/officeDocument/2006/relationships/customXmlProps" Target="itemProps128.xml"/></Relationships>
</file>

<file path=customXml/_rels/item129.xml.rels><?xml version="1.0" encoding="UTF-8" standalone="yes"?>
<Relationships xmlns="http://schemas.openxmlformats.org/package/2006/relationships"><Relationship Id="rId1" Type="http://schemas.openxmlformats.org/officeDocument/2006/relationships/customXmlProps" Target="itemProps129.xml"/></Relationships>
</file>

<file path=customXml/_rels/item130.xml.rels><?xml version="1.0" encoding="UTF-8" standalone="yes"?>
<Relationships xmlns="http://schemas.openxmlformats.org/package/2006/relationships"><Relationship Id="rId1" Type="http://schemas.openxmlformats.org/officeDocument/2006/relationships/customXmlProps" Target="itemProps130.xml"/></Relationships>
</file>

<file path=customXml/_rels/item131.xml.rels><?xml version="1.0" encoding="UTF-8" standalone="yes"?>
<Relationships xmlns="http://schemas.openxmlformats.org/package/2006/relationships"><Relationship Id="rId1" Type="http://schemas.openxmlformats.org/officeDocument/2006/relationships/customXmlProps" Target="itemProps131.xml"/></Relationships>
</file>

<file path=customXml/_rels/item132.xml.rels><?xml version="1.0" encoding="UTF-8" standalone="yes"?>
<Relationships xmlns="http://schemas.openxmlformats.org/package/2006/relationships"><Relationship Id="rId1" Type="http://schemas.openxmlformats.org/officeDocument/2006/relationships/customXmlProps" Target="itemProps132.xml"/></Relationships>
</file>

<file path=customXml/_rels/item133.xml.rels><?xml version="1.0" encoding="UTF-8" standalone="yes"?>
<Relationships xmlns="http://schemas.openxmlformats.org/package/2006/relationships"><Relationship Id="rId1" Type="http://schemas.openxmlformats.org/officeDocument/2006/relationships/customXmlProps" Target="itemProps133.xml"/></Relationships>
</file>

<file path=customXml/_rels/item134.xml.rels><?xml version="1.0" encoding="UTF-8" standalone="yes"?>
<Relationships xmlns="http://schemas.openxmlformats.org/package/2006/relationships"><Relationship Id="rId1" Type="http://schemas.openxmlformats.org/officeDocument/2006/relationships/customXmlProps" Target="itemProps134.xml"/></Relationships>
</file>

<file path=customXml/_rels/item135.xml.rels><?xml version="1.0" encoding="UTF-8" standalone="yes"?>
<Relationships xmlns="http://schemas.openxmlformats.org/package/2006/relationships"><Relationship Id="rId1" Type="http://schemas.openxmlformats.org/officeDocument/2006/relationships/customXmlProps" Target="itemProps135.xml"/></Relationships>
</file>

<file path=customXml/_rels/item136.xml.rels><?xml version="1.0" encoding="UTF-8" standalone="yes"?>
<Relationships xmlns="http://schemas.openxmlformats.org/package/2006/relationships"><Relationship Id="rId1" Type="http://schemas.openxmlformats.org/officeDocument/2006/relationships/customXmlProps" Target="itemProps136.xml"/></Relationships>
</file>

<file path=customXml/_rels/item137.xml.rels><?xml version="1.0" encoding="UTF-8" standalone="yes"?>
<Relationships xmlns="http://schemas.openxmlformats.org/package/2006/relationships"><Relationship Id="rId1" Type="http://schemas.openxmlformats.org/officeDocument/2006/relationships/customXmlProps" Target="itemProps137.xml"/></Relationships>
</file>

<file path=customXml/_rels/item138.xml.rels><?xml version="1.0" encoding="UTF-8" standalone="yes"?>
<Relationships xmlns="http://schemas.openxmlformats.org/package/2006/relationships"><Relationship Id="rId1" Type="http://schemas.openxmlformats.org/officeDocument/2006/relationships/customXmlProps" Target="itemProps138.xml"/></Relationships>
</file>

<file path=customXml/_rels/item139.xml.rels><?xml version="1.0" encoding="UTF-8" standalone="yes"?>
<Relationships xmlns="http://schemas.openxmlformats.org/package/2006/relationships"><Relationship Id="rId1" Type="http://schemas.openxmlformats.org/officeDocument/2006/relationships/customXmlProps" Target="itemProps139.xml"/></Relationships>
</file>

<file path=customXml/_rels/item140.xml.rels><?xml version="1.0" encoding="UTF-8" standalone="yes"?>
<Relationships xmlns="http://schemas.openxmlformats.org/package/2006/relationships"><Relationship Id="rId1" Type="http://schemas.openxmlformats.org/officeDocument/2006/relationships/customXmlProps" Target="itemProps140.xml"/></Relationships>
</file>

<file path=customXml/_rels/item141.xml.rels><?xml version="1.0" encoding="UTF-8" standalone="yes"?>
<Relationships xmlns="http://schemas.openxmlformats.org/package/2006/relationships"><Relationship Id="rId1" Type="http://schemas.openxmlformats.org/officeDocument/2006/relationships/customXmlProps" Target="itemProps141.xml"/></Relationships>
</file>

<file path=customXml/_rels/item142.xml.rels><?xml version="1.0" encoding="UTF-8" standalone="yes"?>
<Relationships xmlns="http://schemas.openxmlformats.org/package/2006/relationships"><Relationship Id="rId1" Type="http://schemas.openxmlformats.org/officeDocument/2006/relationships/customXmlProps" Target="itemProps142.xml"/></Relationships>
</file>

<file path=customXml/_rels/item143.xml.rels><?xml version="1.0" encoding="UTF-8" standalone="yes"?>
<Relationships xmlns="http://schemas.openxmlformats.org/package/2006/relationships"><Relationship Id="rId1" Type="http://schemas.openxmlformats.org/officeDocument/2006/relationships/customXmlProps" Target="itemProps143.xml"/></Relationships>
</file>

<file path=customXml/_rels/item144.xml.rels><?xml version="1.0" encoding="UTF-8" standalone="yes"?>
<Relationships xmlns="http://schemas.openxmlformats.org/package/2006/relationships"><Relationship Id="rId1" Type="http://schemas.openxmlformats.org/officeDocument/2006/relationships/customXmlProps" Target="itemProps144.xml"/></Relationships>
</file>

<file path=customXml/_rels/item145.xml.rels><?xml version="1.0" encoding="UTF-8" standalone="yes"?>
<Relationships xmlns="http://schemas.openxmlformats.org/package/2006/relationships"><Relationship Id="rId1" Type="http://schemas.openxmlformats.org/officeDocument/2006/relationships/customXmlProps" Target="itemProps145.xml"/></Relationships>
</file>

<file path=customXml/_rels/item146.xml.rels><?xml version="1.0" encoding="UTF-8" standalone="yes"?>
<Relationships xmlns="http://schemas.openxmlformats.org/package/2006/relationships"><Relationship Id="rId1" Type="http://schemas.openxmlformats.org/officeDocument/2006/relationships/customXmlProps" Target="itemProps146.xml"/></Relationships>
</file>

<file path=customXml/_rels/item147.xml.rels><?xml version="1.0" encoding="UTF-8" standalone="yes"?>
<Relationships xmlns="http://schemas.openxmlformats.org/package/2006/relationships"><Relationship Id="rId1" Type="http://schemas.openxmlformats.org/officeDocument/2006/relationships/customXmlProps" Target="itemProps147.xml"/></Relationships>
</file>

<file path=customXml/_rels/item148.xml.rels><?xml version="1.0" encoding="UTF-8" standalone="yes"?>
<Relationships xmlns="http://schemas.openxmlformats.org/package/2006/relationships"><Relationship Id="rId1" Type="http://schemas.openxmlformats.org/officeDocument/2006/relationships/customXmlProps" Target="itemProps148.xml"/></Relationships>
</file>

<file path=customXml/_rels/item149.xml.rels><?xml version="1.0" encoding="UTF-8" standalone="yes"?>
<Relationships xmlns="http://schemas.openxmlformats.org/package/2006/relationships"><Relationship Id="rId1" Type="http://schemas.openxmlformats.org/officeDocument/2006/relationships/customXmlProps" Target="itemProps149.xml"/></Relationships>
</file>

<file path=customXml/_rels/item150.xml.rels><?xml version="1.0" encoding="UTF-8" standalone="yes"?>
<Relationships xmlns="http://schemas.openxmlformats.org/package/2006/relationships"><Relationship Id="rId1" Type="http://schemas.openxmlformats.org/officeDocument/2006/relationships/customXmlProps" Target="itemProps150.xml"/></Relationships>
</file>

<file path=customXml/_rels/item151.xml.rels><?xml version="1.0" encoding="UTF-8" standalone="yes"?>
<Relationships xmlns="http://schemas.openxmlformats.org/package/2006/relationships"><Relationship Id="rId1" Type="http://schemas.openxmlformats.org/officeDocument/2006/relationships/customXmlProps" Target="itemProps151.xml"/></Relationships>
</file>

<file path=customXml/_rels/item152.xml.rels><?xml version="1.0" encoding="UTF-8" standalone="yes"?>
<Relationships xmlns="http://schemas.openxmlformats.org/package/2006/relationships"><Relationship Id="rId1" Type="http://schemas.openxmlformats.org/officeDocument/2006/relationships/customXmlProps" Target="itemProps152.xml"/></Relationships>
</file>

<file path=customXml/_rels/item153.xml.rels><?xml version="1.0" encoding="UTF-8" standalone="yes"?>
<Relationships xmlns="http://schemas.openxmlformats.org/package/2006/relationships"><Relationship Id="rId1" Type="http://schemas.openxmlformats.org/officeDocument/2006/relationships/customXmlProps" Target="itemProps153.xml"/></Relationships>
</file>

<file path=customXml/_rels/item154.xml.rels><?xml version="1.0" encoding="UTF-8" standalone="yes"?>
<Relationships xmlns="http://schemas.openxmlformats.org/package/2006/relationships"><Relationship Id="rId1" Type="http://schemas.openxmlformats.org/officeDocument/2006/relationships/customXmlProps" Target="itemProps154.xml"/></Relationships>
</file>

<file path=customXml/_rels/item155.xml.rels><?xml version="1.0" encoding="UTF-8" standalone="yes"?>
<Relationships xmlns="http://schemas.openxmlformats.org/package/2006/relationships"><Relationship Id="rId1" Type="http://schemas.openxmlformats.org/officeDocument/2006/relationships/customXmlProps" Target="itemProps155.xml"/></Relationships>
</file>

<file path=customXml/_rels/item156.xml.rels><?xml version="1.0" encoding="UTF-8" standalone="yes"?>
<Relationships xmlns="http://schemas.openxmlformats.org/package/2006/relationships"><Relationship Id="rId1" Type="http://schemas.openxmlformats.org/officeDocument/2006/relationships/customXmlProps" Target="itemProps156.xml"/></Relationships>
</file>

<file path=customXml/_rels/item157.xml.rels><?xml version="1.0" encoding="UTF-8" standalone="yes"?>
<Relationships xmlns="http://schemas.openxmlformats.org/package/2006/relationships"><Relationship Id="rId1" Type="http://schemas.openxmlformats.org/officeDocument/2006/relationships/customXmlProps" Target="itemProps157.xml"/></Relationships>
</file>

<file path=customXml/_rels/item158.xml.rels><?xml version="1.0" encoding="UTF-8" standalone="yes"?>
<Relationships xmlns="http://schemas.openxmlformats.org/package/2006/relationships"><Relationship Id="rId1" Type="http://schemas.openxmlformats.org/officeDocument/2006/relationships/customXmlProps" Target="itemProps158.xml"/></Relationships>
</file>

<file path=customXml/_rels/item159.xml.rels><?xml version="1.0" encoding="UTF-8" standalone="yes"?>
<Relationships xmlns="http://schemas.openxmlformats.org/package/2006/relationships"><Relationship Id="rId1" Type="http://schemas.openxmlformats.org/officeDocument/2006/relationships/customXmlProps" Target="itemProps159.xml"/></Relationships>
</file>

<file path=customXml/_rels/item160.xml.rels><?xml version="1.0" encoding="UTF-8" standalone="yes"?>
<Relationships xmlns="http://schemas.openxmlformats.org/package/2006/relationships"><Relationship Id="rId1" Type="http://schemas.openxmlformats.org/officeDocument/2006/relationships/customXmlProps" Target="itemProps160.xml"/></Relationships>
</file>

<file path=customXml/_rels/item161.xml.rels><?xml version="1.0" encoding="UTF-8" standalone="yes"?>
<Relationships xmlns="http://schemas.openxmlformats.org/package/2006/relationships"><Relationship Id="rId1" Type="http://schemas.openxmlformats.org/officeDocument/2006/relationships/customXmlProps" Target="itemProps161.xml"/></Relationships>
</file>

<file path=customXml/_rels/item162.xml.rels><?xml version="1.0" encoding="UTF-8" standalone="yes"?>
<Relationships xmlns="http://schemas.openxmlformats.org/package/2006/relationships"><Relationship Id="rId1" Type="http://schemas.openxmlformats.org/officeDocument/2006/relationships/customXmlProps" Target="itemProps162.xml"/></Relationships>
</file>

<file path=customXml/_rels/item163.xml.rels><?xml version="1.0" encoding="UTF-8" standalone="yes"?>
<Relationships xmlns="http://schemas.openxmlformats.org/package/2006/relationships"><Relationship Id="rId1" Type="http://schemas.openxmlformats.org/officeDocument/2006/relationships/customXmlProps" Target="itemProps163.xml"/></Relationships>
</file>

<file path=customXml/_rels/item164.xml.rels><?xml version="1.0" encoding="UTF-8" standalone="yes"?>
<Relationships xmlns="http://schemas.openxmlformats.org/package/2006/relationships"><Relationship Id="rId1" Type="http://schemas.openxmlformats.org/officeDocument/2006/relationships/customXmlProps" Target="itemProps164.xml"/></Relationships>
</file>

<file path=customXml/_rels/item165.xml.rels><?xml version="1.0" encoding="UTF-8" standalone="yes"?>
<Relationships xmlns="http://schemas.openxmlformats.org/package/2006/relationships"><Relationship Id="rId1" Type="http://schemas.openxmlformats.org/officeDocument/2006/relationships/customXmlProps" Target="itemProps165.xml"/></Relationships>
</file>

<file path=customXml/_rels/item166.xml.rels><?xml version="1.0" encoding="UTF-8" standalone="yes"?>
<Relationships xmlns="http://schemas.openxmlformats.org/package/2006/relationships"><Relationship Id="rId1" Type="http://schemas.openxmlformats.org/officeDocument/2006/relationships/customXmlProps" Target="itemProps166.xml"/></Relationships>
</file>

<file path=customXml/_rels/item167.xml.rels><?xml version="1.0" encoding="UTF-8" standalone="yes"?>
<Relationships xmlns="http://schemas.openxmlformats.org/package/2006/relationships"><Relationship Id="rId1" Type="http://schemas.openxmlformats.org/officeDocument/2006/relationships/customXmlProps" Target="itemProps167.xml"/></Relationships>
</file>

<file path=customXml/_rels/item168.xml.rels><?xml version="1.0" encoding="UTF-8" standalone="yes"?>
<Relationships xmlns="http://schemas.openxmlformats.org/package/2006/relationships"><Relationship Id="rId1" Type="http://schemas.openxmlformats.org/officeDocument/2006/relationships/customXmlProps" Target="itemProps168.xml"/></Relationships>
</file>

<file path=customXml/_rels/item169.xml.rels><?xml version="1.0" encoding="UTF-8" standalone="yes"?>
<Relationships xmlns="http://schemas.openxmlformats.org/package/2006/relationships"><Relationship Id="rId1" Type="http://schemas.openxmlformats.org/officeDocument/2006/relationships/customXmlProps" Target="itemProps169.xml"/></Relationships>
</file>

<file path=customXml/_rels/item170.xml.rels><?xml version="1.0" encoding="UTF-8" standalone="yes"?>
<Relationships xmlns="http://schemas.openxmlformats.org/package/2006/relationships"><Relationship Id="rId1" Type="http://schemas.openxmlformats.org/officeDocument/2006/relationships/customXmlProps" Target="itemProps170.xml"/></Relationships>
</file>

<file path=customXml/_rels/item171.xml.rels><?xml version="1.0" encoding="UTF-8" standalone="yes"?>
<Relationships xmlns="http://schemas.openxmlformats.org/package/2006/relationships"><Relationship Id="rId1" Type="http://schemas.openxmlformats.org/officeDocument/2006/relationships/customXmlProps" Target="itemProps171.xml"/></Relationships>
</file>

<file path=customXml/_rels/item172.xml.rels><?xml version="1.0" encoding="UTF-8" standalone="yes"?>
<Relationships xmlns="http://schemas.openxmlformats.org/package/2006/relationships"><Relationship Id="rId1" Type="http://schemas.openxmlformats.org/officeDocument/2006/relationships/customXmlProps" Target="itemProps172.xml"/></Relationships>
</file>

<file path=customXml/_rels/item173.xml.rels><?xml version="1.0" encoding="UTF-8" standalone="yes"?>
<Relationships xmlns="http://schemas.openxmlformats.org/package/2006/relationships"><Relationship Id="rId1" Type="http://schemas.openxmlformats.org/officeDocument/2006/relationships/customXmlProps" Target="itemProps173.xml"/></Relationships>
</file>

<file path=customXml/_rels/item174.xml.rels><?xml version="1.0" encoding="UTF-8" standalone="yes"?>
<Relationships xmlns="http://schemas.openxmlformats.org/package/2006/relationships"><Relationship Id="rId1" Type="http://schemas.openxmlformats.org/officeDocument/2006/relationships/customXmlProps" Target="itemProps174.xml"/></Relationships>
</file>

<file path=customXml/_rels/item175.xml.rels><?xml version="1.0" encoding="UTF-8" standalone="yes"?>
<Relationships xmlns="http://schemas.openxmlformats.org/package/2006/relationships"><Relationship Id="rId1" Type="http://schemas.openxmlformats.org/officeDocument/2006/relationships/customXmlProps" Target="itemProps175.xml"/></Relationships>
</file>

<file path=customXml/_rels/item176.xml.rels><?xml version="1.0" encoding="UTF-8" standalone="yes"?>
<Relationships xmlns="http://schemas.openxmlformats.org/package/2006/relationships"><Relationship Id="rId1" Type="http://schemas.openxmlformats.org/officeDocument/2006/relationships/customXmlProps" Target="itemProps176.xml"/></Relationships>
</file>

<file path=customXml/_rels/item177.xml.rels><?xml version="1.0" encoding="UTF-8" standalone="yes"?>
<Relationships xmlns="http://schemas.openxmlformats.org/package/2006/relationships"><Relationship Id="rId1" Type="http://schemas.openxmlformats.org/officeDocument/2006/relationships/customXmlProps" Target="itemProps177.xml"/></Relationships>
</file>

<file path=customXml/_rels/item178.xml.rels><?xml version="1.0" encoding="UTF-8" standalone="yes"?>
<Relationships xmlns="http://schemas.openxmlformats.org/package/2006/relationships"><Relationship Id="rId1" Type="http://schemas.openxmlformats.org/officeDocument/2006/relationships/customXmlProps" Target="itemProps178.xml"/></Relationships>
</file>

<file path=customXml/_rels/item179.xml.rels><?xml version="1.0" encoding="UTF-8" standalone="yes"?>
<Relationships xmlns="http://schemas.openxmlformats.org/package/2006/relationships"><Relationship Id="rId1" Type="http://schemas.openxmlformats.org/officeDocument/2006/relationships/customXmlProps" Target="itemProps179.xml"/></Relationships>
</file>

<file path=customXml/_rels/item180.xml.rels><?xml version="1.0" encoding="UTF-8" standalone="yes"?>
<Relationships xmlns="http://schemas.openxmlformats.org/package/2006/relationships"><Relationship Id="rId1" Type="http://schemas.openxmlformats.org/officeDocument/2006/relationships/customXmlProps" Target="itemProps180.xml"/></Relationships>
</file>

<file path=customXml/_rels/item181.xml.rels><?xml version="1.0" encoding="UTF-8" standalone="yes"?>
<Relationships xmlns="http://schemas.openxmlformats.org/package/2006/relationships"><Relationship Id="rId1" Type="http://schemas.openxmlformats.org/officeDocument/2006/relationships/customXmlProps" Target="itemProps181.xml"/></Relationships>
</file>

<file path=customXml/_rels/item182.xml.rels><?xml version="1.0" encoding="UTF-8" standalone="yes"?>
<Relationships xmlns="http://schemas.openxmlformats.org/package/2006/relationships"><Relationship Id="rId1" Type="http://schemas.openxmlformats.org/officeDocument/2006/relationships/customXmlProps" Target="itemProps182.xml"/></Relationships>
</file>

<file path=customXml/_rels/item183.xml.rels><?xml version="1.0" encoding="UTF-8" standalone="yes"?>
<Relationships xmlns="http://schemas.openxmlformats.org/package/2006/relationships"><Relationship Id="rId1" Type="http://schemas.openxmlformats.org/officeDocument/2006/relationships/customXmlProps" Target="itemProps183.xml"/></Relationships>
</file>

<file path=customXml/_rels/item184.xml.rels><?xml version="1.0" encoding="UTF-8" standalone="yes"?>
<Relationships xmlns="http://schemas.openxmlformats.org/package/2006/relationships"><Relationship Id="rId1" Type="http://schemas.openxmlformats.org/officeDocument/2006/relationships/customXmlProps" Target="itemProps184.xml"/></Relationships>
</file>

<file path=customXml/_rels/item185.xml.rels><?xml version="1.0" encoding="UTF-8" standalone="yes"?>
<Relationships xmlns="http://schemas.openxmlformats.org/package/2006/relationships"><Relationship Id="rId1" Type="http://schemas.openxmlformats.org/officeDocument/2006/relationships/customXmlProps" Target="itemProps185.xml"/></Relationships>
</file>

<file path=customXml/_rels/item186.xml.rels><?xml version="1.0" encoding="UTF-8" standalone="yes"?>
<Relationships xmlns="http://schemas.openxmlformats.org/package/2006/relationships"><Relationship Id="rId1" Type="http://schemas.openxmlformats.org/officeDocument/2006/relationships/customXmlProps" Target="itemProps186.xml"/></Relationships>
</file>

<file path=customXml/_rels/item187.xml.rels><?xml version="1.0" encoding="UTF-8" standalone="yes"?>
<Relationships xmlns="http://schemas.openxmlformats.org/package/2006/relationships"><Relationship Id="rId1" Type="http://schemas.openxmlformats.org/officeDocument/2006/relationships/customXmlProps" Target="itemProps187.xml"/></Relationships>
</file>

<file path=customXml/_rels/item188.xml.rels><?xml version="1.0" encoding="UTF-8" standalone="yes"?>
<Relationships xmlns="http://schemas.openxmlformats.org/package/2006/relationships"><Relationship Id="rId1" Type="http://schemas.openxmlformats.org/officeDocument/2006/relationships/customXmlProps" Target="itemProps188.xml"/></Relationships>
</file>

<file path=customXml/_rels/item189.xml.rels><?xml version="1.0" encoding="UTF-8" standalone="yes"?>
<Relationships xmlns="http://schemas.openxmlformats.org/package/2006/relationships"><Relationship Id="rId1" Type="http://schemas.openxmlformats.org/officeDocument/2006/relationships/customXmlProps" Target="itemProps189.xml"/></Relationships>
</file>

<file path=customXml/_rels/item190.xml.rels><?xml version="1.0" encoding="UTF-8" standalone="yes"?>
<Relationships xmlns="http://schemas.openxmlformats.org/package/2006/relationships"><Relationship Id="rId1" Type="http://schemas.openxmlformats.org/officeDocument/2006/relationships/customXmlProps" Target="itemProps190.xml"/></Relationships>
</file>

<file path=customXml/_rels/item191.xml.rels><?xml version="1.0" encoding="UTF-8" standalone="yes"?>
<Relationships xmlns="http://schemas.openxmlformats.org/package/2006/relationships"><Relationship Id="rId1" Type="http://schemas.openxmlformats.org/officeDocument/2006/relationships/customXmlProps" Target="itemProps191.xml"/></Relationships>
</file>

<file path=customXml/_rels/item192.xml.rels><?xml version="1.0" encoding="UTF-8" standalone="yes"?>
<Relationships xmlns="http://schemas.openxmlformats.org/package/2006/relationships"><Relationship Id="rId1" Type="http://schemas.openxmlformats.org/officeDocument/2006/relationships/customXmlProps" Target="itemProps192.xml"/></Relationships>
</file>

<file path=customXml/_rels/item193.xml.rels><?xml version="1.0" encoding="UTF-8" standalone="yes"?>
<Relationships xmlns="http://schemas.openxmlformats.org/package/2006/relationships"><Relationship Id="rId1" Type="http://schemas.openxmlformats.org/officeDocument/2006/relationships/customXmlProps" Target="itemProps193.xml"/></Relationships>
</file>

<file path=customXml/_rels/item194.xml.rels><?xml version="1.0" encoding="UTF-8" standalone="yes"?>
<Relationships xmlns="http://schemas.openxmlformats.org/package/2006/relationships"><Relationship Id="rId1" Type="http://schemas.openxmlformats.org/officeDocument/2006/relationships/customXmlProps" Target="itemProps194.xml"/></Relationships>
</file>

<file path=customXml/_rels/item195.xml.rels><?xml version="1.0" encoding="UTF-8" standalone="yes"?>
<Relationships xmlns="http://schemas.openxmlformats.org/package/2006/relationships"><Relationship Id="rId1" Type="http://schemas.openxmlformats.org/officeDocument/2006/relationships/customXmlProps" Target="itemProps195.xml"/></Relationships>
</file>

<file path=customXml/_rels/item196.xml.rels><?xml version="1.0" encoding="UTF-8" standalone="yes"?>
<Relationships xmlns="http://schemas.openxmlformats.org/package/2006/relationships"><Relationship Id="rId1" Type="http://schemas.openxmlformats.org/officeDocument/2006/relationships/customXmlProps" Target="itemProps196.xml"/></Relationships>
</file>

<file path=customXml/_rels/item197.xml.rels><?xml version="1.0" encoding="UTF-8" standalone="yes"?>
<Relationships xmlns="http://schemas.openxmlformats.org/package/2006/relationships"><Relationship Id="rId1" Type="http://schemas.openxmlformats.org/officeDocument/2006/relationships/customXmlProps" Target="itemProps197.xml"/></Relationships>
</file>

<file path=customXml/_rels/item198.xml.rels><?xml version="1.0" encoding="UTF-8" standalone="yes"?>
<Relationships xmlns="http://schemas.openxmlformats.org/package/2006/relationships"><Relationship Id="rId1" Type="http://schemas.openxmlformats.org/officeDocument/2006/relationships/customXmlProps" Target="itemProps198.xml"/></Relationships>
</file>

<file path=customXml/_rels/item199.xml.rels><?xml version="1.0" encoding="UTF-8" standalone="yes"?>
<Relationships xmlns="http://schemas.openxmlformats.org/package/2006/relationships"><Relationship Id="rId1" Type="http://schemas.openxmlformats.org/officeDocument/2006/relationships/customXmlProps" Target="itemProps199.xml"/></Relationships>
</file>

<file path=customXml/_rels/item200.xml.rels><?xml version="1.0" encoding="UTF-8" standalone="yes"?>
<Relationships xmlns="http://schemas.openxmlformats.org/package/2006/relationships"><Relationship Id="rId1" Type="http://schemas.openxmlformats.org/officeDocument/2006/relationships/customXmlProps" Target="itemProps200.xml"/></Relationships>
</file>

<file path=customXml/_rels/item201.xml.rels><?xml version="1.0" encoding="UTF-8" standalone="yes"?>
<Relationships xmlns="http://schemas.openxmlformats.org/package/2006/relationships"><Relationship Id="rId1" Type="http://schemas.openxmlformats.org/officeDocument/2006/relationships/customXmlProps" Target="itemProps201.xml"/></Relationships>
</file>

<file path=customXml/_rels/item202.xml.rels><?xml version="1.0" encoding="UTF-8" standalone="yes"?>
<Relationships xmlns="http://schemas.openxmlformats.org/package/2006/relationships"><Relationship Id="rId1" Type="http://schemas.openxmlformats.org/officeDocument/2006/relationships/customXmlProps" Target="itemProps202.xml"/></Relationships>
</file>

<file path=customXml/_rels/item203.xml.rels><?xml version="1.0" encoding="UTF-8" standalone="yes"?>
<Relationships xmlns="http://schemas.openxmlformats.org/package/2006/relationships"><Relationship Id="rId1" Type="http://schemas.openxmlformats.org/officeDocument/2006/relationships/customXmlProps" Target="itemProps203.xml"/></Relationships>
</file>

<file path=customXml/_rels/item204.xml.rels><?xml version="1.0" encoding="UTF-8" standalone="yes"?>
<Relationships xmlns="http://schemas.openxmlformats.org/package/2006/relationships"><Relationship Id="rId1" Type="http://schemas.openxmlformats.org/officeDocument/2006/relationships/customXmlProps" Target="itemProps204.xml"/></Relationships>
</file>

<file path=customXml/_rels/item205.xml.rels><?xml version="1.0" encoding="UTF-8" standalone="yes"?>
<Relationships xmlns="http://schemas.openxmlformats.org/package/2006/relationships"><Relationship Id="rId1" Type="http://schemas.openxmlformats.org/officeDocument/2006/relationships/customXmlProps" Target="itemProps205.xml"/></Relationships>
</file>

<file path=customXml/_rels/item206.xml.rels><?xml version="1.0" encoding="UTF-8" standalone="yes"?>
<Relationships xmlns="http://schemas.openxmlformats.org/package/2006/relationships"><Relationship Id="rId1" Type="http://schemas.openxmlformats.org/officeDocument/2006/relationships/customXmlProps" Target="itemProps206.xml"/></Relationships>
</file>

<file path=customXml/_rels/item207.xml.rels><?xml version="1.0" encoding="UTF-8" standalone="yes"?>
<Relationships xmlns="http://schemas.openxmlformats.org/package/2006/relationships"><Relationship Id="rId1" Type="http://schemas.openxmlformats.org/officeDocument/2006/relationships/customXmlProps" Target="itemProps207.xml"/></Relationships>
</file>

<file path=customXml/_rels/item208.xml.rels><?xml version="1.0" encoding="UTF-8" standalone="yes"?>
<Relationships xmlns="http://schemas.openxmlformats.org/package/2006/relationships"><Relationship Id="rId1" Type="http://schemas.openxmlformats.org/officeDocument/2006/relationships/customXmlProps" Target="itemProps208.xml"/></Relationships>
</file>

<file path=customXml/_rels/item209.xml.rels><?xml version="1.0" encoding="UTF-8" standalone="yes"?>
<Relationships xmlns="http://schemas.openxmlformats.org/package/2006/relationships"><Relationship Id="rId1" Type="http://schemas.openxmlformats.org/officeDocument/2006/relationships/customXmlProps" Target="itemProps209.xml"/></Relationships>
</file>

<file path=customXml/_rels/item210.xml.rels><?xml version="1.0" encoding="UTF-8" standalone="yes"?>
<Relationships xmlns="http://schemas.openxmlformats.org/package/2006/relationships"><Relationship Id="rId1" Type="http://schemas.openxmlformats.org/officeDocument/2006/relationships/customXmlProps" Target="itemProps210.xml"/></Relationships>
</file>

<file path=customXml/_rels/item211.xml.rels><?xml version="1.0" encoding="UTF-8" standalone="yes"?>
<Relationships xmlns="http://schemas.openxmlformats.org/package/2006/relationships"><Relationship Id="rId1" Type="http://schemas.openxmlformats.org/officeDocument/2006/relationships/customXmlProps" Target="itemProps211.xml"/></Relationships>
</file>

<file path=customXml/_rels/item212.xml.rels><?xml version="1.0" encoding="UTF-8" standalone="yes"?>
<Relationships xmlns="http://schemas.openxmlformats.org/package/2006/relationships"><Relationship Id="rId1" Type="http://schemas.openxmlformats.org/officeDocument/2006/relationships/customXmlProps" Target="itemProps212.xml"/></Relationships>
</file>

<file path=customXml/_rels/item213.xml.rels><?xml version="1.0" encoding="UTF-8" standalone="yes"?>
<Relationships xmlns="http://schemas.openxmlformats.org/package/2006/relationships"><Relationship Id="rId1" Type="http://schemas.openxmlformats.org/officeDocument/2006/relationships/customXmlProps" Target="itemProps213.xml"/></Relationships>
</file>

<file path=customXml/_rels/item214.xml.rels><?xml version="1.0" encoding="UTF-8" standalone="yes"?>
<Relationships xmlns="http://schemas.openxmlformats.org/package/2006/relationships"><Relationship Id="rId1" Type="http://schemas.openxmlformats.org/officeDocument/2006/relationships/customXmlProps" Target="itemProps214.xml"/></Relationships>
</file>

<file path=customXml/_rels/item215.xml.rels><?xml version="1.0" encoding="UTF-8" standalone="yes"?>
<Relationships xmlns="http://schemas.openxmlformats.org/package/2006/relationships"><Relationship Id="rId1" Type="http://schemas.openxmlformats.org/officeDocument/2006/relationships/customXmlProps" Target="itemProps215.xml"/></Relationships>
</file>

<file path=customXml/_rels/item216.xml.rels><?xml version="1.0" encoding="UTF-8" standalone="yes"?>
<Relationships xmlns="http://schemas.openxmlformats.org/package/2006/relationships"><Relationship Id="rId1" Type="http://schemas.openxmlformats.org/officeDocument/2006/relationships/customXmlProps" Target="itemProps216.xml"/></Relationships>
</file>

<file path=customXml/_rels/item217.xml.rels><?xml version="1.0" encoding="UTF-8" standalone="yes"?>
<Relationships xmlns="http://schemas.openxmlformats.org/package/2006/relationships"><Relationship Id="rId1" Type="http://schemas.openxmlformats.org/officeDocument/2006/relationships/customXmlProps" Target="itemProps217.xml"/></Relationships>
</file>

<file path=customXml/_rels/item218.xml.rels><?xml version="1.0" encoding="UTF-8" standalone="yes"?>
<Relationships xmlns="http://schemas.openxmlformats.org/package/2006/relationships"><Relationship Id="rId1" Type="http://schemas.openxmlformats.org/officeDocument/2006/relationships/customXmlProps" Target="itemProps218.xml"/></Relationships>
</file>

<file path=customXml/_rels/item219.xml.rels><?xml version="1.0" encoding="UTF-8" standalone="yes"?>
<Relationships xmlns="http://schemas.openxmlformats.org/package/2006/relationships"><Relationship Id="rId1" Type="http://schemas.openxmlformats.org/officeDocument/2006/relationships/customXmlProps" Target="itemProps219.xml"/></Relationships>
</file>

<file path=customXml/_rels/item220.xml.rels><?xml version="1.0" encoding="UTF-8" standalone="yes"?>
<Relationships xmlns="http://schemas.openxmlformats.org/package/2006/relationships"><Relationship Id="rId1" Type="http://schemas.openxmlformats.org/officeDocument/2006/relationships/customXmlProps" Target="itemProps220.xml"/></Relationships>
</file>

<file path=customXml/_rels/item221.xml.rels><?xml version="1.0" encoding="UTF-8" standalone="yes"?>
<Relationships xmlns="http://schemas.openxmlformats.org/package/2006/relationships"><Relationship Id="rId1" Type="http://schemas.openxmlformats.org/officeDocument/2006/relationships/customXmlProps" Target="itemProps221.xml"/></Relationships>
</file>

<file path=customXml/_rels/item222.xml.rels><?xml version="1.0" encoding="UTF-8" standalone="yes"?>
<Relationships xmlns="http://schemas.openxmlformats.org/package/2006/relationships"><Relationship Id="rId1" Type="http://schemas.openxmlformats.org/officeDocument/2006/relationships/customXmlProps" Target="itemProps222.xml"/></Relationships>
</file>

<file path=customXml/_rels/item223.xml.rels><?xml version="1.0" encoding="UTF-8" standalone="yes"?>
<Relationships xmlns="http://schemas.openxmlformats.org/package/2006/relationships"><Relationship Id="rId1" Type="http://schemas.openxmlformats.org/officeDocument/2006/relationships/customXmlProps" Target="itemProps223.xml"/></Relationships>
</file>

<file path=customXml/_rels/item224.xml.rels><?xml version="1.0" encoding="UTF-8" standalone="yes"?>
<Relationships xmlns="http://schemas.openxmlformats.org/package/2006/relationships"><Relationship Id="rId1" Type="http://schemas.openxmlformats.org/officeDocument/2006/relationships/customXmlProps" Target="itemProps224.xml"/></Relationships>
</file>

<file path=customXml/_rels/item225.xml.rels><?xml version="1.0" encoding="UTF-8" standalone="yes"?>
<Relationships xmlns="http://schemas.openxmlformats.org/package/2006/relationships"><Relationship Id="rId1" Type="http://schemas.openxmlformats.org/officeDocument/2006/relationships/customXmlProps" Target="itemProps225.xml"/></Relationships>
</file>

<file path=customXml/_rels/item226.xml.rels><?xml version="1.0" encoding="UTF-8" standalone="yes"?>
<Relationships xmlns="http://schemas.openxmlformats.org/package/2006/relationships"><Relationship Id="rId1" Type="http://schemas.openxmlformats.org/officeDocument/2006/relationships/customXmlProps" Target="itemProps226.xml"/></Relationships>
</file>

<file path=customXml/_rels/item227.xml.rels><?xml version="1.0" encoding="UTF-8" standalone="yes"?>
<Relationships xmlns="http://schemas.openxmlformats.org/package/2006/relationships"><Relationship Id="rId1" Type="http://schemas.openxmlformats.org/officeDocument/2006/relationships/customXmlProps" Target="itemProps227.xml"/></Relationships>
</file>

<file path=customXml/_rels/item228.xml.rels><?xml version="1.0" encoding="UTF-8" standalone="yes"?>
<Relationships xmlns="http://schemas.openxmlformats.org/package/2006/relationships"><Relationship Id="rId1" Type="http://schemas.openxmlformats.org/officeDocument/2006/relationships/customXmlProps" Target="itemProps228.xml"/></Relationships>
</file>

<file path=customXml/_rels/item229.xml.rels><?xml version="1.0" encoding="UTF-8" standalone="yes"?>
<Relationships xmlns="http://schemas.openxmlformats.org/package/2006/relationships"><Relationship Id="rId1" Type="http://schemas.openxmlformats.org/officeDocument/2006/relationships/customXmlProps" Target="itemProps229.xml"/></Relationships>
</file>

<file path=customXml/_rels/item230.xml.rels><?xml version="1.0" encoding="UTF-8" standalone="yes"?>
<Relationships xmlns="http://schemas.openxmlformats.org/package/2006/relationships"><Relationship Id="rId1" Type="http://schemas.openxmlformats.org/officeDocument/2006/relationships/customXmlProps" Target="itemProps230.xml"/></Relationships>
</file>

<file path=customXml/item1.xml>����������������������i�i�� l�� l�������������i�i���������i�i���������������������i�i�� l�� l�������������i�i���������i�i�""""""��""""""""""""""""""""""��������""""""""""��������������������""� tr�� tr�� tr�� tr�""""""
</file>

<file path=customXml/item2.xml>����������������������i�i�� l�� l�������������i�i���������i�i���������������������i�i�� l�� l�������������i�i���������i�i�""""""��""""""""""""""""""""""��������""""""""""��������������������""� tr�� tr�� tr�� tr�""""""� tr�� tr�� tr�� tr���������
</file>

<file path=customXml/item3.xml>����������������������i�i�� l�� l�������������i�i���������i�i���������������������i�i�� l�� l�������������i�i���������i�i�""""""��""""""""""""""""""""""��������""""""""""��������������������""
</file>

<file path=customXml/item4.xml>����������������������i�i�� l�� l�������������i�i���������i�i���������������������i�i�� l�� l�������������i�i���������i�i�""""""��""""""""""""""""""""""��������""""""""""��������������������""� tr�� tr�� tr�� tr�""""""
</file>

<file path=customXml/item5.xml>������
</file>

<file path=customXml/item6.xml>����������������������i�i�� l�� l�������������i�i���������i�i���������������������i�i�� l�� l�������������i�i���������i�i�""""""��""""""""""""""""""""""��������
</file>

<file path=customXml/item7.xml>����������������������i�i�� l�� l�������������i�i�������i�i���������������������i�i�� l�� l�������������i�i���������i�i�""""""��""""""""""��""""
</file>

<file path=customXml/item8.xml>����������������������i�i�� l�� l�������������i�i���������i�i���������������������i�i�� l�� l�������������i�i���������i�i�""""""��""""""""""""""""""""""��������""""""""""��������������������""� tr�� tr�� tr�� tr�""""""
</file>

<file path=customXml/item9.xml>����������������������i�i�� l�� l�������������i�i���������i�i���������������������i�i�� l�� l�������������i�i���������i�i�""""""��""""""""""""""""""""""��������""""""""""��������������������""� tr�� tr�� tr�� tr�""""""
</file>

<file path=customXml/item10.xml>��
</file>

<file path=customXml/item11.xml>��
</file>

<file path=customXml/item12.xml>����������������������i�i�� l�� l�������������i�i���������i�i���������������������i�i�� l�� l�������������i�i���������i�i�""""""��""""""""""""""
</file>

<file path=customXml/item13.xml>����������������������i�i�� l�� l�������������i�i���������������������������i�i�� l�� l�������������i�i���������i�i�i�i�""""��""""""""""""��""""""""""""��������""""""""""������
</file>

<file path=customXml/item14.xml>����������������������i�i�� l�� l�������������i�i���������i�i���������������������i�i�� l�� l�������������i�i���������i�i�""""""��""""""""""""""""""""""��������""""""""""������
</file>

<file path=customXml/item15.xml>����������������������i�i�� l�� l�������������i�i���������i�i���������������������i�i�� l�� l�������������i�i���������i�i�""""""��""""""""""""""""""""""��������""""""""""��������������������""� tr�� tr�� tr�� tr�
</file>

<file path=customXml/item16.xml>����������������������i�i�� l�� l�������������i�i�
</file>

<file path=customXml/item17.xml>����������������������i�i�� l�� l�������������i�i�
</file>

<file path=customXml/item18.xml>����������������������i�i�� l�� l�������������i�i���������i�i���������������������i�i�� l�� l�������������i�i���������i�i�""""""��""""""""""""""""""""""��������""""""""""��������������������""� tr�� tr�� tr�� tr�
</file>

<file path=customXml/item19.xml>����������������������i�i�� l�� l�������������i�i���������i�i���������������������i�i�� l�� l�������������i�i���������i�i�""""""��""""""""""""""""""""""��������""""""""""������
</file>

<file path=customXml/item20.xml>����������������������i�i�� l�� l�������������i�i���������i�i���������������������i�i�� l�� l�������������i�i���������i�i�""""""��""""""""""""""""""""""��������""""""""""��������������������""� tr�� tr�� tr�� tr�
</file>

<file path=customXml/item21.xml>����������������������i�i�� l�� l�������������i�i���������i�i���������������������i�i�� l�� l�������������i�i���������i�i�""""""��""""""""""""""""""""""��������""""""""""��������������������""� tr�� tr�� tr�� tr�
</file>

<file path=customXml/item22.xml>����������������������i�i�� l�� l�������������i�i���������i�i���������������������i�i�� l�� l�������������i�i���������i�i�""""""��""""""""""""""""""""""��������""""
</file>

<file path=customXml/item23.xml>����������������������i�i�� l�� l�������������i�i���������i�i���������������������i�i�� l�� l�������������i�i���������i�i�""""""��""""""""""""""""""""""��������""""""""""��������������������""� tr�� tr�� tr�� tr�""""""
</file>

<file path=customXml/item24.xml>����������������������i�i�� l�� l�������������i�i�
</file>

<file path=customXml/item25.xml>����������������������i�i�� l�� l�������������i�i�
</file>

<file path=customXml/item26.xml>����������������������i�i�� l�� l�������������i�i�������i�i���������������������i�i�� l�� l�������������i�i���������i�i�""""����""""""""""""""""""""""""��������""""""""""��������������������""� tr�� tr�� tr�� tr�
</file>

<file path=customXml/item27.xml>����������������������i�i�� l�� l�������������i�i�����������������������������i�i�� l�� l�������������i�i���������i�i�i�i�""""""����
</file>

<file path=customXml/item28.xml>����������������������i�i�� l�� l�������������i�i���������i�i���������������������i�i�� l�� l�������������i�i���������i�i�""""""��""""""""""""""""""""""��������""""""""""��������������������
</file>

<file path=customXml/item29.xml>����������������������i�i�� l�� l�������������i�i���������i�i���������������������i�i�� l�� l�������������i�i���������i�i�""""""��""""""""""""""""""""""��������""""""""""��������������������""� tr�� tr�� tr�� tr�
</file>

<file path=customXml/item30.xml>����������������������i�i�� l�� l�������������i�i���������i�i���������������������i�i�� l�� l�������������i�i���������i�i�""""""��""""""""""""""""""""""��������""""""""""������
</file>

<file path=customXml/item31.xml>����������������������i�i�� l�� l�������������i�i���������i�i���������������������i�i�� l�� l�������������i�i���������i�i�""""""��""""""""""""""""""""""��������""""""""""��������������������""� tr�� tr�� tr�� tr�
</file>

<file path=customXml/item32.xml>����������������������i�i�� l�� l�������������i�i���������i�i���������������������i�i�� l�� l�������������i�i���������i�i�""""""��""""""""""""""""""""""��������""""""""""��������������������
</file>

<file path=customXml/item33.xml>��
</file>

<file path=customXml/item34.xml>��
</file>

<file path=customXml/item35.xml>����������������������i�i�� l�� l�������������i�i���������i�i���������������������i�i�� l�� l�������������i�i���������i�i�""""""��""""""""""""""""""""""��������""""""""""��������������������""� tr�� tr�� tr�� tr�
</file>

<file path=customXml/item36.xml>����������������������i�i�� l�� l�������������i�i���������i�i���������������������i�i�� l�� l�������������i�i���������i�i�""""""��""""""""""""""""""""""��������""""""""""������
</file>

<file path=customXml/item37.xml>����������������������i�i�� l�� l�������������i�i���������i�i���������������������i�i�� l�� l�������������i�i���������i�i�""""""��""""""""""""""""""""""��������""""""""""��������������������""� tr�� tr�� tr�� tr�
</file>

<file path=customXml/item38.xml>����������������������i�i�� l�� l�������������i�i���������i�i���������������������i�i�� l�� l�������������i�i���������i�i�""""""��""""""""""""""""""""""��������""""""""""��������������������""� tr�� tr�� tr�� tr�
</file>

<file path=customXml/item39.xml>����������������������i�i�� l�� l�������������i�i���������i�i���������������������i�i�� l�� l�������������i�i���������i�i�""""""��""""""""""""""""""""""��������""""""""""��������������������""� tr�� tr�� tr�� tr�
</file>

<file path=customXml/item40.xml>��
</file>

<file path=customXml/item41.xml>��
</file>

<file path=customXml/item42.xml>��
</file>

<file path=customXml/item43.xml>����������������������i�i�� l�� l�������������i�i���������i�i���������������������i�i�� l�� l�������������i�i���������i�i�""""""����""""""
</file>

<file path=customXml/item44.xml>����������������������i�i�� l�� l�������������i�i���������i�i���������������������i�i�� l�� l�������������i�i���������i�i�""""""��""""""""""""""""""""""��������""""""""""
</file>

<file path=customXml/item45.xml>��
</file>

<file path=customXml/item46.xml>����������������������i�i�� l�� l�������������i�i���������i�i���������������������i�i�� l�� l�������������i�i���������i�i�""""""��""""""""""""""""""""""��������""""""""""��������������������""� tr�� tr�� tr�� tr�
</file>

<file path=customXml/item47.xml>��
</file>

<file path=customXml/item48.xml>��
</file>

<file path=customXml/item49.xml>����������������������i�i�� l�� l�������������i�i���������i�i���������������������i�i�� l�� l�������������i�i���������i�i�""""""����""""""""""""""
</file>

<file path=customXml/item50.xml>����
</file>

<file path=customXml/item51.xml>����������������������i�i�� l�� l�������������i�i�
</file>

<file path=customXml/item52.xml>����������������������i�i�� l�� l�������������i�i���������i�i���������������������i�i�� l�� l�������������i�i���������i�i�""""""��""""""""""""""""""""""��������""""""""""��������������������""� tr�� tr�� tr�� tr�
</file>

<file path=customXml/item53.xml>����������������������i�i�� l�� l�������������i�i���������i�i���������������������i�i�� l�� l�������������i�i���������i�i�""""""��""""""""""""""""""""""��������""""""""""��������������������""� tr�� tr�� tr�� tr�
</file>

<file path=customXml/item54.xml>����������������������i�i�� l�� l�������������i�i���������i�i���������������������i�i�� l�� l�������������i�i���������i�i�""""""��""""""""""""""""""""""��������""""""""""��������������������""� tr�� tr�� tr�� tr�""""""
</file>

<file path=customXml/item55.xml>����������������������i�i�� l�� l�������������i�i���������i�i���������������������i�i�� l�� l�������������i�i���������i�i�""""""��""""""""""""""""""""""��������""""""""""��������������������""� tr�� tr�� tr�� tr�""""""
</file>

<file path=customXml/item56.xml>����������������������i�i�� l�� l�������������i�i���������i�i���������������������i�i�� l�� l�������������i�i���������i�i�""""""��""""""""""""""""""""""��������""""""""""��������������������""� tr�� tr�� tr�� tr�
</file>

<file path=customXml/item57.xml>����������������������i�i�� l�� l�������������i�i���������i�i���������������������i�i�� l�� l�������������i�i���������i�i�""""""��""""""""""""""""""""""��������""""""""""��������������������""� tr�� tr�� tr�� tr�
</file>

<file path=customXml/item58.xml>����������������������i�i�� l�� l�������������i�i���������i�i���������������������i�i�� l�� l�������������i�i���������i�i�""""""��""""""""""""""""""""""��������""""""""""��������������������""� tr�� tr�� tr�� tr�""""""� tr�� tr�� tr�� tr���������
</file>

<file path=customXml/item59.xml>����������������������i�i�� l�� l�������������i�i���������i�i���������������������i�i�� l�� l�������������i�i���������i�i�""""""��""""""""""""""""""""""��������""""""""""��������������������""� tr�� tr�� tr�� tr�
</file>

<file path=customXml/item60.xml>��
</file>

<file path=customXml/item61.xml>����������������������i�i�� l�� l�������������i�i���������i�i���������������������i�i�� l�� l�������������i�i���������i�i�""""""��""""""""""""""""""""""
</file>

<file path=customXml/item62.xml>����������������������i�i�� l�� l�������������i�i�
</file>

<file path=customXml/item63.xml>����������������������i�i�� l�� l�������������i�i���������i�i���������������������i�i�� l�� l�������������i�i���������i�i�""""""��""""""""""""""""""""""��������""""""""""������
</file>

<file path=customXml/item64.xml>������ tr� l���� l���i ���ng ��������� s� h� t��������������������i�� l��� tr������i �� ph����� tr� l���� l���i ���ng ��������� s� h� t��������������������i�� l��� tr������i �� ph�
</file>

<file path=customXml/item65.xml>����������������������i�i�� l�� l�������������i�i���������i�i���������������������i�i�� l�� l�������������i�i���������i�i�""""""����""""""""""
</file>

<file path=customXml/item66.xml>����������������������i�i�� l�� l�������������i�i���������i�i���������������������i�i�� l�� l�������������i�i���������i�i�""""""
</file>

<file path=customXml/item67.xml>����������������������i�i�� l�� l�������������i�i���
</file>

<file path=customXml/item68.xml>����������������������i�i�� l�� l�������������i�i���������i�i���������������������i�i�� l�� l�������������i�i���������i�i�""""""��""""""""""""""""""""""��������""""""""""��������������������""� tr�� tr�� tr�� tr�
</file>

<file path=customXml/item69.xml>����������������������i�i�� l�� l�������������i�i���������i�i���������������������i�i�� l�� l�������������i�i���������i�i�""""""��""""""""""""""""""""""��������""""""""""��������������������""� tr�� tr�� tr�� tr�
</file>

<file path=customXml/item70.xml>����������������������i�i�� l�� l�������������i�i���������i�i���������������������i�i�� l�� l�������������i�i���������i�i�""""""��""""""""""""""""""""""��������""""""""""��������������������""� tr�� tr�� tr�� tr�
</file>

<file path=customXml/item71.xml>����������������������i�i�� l�� l�������������i�i���������i�i���������������������i�i�� l�� l�������������i�i���������i�i�""""""��""""""""""""""""""""""��������""""""""""��������������������""� tr�� tr�� tr�� tr�
</file>

<file path=customXml/item72.xml>����������������������i�i�� l�� l�������������i�i���������i�i���������������������i�i�� l�� l�������������i�i���������i�i�""""""��""""""""""""""
</file>

<file path=customXml/item73.xml>��
</file>

<file path=customXml/item74.xml>����������������������i�i�� l�� l�������������i�i���������i�i���������������������i�i�� l�� l�������������i�i���������i�i�""""""��""""""""""""""""""""""��������""""""""""��������������������""� tr�� tr�� tr�� tr�
</file>

<file path=customXml/item75.xml>��� l�� l����������i�i�i����������i�i�i����������������������� l��� l��� l��������������������� tr� l���� l���i ���ng ��������� s� h� t��������������������i�� l�������������������� l��� l��� l��� l��� l��� l������������������������������������������ l��� l��� l��������������������� tr� l���� l���i ���ng ��������� s� h� t��������������������i�� l�������������������� l��� l��� l��� l��� l��� l�����������������������������������������������i�i�i�������������������i�i�i������������������������ l��� l��� l��������������� s� h� t�� s� h� t�� s� h� t��������������������ng ��ng ��ng �� tr�� tr�� tr��� ph����� tr� l���� l���i ���ng �������������i �� s� h� t����������� tr�����������i�� l�������������������� l��� l��� l��� l��� l��� l��������������������������� s� h� t�� s� h� t�� s� h� t�� s� h� t�� s� h� t�� s� h� t��������������������������������������ng ��ng ��ng ��ng ��ng ��ng ����������� l��� l��� l��������������� s� h� t�� s� h� t�� s� h� t��������������������ng ��ng ��ng �� tr�� tr�� tr��� ph����� tr� l���� l���i ���ng �������������i �� s� h� t����������� tr�����������i�� l�������������������� l��� l��� l��� l��� l��� l��������������������������� s� h� t�� s� h� t�� s� h� t�� s� h� t�� s� h� t�� s� h� t��������������������������������������ng ��ng ��ng ��ng ��ng ��ng ���������� ph����� tr� l���� l���i ���ng �������������i �� s� h� t����������� tr�����������i�� l�������� l��� l����������� s� h� t�� s� h� t��������������ng ��ng �� tr�������������������������������������������������� ph����� tr� l���� l���i ���ng �������������i �� s� h� t����������� tr�����������i�� l�������� l��� l�����������������������i����������� tr����i������������i�� l����� l������i���������i������������i�� l��""""""""""""�"""""""""""��ng ��� ph���������������������� tr� l�� l�� tr� l�� l�� tr� l�� l�� tr� l�� l����������ng ��ng ��ng ��ng ��ng ��ng ��ng ��ng �� ph�� ph�� ph�� ph�� ph�� ph�� ph�� ph���������������������� tr� l�� l�� tr� l�� l�� tr� l�� l�� tr� l�� l���������� ph�� ph�� ph�� ph�� ph�� ph�� ph�� ph��ng ��ng ��ng ��ng ��ng ��ng ��ng ��ng ������ ph����� tr� l���� l���i ���ng �������������i �� s� h� t����������� tr�����������i�� l�������� l��� l����������� s� h� t�� s� h� t��������������ng ��ng �� tr�������������������������������������������������� ph����� tr� l���� l���i ���ng �������������i �� s� h� t����������� tr�����������i�� l�������� l��� l�����������������������i����������� tr����i������������i�� l����� l������i���������i������������i�� l��""""""""""""�"""""""""""��ng ��� ph���������������������� tr� l�� l�� tr� l�� l�� tr� l�� l�� tr� l�� l����������ng ��ng ��ng ��ng ��ng ��ng ��ng ��ng �� ph�� ph�� ph�� ph�� ph�� ph�� ph�� ph���������������������� tr� l�� l�� tr� l�� l�� tr� l�� l�� tr� l�� l���������� ph�� ph�� ph�� ph�� ph�� ph�� ph�� ph��ng ��ng ��ng ��ng ��ng ��ng ��ng ��ng �
</file>

<file path=customXml/item76.xml>����������������������i�i�� l�� l�������������i�i���������i�i���������������������i�i�� l�� l�������������i�i���������i�i�""""""��""""""""""""""""""""""��������""""""""""��������������������""� tr�� tr�� tr�� tr�
</file>

<file path=customXml/item77.xml>����������������������i�i�� l�� l�������������i�i���������i�i���������������������i�i�� l�� l�������������i�i���������i�i�""""""
</file>

<file path=customXml/item78.xml>�����
</file>

<file path=customXml/item79.xml>��
</file>

<file path=customXml/item80.xml>����������������������i�i�� l�� l�������������i�i���������i�i���������������������i�i�� l�� l�������������i�i���������i�i�""""""��""""""""""""""""""""""��������""""""""""��������������
</file>

<file path=customXml/item81.xml>����������������������i�i�� l�� l�������������i�i���������i�i���������������������i�i�� l�� l�������������i�i���������i�i�""""""��""""""""""""""""""""""��������""""""""""
</file>

<file path=customXml/item82.xml>��
</file>

<file path=customXml/item83.xml>����������������������i�i�� l�� l�������������i�i���������i�i���������������������i�i�� l�� l�������������i�i���������i�i�""""����""""""""""""
</file>

<file path=customXml/item84.xml>����������������������i�i�� l�� l�������������i�i���������i�i���������������������i�i�� l�� l�������������i�i���������i�i�""""""��""""""""""""""""""""""��������""""""""""��������������������""� tr�� tr�� tr�� tr�
</file>

<file path=customXml/item85.xml>��
</file>

<file path=customXml/item86.xml>���ng ���ng ��
</file>

<file path=customXml/item87.xml>����������������������i�i�� l�� l�������������i�i���������i�i���������������������i�i�� l�� l�������������i�i���������i�i�""""""��""""""""""""""""""""""��������""""""""""��������������������""� tr�� tr�� tr�� tr�
</file>

<file path=customXml/item88.xml>����������������������i�i�� l�� l�������������i�i�
</file>

<file path=customXml/item89.xml>����������������������i�i�� l�� l�������������i�i���������i�i���������������������i�i�� l�� l�������������i�i���������i�i�""""""
</file>

<file path=customXml/item90.xml>��
</file>

<file path=customXml/item91.xml>����������������������i�i�� l�� l�������������i�i���������i�i���������������������i�i�� l�� l�������������i�i���������i�i�""""""��""""""""""""""""""""""��������""""""""""��������������������""� tr�� tr�� tr�� tr�
</file>

<file path=customXml/item92.xml>����������������������i�i�� l�� l�������������i�i���������i�i���������������������i�i�� l�� l�������������i�i���������i�i�""""""��""""""""""""""""""""""��������""""""""""��������������������""� tr�� tr�� tr�� tr�
</file>

<file path=customXml/item93.xml>����������������������i�i�� l�� l�������������i�i���������i�i���������������������i�i�� l�� l�������������i�i���������i�i�""""""��""""""""""""""""""""""��������""""""""""��������������������""� tr�� tr�� tr�� tr�
</file>

<file path=customXml/item94.xml>����������������������i�i�� l�� l�������������i�i�
</file>

<file path=customXml/item95.xml>����������������������i�i�� l�� l�������������i�i���������i�i���������������������i�i�� l�� l�������������i�i���������i�i�""""""��""""""""""""""""""""""��������""""""""""��������������������""� tr�� tr�� tr�� tr�
</file>

<file path=customXml/item96.xml>��
</file>

<file path=customXml/item97.xml>����������������������i�i�� l�� l�������������i�i���������i�i���������������������i�i�� l�� l�������������i�i���������i�i�""""""��""""""""""""""""""""""��������""""""""""��������������������""� tr�� tr�� tr�� tr�
</file>

<file path=customXml/item98.xml>��
</file>

<file path=customXml/item99.xml>����������������������i�i�� l�� l�������������i�i���������i�i���������������������i�i�� l�� l�������������i�i���������i�i�""""""��""""""""""""""""""""""��������""""""""""��������������������""� tr�� tr�� tr�� tr�
</file>

<file path=customXml/item100.xml>�����
</file>

<file path=customXml/item101.xml>����������������������i�i�� l�� l�������������i�i���
</file>

<file path=customXml/item102.xml>����������������������i�i�� l�� l�������������i�i���������i�i���������������������i�i�� l�� l�������������i�i���������i�i�""""""��""""""""""""""""""""""��������""""""""""��������������������""� tr�� tr�� tr�� tr�""""""
</file>

<file path=customXml/item103.xml>��
</file>

<file path=customXml/item104.xml>��
</file>

<file path=customXml/item105.xml>����������������������i�i�� l�� l�������������i�i���������i�i���������������������i�i�� l�� l�������������i�i���������i�i�""""""��""""""""""""""""""""""��������""""""""""��������������������""� tr�� tr�� tr�� tr�
</file>

<file path=customXml/item106.xml>����������������������i�i�� l�� l�������������i�i���������i�i���������������������i�i�� l�� l�������������i�i���������i�i�""""""��""""""""""""""""""""""��������""""""""""��������������������""� tr�� tr�� tr�� tr�
</file>

<file path=customXml/item107.xml>����������������������i�i�� l�� l�������������i�i���������i�i���������������������i�i�� l�� l�������������i�i���������i�i�""""""��""""""""""""""""""""""��������""""""""""��������������������""� tr�� tr�� tr�� tr�""""""
</file>

<file path=customXml/item108.xml>����������������������i�i�� l�� l�������������i�i���������i�i���������������������i�i�� l�� l�������������i�i���������i�i�""""""��""""""""""""""""""""""��������""""""""""��������������������""� tr�� tr�� tr�� tr�""""""� tr�� tr�� tr�� tr���������
</file>

<file path=customXml/item109.xml>��
</file>

<file path=customXml/item110.xml>��
</file>

<file path=customXml/item111.xml>����������������������i�i�� l�� l�������������i�i���������i�i���������������������i�i�� l�� l�������������i�i���������i�i�""""""��""""""""""""""""""""""��������""""""""""��������������������""� tr�� tr�� tr�� tr�""""""
</file>

<file path=customXml/item112.xml>����������������������i�i�� l�� l�������������i�i���������i�i���������������������i�i�� l�� l�������������i�i���������i�i�""""""��""""""""""""""""""""""��������""""""""""��������������������""
</file>

<file path=customXml/item113.xml>����������������������i�i�� l�� l�������������i�i���������i�i���������������������i�i�� l�� l�������������i�i���������i�i�""""""��""""""""""""""""""""""
</file>

<file path=customXml/item114.xml>����������������������i�i�� l�� l�������������i�i���������i�i���������������������i�i�� l�� l�������������i�i���������i�i�""""""��""""""""""""""""""""""��������""""""
</file>

<file path=customXml/item115.xml>��
</file>

<file path=customXml/item116.xml>����������������������i�i�� l�� l�������������i�i���������i�i���������������������i�i�� l�� l�������������i�i���������i�i�""""""��""""""""""""""""""""""��������""""""""""
</file>

<file path=customXml/item117.xml>����������������������i�i�� l�� l�������������i�i���������i�i���������������������i�i�� l�� l�������������i�i���������i�i�""""""��""""""""""""""""""""""��������""""""""""��������������������""� tr�� tr�� tr�� tr�
</file>

<file path=customXml/item118.xml>����������������������i�i�� l�� l�������������i�i���������i�i���������������������i�i�� l�� l�������������i�i���������i�i�""""""��""""""""""""""""""""""��������""""""""""��������������������""� tr�� tr�� tr�� tr�
</file>

<file path=customXml/item119.xml>����������������������i�i�� l�� l�������������i�i�������i�i���������������������i�i�� l�� l�������������i�i���������i�i�""""����""""""""""""""""""""""""��������""""""""""��������������������""� tr�� tr�� tr�� tr�
</file>

<file path=customXml/item120.xml>����������������������i�i�� l�� l�������������i�i���������i�i���������������������i�i�� l�� l�������������i�i���������i�i�""""""��""""""""""""""""""""""��������""""""""""��������������������""� tr�� tr�� tr�� tr�
</file>

<file path=customXml/item121.xml>����������������������i�i�� l�� l�������������i�i���������i�i���������������������i�i�� l�� l�������������i�i���������i�i�""""""��""""""""""""""""""""""��������""""""""""��������������������""� tr�� tr�� tr�� tr�""""""
</file>

<file path=customXml/item122.xml>��
</file>

<file path=customXml/item123.xml>��
</file>

<file path=customXml/item124.xml>��
</file>

<file path=customXml/item125.xml>����������������������i�i�� l�� l�������������i�i���������i�i���������������������i�i�� l�� l�������������i�i���������i�i�""""""��""""""""""""""""""""""
</file>

<file path=customXml/item126.xml>��
</file>

<file path=customXml/item127.xml>����������������������i�i�� l�� l�������������i�i���������i�i���������������������i�i�� l�� l�������������i�i���������i�i�""""""��""""""""""""""""""""""��������""""""""""��������������������""� tr�� tr�� tr�� tr�
</file>

<file path=customXml/item128.xml>����������������������i�i�� l�� l�������������i�i���������i�i���������������������i�i�� l�� l�������������i�i���������i�i�""""""��""""""""""""""""""""""��������""""""""""��������������������
</file>

<file path=customXml/item129.xml>����������������������i�i�� l�� l�������������i�i�������i�i���������������������i�i�� l�� l�������������i�i���������i�i�""""��""""""""""""��""""""""""""��������""""""""""��������������������""� tr�� tr�� tr�� tr�
</file>

<file path=customXml/item130.xml>����������������������i�i�� l�� l�������������i�i���������i�i�
</file>

<file path=customXml/item131.xml>����������������������i�i�� l�� l�������������i�i���������i�i���������������������i�i�� l�� l�������������i�i���������i�i�""""""��""""""""""""""""""""""��������""""""""""��������������������""� tr�� tr�� tr�� tr�""""""� tr�� tr�� tr�� tr���������
</file>

<file path=customXml/item132.xml>��
</file>

<file path=customXml/item133.xml>����������������������i�i�� l�� l�������������i�i�������i�i���������������������i�i�� l�� l�������������i�i���������i�i�""""��""""""""""""��""""""""""""��������""""""""""��������������������""� tr�� tr�� tr�� tr�
</file>

<file path=customXml/item134.xml>���� ph����� tr� l���� l���i ���ng �������������i �� s� h� t����������� tr�����������i�� l�������� l��������������� tr� l���� l���i ���ng �������������i �� s� h� t����������� tr�����������i�� l�� ph��ng ����
</file>

<file path=customXml/item135.xml>����������������������i�i�� l�� l�������������i�i���������i�i���������������������i�i�� l�� l�������������i�i���������i�i�""""""��""""""""""""""""""""""��������""""""""""��������������������""� tr�� tr�� tr�� tr�
</file>

<file path=customXml/item136.xml>����������������������i�i�� l�� l�������������i�i�������i�i���������������������i�i�� l�� l�������������i�i���������i�i�""""��""""""""""""��""""""""""""��������""""""""""��������������������""� tr�� tr�� tr�� tr�
</file>

<file path=customXml/item137.xml>����������������������i�i�� l�� l�������������i�i���������i�i���������������������i�i�� l�� l�������������i�i���������i�i�""""""��""""""""""""""""""""""��������""""""
</file>

<file path=customXml/item138.xml>�����������
</file>

<file path=customXml/item139.xml>��
</file>

<file path=customXml/item140.xml>����������������������i�i�� l�� l�������������i�i�
</file>

<file path=customXml/item141.xml>����������������������i�i�� l�� l�������������i�i���������i�i���������������������i�i�� l�� l�������������i�i���������i�i�""""""��""""""""""""""""""""""��������""""""""""��������������������""� tr�� tr�� tr�� tr�""""""
</file>

<file path=customXml/item142.xml>����������������������i�i�� l�� l�������������i�i���������i�i���������������������i�i�� l�� l�������������i�i���������i�i�""""""��""""""""""""""""""""""��������""""""""""��������������������""� tr�� tr�� tr�� tr�
</file>

<file path=customXml/item143.xml>��
</file>

<file path=customXml/item144.xml>����������������������i�i�� l�� l�������������i�i���������i�i���������������������i�i�� l�� l�������������i�i���������i�i�""""""��""""""""""""""""""""""��������""""""""""��������������������""� tr�� tr�� tr�� tr�
</file>

<file path=customXml/item145.xml>����������������������i�i�� l�� l�������������i�i���������i�i���������������������i�i�� l�� l�������������i�i���������i�i�""""""��""""""""""""""""""""""��������""""""""""��������������������""� tr�� tr�� tr�� tr�""""""� tr�� tr�� tr�� tr���������
</file>

<file path=customXml/item146.xml>����������������������i�i�� l�� l�������������i�i���������i�i���������������������i�i�� l�� l�������������i�i���������i�i�""""""��""""""""""""""""""""""��������""""""""""��������������������""� tr�� tr�� tr�� tr�
</file>

<file path=customXml/item147.xml>����������������������i�i�� l�� l�������������i�i���������i�i���������������������i�i�� l�� l�������������i�i���������i�i�""""""��""""""""""""""""""""""��������""""""""""��������������������""� tr�� tr�� tr�� tr�
</file>

<file path=customXml/item148.xml>��
</file>

<file path=customXml/item149.xml>����������������������i�i�� l�� l�������������i�i���������i�i���������������������i�i�� l�� l�������������i�i���������i�i�""""""��""""""""""""""""""""""��������""""""""""��������������������""� tr�� tr�� tr�� tr�
</file>

<file path=customXml/item150.xml>����������������������i�i�� l�� l�������������i�i���������i�i���������������������i�i�� l�� l�������������i�i���������i�i�""""""��""""""""""""""""""""""��������""""""""""��������������������""� tr�� tr�� tr�� tr�
</file>

<file path=customXml/item151.xml>��
</file>

<file path=customXml/item152.xml>����������������������i�i�� l�� l�������������i�i���������i�i���������������������i�i�� l�� l�������������i�i���������i�i�""""""��""""""""""""""""""""""��������""""""""""��������������������""� tr�� tr�� tr�� tr�
</file>

<file path=customXml/item153.xml>����������������������i�i�� l�� l�������������i�i�
</file>

<file path=customXml/item154.xml>����������������������i�i�� l�� l�������������i�i�
</file>

<file path=customXml/item155.xml>����������������������i�i�� l�� l�������������i�i���������i�i���������������������i�i�� l�� l�������������i�i���������i�i�""""""����
</file>

<file path=customXml/item156.xml>����������������������i�i�� l�� l�������������i�i���������i�i���������������������i�i�� l�� l�������������i�i���������i�i�""""""��""""""""""""""""""""""��������""""""""""��������������������""� tr�� tr�� tr�� tr�
</file>

<file path=customXml/item157.xml>����������������������i�i�� l�� l�������������i�i���������i�i���������������������i�i�� l�� l�������������i�i���������i�i�""""""��""""""""""""""""""""""��������""""""""""��������������������""� tr�� tr�� tr�� tr�
</file>

<file path=customXml/item158.xml>��
</file>

<file path=customXml/item159.xml>����������������������i�i�� l�� l�������������i�i���������i�i���������������������i�i�� l�� l�������������i�i���������i�i�""""""��""""""""""""""""""""""��������""""""""""��������������������""� tr�� tr�� tr�� tr�
</file>

<file path=customXml/item160.xml>��
</file>

<file path=customXml/item161.xml>����������������������i�i�� l�� l�������������i�i���������i�i���������������������i�i�� l�� l�������������i�i���������i�i�""""""��""""""""""""""""""""""��������""""""""""��������������������""� tr�� tr�
</file>

<file path=customXml/item162.xml>��� l�� l�
</file>

<file path=customXml/item163.xml>����������������������i�i�� l�� l�������������i�i�
</file>

<file path=customXml/item164.xml>������ tr� l���� l���i ���ng ��������� s� h� t��������������������i�� l�������i �� tr����� tr� l���� l���i ���ng ��������� s� h� t��������������������i�� l�������i �� tr�
</file>

<file path=customXml/item165.xml>����������������������i�i�� l�� l�������������i�i���������i�i���������������������i�i�� l�� l�������������i�i���������i�i�""""""��""""""""""""""""""""""��������""""""""""��������������������""� tr�� tr�� tr�� tr�""""""
</file>

<file path=customXml/item166.xml>����������������������i�i�� l�� l�������������i�i���������i�i���������������������i�i�� l�� l�������������i�i���������i�i�""""""��""""""""""""""
</file>

<file path=customXml/item167.xml>����������������������i�i�� l�� l�������������i�i���������i�i���������������������i�i�� l�� l�������������i�i���������i�i�""""""��""""""""""""""""""""""��������""""""""""��������������
</file>

<file path=customXml/item168.xml>����������������������i�i�� l�� l�������������i�i���������i�i���������������������i�i�� l�� l�������������i�i���������i�i�""""""
</file>

<file path=customXml/item169.xml>����������������������i�i�� l�� l�������������i�i���������i�i���������������������i�i�� l�� l�������������i�i���������i�i�""""""��""""""""""""""""""""""��������""""""""""��������������������""� tr�� tr�� tr�� tr�""""""
</file>

<file path=customXml/item170.xml>����������������������i�i�� l�� l�������������i�i���������i�i���������������������i�i�� l�� l�������������i�i���������i�i�""""""��""""""""""""""""""""""��������""""""""""��������������������""� tr�� tr�� tr�� tr�""""""
</file>

<file path=customXml/item171.xml>����������������������i�i�� l�� l�������������i�i���������i�i���������������������i�i�� l�� l�������������i�i���������i�i�""""""��""""""""""""""""""""""��������""""""""""��������������������""� tr�� tr�� tr�� tr�""""""
</file>

<file path=customXml/item172.xml>����������������������i�i�� l�� l�������������i�i���������i�i���������������������i�i�� l�� l�������������i�i���������i�i�""""""��""""""""""""""""""""""��������""""
</file>

<file path=customXml/item173.xml>����������������������i�i�� l�� l�������������i�i���������i�i���������������������i�i�� l�� l�������������i�i���������i�i�""""""��""""""""""""""""""""""��������""""""""""��������������������""� tr�� tr�� tr�� tr�
</file>

<file path=customXml/item174.xml>����������������������i�i�� l�� l�������������i�i���
</file>

<file path=customXml/item175.xml>����������������������i�i�� l�� l�������������i�i���������i�i���������������������i�i�� l�� l�������������i�i���������i�i�""""""��""""""""""""""""""""""��������""""""""""��������������������""� tr�� tr�� tr�� tr�
</file>

<file path=customXml/item176.xml>��
</file>

<file path=customXml/item177.xml>��
</file>

<file path=customXml/item178.xml>����������������������i�i�� l�� l�������������i�i���������i�i���������������������i�i�� l�� l�������������i�i���������i�i�""""""����
</file>

<file path=customXml/item179.xml>��������
</file>

<file path=customXml/item180.xml>����������������������i�i�� l�� l�������������i�i���
</file>

<file path=customXml/item181.xml>��
</file>

<file path=customXml/item182.xml>������
</file>

<file path=customXml/item183.xml>����������������������i�i�� l�� l�������������i�i���������i�i���������������������i�i�� l�� l�������������i�i���������i�i�""""""��""""""""""""""""""""""��������""""""""""��������������������""� tr�� tr�� tr�� tr�
</file>

<file path=customXml/item184.xml>����������������������i�i�� l�� l�������������i�i���������i�i���������������������i�i�� l�� l�������������i�i���������i�i�""""""��""""""""""""""""""""""��������""""""""""��������������������""� tr�� tr�� tr�� tr�
</file>

<file path=customXml/item185.xml>����������������������i�i�� l�� l�������������i�i�
</file>

<file path=customXml/item186.xml>����������������������i�i�� l�� l�������������i�i���������i�i���������������������i�i�� l�� l�������������i�i���������i�i�""""""��""""""""""""""""""""""��������""""""""""��������������������""� tr�� tr�� tr�� tr�
</file>

<file path=customXml/item187.xml>��� ph�� ph�
</file>

<file path=customXml/item188.xml>����������������������i�i�� l�� l�������������i�i���������i�i���������������������i�i�� l�� l�������������i�i���������i�i�""""""����""""""""""
</file>

<file path=customXml/item189.xml>����������������������i�i�� l�� l�������������i�i���������i�i���������������������i�i�� l�� l�������������i�i���������i�i�""""""��""""""""""""""""""""""��������""""""""""��������������������""� tr�� tr�� tr�� tr�
</file>

<file path=customXml/item190.xml>����������������������i�i�� l�� l�������������i�i���������i�i���������������������i�i�� l�� l�������������i�i���������i�i�""""""��""""""""""""""""""""""��������""""""""""��������������������""� tr�� tr�� tr�� tr�
</file>

<file path=customXml/item191.xml>����������������������i�i�� l�� l�������������i�i���������i�i���������������������i�i�� l�� l�������������i�i���������i�i�""""""��""""""""""""""""""""""��������""""""""""��������������������""� tr�� tr�� tr�� tr�""""""
</file>

<file path=customXml/item192.xml>����������������������i�i�� l�� l�������������i�i���������i�i���������������������i�i�� l�� l�������������i�i���������i�i�""""""��""""""""""""""""""""""��������""""""
</file>

<file path=customXml/item193.xml>����������������������i�i�� l�� l�������������i�i���������i�i���������������������i�i�� l�� l�������������i�i���������i�i�""""""��""""""""""""""""""""""��������""""""""""��������������������""� tr�� tr�� tr�� tr�""""""
</file>

<file path=customXml/item194.xml>����������������������i�i�� l�� l�������������i�i�������i�i���������������������i�i�� l�� l�������������i�i���������i�i�""""��""""""""""""��""""""""""""��������""""""""""��������������������""� tr�� tr�� tr�� tr�
</file>

<file path=customXml/item195.xml>��
</file>

<file path=customXml/item196.xml>����������������������i�i�� l�� l�������������i�i���������i�i���������������������i�i�� l�� l�������������i�i���������i�i�""""""��""""""""""""""""""""""��������""""""""""��������������������""� tr�� tr�� tr�� tr�""""""
</file>

<file path=customXml/item197.xml>����������������������i�i�� l�� l�������������i�i���������i�i���������������������i�i�� l�� l�������������i�i���������i�i�""""""��""""""""""""""
</file>

<file path=customXml/item198.xml>��
</file>

<file path=customXml/item199.xml>����������������������i�i�� l�� l�������������i�i���������i�i���������������������i�i�� l�� l�������������i�i���������i�i�""""""��""""""""""""""""""""""��������""""""""""��������������������""� tr�� tr�� tr�� tr�""""""
</file>

<file path=customXml/item200.xml>����������������������i�i�� l�� l�������������i�i���������i�i���������������������i�i�� l�� l�������������i�i���������i�i�""""""��""""""""""""""""""""""��������""""""""""��������������������""� tr�� tr�� tr�� tr�
</file>

<file path=customXml/item201.xml>����������������������i�i�� l�� l�������������i�i�
</file>

<file path=customXml/item202.xml>����������������������i�i�� l�� l�������������i�i���������i�i���������������������i�i�� l�� l�������������i�i���������i�i�""""""��""""""""""""""""""""""��������""""""""""��������������������""� tr�� tr�� tr�� tr�
</file>

<file path=customXml/item203.xml>����������������������i�i�� l�� l�������������i�i���������i�i���������������������i�i�� l�� l�������������i�i���������i�i�""""""
</file>

<file path=customXml/item204.xml>��
</file>

<file path=customXml/item205.xml>����������������������i�i�� l�� l�������������i�i�������i�i���������������������i�i�� l�� l�������������i�i���������i�i�""""����""""""""""""""""""""""""��������
</file>

<file path=customXml/item206.xml>����������������������i�i�� l�� l�������������i�i���������i�i���������������������i�i�� l�� l�������������i�i���������i�i�""""""��""""""""""""""""""""""��������""""""""""��������������������""� tr�� tr�� tr�� tr�""""""� tr�� tr�� tr�� tr���������
</file>

<file path=customXml/item207.xml>����������������������i�i�� l�� l�������������i�i���������i�i���������������������i�i�� l�� l�������������i�i���������i�i�""""""��""""""""""""""""""""""��������""""""""""��������������������""� tr�� tr�� tr�� tr�
</file>

<file path=customXml/item208.xml>��
</file>

<file path=customXml/item209.xml>����������������������i�i�� l�� l�������������i�i���������i�i���������������������i�i�� l�� l�������������i�i���������i�i�""""""��""""""""""""""""""""""��������""""""""""��������������������""� tr�� tr�� tr�� tr�
</file>

<file path=customXml/item210.xml>����������������������i�i�� l�� l�������������i�i���������������������������i�i�� l�� l�������������i�i���������i�i�i�i�""""����""""""""""""��
</file>

<file path=customXml/item211.xml>��
</file>

<file path=customXml/item212.xml>����������������������i�i�� l�� l�������������i�i���������i�i���������������������i�i�� l�� l�������������i�i���������i�i�""""""��""""""""""""""""""""""��������""""""""""��������������������""� tr�� tr�� tr�� tr�
</file>

<file path=customXml/item213.xml>����������������������i�i�� l�� l�������������i�i���������i�i���������������������i�i�� l�� l�������������i�i���������i�i�""""""��""""""""""""""""""""""��������""""""""""��������������������""� tr�� tr�� tr�� tr�""""""
</file>

<file path=customXml/item214.xml>����������������������i�i�� l�� l�������������i�i���������i�i���������������������i�i�� l�� l�������������i�i���������i�i�""""""��""""""""""""""""""""""��������""""""""""��������������������""� tr�� tr�� tr�� tr�""""""
</file>

<file path=customXml/item215.xml>����������������������i�i�� l�� l�������������i�i���������i�i���������������������i�i�� l�� l�������������i�i���������i�i�""""""��""""""""""""""
</file>

<file path=customXml/item216.xml>����������������������i�i�� l�� l�������������i�i�
</file>

<file path=customXml/item217.xml>��
</file>

<file path=customXml/item218.xml>����������������������i�i�� l�� l�������������i�i���������i�i���������������������i�i�� l�� l�������������i�i���������i�i�""""""����
</file>

<file path=customXml/item219.xml>����������������������i�i�� l�� l�������������i�i�������i�i���������������������i�i�� l�� l�������������i�i���������i�i�""""��""""""""""""��""""""""""""
</file>

<file path=customXml/item220.xml>��
</file>

<file path=customXml/item221.xml>����������������������i�i�� l�� l�������������i�i���������i�i���������������������i�i�� l�� l�������������i�i���������i�i�""""""��""""""""""""""""""""""��������""""""""""��������������������""� tr�� tr�� tr�� tr�
</file>

<file path=customXml/item222.xml>����������������������i�i�� l�� l�������������i�i���������i�i���������������������i�i�� l�� l�������������i�i���������i�i�""""""����
</file>

<file path=customXml/item223.xml>����������������������i�i�� l�� l�������������i�i���������i�i���������������������i�i�� l�� l�������������i�i���������i�i�""""""��""""""""""""""""""""""��������""""""""""��������������������""� tr�� tr�� tr�� tr�
</file>

<file path=customXml/item224.xml>��
</file>

<file path=customXml/item225.xml>����������������������i�i�� l�� l�������������i�i���������i�i���������������������i�i�� l�� l�������������i�i���������i�i�""""""��""""""""""""""""""""""��������""""""
</file>

<file path=customXml/item226.xml>����������������������i�i�� l�� l�������������i�i���������i�i���������������������i�i�� l�� l�������������i�i���������i�i�""""""��""""""""""""""
</file>

<file path=customXml/item227.xml>����������������������i�i�� l�� l�������������i�i���������i�i���������������������i�i�� l�� l�������������i�i���������i�i�""""""��""""""""""""""""""""""��������
</file>

<file path=customXml/item228.xml>����������������������i�i�� l�� l�������������i�i���������i�i���������������������i�i�� l�� l�������������i�i���������i�i�""""""��""""""""""""""""""""""��������""""""""""��������������������""� tr�� tr�� tr�� tr�""""""
</file>

<file path=customXml/item229.xml>����������������������i�i�� l�� l�������������i�i���������i�i���������������������i�i�� l�� l�������������i�i���������i�i�""""""��""""""""""""""""""""""��������""""""""""������
</file>

<file path=customXml/item230.xml>��
</file>

<file path=customXml/itemProps1.xml><?xml version="1.0" encoding="utf-8"?>
<ds:datastoreItem xmlns:ds="http://schemas.openxmlformats.org/officeDocument/2006/customXml" ds:itemID="{BEE2C63B-5720-414C-9267-57F8C70B5757}">
  <ds:schemaRefs/>
</ds:datastoreItem>
</file>

<file path=customXml/itemProps2.xml><?xml version="1.0" encoding="utf-8"?>
<ds:datastoreItem xmlns:ds="http://schemas.openxmlformats.org/officeDocument/2006/customXml" ds:itemID="{081A3519-3B66-49A6-8044-350FE4076AE8}">
  <ds:schemaRefs/>
</ds:datastoreItem>
</file>

<file path=customXml/itemProps3.xml><?xml version="1.0" encoding="utf-8"?>
<ds:datastoreItem xmlns:ds="http://schemas.openxmlformats.org/officeDocument/2006/customXml" ds:itemID="{449B045B-A513-4C0C-B26C-3A308FFBA8B3}">
  <ds:schemaRefs/>
</ds:datastoreItem>
</file>

<file path=customXml/itemProps4.xml><?xml version="1.0" encoding="utf-8"?>
<ds:datastoreItem xmlns:ds="http://schemas.openxmlformats.org/officeDocument/2006/customXml" ds:itemID="{42750773-B8FF-4AA1-9493-80B32CE21F2B}">
  <ds:schemaRefs/>
</ds:datastoreItem>
</file>

<file path=customXml/itemProps5.xml><?xml version="1.0" encoding="utf-8"?>
<ds:datastoreItem xmlns:ds="http://schemas.openxmlformats.org/officeDocument/2006/customXml" ds:itemID="{394494EC-2B49-4ED7-B90A-3C808D5291A6}">
  <ds:schemaRefs/>
</ds:datastoreItem>
</file>

<file path=customXml/itemProps6.xml><?xml version="1.0" encoding="utf-8"?>
<ds:datastoreItem xmlns:ds="http://schemas.openxmlformats.org/officeDocument/2006/customXml" ds:itemID="{8820DAC0-94C3-4688-8382-2C008FFF3361}">
  <ds:schemaRefs/>
</ds:datastoreItem>
</file>

<file path=customXml/itemProps7.xml><?xml version="1.0" encoding="utf-8"?>
<ds:datastoreItem xmlns:ds="http://schemas.openxmlformats.org/officeDocument/2006/customXml" ds:itemID="{0167BDD3-6A9E-4893-BCEE-79E347D73DBC}">
  <ds:schemaRefs/>
</ds:datastoreItem>
</file>

<file path=customXml/itemProps8.xml><?xml version="1.0" encoding="utf-8"?>
<ds:datastoreItem xmlns:ds="http://schemas.openxmlformats.org/officeDocument/2006/customXml" ds:itemID="{CFB601F6-5E55-42A5-A5D4-56BBD0C713B4}">
  <ds:schemaRefs/>
</ds:datastoreItem>
</file>

<file path=customXml/itemProps9.xml><?xml version="1.0" encoding="utf-8"?>
<ds:datastoreItem xmlns:ds="http://schemas.openxmlformats.org/officeDocument/2006/customXml" ds:itemID="{CE2EF938-1A8A-4AA7-8D50-CFFCBD9DCBCA}">
  <ds:schemaRefs/>
</ds:datastoreItem>
</file>

<file path=customXml/itemProps10.xml><?xml version="1.0" encoding="utf-8"?>
<ds:datastoreItem xmlns:ds="http://schemas.openxmlformats.org/officeDocument/2006/customXml" ds:itemID="{F73C7ECA-A3FE-484F-A377-A13F05384B2B}">
  <ds:schemaRefs/>
</ds:datastoreItem>
</file>

<file path=customXml/itemProps11.xml><?xml version="1.0" encoding="utf-8"?>
<ds:datastoreItem xmlns:ds="http://schemas.openxmlformats.org/officeDocument/2006/customXml" ds:itemID="{3448E9E5-BA7A-48CD-B9D2-C6075B50B3B5}">
  <ds:schemaRefs/>
</ds:datastoreItem>
</file>

<file path=customXml/itemProps12.xml><?xml version="1.0" encoding="utf-8"?>
<ds:datastoreItem xmlns:ds="http://schemas.openxmlformats.org/officeDocument/2006/customXml" ds:itemID="{17B76993-BA86-4786-9672-1F19593136CE}">
  <ds:schemaRefs/>
</ds:datastoreItem>
</file>

<file path=customXml/itemProps13.xml><?xml version="1.0" encoding="utf-8"?>
<ds:datastoreItem xmlns:ds="http://schemas.openxmlformats.org/officeDocument/2006/customXml" ds:itemID="{8C1E32AA-73A2-4169-BDA2-28DA56F722C7}">
  <ds:schemaRefs/>
</ds:datastoreItem>
</file>

<file path=customXml/itemProps14.xml><?xml version="1.0" encoding="utf-8"?>
<ds:datastoreItem xmlns:ds="http://schemas.openxmlformats.org/officeDocument/2006/customXml" ds:itemID="{7A9C6A4A-1D07-40F3-9BF2-BF8A8CA0F50E}">
  <ds:schemaRefs/>
</ds:datastoreItem>
</file>

<file path=customXml/itemProps15.xml><?xml version="1.0" encoding="utf-8"?>
<ds:datastoreItem xmlns:ds="http://schemas.openxmlformats.org/officeDocument/2006/customXml" ds:itemID="{4D2A6FEE-B1BE-4C40-9367-76CE30E7EAC7}">
  <ds:schemaRefs/>
</ds:datastoreItem>
</file>

<file path=customXml/itemProps16.xml><?xml version="1.0" encoding="utf-8"?>
<ds:datastoreItem xmlns:ds="http://schemas.openxmlformats.org/officeDocument/2006/customXml" ds:itemID="{D434DE19-A0D5-4813-AAD4-F5A674EDB9FB}">
  <ds:schemaRefs/>
</ds:datastoreItem>
</file>

<file path=customXml/itemProps17.xml><?xml version="1.0" encoding="utf-8"?>
<ds:datastoreItem xmlns:ds="http://schemas.openxmlformats.org/officeDocument/2006/customXml" ds:itemID="{9FE8BB5D-5D2C-4AA3-A5AA-0B627248DA23}">
  <ds:schemaRefs/>
</ds:datastoreItem>
</file>

<file path=customXml/itemProps18.xml><?xml version="1.0" encoding="utf-8"?>
<ds:datastoreItem xmlns:ds="http://schemas.openxmlformats.org/officeDocument/2006/customXml" ds:itemID="{101E8947-5C02-41F2-8B61-1EB7CDF70A67}">
  <ds:schemaRefs/>
</ds:datastoreItem>
</file>

<file path=customXml/itemProps19.xml><?xml version="1.0" encoding="utf-8"?>
<ds:datastoreItem xmlns:ds="http://schemas.openxmlformats.org/officeDocument/2006/customXml" ds:itemID="{2FA01B75-3B5F-425C-8EB4-1FF0A7F528CE}">
  <ds:schemaRefs/>
</ds:datastoreItem>
</file>

<file path=customXml/itemProps20.xml><?xml version="1.0" encoding="utf-8"?>
<ds:datastoreItem xmlns:ds="http://schemas.openxmlformats.org/officeDocument/2006/customXml" ds:itemID="{ADCDF8D6-5C54-4627-8454-1E70421EF6D8}">
  <ds:schemaRefs/>
</ds:datastoreItem>
</file>

<file path=customXml/itemProps21.xml><?xml version="1.0" encoding="utf-8"?>
<ds:datastoreItem xmlns:ds="http://schemas.openxmlformats.org/officeDocument/2006/customXml" ds:itemID="{83A49084-394D-4C03-84F4-5C86EC427817}">
  <ds:schemaRefs/>
</ds:datastoreItem>
</file>

<file path=customXml/itemProps22.xml><?xml version="1.0" encoding="utf-8"?>
<ds:datastoreItem xmlns:ds="http://schemas.openxmlformats.org/officeDocument/2006/customXml" ds:itemID="{D4F1AFCB-F98F-44C3-B474-B9A7E945A984}">
  <ds:schemaRefs/>
</ds:datastoreItem>
</file>

<file path=customXml/itemProps23.xml><?xml version="1.0" encoding="utf-8"?>
<ds:datastoreItem xmlns:ds="http://schemas.openxmlformats.org/officeDocument/2006/customXml" ds:itemID="{5617C81E-9CBD-4C69-8E1C-23057634A129}">
  <ds:schemaRefs/>
</ds:datastoreItem>
</file>

<file path=customXml/itemProps24.xml><?xml version="1.0" encoding="utf-8"?>
<ds:datastoreItem xmlns:ds="http://schemas.openxmlformats.org/officeDocument/2006/customXml" ds:itemID="{F2D89529-AA1B-47B1-919C-7C21A4C152F1}">
  <ds:schemaRefs/>
</ds:datastoreItem>
</file>

<file path=customXml/itemProps25.xml><?xml version="1.0" encoding="utf-8"?>
<ds:datastoreItem xmlns:ds="http://schemas.openxmlformats.org/officeDocument/2006/customXml" ds:itemID="{CE01777F-5AB9-4DFD-8D78-681381BC2179}">
  <ds:schemaRefs/>
</ds:datastoreItem>
</file>

<file path=customXml/itemProps26.xml><?xml version="1.0" encoding="utf-8"?>
<ds:datastoreItem xmlns:ds="http://schemas.openxmlformats.org/officeDocument/2006/customXml" ds:itemID="{ADFBD854-DE6C-4109-ACE5-CB468345B05F}">
  <ds:schemaRefs/>
</ds:datastoreItem>
</file>

<file path=customXml/itemProps27.xml><?xml version="1.0" encoding="utf-8"?>
<ds:datastoreItem xmlns:ds="http://schemas.openxmlformats.org/officeDocument/2006/customXml" ds:itemID="{B8C10B36-8B00-4EA0-B3A8-E38CEA52EDE2}">
  <ds:schemaRefs/>
</ds:datastoreItem>
</file>

<file path=customXml/itemProps28.xml><?xml version="1.0" encoding="utf-8"?>
<ds:datastoreItem xmlns:ds="http://schemas.openxmlformats.org/officeDocument/2006/customXml" ds:itemID="{0A3CB516-1448-4995-80A5-ED4194701748}">
  <ds:schemaRefs/>
</ds:datastoreItem>
</file>

<file path=customXml/itemProps29.xml><?xml version="1.0" encoding="utf-8"?>
<ds:datastoreItem xmlns:ds="http://schemas.openxmlformats.org/officeDocument/2006/customXml" ds:itemID="{190022D4-B61E-47FE-8367-C2B617EF52E5}">
  <ds:schemaRefs/>
</ds:datastoreItem>
</file>

<file path=customXml/itemProps30.xml><?xml version="1.0" encoding="utf-8"?>
<ds:datastoreItem xmlns:ds="http://schemas.openxmlformats.org/officeDocument/2006/customXml" ds:itemID="{23C7CA80-26DB-4494-9E7F-9B8084EFE430}">
  <ds:schemaRefs/>
</ds:datastoreItem>
</file>

<file path=customXml/itemProps31.xml><?xml version="1.0" encoding="utf-8"?>
<ds:datastoreItem xmlns:ds="http://schemas.openxmlformats.org/officeDocument/2006/customXml" ds:itemID="{83A5E83C-62C5-48C7-A7EE-7FB9F948C890}">
  <ds:schemaRefs/>
</ds:datastoreItem>
</file>

<file path=customXml/itemProps32.xml><?xml version="1.0" encoding="utf-8"?>
<ds:datastoreItem xmlns:ds="http://schemas.openxmlformats.org/officeDocument/2006/customXml" ds:itemID="{A3FC7468-0430-4D2F-8019-9F3923AC3008}">
  <ds:schemaRefs/>
</ds:datastoreItem>
</file>

<file path=customXml/itemProps33.xml><?xml version="1.0" encoding="utf-8"?>
<ds:datastoreItem xmlns:ds="http://schemas.openxmlformats.org/officeDocument/2006/customXml" ds:itemID="{848620F1-54FF-4D6E-BA34-554338F6EC1A}">
  <ds:schemaRefs/>
</ds:datastoreItem>
</file>

<file path=customXml/itemProps34.xml><?xml version="1.0" encoding="utf-8"?>
<ds:datastoreItem xmlns:ds="http://schemas.openxmlformats.org/officeDocument/2006/customXml" ds:itemID="{5377B30A-6685-4176-BBA9-8459067B6989}">
  <ds:schemaRefs/>
</ds:datastoreItem>
</file>

<file path=customXml/itemProps35.xml><?xml version="1.0" encoding="utf-8"?>
<ds:datastoreItem xmlns:ds="http://schemas.openxmlformats.org/officeDocument/2006/customXml" ds:itemID="{749B5BF0-6E56-455E-A550-4A35CB77A4B4}">
  <ds:schemaRefs/>
</ds:datastoreItem>
</file>

<file path=customXml/itemProps36.xml><?xml version="1.0" encoding="utf-8"?>
<ds:datastoreItem xmlns:ds="http://schemas.openxmlformats.org/officeDocument/2006/customXml" ds:itemID="{0E2C927B-8C29-4A9D-884C-12605E601E53}">
  <ds:schemaRefs/>
</ds:datastoreItem>
</file>

<file path=customXml/itemProps37.xml><?xml version="1.0" encoding="utf-8"?>
<ds:datastoreItem xmlns:ds="http://schemas.openxmlformats.org/officeDocument/2006/customXml" ds:itemID="{378856A0-FD13-45AF-B9D4-B5C85473EE85}">
  <ds:schemaRefs/>
</ds:datastoreItem>
</file>

<file path=customXml/itemProps38.xml><?xml version="1.0" encoding="utf-8"?>
<ds:datastoreItem xmlns:ds="http://schemas.openxmlformats.org/officeDocument/2006/customXml" ds:itemID="{8FF5768A-F67A-4AC4-A804-1579EB9A434A}">
  <ds:schemaRefs/>
</ds:datastoreItem>
</file>

<file path=customXml/itemProps39.xml><?xml version="1.0" encoding="utf-8"?>
<ds:datastoreItem xmlns:ds="http://schemas.openxmlformats.org/officeDocument/2006/customXml" ds:itemID="{21673C45-2C16-42EF-87E1-7C8502EE51B2}">
  <ds:schemaRefs/>
</ds:datastoreItem>
</file>

<file path=customXml/itemProps40.xml><?xml version="1.0" encoding="utf-8"?>
<ds:datastoreItem xmlns:ds="http://schemas.openxmlformats.org/officeDocument/2006/customXml" ds:itemID="{8AC2FDB1-B0EF-4404-90F3-21A9BD59861F}">
  <ds:schemaRefs/>
</ds:datastoreItem>
</file>

<file path=customXml/itemProps41.xml><?xml version="1.0" encoding="utf-8"?>
<ds:datastoreItem xmlns:ds="http://schemas.openxmlformats.org/officeDocument/2006/customXml" ds:itemID="{76199506-2766-4FDE-A8CE-28F3F32A375B}">
  <ds:schemaRefs/>
</ds:datastoreItem>
</file>

<file path=customXml/itemProps42.xml><?xml version="1.0" encoding="utf-8"?>
<ds:datastoreItem xmlns:ds="http://schemas.openxmlformats.org/officeDocument/2006/customXml" ds:itemID="{A92800E7-D926-4025-9CD2-60FB446AE473}">
  <ds:schemaRefs/>
</ds:datastoreItem>
</file>

<file path=customXml/itemProps43.xml><?xml version="1.0" encoding="utf-8"?>
<ds:datastoreItem xmlns:ds="http://schemas.openxmlformats.org/officeDocument/2006/customXml" ds:itemID="{44DB0333-037D-40F6-840D-8FC1D964D7BC}">
  <ds:schemaRefs/>
</ds:datastoreItem>
</file>

<file path=customXml/itemProps44.xml><?xml version="1.0" encoding="utf-8"?>
<ds:datastoreItem xmlns:ds="http://schemas.openxmlformats.org/officeDocument/2006/customXml" ds:itemID="{16649143-081D-4B8D-AB9E-76580BAB7D39}">
  <ds:schemaRefs/>
</ds:datastoreItem>
</file>

<file path=customXml/itemProps45.xml><?xml version="1.0" encoding="utf-8"?>
<ds:datastoreItem xmlns:ds="http://schemas.openxmlformats.org/officeDocument/2006/customXml" ds:itemID="{73F2672D-B1E0-4DB3-B3C4-1FB9B507C07D}">
  <ds:schemaRefs/>
</ds:datastoreItem>
</file>

<file path=customXml/itemProps46.xml><?xml version="1.0" encoding="utf-8"?>
<ds:datastoreItem xmlns:ds="http://schemas.openxmlformats.org/officeDocument/2006/customXml" ds:itemID="{1E528353-9F54-4FDF-BF4C-F8FE6F1F4A7F}">
  <ds:schemaRefs/>
</ds:datastoreItem>
</file>

<file path=customXml/itemProps47.xml><?xml version="1.0" encoding="utf-8"?>
<ds:datastoreItem xmlns:ds="http://schemas.openxmlformats.org/officeDocument/2006/customXml" ds:itemID="{C5784BBB-8DB6-4C18-882A-909FC3FD9F85}">
  <ds:schemaRefs/>
</ds:datastoreItem>
</file>

<file path=customXml/itemProps48.xml><?xml version="1.0" encoding="utf-8"?>
<ds:datastoreItem xmlns:ds="http://schemas.openxmlformats.org/officeDocument/2006/customXml" ds:itemID="{CBDC1511-0C70-4BC2-B891-1F5DCE8DFA9E}">
  <ds:schemaRefs/>
</ds:datastoreItem>
</file>

<file path=customXml/itemProps49.xml><?xml version="1.0" encoding="utf-8"?>
<ds:datastoreItem xmlns:ds="http://schemas.openxmlformats.org/officeDocument/2006/customXml" ds:itemID="{249B332C-F432-481A-A504-1EC7C7C52B4E}">
  <ds:schemaRefs/>
</ds:datastoreItem>
</file>

<file path=customXml/itemProps50.xml><?xml version="1.0" encoding="utf-8"?>
<ds:datastoreItem xmlns:ds="http://schemas.openxmlformats.org/officeDocument/2006/customXml" ds:itemID="{21D8F561-1E5A-45EF-9B21-A448FCD84227}">
  <ds:schemaRefs/>
</ds:datastoreItem>
</file>

<file path=customXml/itemProps51.xml><?xml version="1.0" encoding="utf-8"?>
<ds:datastoreItem xmlns:ds="http://schemas.openxmlformats.org/officeDocument/2006/customXml" ds:itemID="{947247E5-E076-4EF2-9029-CAF268C1BC29}">
  <ds:schemaRefs/>
</ds:datastoreItem>
</file>

<file path=customXml/itemProps52.xml><?xml version="1.0" encoding="utf-8"?>
<ds:datastoreItem xmlns:ds="http://schemas.openxmlformats.org/officeDocument/2006/customXml" ds:itemID="{00935056-1135-4C77-AED5-6B53EEFAE62C}">
  <ds:schemaRefs/>
</ds:datastoreItem>
</file>

<file path=customXml/itemProps53.xml><?xml version="1.0" encoding="utf-8"?>
<ds:datastoreItem xmlns:ds="http://schemas.openxmlformats.org/officeDocument/2006/customXml" ds:itemID="{19F908A3-6D44-4F42-8A3D-DD03773C013F}">
  <ds:schemaRefs/>
</ds:datastoreItem>
</file>

<file path=customXml/itemProps54.xml><?xml version="1.0" encoding="utf-8"?>
<ds:datastoreItem xmlns:ds="http://schemas.openxmlformats.org/officeDocument/2006/customXml" ds:itemID="{E5650730-5F01-4058-B3B5-C4899DFE5904}">
  <ds:schemaRefs/>
</ds:datastoreItem>
</file>

<file path=customXml/itemProps55.xml><?xml version="1.0" encoding="utf-8"?>
<ds:datastoreItem xmlns:ds="http://schemas.openxmlformats.org/officeDocument/2006/customXml" ds:itemID="{2A389C35-1534-4E6B-97C0-43151F603DE4}">
  <ds:schemaRefs/>
</ds:datastoreItem>
</file>

<file path=customXml/itemProps56.xml><?xml version="1.0" encoding="utf-8"?>
<ds:datastoreItem xmlns:ds="http://schemas.openxmlformats.org/officeDocument/2006/customXml" ds:itemID="{B8C9845F-BA08-43A2-9EBD-1F9C73AFEF13}">
  <ds:schemaRefs/>
</ds:datastoreItem>
</file>

<file path=customXml/itemProps57.xml><?xml version="1.0" encoding="utf-8"?>
<ds:datastoreItem xmlns:ds="http://schemas.openxmlformats.org/officeDocument/2006/customXml" ds:itemID="{C8FC4741-FACD-4E3E-A7E1-51C839DD9E6F}">
  <ds:schemaRefs/>
</ds:datastoreItem>
</file>

<file path=customXml/itemProps58.xml><?xml version="1.0" encoding="utf-8"?>
<ds:datastoreItem xmlns:ds="http://schemas.openxmlformats.org/officeDocument/2006/customXml" ds:itemID="{1A5B9C99-4C28-43BB-B206-FB7B42A954D2}">
  <ds:schemaRefs/>
</ds:datastoreItem>
</file>

<file path=customXml/itemProps59.xml><?xml version="1.0" encoding="utf-8"?>
<ds:datastoreItem xmlns:ds="http://schemas.openxmlformats.org/officeDocument/2006/customXml" ds:itemID="{E902F616-D010-453E-8ECB-05B9C5C6A5F9}">
  <ds:schemaRefs/>
</ds:datastoreItem>
</file>

<file path=customXml/itemProps60.xml><?xml version="1.0" encoding="utf-8"?>
<ds:datastoreItem xmlns:ds="http://schemas.openxmlformats.org/officeDocument/2006/customXml" ds:itemID="{9BEB8D3D-D9B3-43CC-B4E6-48E97C061C33}">
  <ds:schemaRefs/>
</ds:datastoreItem>
</file>

<file path=customXml/itemProps61.xml><?xml version="1.0" encoding="utf-8"?>
<ds:datastoreItem xmlns:ds="http://schemas.openxmlformats.org/officeDocument/2006/customXml" ds:itemID="{6E61354A-2D78-47C2-BF24-6FDD7818AC0C}">
  <ds:schemaRefs/>
</ds:datastoreItem>
</file>

<file path=customXml/itemProps62.xml><?xml version="1.0" encoding="utf-8"?>
<ds:datastoreItem xmlns:ds="http://schemas.openxmlformats.org/officeDocument/2006/customXml" ds:itemID="{1C33B3A7-9E51-4901-A5F8-839C9C4E17C1}">
  <ds:schemaRefs/>
</ds:datastoreItem>
</file>

<file path=customXml/itemProps63.xml><?xml version="1.0" encoding="utf-8"?>
<ds:datastoreItem xmlns:ds="http://schemas.openxmlformats.org/officeDocument/2006/customXml" ds:itemID="{BC4D3704-5520-4612-90B1-670F27520D7E}">
  <ds:schemaRefs/>
</ds:datastoreItem>
</file>

<file path=customXml/itemProps64.xml><?xml version="1.0" encoding="utf-8"?>
<ds:datastoreItem xmlns:ds="http://schemas.openxmlformats.org/officeDocument/2006/customXml" ds:itemID="{CB582987-4888-410E-9989-DA125D498705}">
  <ds:schemaRefs/>
</ds:datastoreItem>
</file>

<file path=customXml/itemProps65.xml><?xml version="1.0" encoding="utf-8"?>
<ds:datastoreItem xmlns:ds="http://schemas.openxmlformats.org/officeDocument/2006/customXml" ds:itemID="{0A8D078E-039D-43BD-B5B9-2411E8566E7A}">
  <ds:schemaRefs/>
</ds:datastoreItem>
</file>

<file path=customXml/itemProps66.xml><?xml version="1.0" encoding="utf-8"?>
<ds:datastoreItem xmlns:ds="http://schemas.openxmlformats.org/officeDocument/2006/customXml" ds:itemID="{CD1C9786-1DEF-4070-8C7F-DD0EF192E29B}">
  <ds:schemaRefs/>
</ds:datastoreItem>
</file>

<file path=customXml/itemProps67.xml><?xml version="1.0" encoding="utf-8"?>
<ds:datastoreItem xmlns:ds="http://schemas.openxmlformats.org/officeDocument/2006/customXml" ds:itemID="{6852D3DC-E506-4C63-9E22-D739FB77780A}">
  <ds:schemaRefs/>
</ds:datastoreItem>
</file>

<file path=customXml/itemProps68.xml><?xml version="1.0" encoding="utf-8"?>
<ds:datastoreItem xmlns:ds="http://schemas.openxmlformats.org/officeDocument/2006/customXml" ds:itemID="{5980C8A1-CE32-46C6-9E3B-DCF03822579B}">
  <ds:schemaRefs/>
</ds:datastoreItem>
</file>

<file path=customXml/itemProps69.xml><?xml version="1.0" encoding="utf-8"?>
<ds:datastoreItem xmlns:ds="http://schemas.openxmlformats.org/officeDocument/2006/customXml" ds:itemID="{798ACDB5-3B05-4B20-A21C-448373BB4A13}">
  <ds:schemaRefs/>
</ds:datastoreItem>
</file>

<file path=customXml/itemProps70.xml><?xml version="1.0" encoding="utf-8"?>
<ds:datastoreItem xmlns:ds="http://schemas.openxmlformats.org/officeDocument/2006/customXml" ds:itemID="{B22F310B-A875-432F-94F6-86DE643A8210}">
  <ds:schemaRefs/>
</ds:datastoreItem>
</file>

<file path=customXml/itemProps71.xml><?xml version="1.0" encoding="utf-8"?>
<ds:datastoreItem xmlns:ds="http://schemas.openxmlformats.org/officeDocument/2006/customXml" ds:itemID="{D7DF5A00-E8DD-46B1-B270-CC46772C824F}">
  <ds:schemaRefs/>
</ds:datastoreItem>
</file>

<file path=customXml/itemProps72.xml><?xml version="1.0" encoding="utf-8"?>
<ds:datastoreItem xmlns:ds="http://schemas.openxmlformats.org/officeDocument/2006/customXml" ds:itemID="{71E1F1BF-F251-48B9-9664-6BE50CAB9320}">
  <ds:schemaRefs/>
</ds:datastoreItem>
</file>

<file path=customXml/itemProps73.xml><?xml version="1.0" encoding="utf-8"?>
<ds:datastoreItem xmlns:ds="http://schemas.openxmlformats.org/officeDocument/2006/customXml" ds:itemID="{550C4477-8BFB-498F-8E77-FE415A91FD28}">
  <ds:schemaRefs/>
</ds:datastoreItem>
</file>

<file path=customXml/itemProps74.xml><?xml version="1.0" encoding="utf-8"?>
<ds:datastoreItem xmlns:ds="http://schemas.openxmlformats.org/officeDocument/2006/customXml" ds:itemID="{397C1B80-5C77-4939-A69F-FBB218CB30D3}">
  <ds:schemaRefs/>
</ds:datastoreItem>
</file>

<file path=customXml/itemProps75.xml><?xml version="1.0" encoding="utf-8"?>
<ds:datastoreItem xmlns:ds="http://schemas.openxmlformats.org/officeDocument/2006/customXml" ds:itemID="{C286C296-6703-4987-B3FF-34ED27847E54}">
  <ds:schemaRefs/>
</ds:datastoreItem>
</file>

<file path=customXml/itemProps76.xml><?xml version="1.0" encoding="utf-8"?>
<ds:datastoreItem xmlns:ds="http://schemas.openxmlformats.org/officeDocument/2006/customXml" ds:itemID="{757B0C48-DBF4-4C63-8160-3AF74D7E923F}">
  <ds:schemaRefs/>
</ds:datastoreItem>
</file>

<file path=customXml/itemProps77.xml><?xml version="1.0" encoding="utf-8"?>
<ds:datastoreItem xmlns:ds="http://schemas.openxmlformats.org/officeDocument/2006/customXml" ds:itemID="{BF957F1D-73DD-43F2-8E52-542DC653EB4F}">
  <ds:schemaRefs/>
</ds:datastoreItem>
</file>

<file path=customXml/itemProps78.xml><?xml version="1.0" encoding="utf-8"?>
<ds:datastoreItem xmlns:ds="http://schemas.openxmlformats.org/officeDocument/2006/customXml" ds:itemID="{47A04E21-71C2-4AC2-8A41-8247B0CBFAB1}">
  <ds:schemaRefs/>
</ds:datastoreItem>
</file>

<file path=customXml/itemProps79.xml><?xml version="1.0" encoding="utf-8"?>
<ds:datastoreItem xmlns:ds="http://schemas.openxmlformats.org/officeDocument/2006/customXml" ds:itemID="{2C944D55-E005-45A2-95EA-B214C1208543}">
  <ds:schemaRefs/>
</ds:datastoreItem>
</file>

<file path=customXml/itemProps80.xml><?xml version="1.0" encoding="utf-8"?>
<ds:datastoreItem xmlns:ds="http://schemas.openxmlformats.org/officeDocument/2006/customXml" ds:itemID="{3A2218A9-D943-4451-AFFA-08E39C6C5628}">
  <ds:schemaRefs/>
</ds:datastoreItem>
</file>

<file path=customXml/itemProps81.xml><?xml version="1.0" encoding="utf-8"?>
<ds:datastoreItem xmlns:ds="http://schemas.openxmlformats.org/officeDocument/2006/customXml" ds:itemID="{819D8C89-4577-4726-AD4F-AC0C5C27D89F}">
  <ds:schemaRefs/>
</ds:datastoreItem>
</file>

<file path=customXml/itemProps82.xml><?xml version="1.0" encoding="utf-8"?>
<ds:datastoreItem xmlns:ds="http://schemas.openxmlformats.org/officeDocument/2006/customXml" ds:itemID="{FD10F1E0-724C-49B3-8AED-D315A55F3FED}">
  <ds:schemaRefs/>
</ds:datastoreItem>
</file>

<file path=customXml/itemProps83.xml><?xml version="1.0" encoding="utf-8"?>
<ds:datastoreItem xmlns:ds="http://schemas.openxmlformats.org/officeDocument/2006/customXml" ds:itemID="{82157D23-03A7-4DB8-BB19-150CF091C84A}">
  <ds:schemaRefs/>
</ds:datastoreItem>
</file>

<file path=customXml/itemProps84.xml><?xml version="1.0" encoding="utf-8"?>
<ds:datastoreItem xmlns:ds="http://schemas.openxmlformats.org/officeDocument/2006/customXml" ds:itemID="{2AD1A53B-E2BA-4C68-A47B-4A8EE6302220}">
  <ds:schemaRefs/>
</ds:datastoreItem>
</file>

<file path=customXml/itemProps85.xml><?xml version="1.0" encoding="utf-8"?>
<ds:datastoreItem xmlns:ds="http://schemas.openxmlformats.org/officeDocument/2006/customXml" ds:itemID="{EE1C7C54-A306-4AE9-B11D-382734A2117D}">
  <ds:schemaRefs/>
</ds:datastoreItem>
</file>

<file path=customXml/itemProps86.xml><?xml version="1.0" encoding="utf-8"?>
<ds:datastoreItem xmlns:ds="http://schemas.openxmlformats.org/officeDocument/2006/customXml" ds:itemID="{EE75E593-9F2A-4F0F-9C44-F99DA87322B1}">
  <ds:schemaRefs/>
</ds:datastoreItem>
</file>

<file path=customXml/itemProps87.xml><?xml version="1.0" encoding="utf-8"?>
<ds:datastoreItem xmlns:ds="http://schemas.openxmlformats.org/officeDocument/2006/customXml" ds:itemID="{432A094E-3852-4F4A-A7B0-B59396384EE6}">
  <ds:schemaRefs/>
</ds:datastoreItem>
</file>

<file path=customXml/itemProps88.xml><?xml version="1.0" encoding="utf-8"?>
<ds:datastoreItem xmlns:ds="http://schemas.openxmlformats.org/officeDocument/2006/customXml" ds:itemID="{2CE9FD81-5E07-4229-9A1E-3A4BA0C28662}">
  <ds:schemaRefs/>
</ds:datastoreItem>
</file>

<file path=customXml/itemProps89.xml><?xml version="1.0" encoding="utf-8"?>
<ds:datastoreItem xmlns:ds="http://schemas.openxmlformats.org/officeDocument/2006/customXml" ds:itemID="{5C1ACACE-0089-44FB-A2C4-E1B4FB2C6447}">
  <ds:schemaRefs/>
</ds:datastoreItem>
</file>

<file path=customXml/itemProps90.xml><?xml version="1.0" encoding="utf-8"?>
<ds:datastoreItem xmlns:ds="http://schemas.openxmlformats.org/officeDocument/2006/customXml" ds:itemID="{BA7560FC-946F-4F7E-A4BE-F8EF7ACD37BF}">
  <ds:schemaRefs/>
</ds:datastoreItem>
</file>

<file path=customXml/itemProps91.xml><?xml version="1.0" encoding="utf-8"?>
<ds:datastoreItem xmlns:ds="http://schemas.openxmlformats.org/officeDocument/2006/customXml" ds:itemID="{71A46C5B-C0F6-4631-88C4-4E7E546425F7}">
  <ds:schemaRefs/>
</ds:datastoreItem>
</file>

<file path=customXml/itemProps92.xml><?xml version="1.0" encoding="utf-8"?>
<ds:datastoreItem xmlns:ds="http://schemas.openxmlformats.org/officeDocument/2006/customXml" ds:itemID="{75676B3E-8703-43C2-905B-A4C5039399A2}">
  <ds:schemaRefs/>
</ds:datastoreItem>
</file>

<file path=customXml/itemProps93.xml><?xml version="1.0" encoding="utf-8"?>
<ds:datastoreItem xmlns:ds="http://schemas.openxmlformats.org/officeDocument/2006/customXml" ds:itemID="{FC441A13-5013-4DE4-B0AE-1D33253A0FBC}">
  <ds:schemaRefs/>
</ds:datastoreItem>
</file>

<file path=customXml/itemProps94.xml><?xml version="1.0" encoding="utf-8"?>
<ds:datastoreItem xmlns:ds="http://schemas.openxmlformats.org/officeDocument/2006/customXml" ds:itemID="{35C917CD-1E29-45E4-B407-73F4B9B752ED}">
  <ds:schemaRefs/>
</ds:datastoreItem>
</file>

<file path=customXml/itemProps95.xml><?xml version="1.0" encoding="utf-8"?>
<ds:datastoreItem xmlns:ds="http://schemas.openxmlformats.org/officeDocument/2006/customXml" ds:itemID="{A7834615-3931-4596-8C3F-BA1BD17A3FC5}">
  <ds:schemaRefs/>
</ds:datastoreItem>
</file>

<file path=customXml/itemProps96.xml><?xml version="1.0" encoding="utf-8"?>
<ds:datastoreItem xmlns:ds="http://schemas.openxmlformats.org/officeDocument/2006/customXml" ds:itemID="{2A557BA3-6B84-4DF0-9AB0-DF7401D6DAE0}">
  <ds:schemaRefs/>
</ds:datastoreItem>
</file>

<file path=customXml/itemProps97.xml><?xml version="1.0" encoding="utf-8"?>
<ds:datastoreItem xmlns:ds="http://schemas.openxmlformats.org/officeDocument/2006/customXml" ds:itemID="{50500CF5-FE0B-4815-836D-FFADA8386129}">
  <ds:schemaRefs/>
</ds:datastoreItem>
</file>

<file path=customXml/itemProps98.xml><?xml version="1.0" encoding="utf-8"?>
<ds:datastoreItem xmlns:ds="http://schemas.openxmlformats.org/officeDocument/2006/customXml" ds:itemID="{085554A5-C590-47EE-8003-4D47963C0BAC}">
  <ds:schemaRefs/>
</ds:datastoreItem>
</file>

<file path=customXml/itemProps99.xml><?xml version="1.0" encoding="utf-8"?>
<ds:datastoreItem xmlns:ds="http://schemas.openxmlformats.org/officeDocument/2006/customXml" ds:itemID="{7C88766E-55D2-4832-AA81-92F9948954D8}">
  <ds:schemaRefs/>
</ds:datastoreItem>
</file>

<file path=customXml/itemProps100.xml><?xml version="1.0" encoding="utf-8"?>
<ds:datastoreItem xmlns:ds="http://schemas.openxmlformats.org/officeDocument/2006/customXml" ds:itemID="{DCEAD4A2-CDA2-4570-B5D7-C09B94FCA1C6}">
  <ds:schemaRefs/>
</ds:datastoreItem>
</file>

<file path=customXml/itemProps101.xml><?xml version="1.0" encoding="utf-8"?>
<ds:datastoreItem xmlns:ds="http://schemas.openxmlformats.org/officeDocument/2006/customXml" ds:itemID="{F5334330-5CAC-4BF0-B8E2-C353DD7AE3D0}">
  <ds:schemaRefs/>
</ds:datastoreItem>
</file>

<file path=customXml/itemProps102.xml><?xml version="1.0" encoding="utf-8"?>
<ds:datastoreItem xmlns:ds="http://schemas.openxmlformats.org/officeDocument/2006/customXml" ds:itemID="{36021C39-7F99-4476-A09D-FE02056969FE}">
  <ds:schemaRefs/>
</ds:datastoreItem>
</file>

<file path=customXml/itemProps103.xml><?xml version="1.0" encoding="utf-8"?>
<ds:datastoreItem xmlns:ds="http://schemas.openxmlformats.org/officeDocument/2006/customXml" ds:itemID="{8569557D-D725-4B64-81FD-54B088D35494}">
  <ds:schemaRefs/>
</ds:datastoreItem>
</file>

<file path=customXml/itemProps104.xml><?xml version="1.0" encoding="utf-8"?>
<ds:datastoreItem xmlns:ds="http://schemas.openxmlformats.org/officeDocument/2006/customXml" ds:itemID="{13381E80-329F-4C16-8C49-C968BB1AE5BD}">
  <ds:schemaRefs/>
</ds:datastoreItem>
</file>

<file path=customXml/itemProps105.xml><?xml version="1.0" encoding="utf-8"?>
<ds:datastoreItem xmlns:ds="http://schemas.openxmlformats.org/officeDocument/2006/customXml" ds:itemID="{A8142098-56ED-43EC-9278-BC99129B4671}">
  <ds:schemaRefs/>
</ds:datastoreItem>
</file>

<file path=customXml/itemProps106.xml><?xml version="1.0" encoding="utf-8"?>
<ds:datastoreItem xmlns:ds="http://schemas.openxmlformats.org/officeDocument/2006/customXml" ds:itemID="{BEB9E343-0C1C-4D8C-94A2-CF92A8188A98}">
  <ds:schemaRefs/>
</ds:datastoreItem>
</file>

<file path=customXml/itemProps107.xml><?xml version="1.0" encoding="utf-8"?>
<ds:datastoreItem xmlns:ds="http://schemas.openxmlformats.org/officeDocument/2006/customXml" ds:itemID="{6B016E40-127F-4C93-B9E5-9E5203DB7E23}">
  <ds:schemaRefs/>
</ds:datastoreItem>
</file>

<file path=customXml/itemProps108.xml><?xml version="1.0" encoding="utf-8"?>
<ds:datastoreItem xmlns:ds="http://schemas.openxmlformats.org/officeDocument/2006/customXml" ds:itemID="{D0F9F7B0-EA6A-4B4D-B5E6-8BBE8D20F237}">
  <ds:schemaRefs/>
</ds:datastoreItem>
</file>

<file path=customXml/itemProps109.xml><?xml version="1.0" encoding="utf-8"?>
<ds:datastoreItem xmlns:ds="http://schemas.openxmlformats.org/officeDocument/2006/customXml" ds:itemID="{7EBEF161-2B3B-42B5-902F-E1C61597653D}">
  <ds:schemaRefs/>
</ds:datastoreItem>
</file>

<file path=customXml/itemProps110.xml><?xml version="1.0" encoding="utf-8"?>
<ds:datastoreItem xmlns:ds="http://schemas.openxmlformats.org/officeDocument/2006/customXml" ds:itemID="{50733BEF-989D-4FB4-A3AE-3B1B9B6FD3F1}">
  <ds:schemaRefs/>
</ds:datastoreItem>
</file>

<file path=customXml/itemProps111.xml><?xml version="1.0" encoding="utf-8"?>
<ds:datastoreItem xmlns:ds="http://schemas.openxmlformats.org/officeDocument/2006/customXml" ds:itemID="{A6557A72-8C97-4071-83D6-BFBD29D00B9F}">
  <ds:schemaRefs/>
</ds:datastoreItem>
</file>

<file path=customXml/itemProps112.xml><?xml version="1.0" encoding="utf-8"?>
<ds:datastoreItem xmlns:ds="http://schemas.openxmlformats.org/officeDocument/2006/customXml" ds:itemID="{CACD58F3-D002-4553-BDE1-27749DF7BD86}">
  <ds:schemaRefs/>
</ds:datastoreItem>
</file>

<file path=customXml/itemProps113.xml><?xml version="1.0" encoding="utf-8"?>
<ds:datastoreItem xmlns:ds="http://schemas.openxmlformats.org/officeDocument/2006/customXml" ds:itemID="{EEC10F21-61D7-43B0-A0B4-23663264821F}">
  <ds:schemaRefs/>
</ds:datastoreItem>
</file>

<file path=customXml/itemProps114.xml><?xml version="1.0" encoding="utf-8"?>
<ds:datastoreItem xmlns:ds="http://schemas.openxmlformats.org/officeDocument/2006/customXml" ds:itemID="{031350FD-9CC8-424D-8642-A5B68D853357}">
  <ds:schemaRefs/>
</ds:datastoreItem>
</file>

<file path=customXml/itemProps115.xml><?xml version="1.0" encoding="utf-8"?>
<ds:datastoreItem xmlns:ds="http://schemas.openxmlformats.org/officeDocument/2006/customXml" ds:itemID="{DA5A2BD6-897E-48ED-AAF1-464597127700}">
  <ds:schemaRefs/>
</ds:datastoreItem>
</file>

<file path=customXml/itemProps116.xml><?xml version="1.0" encoding="utf-8"?>
<ds:datastoreItem xmlns:ds="http://schemas.openxmlformats.org/officeDocument/2006/customXml" ds:itemID="{E4564BE1-ECC9-4E8B-B29F-F1CB63C97148}">
  <ds:schemaRefs/>
</ds:datastoreItem>
</file>

<file path=customXml/itemProps117.xml><?xml version="1.0" encoding="utf-8"?>
<ds:datastoreItem xmlns:ds="http://schemas.openxmlformats.org/officeDocument/2006/customXml" ds:itemID="{4B1ABC7F-20CA-4BF0-BB32-448063256B3F}">
  <ds:schemaRefs/>
</ds:datastoreItem>
</file>

<file path=customXml/itemProps118.xml><?xml version="1.0" encoding="utf-8"?>
<ds:datastoreItem xmlns:ds="http://schemas.openxmlformats.org/officeDocument/2006/customXml" ds:itemID="{DEEC46FB-76F7-40FD-A862-BEE5A7FCB959}">
  <ds:schemaRefs/>
</ds:datastoreItem>
</file>

<file path=customXml/itemProps119.xml><?xml version="1.0" encoding="utf-8"?>
<ds:datastoreItem xmlns:ds="http://schemas.openxmlformats.org/officeDocument/2006/customXml" ds:itemID="{F9D60081-7FF4-4D77-8894-A99A1D3A1225}">
  <ds:schemaRefs/>
</ds:datastoreItem>
</file>

<file path=customXml/itemProps120.xml><?xml version="1.0" encoding="utf-8"?>
<ds:datastoreItem xmlns:ds="http://schemas.openxmlformats.org/officeDocument/2006/customXml" ds:itemID="{AD021437-0C98-47A6-99DE-D480A7470146}">
  <ds:schemaRefs/>
</ds:datastoreItem>
</file>

<file path=customXml/itemProps121.xml><?xml version="1.0" encoding="utf-8"?>
<ds:datastoreItem xmlns:ds="http://schemas.openxmlformats.org/officeDocument/2006/customXml" ds:itemID="{4B8B1731-DAD1-44DE-A6A0-21E763E840B7}">
  <ds:schemaRefs/>
</ds:datastoreItem>
</file>

<file path=customXml/itemProps122.xml><?xml version="1.0" encoding="utf-8"?>
<ds:datastoreItem xmlns:ds="http://schemas.openxmlformats.org/officeDocument/2006/customXml" ds:itemID="{A79B71E8-4B83-409D-B852-069B5307126D}">
  <ds:schemaRefs/>
</ds:datastoreItem>
</file>

<file path=customXml/itemProps123.xml><?xml version="1.0" encoding="utf-8"?>
<ds:datastoreItem xmlns:ds="http://schemas.openxmlformats.org/officeDocument/2006/customXml" ds:itemID="{652614C9-956D-4FB4-B611-74998F4C58B9}">
  <ds:schemaRefs/>
</ds:datastoreItem>
</file>

<file path=customXml/itemProps124.xml><?xml version="1.0" encoding="utf-8"?>
<ds:datastoreItem xmlns:ds="http://schemas.openxmlformats.org/officeDocument/2006/customXml" ds:itemID="{EB2A5BBC-5293-4152-BDE4-C23FF7EF864E}">
  <ds:schemaRefs/>
</ds:datastoreItem>
</file>

<file path=customXml/itemProps125.xml><?xml version="1.0" encoding="utf-8"?>
<ds:datastoreItem xmlns:ds="http://schemas.openxmlformats.org/officeDocument/2006/customXml" ds:itemID="{B1C45F3D-AAAE-417A-BDB8-167B48F4B5A7}">
  <ds:schemaRefs/>
</ds:datastoreItem>
</file>

<file path=customXml/itemProps126.xml><?xml version="1.0" encoding="utf-8"?>
<ds:datastoreItem xmlns:ds="http://schemas.openxmlformats.org/officeDocument/2006/customXml" ds:itemID="{8AB96886-7450-4916-8562-A5781A8E496F}">
  <ds:schemaRefs/>
</ds:datastoreItem>
</file>

<file path=customXml/itemProps127.xml><?xml version="1.0" encoding="utf-8"?>
<ds:datastoreItem xmlns:ds="http://schemas.openxmlformats.org/officeDocument/2006/customXml" ds:itemID="{546CD5D2-C1A2-4763-BB8C-59F78BB66DAC}">
  <ds:schemaRefs/>
</ds:datastoreItem>
</file>

<file path=customXml/itemProps128.xml><?xml version="1.0" encoding="utf-8"?>
<ds:datastoreItem xmlns:ds="http://schemas.openxmlformats.org/officeDocument/2006/customXml" ds:itemID="{D3A6BCF5-8DA2-40DE-B39D-E0E1F8C44D62}">
  <ds:schemaRefs/>
</ds:datastoreItem>
</file>

<file path=customXml/itemProps129.xml><?xml version="1.0" encoding="utf-8"?>
<ds:datastoreItem xmlns:ds="http://schemas.openxmlformats.org/officeDocument/2006/customXml" ds:itemID="{974D4156-CED0-469A-BAF4-B5E5C9B918CC}">
  <ds:schemaRefs/>
</ds:datastoreItem>
</file>

<file path=customXml/itemProps130.xml><?xml version="1.0" encoding="utf-8"?>
<ds:datastoreItem xmlns:ds="http://schemas.openxmlformats.org/officeDocument/2006/customXml" ds:itemID="{F2A1AD5B-9B05-4852-BA40-8F2F3CC9BAAD}">
  <ds:schemaRefs/>
</ds:datastoreItem>
</file>

<file path=customXml/itemProps131.xml><?xml version="1.0" encoding="utf-8"?>
<ds:datastoreItem xmlns:ds="http://schemas.openxmlformats.org/officeDocument/2006/customXml" ds:itemID="{EDCA2222-951E-4CA7-AE31-B1F874E1A680}">
  <ds:schemaRefs/>
</ds:datastoreItem>
</file>

<file path=customXml/itemProps132.xml><?xml version="1.0" encoding="utf-8"?>
<ds:datastoreItem xmlns:ds="http://schemas.openxmlformats.org/officeDocument/2006/customXml" ds:itemID="{190C485C-BB44-49C8-90B6-22033924B806}">
  <ds:schemaRefs/>
</ds:datastoreItem>
</file>

<file path=customXml/itemProps133.xml><?xml version="1.0" encoding="utf-8"?>
<ds:datastoreItem xmlns:ds="http://schemas.openxmlformats.org/officeDocument/2006/customXml" ds:itemID="{325FC287-BF90-4C6B-A3EA-AB73A9034B5E}">
  <ds:schemaRefs/>
</ds:datastoreItem>
</file>

<file path=customXml/itemProps134.xml><?xml version="1.0" encoding="utf-8"?>
<ds:datastoreItem xmlns:ds="http://schemas.openxmlformats.org/officeDocument/2006/customXml" ds:itemID="{71ABB86C-4A62-471F-83B1-4D0DC0CF27AC}">
  <ds:schemaRefs/>
</ds:datastoreItem>
</file>

<file path=customXml/itemProps135.xml><?xml version="1.0" encoding="utf-8"?>
<ds:datastoreItem xmlns:ds="http://schemas.openxmlformats.org/officeDocument/2006/customXml" ds:itemID="{3F75A686-6696-4341-9E54-CD959D214671}">
  <ds:schemaRefs/>
</ds:datastoreItem>
</file>

<file path=customXml/itemProps136.xml><?xml version="1.0" encoding="utf-8"?>
<ds:datastoreItem xmlns:ds="http://schemas.openxmlformats.org/officeDocument/2006/customXml" ds:itemID="{9177BEC0-DA00-4AD1-A24A-E329BF91CB7D}">
  <ds:schemaRefs/>
</ds:datastoreItem>
</file>

<file path=customXml/itemProps137.xml><?xml version="1.0" encoding="utf-8"?>
<ds:datastoreItem xmlns:ds="http://schemas.openxmlformats.org/officeDocument/2006/customXml" ds:itemID="{3023D550-7F33-454E-A7B8-4DFA194D7E93}">
  <ds:schemaRefs/>
</ds:datastoreItem>
</file>

<file path=customXml/itemProps138.xml><?xml version="1.0" encoding="utf-8"?>
<ds:datastoreItem xmlns:ds="http://schemas.openxmlformats.org/officeDocument/2006/customXml" ds:itemID="{49E3671E-56EF-45FE-85DB-1F8658BF86EE}">
  <ds:schemaRefs/>
</ds:datastoreItem>
</file>

<file path=customXml/itemProps139.xml><?xml version="1.0" encoding="utf-8"?>
<ds:datastoreItem xmlns:ds="http://schemas.openxmlformats.org/officeDocument/2006/customXml" ds:itemID="{F7D918BB-6FB0-48ED-AB4A-202D844ADD7B}">
  <ds:schemaRefs/>
</ds:datastoreItem>
</file>

<file path=customXml/itemProps140.xml><?xml version="1.0" encoding="utf-8"?>
<ds:datastoreItem xmlns:ds="http://schemas.openxmlformats.org/officeDocument/2006/customXml" ds:itemID="{4BBA7C23-ABE8-42DC-B738-9A610DF69AED}">
  <ds:schemaRefs/>
</ds:datastoreItem>
</file>

<file path=customXml/itemProps141.xml><?xml version="1.0" encoding="utf-8"?>
<ds:datastoreItem xmlns:ds="http://schemas.openxmlformats.org/officeDocument/2006/customXml" ds:itemID="{47A1010A-A627-4414-934B-B39A82859FE9}">
  <ds:schemaRefs/>
</ds:datastoreItem>
</file>

<file path=customXml/itemProps142.xml><?xml version="1.0" encoding="utf-8"?>
<ds:datastoreItem xmlns:ds="http://schemas.openxmlformats.org/officeDocument/2006/customXml" ds:itemID="{F0833D35-43CB-4C60-A3CF-262210685E31}">
  <ds:schemaRefs/>
</ds:datastoreItem>
</file>

<file path=customXml/itemProps143.xml><?xml version="1.0" encoding="utf-8"?>
<ds:datastoreItem xmlns:ds="http://schemas.openxmlformats.org/officeDocument/2006/customXml" ds:itemID="{DF36A419-E01D-4D0C-B107-461AD214C7F4}">
  <ds:schemaRefs/>
</ds:datastoreItem>
</file>

<file path=customXml/itemProps144.xml><?xml version="1.0" encoding="utf-8"?>
<ds:datastoreItem xmlns:ds="http://schemas.openxmlformats.org/officeDocument/2006/customXml" ds:itemID="{AF8B3C0F-7A6A-4C84-A450-446EBB2F0F5D}">
  <ds:schemaRefs/>
</ds:datastoreItem>
</file>

<file path=customXml/itemProps145.xml><?xml version="1.0" encoding="utf-8"?>
<ds:datastoreItem xmlns:ds="http://schemas.openxmlformats.org/officeDocument/2006/customXml" ds:itemID="{BBD9B16F-0599-433A-B406-2BC51A0CC08B}">
  <ds:schemaRefs/>
</ds:datastoreItem>
</file>

<file path=customXml/itemProps146.xml><?xml version="1.0" encoding="utf-8"?>
<ds:datastoreItem xmlns:ds="http://schemas.openxmlformats.org/officeDocument/2006/customXml" ds:itemID="{5EF3FF9C-FC32-4679-8F0B-928B072E73CA}">
  <ds:schemaRefs/>
</ds:datastoreItem>
</file>

<file path=customXml/itemProps147.xml><?xml version="1.0" encoding="utf-8"?>
<ds:datastoreItem xmlns:ds="http://schemas.openxmlformats.org/officeDocument/2006/customXml" ds:itemID="{8AFBF30D-3708-4C68-ACB3-F6BC2BC878D2}">
  <ds:schemaRefs/>
</ds:datastoreItem>
</file>

<file path=customXml/itemProps148.xml><?xml version="1.0" encoding="utf-8"?>
<ds:datastoreItem xmlns:ds="http://schemas.openxmlformats.org/officeDocument/2006/customXml" ds:itemID="{C6C45129-1E15-4B68-B198-9B3856E9AE96}">
  <ds:schemaRefs/>
</ds:datastoreItem>
</file>

<file path=customXml/itemProps149.xml><?xml version="1.0" encoding="utf-8"?>
<ds:datastoreItem xmlns:ds="http://schemas.openxmlformats.org/officeDocument/2006/customXml" ds:itemID="{CC89E560-8314-494B-BD3B-51468FED72F9}">
  <ds:schemaRefs/>
</ds:datastoreItem>
</file>

<file path=customXml/itemProps150.xml><?xml version="1.0" encoding="utf-8"?>
<ds:datastoreItem xmlns:ds="http://schemas.openxmlformats.org/officeDocument/2006/customXml" ds:itemID="{4578514F-F4A3-4506-9EB2-6D36D72C0E95}">
  <ds:schemaRefs/>
</ds:datastoreItem>
</file>

<file path=customXml/itemProps151.xml><?xml version="1.0" encoding="utf-8"?>
<ds:datastoreItem xmlns:ds="http://schemas.openxmlformats.org/officeDocument/2006/customXml" ds:itemID="{C0C7EF46-76F8-449B-8BB9-DEEA76F9A0C3}">
  <ds:schemaRefs/>
</ds:datastoreItem>
</file>

<file path=customXml/itemProps152.xml><?xml version="1.0" encoding="utf-8"?>
<ds:datastoreItem xmlns:ds="http://schemas.openxmlformats.org/officeDocument/2006/customXml" ds:itemID="{10C3B5FA-D257-498D-8218-F86BFCA3189A}">
  <ds:schemaRefs/>
</ds:datastoreItem>
</file>

<file path=customXml/itemProps153.xml><?xml version="1.0" encoding="utf-8"?>
<ds:datastoreItem xmlns:ds="http://schemas.openxmlformats.org/officeDocument/2006/customXml" ds:itemID="{0EF663D6-8139-4D77-8440-75A1D4E1F8D0}">
  <ds:schemaRefs/>
</ds:datastoreItem>
</file>

<file path=customXml/itemProps154.xml><?xml version="1.0" encoding="utf-8"?>
<ds:datastoreItem xmlns:ds="http://schemas.openxmlformats.org/officeDocument/2006/customXml" ds:itemID="{0C87091D-6D92-4156-8C91-1E91F3DD8CB4}">
  <ds:schemaRefs/>
</ds:datastoreItem>
</file>

<file path=customXml/itemProps155.xml><?xml version="1.0" encoding="utf-8"?>
<ds:datastoreItem xmlns:ds="http://schemas.openxmlformats.org/officeDocument/2006/customXml" ds:itemID="{60C1F943-F952-46FC-A147-949FD0265FE6}">
  <ds:schemaRefs/>
</ds:datastoreItem>
</file>

<file path=customXml/itemProps156.xml><?xml version="1.0" encoding="utf-8"?>
<ds:datastoreItem xmlns:ds="http://schemas.openxmlformats.org/officeDocument/2006/customXml" ds:itemID="{BFAE1CE7-52AE-4E9D-81BA-DB2F719B1F3B}">
  <ds:schemaRefs/>
</ds:datastoreItem>
</file>

<file path=customXml/itemProps157.xml><?xml version="1.0" encoding="utf-8"?>
<ds:datastoreItem xmlns:ds="http://schemas.openxmlformats.org/officeDocument/2006/customXml" ds:itemID="{DBF9E57A-AE52-4B14-BD02-8335A2382277}">
  <ds:schemaRefs/>
</ds:datastoreItem>
</file>

<file path=customXml/itemProps158.xml><?xml version="1.0" encoding="utf-8"?>
<ds:datastoreItem xmlns:ds="http://schemas.openxmlformats.org/officeDocument/2006/customXml" ds:itemID="{30AE9B8A-39CF-4909-BB74-42AD07689CE8}">
  <ds:schemaRefs/>
</ds:datastoreItem>
</file>

<file path=customXml/itemProps159.xml><?xml version="1.0" encoding="utf-8"?>
<ds:datastoreItem xmlns:ds="http://schemas.openxmlformats.org/officeDocument/2006/customXml" ds:itemID="{DA79349E-182C-49C5-9BFE-98F2789ED112}">
  <ds:schemaRefs/>
</ds:datastoreItem>
</file>

<file path=customXml/itemProps160.xml><?xml version="1.0" encoding="utf-8"?>
<ds:datastoreItem xmlns:ds="http://schemas.openxmlformats.org/officeDocument/2006/customXml" ds:itemID="{8717B14B-CA5B-4E1E-85D2-3E826C0C046C}">
  <ds:schemaRefs/>
</ds:datastoreItem>
</file>

<file path=customXml/itemProps161.xml><?xml version="1.0" encoding="utf-8"?>
<ds:datastoreItem xmlns:ds="http://schemas.openxmlformats.org/officeDocument/2006/customXml" ds:itemID="{083BD5FB-90BA-4E1A-B2E6-E058157A2987}">
  <ds:schemaRefs/>
</ds:datastoreItem>
</file>

<file path=customXml/itemProps162.xml><?xml version="1.0" encoding="utf-8"?>
<ds:datastoreItem xmlns:ds="http://schemas.openxmlformats.org/officeDocument/2006/customXml" ds:itemID="{04BA179A-60ED-494F-8F53-FD274F342EF3}">
  <ds:schemaRefs/>
</ds:datastoreItem>
</file>

<file path=customXml/itemProps163.xml><?xml version="1.0" encoding="utf-8"?>
<ds:datastoreItem xmlns:ds="http://schemas.openxmlformats.org/officeDocument/2006/customXml" ds:itemID="{B84B623B-6DC2-4B84-9857-60A3CFA0FFB3}">
  <ds:schemaRefs/>
</ds:datastoreItem>
</file>

<file path=customXml/itemProps164.xml><?xml version="1.0" encoding="utf-8"?>
<ds:datastoreItem xmlns:ds="http://schemas.openxmlformats.org/officeDocument/2006/customXml" ds:itemID="{8E6B7A2A-95A6-4EB4-B784-FA2510C2D142}">
  <ds:schemaRefs/>
</ds:datastoreItem>
</file>

<file path=customXml/itemProps165.xml><?xml version="1.0" encoding="utf-8"?>
<ds:datastoreItem xmlns:ds="http://schemas.openxmlformats.org/officeDocument/2006/customXml" ds:itemID="{FDD1EC2E-98AD-4026-B1AB-0B4B515B52D9}">
  <ds:schemaRefs/>
</ds:datastoreItem>
</file>

<file path=customXml/itemProps166.xml><?xml version="1.0" encoding="utf-8"?>
<ds:datastoreItem xmlns:ds="http://schemas.openxmlformats.org/officeDocument/2006/customXml" ds:itemID="{EEA41B45-8FAC-447A-87B0-F7925FC58E70}">
  <ds:schemaRefs/>
</ds:datastoreItem>
</file>

<file path=customXml/itemProps167.xml><?xml version="1.0" encoding="utf-8"?>
<ds:datastoreItem xmlns:ds="http://schemas.openxmlformats.org/officeDocument/2006/customXml" ds:itemID="{10B3E7B5-2284-4C23-8043-97C9F85E1338}">
  <ds:schemaRefs/>
</ds:datastoreItem>
</file>

<file path=customXml/itemProps168.xml><?xml version="1.0" encoding="utf-8"?>
<ds:datastoreItem xmlns:ds="http://schemas.openxmlformats.org/officeDocument/2006/customXml" ds:itemID="{E7BE0F18-8FEC-491C-8398-0FCF833B6D36}">
  <ds:schemaRefs/>
</ds:datastoreItem>
</file>

<file path=customXml/itemProps169.xml><?xml version="1.0" encoding="utf-8"?>
<ds:datastoreItem xmlns:ds="http://schemas.openxmlformats.org/officeDocument/2006/customXml" ds:itemID="{67134182-6761-47D7-8D50-5AA2AEE0F1DC}">
  <ds:schemaRefs/>
</ds:datastoreItem>
</file>

<file path=customXml/itemProps170.xml><?xml version="1.0" encoding="utf-8"?>
<ds:datastoreItem xmlns:ds="http://schemas.openxmlformats.org/officeDocument/2006/customXml" ds:itemID="{36123794-4EEB-4B92-A7DD-AE4ED3AB5B46}">
  <ds:schemaRefs/>
</ds:datastoreItem>
</file>

<file path=customXml/itemProps171.xml><?xml version="1.0" encoding="utf-8"?>
<ds:datastoreItem xmlns:ds="http://schemas.openxmlformats.org/officeDocument/2006/customXml" ds:itemID="{A91BDF07-6126-48E2-8612-7D5F000FE321}">
  <ds:schemaRefs/>
</ds:datastoreItem>
</file>

<file path=customXml/itemProps172.xml><?xml version="1.0" encoding="utf-8"?>
<ds:datastoreItem xmlns:ds="http://schemas.openxmlformats.org/officeDocument/2006/customXml" ds:itemID="{896DD453-2DED-4C6F-8AF0-276A329CAB93}">
  <ds:schemaRefs/>
</ds:datastoreItem>
</file>

<file path=customXml/itemProps173.xml><?xml version="1.0" encoding="utf-8"?>
<ds:datastoreItem xmlns:ds="http://schemas.openxmlformats.org/officeDocument/2006/customXml" ds:itemID="{F7E7598D-1F5C-430F-AFF2-9DD1C30F3978}">
  <ds:schemaRefs/>
</ds:datastoreItem>
</file>

<file path=customXml/itemProps174.xml><?xml version="1.0" encoding="utf-8"?>
<ds:datastoreItem xmlns:ds="http://schemas.openxmlformats.org/officeDocument/2006/customXml" ds:itemID="{42A3C1BE-7E59-4B78-BCD1-B0B4CC8C067D}">
  <ds:schemaRefs/>
</ds:datastoreItem>
</file>

<file path=customXml/itemProps175.xml><?xml version="1.0" encoding="utf-8"?>
<ds:datastoreItem xmlns:ds="http://schemas.openxmlformats.org/officeDocument/2006/customXml" ds:itemID="{E43DF982-5504-48BA-8C4C-572CA073D2C0}">
  <ds:schemaRefs/>
</ds:datastoreItem>
</file>

<file path=customXml/itemProps176.xml><?xml version="1.0" encoding="utf-8"?>
<ds:datastoreItem xmlns:ds="http://schemas.openxmlformats.org/officeDocument/2006/customXml" ds:itemID="{9EBD3B3C-5B2B-4789-8314-AD7CA9E0B4F1}">
  <ds:schemaRefs/>
</ds:datastoreItem>
</file>

<file path=customXml/itemProps177.xml><?xml version="1.0" encoding="utf-8"?>
<ds:datastoreItem xmlns:ds="http://schemas.openxmlformats.org/officeDocument/2006/customXml" ds:itemID="{A459B872-685D-43D8-831D-A40894FA1DB9}">
  <ds:schemaRefs/>
</ds:datastoreItem>
</file>

<file path=customXml/itemProps178.xml><?xml version="1.0" encoding="utf-8"?>
<ds:datastoreItem xmlns:ds="http://schemas.openxmlformats.org/officeDocument/2006/customXml" ds:itemID="{9ACD1C4B-A516-402E-AD34-9722A30EC9F6}">
  <ds:schemaRefs/>
</ds:datastoreItem>
</file>

<file path=customXml/itemProps179.xml><?xml version="1.0" encoding="utf-8"?>
<ds:datastoreItem xmlns:ds="http://schemas.openxmlformats.org/officeDocument/2006/customXml" ds:itemID="{0DF108E8-BA80-4DC5-8625-DF04DBC354A5}">
  <ds:schemaRefs/>
</ds:datastoreItem>
</file>

<file path=customXml/itemProps180.xml><?xml version="1.0" encoding="utf-8"?>
<ds:datastoreItem xmlns:ds="http://schemas.openxmlformats.org/officeDocument/2006/customXml" ds:itemID="{D106ACFF-E5D5-4FF2-9E98-011A6376B2BC}">
  <ds:schemaRefs/>
</ds:datastoreItem>
</file>

<file path=customXml/itemProps181.xml><?xml version="1.0" encoding="utf-8"?>
<ds:datastoreItem xmlns:ds="http://schemas.openxmlformats.org/officeDocument/2006/customXml" ds:itemID="{BA741BAB-B921-4A94-A36D-CA0FA0C59C4E}">
  <ds:schemaRefs/>
</ds:datastoreItem>
</file>

<file path=customXml/itemProps182.xml><?xml version="1.0" encoding="utf-8"?>
<ds:datastoreItem xmlns:ds="http://schemas.openxmlformats.org/officeDocument/2006/customXml" ds:itemID="{B9BC1DE6-F67B-4B3D-985A-1FDB48B0C110}">
  <ds:schemaRefs/>
</ds:datastoreItem>
</file>

<file path=customXml/itemProps183.xml><?xml version="1.0" encoding="utf-8"?>
<ds:datastoreItem xmlns:ds="http://schemas.openxmlformats.org/officeDocument/2006/customXml" ds:itemID="{8AD916AF-56E6-4E5B-B336-B3911155ED19}">
  <ds:schemaRefs/>
</ds:datastoreItem>
</file>

<file path=customXml/itemProps184.xml><?xml version="1.0" encoding="utf-8"?>
<ds:datastoreItem xmlns:ds="http://schemas.openxmlformats.org/officeDocument/2006/customXml" ds:itemID="{E1EE315B-1C77-4025-A682-38AFA43B33C9}">
  <ds:schemaRefs/>
</ds:datastoreItem>
</file>

<file path=customXml/itemProps185.xml><?xml version="1.0" encoding="utf-8"?>
<ds:datastoreItem xmlns:ds="http://schemas.openxmlformats.org/officeDocument/2006/customXml" ds:itemID="{C5FFA588-EC9F-47BD-8F37-0054E677C77C}">
  <ds:schemaRefs/>
</ds:datastoreItem>
</file>

<file path=customXml/itemProps186.xml><?xml version="1.0" encoding="utf-8"?>
<ds:datastoreItem xmlns:ds="http://schemas.openxmlformats.org/officeDocument/2006/customXml" ds:itemID="{1551B10F-63CB-48FD-ABB3-C3A6C4C7DBB3}">
  <ds:schemaRefs/>
</ds:datastoreItem>
</file>

<file path=customXml/itemProps187.xml><?xml version="1.0" encoding="utf-8"?>
<ds:datastoreItem xmlns:ds="http://schemas.openxmlformats.org/officeDocument/2006/customXml" ds:itemID="{1CBA9174-95F4-458E-8B65-455D2A67A2E1}">
  <ds:schemaRefs/>
</ds:datastoreItem>
</file>

<file path=customXml/itemProps188.xml><?xml version="1.0" encoding="utf-8"?>
<ds:datastoreItem xmlns:ds="http://schemas.openxmlformats.org/officeDocument/2006/customXml" ds:itemID="{F9D5231D-FE7D-49DF-BAAB-60F0496DF18C}">
  <ds:schemaRefs/>
</ds:datastoreItem>
</file>

<file path=customXml/itemProps189.xml><?xml version="1.0" encoding="utf-8"?>
<ds:datastoreItem xmlns:ds="http://schemas.openxmlformats.org/officeDocument/2006/customXml" ds:itemID="{1382DFDE-DEFB-4792-848E-A40902481B7D}">
  <ds:schemaRefs/>
</ds:datastoreItem>
</file>

<file path=customXml/itemProps190.xml><?xml version="1.0" encoding="utf-8"?>
<ds:datastoreItem xmlns:ds="http://schemas.openxmlformats.org/officeDocument/2006/customXml" ds:itemID="{F4B59AE5-1863-474A-B992-EF5021833998}">
  <ds:schemaRefs/>
</ds:datastoreItem>
</file>

<file path=customXml/itemProps191.xml><?xml version="1.0" encoding="utf-8"?>
<ds:datastoreItem xmlns:ds="http://schemas.openxmlformats.org/officeDocument/2006/customXml" ds:itemID="{D741FD1E-4036-4549-8B5C-055A83AF04F5}">
  <ds:schemaRefs/>
</ds:datastoreItem>
</file>

<file path=customXml/itemProps192.xml><?xml version="1.0" encoding="utf-8"?>
<ds:datastoreItem xmlns:ds="http://schemas.openxmlformats.org/officeDocument/2006/customXml" ds:itemID="{A62CA2B3-20DF-46E5-8FA9-C83956196C93}">
  <ds:schemaRefs/>
</ds:datastoreItem>
</file>

<file path=customXml/itemProps193.xml><?xml version="1.0" encoding="utf-8"?>
<ds:datastoreItem xmlns:ds="http://schemas.openxmlformats.org/officeDocument/2006/customXml" ds:itemID="{9D5C6ACC-897F-48CB-B494-BDAB2467BDEA}">
  <ds:schemaRefs/>
</ds:datastoreItem>
</file>

<file path=customXml/itemProps194.xml><?xml version="1.0" encoding="utf-8"?>
<ds:datastoreItem xmlns:ds="http://schemas.openxmlformats.org/officeDocument/2006/customXml" ds:itemID="{9CD85E36-C7DF-4DB0-AFF6-63CD49E9236F}">
  <ds:schemaRefs/>
</ds:datastoreItem>
</file>

<file path=customXml/itemProps195.xml><?xml version="1.0" encoding="utf-8"?>
<ds:datastoreItem xmlns:ds="http://schemas.openxmlformats.org/officeDocument/2006/customXml" ds:itemID="{9CE3A38E-737D-49A1-BABD-93F67C6F33F9}">
  <ds:schemaRefs/>
</ds:datastoreItem>
</file>

<file path=customXml/itemProps196.xml><?xml version="1.0" encoding="utf-8"?>
<ds:datastoreItem xmlns:ds="http://schemas.openxmlformats.org/officeDocument/2006/customXml" ds:itemID="{93D482AE-8921-4CB5-B78C-6D3E5655AF68}">
  <ds:schemaRefs/>
</ds:datastoreItem>
</file>

<file path=customXml/itemProps197.xml><?xml version="1.0" encoding="utf-8"?>
<ds:datastoreItem xmlns:ds="http://schemas.openxmlformats.org/officeDocument/2006/customXml" ds:itemID="{AB02353D-0504-436F-8AA2-83AAE0F3323A}">
  <ds:schemaRefs/>
</ds:datastoreItem>
</file>

<file path=customXml/itemProps198.xml><?xml version="1.0" encoding="utf-8"?>
<ds:datastoreItem xmlns:ds="http://schemas.openxmlformats.org/officeDocument/2006/customXml" ds:itemID="{B8574495-3B4B-4A00-AF06-4390B0D9BAD0}">
  <ds:schemaRefs/>
</ds:datastoreItem>
</file>

<file path=customXml/itemProps199.xml><?xml version="1.0" encoding="utf-8"?>
<ds:datastoreItem xmlns:ds="http://schemas.openxmlformats.org/officeDocument/2006/customXml" ds:itemID="{1F34A8F7-D909-4100-9E3B-B4406D8345B7}">
  <ds:schemaRefs/>
</ds:datastoreItem>
</file>

<file path=customXml/itemProps200.xml><?xml version="1.0" encoding="utf-8"?>
<ds:datastoreItem xmlns:ds="http://schemas.openxmlformats.org/officeDocument/2006/customXml" ds:itemID="{059B5282-CF3E-43D6-A5FE-F19011D83891}">
  <ds:schemaRefs/>
</ds:datastoreItem>
</file>

<file path=customXml/itemProps201.xml><?xml version="1.0" encoding="utf-8"?>
<ds:datastoreItem xmlns:ds="http://schemas.openxmlformats.org/officeDocument/2006/customXml" ds:itemID="{324B5BD5-2839-4469-8F30-191C9129DBC0}">
  <ds:schemaRefs/>
</ds:datastoreItem>
</file>

<file path=customXml/itemProps202.xml><?xml version="1.0" encoding="utf-8"?>
<ds:datastoreItem xmlns:ds="http://schemas.openxmlformats.org/officeDocument/2006/customXml" ds:itemID="{D3A78CCC-28F3-45C0-B15B-F5FCCA0CCF09}">
  <ds:schemaRefs/>
</ds:datastoreItem>
</file>

<file path=customXml/itemProps203.xml><?xml version="1.0" encoding="utf-8"?>
<ds:datastoreItem xmlns:ds="http://schemas.openxmlformats.org/officeDocument/2006/customXml" ds:itemID="{8E296BC6-55D5-41DB-B802-16CD35571F1A}">
  <ds:schemaRefs/>
</ds:datastoreItem>
</file>

<file path=customXml/itemProps204.xml><?xml version="1.0" encoding="utf-8"?>
<ds:datastoreItem xmlns:ds="http://schemas.openxmlformats.org/officeDocument/2006/customXml" ds:itemID="{6B1DAE1B-F0BE-4DC2-96BC-34C74E0F614A}">
  <ds:schemaRefs/>
</ds:datastoreItem>
</file>

<file path=customXml/itemProps205.xml><?xml version="1.0" encoding="utf-8"?>
<ds:datastoreItem xmlns:ds="http://schemas.openxmlformats.org/officeDocument/2006/customXml" ds:itemID="{F7ECDC29-9364-4A8F-B470-9822B420CFB2}">
  <ds:schemaRefs/>
</ds:datastoreItem>
</file>

<file path=customXml/itemProps206.xml><?xml version="1.0" encoding="utf-8"?>
<ds:datastoreItem xmlns:ds="http://schemas.openxmlformats.org/officeDocument/2006/customXml" ds:itemID="{4260D536-97AD-470E-B112-0B551A694B00}">
  <ds:schemaRefs/>
</ds:datastoreItem>
</file>

<file path=customXml/itemProps207.xml><?xml version="1.0" encoding="utf-8"?>
<ds:datastoreItem xmlns:ds="http://schemas.openxmlformats.org/officeDocument/2006/customXml" ds:itemID="{7A9018D6-4767-42B6-A9F2-3527AD06E67D}">
  <ds:schemaRefs/>
</ds:datastoreItem>
</file>

<file path=customXml/itemProps208.xml><?xml version="1.0" encoding="utf-8"?>
<ds:datastoreItem xmlns:ds="http://schemas.openxmlformats.org/officeDocument/2006/customXml" ds:itemID="{0AB13E1B-FFEC-460B-8D84-87EC6F667C58}">
  <ds:schemaRefs/>
</ds:datastoreItem>
</file>

<file path=customXml/itemProps209.xml><?xml version="1.0" encoding="utf-8"?>
<ds:datastoreItem xmlns:ds="http://schemas.openxmlformats.org/officeDocument/2006/customXml" ds:itemID="{4ECA68AA-51AA-4AB9-AC23-E4C5B04F2EA2}">
  <ds:schemaRefs/>
</ds:datastoreItem>
</file>

<file path=customXml/itemProps210.xml><?xml version="1.0" encoding="utf-8"?>
<ds:datastoreItem xmlns:ds="http://schemas.openxmlformats.org/officeDocument/2006/customXml" ds:itemID="{63D73AFD-97EA-4D3A-A8E4-B76E46BC7272}">
  <ds:schemaRefs/>
</ds:datastoreItem>
</file>

<file path=customXml/itemProps211.xml><?xml version="1.0" encoding="utf-8"?>
<ds:datastoreItem xmlns:ds="http://schemas.openxmlformats.org/officeDocument/2006/customXml" ds:itemID="{1096C9F5-8B86-46AB-860A-1F617E198D71}">
  <ds:schemaRefs/>
</ds:datastoreItem>
</file>

<file path=customXml/itemProps212.xml><?xml version="1.0" encoding="utf-8"?>
<ds:datastoreItem xmlns:ds="http://schemas.openxmlformats.org/officeDocument/2006/customXml" ds:itemID="{90EBC98C-4B76-4DF1-97EB-D411B37640D7}">
  <ds:schemaRefs/>
</ds:datastoreItem>
</file>

<file path=customXml/itemProps213.xml><?xml version="1.0" encoding="utf-8"?>
<ds:datastoreItem xmlns:ds="http://schemas.openxmlformats.org/officeDocument/2006/customXml" ds:itemID="{D1115F50-77EF-4692-86DA-CEC454A4902F}">
  <ds:schemaRefs/>
</ds:datastoreItem>
</file>

<file path=customXml/itemProps214.xml><?xml version="1.0" encoding="utf-8"?>
<ds:datastoreItem xmlns:ds="http://schemas.openxmlformats.org/officeDocument/2006/customXml" ds:itemID="{21559CD6-CA4D-4819-B8F4-9FF762D94B9E}">
  <ds:schemaRefs/>
</ds:datastoreItem>
</file>

<file path=customXml/itemProps215.xml><?xml version="1.0" encoding="utf-8"?>
<ds:datastoreItem xmlns:ds="http://schemas.openxmlformats.org/officeDocument/2006/customXml" ds:itemID="{2E170B10-0697-4A96-ABDA-16743FDF45CD}">
  <ds:schemaRefs/>
</ds:datastoreItem>
</file>

<file path=customXml/itemProps216.xml><?xml version="1.0" encoding="utf-8"?>
<ds:datastoreItem xmlns:ds="http://schemas.openxmlformats.org/officeDocument/2006/customXml" ds:itemID="{3DF2AFC1-5EEE-47CF-A86C-65C480FE3F4C}">
  <ds:schemaRefs/>
</ds:datastoreItem>
</file>

<file path=customXml/itemProps217.xml><?xml version="1.0" encoding="utf-8"?>
<ds:datastoreItem xmlns:ds="http://schemas.openxmlformats.org/officeDocument/2006/customXml" ds:itemID="{1A125050-3614-403B-A60C-8112055343A6}">
  <ds:schemaRefs/>
</ds:datastoreItem>
</file>

<file path=customXml/itemProps218.xml><?xml version="1.0" encoding="utf-8"?>
<ds:datastoreItem xmlns:ds="http://schemas.openxmlformats.org/officeDocument/2006/customXml" ds:itemID="{7ED71813-1EC6-4F74-B73D-31CA2B81CDB3}">
  <ds:schemaRefs/>
</ds:datastoreItem>
</file>

<file path=customXml/itemProps219.xml><?xml version="1.0" encoding="utf-8"?>
<ds:datastoreItem xmlns:ds="http://schemas.openxmlformats.org/officeDocument/2006/customXml" ds:itemID="{185CD1FF-2216-4EF4-A541-3FFAE9AC9A16}">
  <ds:schemaRefs/>
</ds:datastoreItem>
</file>

<file path=customXml/itemProps220.xml><?xml version="1.0" encoding="utf-8"?>
<ds:datastoreItem xmlns:ds="http://schemas.openxmlformats.org/officeDocument/2006/customXml" ds:itemID="{F4B74B06-F2C0-4128-A223-EAFA118791C6}">
  <ds:schemaRefs/>
</ds:datastoreItem>
</file>

<file path=customXml/itemProps221.xml><?xml version="1.0" encoding="utf-8"?>
<ds:datastoreItem xmlns:ds="http://schemas.openxmlformats.org/officeDocument/2006/customXml" ds:itemID="{A369B514-CC52-4F57-BB38-2207D3DBE123}">
  <ds:schemaRefs/>
</ds:datastoreItem>
</file>

<file path=customXml/itemProps222.xml><?xml version="1.0" encoding="utf-8"?>
<ds:datastoreItem xmlns:ds="http://schemas.openxmlformats.org/officeDocument/2006/customXml" ds:itemID="{17191434-EFC2-49AA-824B-41A6D669E79C}">
  <ds:schemaRefs/>
</ds:datastoreItem>
</file>

<file path=customXml/itemProps223.xml><?xml version="1.0" encoding="utf-8"?>
<ds:datastoreItem xmlns:ds="http://schemas.openxmlformats.org/officeDocument/2006/customXml" ds:itemID="{72512930-6E73-4D26-BBF5-7E3D1E4DC6EC}">
  <ds:schemaRefs/>
</ds:datastoreItem>
</file>

<file path=customXml/itemProps224.xml><?xml version="1.0" encoding="utf-8"?>
<ds:datastoreItem xmlns:ds="http://schemas.openxmlformats.org/officeDocument/2006/customXml" ds:itemID="{F70462F7-B3DB-4781-88A2-2C6A4CB9729E}">
  <ds:schemaRefs/>
</ds:datastoreItem>
</file>

<file path=customXml/itemProps225.xml><?xml version="1.0" encoding="utf-8"?>
<ds:datastoreItem xmlns:ds="http://schemas.openxmlformats.org/officeDocument/2006/customXml" ds:itemID="{12E6A2C2-0725-4B52-B5DA-EA8C6533C72C}">
  <ds:schemaRefs/>
</ds:datastoreItem>
</file>

<file path=customXml/itemProps226.xml><?xml version="1.0" encoding="utf-8"?>
<ds:datastoreItem xmlns:ds="http://schemas.openxmlformats.org/officeDocument/2006/customXml" ds:itemID="{A419E6B4-EED9-4CA3-91CA-698E6EF633FB}">
  <ds:schemaRefs/>
</ds:datastoreItem>
</file>

<file path=customXml/itemProps227.xml><?xml version="1.0" encoding="utf-8"?>
<ds:datastoreItem xmlns:ds="http://schemas.openxmlformats.org/officeDocument/2006/customXml" ds:itemID="{B4FE44B5-D703-4582-B39E-84C48DFE7A11}">
  <ds:schemaRefs/>
</ds:datastoreItem>
</file>

<file path=customXml/itemProps228.xml><?xml version="1.0" encoding="utf-8"?>
<ds:datastoreItem xmlns:ds="http://schemas.openxmlformats.org/officeDocument/2006/customXml" ds:itemID="{E411A196-3CF7-4196-85FA-D9F46CA54E81}">
  <ds:schemaRefs/>
</ds:datastoreItem>
</file>

<file path=customXml/itemProps229.xml><?xml version="1.0" encoding="utf-8"?>
<ds:datastoreItem xmlns:ds="http://schemas.openxmlformats.org/officeDocument/2006/customXml" ds:itemID="{80166F0E-B650-450D-A08B-80E75CD9D025}">
  <ds:schemaRefs/>
</ds:datastoreItem>
</file>

<file path=customXml/itemProps230.xml><?xml version="1.0" encoding="utf-8"?>
<ds:datastoreItem xmlns:ds="http://schemas.openxmlformats.org/officeDocument/2006/customXml" ds:itemID="{D90673B8-3472-48B4-91B4-07909B6EFF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EXR</vt:lpstr>
      <vt:lpstr>Budget</vt:lpstr>
      <vt:lpstr>&gt;PVM Act_Group</vt:lpstr>
      <vt:lpstr>PVM_Dthu_Group</vt:lpstr>
      <vt:lpstr>PVM_LG_Group</vt:lpstr>
      <vt:lpstr>vs Comparing</vt:lpstr>
      <vt:lpstr>&gt;PVM Bud_Group</vt:lpstr>
      <vt:lpstr>PVM_Dthu_Bud_Group</vt:lpstr>
      <vt:lpstr>PVM_LG_Bud_Group</vt:lpstr>
      <vt:lpstr>vs Budget</vt:lpstr>
      <vt:lpstr>&gt;View</vt:lpstr>
      <vt:lpstr>Nhóm SP-Mth</vt:lpstr>
      <vt:lpstr>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Danh, Hoàng Duy</dc:creator>
  <cp:lastModifiedBy>Danh, Hoàng Duy</cp:lastModifiedBy>
  <cp:lastPrinted>2024-11-20T04:04:20Z</cp:lastPrinted>
  <dcterms:created xsi:type="dcterms:W3CDTF">2024-04-19T10:23:48Z</dcterms:created>
  <dcterms:modified xsi:type="dcterms:W3CDTF">2026-03-21T03:53:08Z</dcterms:modified>
</cp:coreProperties>
</file>