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e391_exeter_ac_uk/Documents/PhD/Data/Northern Isles/Radiocarbon/"/>
    </mc:Choice>
  </mc:AlternateContent>
  <xr:revisionPtr revIDLastSave="197" documentId="13_ncr:1_{6EEC13FC-6949-4DC4-8CD8-37FF5235A1C9}" xr6:coauthVersionLast="47" xr6:coauthVersionMax="47" xr10:uidLastSave="{B7BAC589-1232-4CA4-85A4-813E3FCB36BF}"/>
  <bookViews>
    <workbookView xWindow="-110" yWindow="-110" windowWidth="19420" windowHeight="10420" activeTab="1" xr2:uid="{4551B208-82C9-4C54-AC20-EFC144BF9087}"/>
  </bookViews>
  <sheets>
    <sheet name="read me" sheetId="4" r:id="rId1"/>
    <sheet name="update 26.08.2024" sheetId="3" r:id="rId2"/>
    <sheet name="update 08.05.2024" sheetId="2" r:id="rId3"/>
    <sheet name="rangefinders" sheetId="1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16" i="3"/>
  <c r="E15" i="3"/>
  <c r="E14" i="3"/>
  <c r="E13" i="3"/>
  <c r="E12" i="3"/>
  <c r="E11" i="3"/>
  <c r="E10" i="3"/>
  <c r="E9" i="3"/>
  <c r="E8" i="3"/>
  <c r="E2" i="3"/>
  <c r="E4" i="2"/>
  <c r="E5" i="2"/>
  <c r="E6" i="2"/>
  <c r="E7" i="2"/>
  <c r="E8" i="2"/>
  <c r="E9" i="2"/>
  <c r="E3" i="2"/>
  <c r="E11" i="2"/>
  <c r="E10" i="2"/>
  <c r="E2" i="2"/>
  <c r="S3" i="1"/>
  <c r="P3" i="1"/>
  <c r="S2" i="1"/>
  <c r="P2" i="1"/>
  <c r="E3" i="1"/>
  <c r="E2" i="1"/>
</calcChain>
</file>

<file path=xl/sharedStrings.xml><?xml version="1.0" encoding="utf-8"?>
<sst xmlns="http://schemas.openxmlformats.org/spreadsheetml/2006/main" count="144" uniqueCount="84">
  <si>
    <t>Sample Identifier</t>
  </si>
  <si>
    <t>%Modern</t>
  </si>
  <si>
    <t>%Carbon</t>
  </si>
  <si>
    <t>lower_depth</t>
  </si>
  <si>
    <t>upper_depth</t>
  </si>
  <si>
    <t>Publication_Code</t>
  </si>
  <si>
    <t>%Modern_1_σ_error</t>
  </si>
  <si>
    <t>Radiocarbon_Age_1_σ_uncertainty</t>
  </si>
  <si>
    <t>δ¹³C_VPDB‰</t>
  </si>
  <si>
    <t>SUERC-108550</t>
  </si>
  <si>
    <t>DY150 MBA PC014 1W 19-20</t>
  </si>
  <si>
    <t>SUERC-108555</t>
  </si>
  <si>
    <t>DY150 MBA PC014 7W 599.7-600.4</t>
  </si>
  <si>
    <t>mean_depth</t>
  </si>
  <si>
    <t>Radiocarbon_Age_(years_BP)</t>
  </si>
  <si>
    <t>delta_r</t>
  </si>
  <si>
    <t>delta_r_uncertainty</t>
  </si>
  <si>
    <t>rintcal_from_cal_BP_95</t>
  </si>
  <si>
    <t>rintcal_to_cal_BP_95</t>
  </si>
  <si>
    <t>rintcal_mean_cal_BP_95</t>
  </si>
  <si>
    <t>rintcal_from_cal_BP_68</t>
  </si>
  <si>
    <t>rintcal_to_cal_BP_68</t>
  </si>
  <si>
    <t>rintcal_mean_cal_BP_68</t>
  </si>
  <si>
    <t>oxcal_from_cal_BP_95_4</t>
  </si>
  <si>
    <t>oxcal_to_cal_BP_95_4</t>
  </si>
  <si>
    <t>oxcal_from_cal_BP_68_3</t>
  </si>
  <si>
    <t>oxcal_to_cal_BP_68_3</t>
  </si>
  <si>
    <t>oxcal_median</t>
  </si>
  <si>
    <t>SUERC-125492</t>
  </si>
  <si>
    <t>MB_A_PC014_159-160cm</t>
  </si>
  <si>
    <t>SUERC-125493</t>
  </si>
  <si>
    <t>MB_A_PC014_169-170cm</t>
  </si>
  <si>
    <t>SUERC-125494</t>
  </si>
  <si>
    <t>MB_A_PC014_173-174cm</t>
  </si>
  <si>
    <t>SUERC-125495</t>
  </si>
  <si>
    <t>MB_A_PC014_313-314cm</t>
  </si>
  <si>
    <t>SUERC-125500</t>
  </si>
  <si>
    <t>MB_A_PC014_448-449cm</t>
  </si>
  <si>
    <t>SUERC-125501</t>
  </si>
  <si>
    <t>MB_A_PC014_524-525cm</t>
  </si>
  <si>
    <t>SUERC-125509</t>
  </si>
  <si>
    <t>MB_A_PC014_73-74cm</t>
  </si>
  <si>
    <t>SUERC-125510</t>
  </si>
  <si>
    <t>MB_A_PC014_706-707cm</t>
  </si>
  <si>
    <t>extra dates</t>
  </si>
  <si>
    <t>rangefinder</t>
  </si>
  <si>
    <t>Calibrated age range (cal yr BP) (calib 2 theta)</t>
  </si>
  <si>
    <t>619 - 917</t>
  </si>
  <si>
    <t xml:space="preserve"> 6697 - 7109</t>
  </si>
  <si>
    <t>7992 - 8336</t>
  </si>
  <si>
    <t>8715 - 9190</t>
  </si>
  <si>
    <t>7964 - 8312</t>
  </si>
  <si>
    <t>8951 - 9354</t>
  </si>
  <si>
    <t xml:space="preserve"> 9984 - 10431</t>
  </si>
  <si>
    <t>10276 - 10717</t>
  </si>
  <si>
    <t>10490 - 10996</t>
  </si>
  <si>
    <t>10692 - 11139</t>
  </si>
  <si>
    <t>notes</t>
  </si>
  <si>
    <t>below storegga</t>
  </si>
  <si>
    <t>within storegga</t>
  </si>
  <si>
    <t>above storegga</t>
  </si>
  <si>
    <t>rangefinders = dates from East kilbride at beginning of PhD</t>
  </si>
  <si>
    <t>update 08.05.2024 = dates added to determine if the coarse fraction was storegga/contained reworked dates. These were processed at East Kilbride and UCAMS</t>
  </si>
  <si>
    <t>update 26.08.2024 = dates added to imporve the late holocene age model. These came from QUB</t>
  </si>
  <si>
    <t>UBA_x0002_54493</t>
  </si>
  <si>
    <t>UBA_x0002_54495</t>
  </si>
  <si>
    <t>UBA_x0002_54494</t>
  </si>
  <si>
    <t>UBA_x0002_54496</t>
  </si>
  <si>
    <t>UBA_x0002_54499</t>
  </si>
  <si>
    <t>DY150_MB_A_PC014_31- 32cm</t>
  </si>
  <si>
    <t>DY150_MB_A_PC014_43- 44cm</t>
  </si>
  <si>
    <t>DY150_MB_A_PC014_55- 56cm</t>
  </si>
  <si>
    <t>DY150_MB_A_PC014_67- 68cm</t>
  </si>
  <si>
    <t>DY150_MB_A_PC014_79- 80cm</t>
  </si>
  <si>
    <t>894-1212</t>
  </si>
  <si>
    <t>2308-2670</t>
  </si>
  <si>
    <t>3176-3527</t>
  </si>
  <si>
    <t>5824-6188</t>
  </si>
  <si>
    <t>7767-8112</t>
  </si>
  <si>
    <t>10692-11139</t>
  </si>
  <si>
    <t>10490-10996</t>
  </si>
  <si>
    <t>10276-10717</t>
  </si>
  <si>
    <t xml:space="preserve"> 9984-10431</t>
  </si>
  <si>
    <t>8951-9354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</si>
</sst>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(rangefinders!$E$2,rangefinders!$X$2)</c:f>
              <c:numCache>
                <c:formatCode>General</c:formatCode>
                <c:ptCount val="2"/>
                <c:pt idx="0">
                  <c:v>19.5</c:v>
                </c:pt>
                <c:pt idx="1">
                  <c:v>756</c:v>
                </c:pt>
              </c:numCache>
            </c:numRef>
          </c:xVal>
          <c:yVal>
            <c:numRef>
              <c:f>(rangefinders!$E$3,rangefinders!$X$3)</c:f>
              <c:numCache>
                <c:formatCode>General</c:formatCode>
                <c:ptCount val="2"/>
                <c:pt idx="0">
                  <c:v>600.04999999999995</c:v>
                </c:pt>
                <c:pt idx="1">
                  <c:v>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000-BA84-A2378ABF7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30847"/>
        <c:axId val="794694415"/>
      </c:scatterChart>
      <c:valAx>
        <c:axId val="10911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94415"/>
        <c:crosses val="autoZero"/>
        <c:crossBetween val="midCat"/>
      </c:valAx>
      <c:valAx>
        <c:axId val="794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942975</xdr:colOff>
      <xdr:row>8</xdr:row>
      <xdr:rowOff>87311</xdr:rowOff>
    </xdr:from>
    <xdr:to>
      <xdr:col>13</xdr:col>
      <xdr:colOff>76200</xdr:colOff>
      <xdr:row>29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CC9B4-077C-2750-BA83-0E4C6DFD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D670-905D-462C-97E7-169CBF91048C}">
  <dimension ref="A1:A3"/>
  <sheetViews>
    <sheetView workbookViewId="0">
      <selection activeCell="A8" sqref="A8"/>
    </sheetView>
  </sheetViews>
  <sheetFormatPr defaultRowHeight="14.5" x14ac:dyDescent="0.35"/>
  <cols>
    <col min="1" max="1" width="136.36328125" bestFit="1" customWidth="1"/>
  </cols>
  <sheetData>
    <row r="1" spans="1:1" x14ac:dyDescent="0.35">
      <c r="A1" t="s">
        <v>61</v>
      </c>
    </row>
    <row r="2" spans="1:1" x14ac:dyDescent="0.35">
      <c r="A2" s="13" t="s">
        <v>62</v>
      </c>
    </row>
    <row r="3" spans="1:1" x14ac:dyDescent="0.35">
      <c r="A3" s="1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8DB2-7818-488A-AC9A-ABBAD0D275A5}">
  <dimension ref="A1:O16"/>
  <sheetViews>
    <sheetView tabSelected="1" workbookViewId="0">
      <pane ySplit="1" topLeftCell="A2" activePane="bottomLeft" state="frozen"/>
      <selection pane="bottomLeft" activeCell="N11" sqref="N11"/>
    </sheetView>
  </sheetViews>
  <sheetFormatPr defaultRowHeight="14.5" x14ac:dyDescent="0.35"/>
  <cols>
    <col min="1" max="1" width="15.54296875" bestFit="1" customWidth="1"/>
    <col min="2" max="2" width="27.08984375" bestFit="1" customWidth="1"/>
    <col min="3" max="3" width="11.81640625" bestFit="1" customWidth="1"/>
    <col min="4" max="5" width="11.54296875" bestFit="1" customWidth="1"/>
    <col min="6" max="13" width="0" hidden="1" customWidth="1"/>
    <col min="14" max="14" width="39.90625" bestFit="1" customWidth="1"/>
  </cols>
  <sheetData>
    <row r="1" spans="1:15" x14ac:dyDescent="0.35">
      <c r="A1" s="12" t="s">
        <v>5</v>
      </c>
      <c r="B1" s="12" t="s">
        <v>0</v>
      </c>
      <c r="C1" s="12" t="s">
        <v>4</v>
      </c>
      <c r="D1" s="12" t="s">
        <v>3</v>
      </c>
      <c r="E1" s="12" t="s">
        <v>13</v>
      </c>
      <c r="F1" s="12" t="s">
        <v>1</v>
      </c>
      <c r="G1" s="12" t="s">
        <v>6</v>
      </c>
      <c r="H1" s="12" t="s">
        <v>14</v>
      </c>
      <c r="I1" s="12" t="s">
        <v>7</v>
      </c>
      <c r="J1" s="12" t="s">
        <v>2</v>
      </c>
      <c r="K1" s="12" t="s">
        <v>8</v>
      </c>
      <c r="L1" s="12" t="s">
        <v>15</v>
      </c>
      <c r="M1" s="12" t="s">
        <v>16</v>
      </c>
      <c r="N1" s="11" t="s">
        <v>46</v>
      </c>
      <c r="O1" s="12" t="s">
        <v>57</v>
      </c>
    </row>
    <row r="2" spans="1:15" ht="58" x14ac:dyDescent="0.35">
      <c r="A2" s="1" t="s">
        <v>9</v>
      </c>
      <c r="B2" s="2" t="s">
        <v>10</v>
      </c>
      <c r="C2">
        <v>19</v>
      </c>
      <c r="D2">
        <v>20</v>
      </c>
      <c r="E2">
        <f>(C2+D2)/2</f>
        <v>19.5</v>
      </c>
      <c r="F2" s="3">
        <v>85.480599999999995</v>
      </c>
      <c r="G2" s="3">
        <v>0.39900000000000002</v>
      </c>
      <c r="H2" s="4">
        <v>1260</v>
      </c>
      <c r="I2" s="4">
        <v>37</v>
      </c>
      <c r="J2" s="5">
        <v>11.77</v>
      </c>
      <c r="K2" s="5">
        <v>-0.21099999999999999</v>
      </c>
      <c r="L2">
        <v>-109</v>
      </c>
      <c r="M2">
        <v>39</v>
      </c>
      <c r="N2" t="s">
        <v>47</v>
      </c>
    </row>
    <row r="3" spans="1:15" x14ac:dyDescent="0.35">
      <c r="A3" s="14" t="s">
        <v>64</v>
      </c>
      <c r="B3" s="14" t="s">
        <v>69</v>
      </c>
      <c r="C3" s="14">
        <v>31</v>
      </c>
      <c r="D3" s="14">
        <v>32</v>
      </c>
      <c r="E3" s="14">
        <f>(C3+D3)/2</f>
        <v>31.5</v>
      </c>
      <c r="F3" s="14"/>
      <c r="G3" s="14"/>
      <c r="H3" s="14">
        <v>1539</v>
      </c>
      <c r="I3" s="14">
        <v>22</v>
      </c>
      <c r="J3" s="14"/>
      <c r="K3" s="14"/>
      <c r="L3" s="14">
        <v>-109</v>
      </c>
      <c r="M3" s="14">
        <v>39</v>
      </c>
      <c r="N3" s="14" t="s">
        <v>74</v>
      </c>
      <c r="O3" s="14"/>
    </row>
    <row r="4" spans="1:15" x14ac:dyDescent="0.35">
      <c r="A4" s="14" t="s">
        <v>66</v>
      </c>
      <c r="B4" s="14" t="s">
        <v>70</v>
      </c>
      <c r="C4" s="14">
        <v>43</v>
      </c>
      <c r="D4" s="14">
        <v>44</v>
      </c>
      <c r="E4" s="14">
        <f>(C4+D4)/2</f>
        <v>43.5</v>
      </c>
      <c r="F4" s="14"/>
      <c r="G4" s="14"/>
      <c r="H4" s="14">
        <v>2772</v>
      </c>
      <c r="I4" s="14">
        <v>21</v>
      </c>
      <c r="J4" s="14"/>
      <c r="K4" s="14"/>
      <c r="L4" s="14">
        <v>-109</v>
      </c>
      <c r="M4" s="14">
        <v>39</v>
      </c>
      <c r="N4" s="14" t="s">
        <v>75</v>
      </c>
      <c r="O4" s="14"/>
    </row>
    <row r="5" spans="1:15" x14ac:dyDescent="0.35">
      <c r="A5" s="14" t="s">
        <v>65</v>
      </c>
      <c r="B5" s="14" t="s">
        <v>71</v>
      </c>
      <c r="C5" s="14">
        <v>55</v>
      </c>
      <c r="D5" s="14">
        <v>56</v>
      </c>
      <c r="E5" s="14">
        <f>(C5+D5)/2</f>
        <v>55.5</v>
      </c>
      <c r="F5" s="14"/>
      <c r="G5" s="14"/>
      <c r="H5" s="14">
        <v>3509</v>
      </c>
      <c r="I5" s="14">
        <v>26</v>
      </c>
      <c r="J5" s="14"/>
      <c r="K5" s="14"/>
      <c r="L5" s="14">
        <v>-109</v>
      </c>
      <c r="M5" s="14">
        <v>39</v>
      </c>
      <c r="N5" s="14" t="s">
        <v>76</v>
      </c>
      <c r="O5" s="14"/>
    </row>
    <row r="6" spans="1:15" x14ac:dyDescent="0.35">
      <c r="A6" s="14" t="s">
        <v>67</v>
      </c>
      <c r="B6" s="14" t="s">
        <v>72</v>
      </c>
      <c r="C6" s="14">
        <v>67</v>
      </c>
      <c r="D6" s="14">
        <v>68</v>
      </c>
      <c r="E6" s="14">
        <f>(C6+D6)/2</f>
        <v>67.5</v>
      </c>
      <c r="F6" s="14"/>
      <c r="G6" s="14"/>
      <c r="H6" s="14">
        <v>5673</v>
      </c>
      <c r="I6" s="14">
        <v>27</v>
      </c>
      <c r="J6" s="14"/>
      <c r="K6" s="14"/>
      <c r="L6" s="14">
        <v>-109</v>
      </c>
      <c r="M6" s="14">
        <v>39</v>
      </c>
      <c r="N6" s="14" t="s">
        <v>77</v>
      </c>
      <c r="O6" s="14"/>
    </row>
    <row r="7" spans="1:15" x14ac:dyDescent="0.35">
      <c r="A7" s="14" t="s">
        <v>68</v>
      </c>
      <c r="B7" s="14" t="s">
        <v>73</v>
      </c>
      <c r="C7" s="14">
        <v>79</v>
      </c>
      <c r="D7" s="14">
        <v>80</v>
      </c>
      <c r="E7" s="14">
        <f>(C7+D7)/2</f>
        <v>79.5</v>
      </c>
      <c r="F7" s="14"/>
      <c r="G7" s="14"/>
      <c r="H7" s="14">
        <v>7548</v>
      </c>
      <c r="I7" s="14">
        <v>30</v>
      </c>
      <c r="J7" s="14"/>
      <c r="K7" s="14"/>
      <c r="L7" s="14">
        <v>-109</v>
      </c>
      <c r="M7" s="14">
        <v>39</v>
      </c>
      <c r="N7" s="14" t="s">
        <v>78</v>
      </c>
      <c r="O7" s="14"/>
    </row>
    <row r="8" spans="1:15" x14ac:dyDescent="0.35">
      <c r="A8" s="6" t="s">
        <v>40</v>
      </c>
      <c r="B8" s="6" t="s">
        <v>41</v>
      </c>
      <c r="C8" s="7">
        <v>92</v>
      </c>
      <c r="D8" s="7">
        <v>93</v>
      </c>
      <c r="E8" s="7">
        <f>(C8+D8)/2</f>
        <v>92.5</v>
      </c>
      <c r="F8" s="8">
        <v>44.5379</v>
      </c>
      <c r="G8" s="8">
        <v>0.2077</v>
      </c>
      <c r="H8" s="9">
        <v>6497</v>
      </c>
      <c r="I8" s="9">
        <v>37</v>
      </c>
      <c r="J8" s="8">
        <v>11.17</v>
      </c>
      <c r="K8" s="10">
        <v>1.9039999999999999</v>
      </c>
      <c r="L8" s="7">
        <v>-109</v>
      </c>
      <c r="M8" s="7">
        <v>39</v>
      </c>
      <c r="N8" t="s">
        <v>48</v>
      </c>
    </row>
    <row r="9" spans="1:15" x14ac:dyDescent="0.35">
      <c r="A9" s="6" t="s">
        <v>28</v>
      </c>
      <c r="B9" s="6" t="s">
        <v>29</v>
      </c>
      <c r="C9" s="7">
        <v>159</v>
      </c>
      <c r="D9" s="7">
        <v>160</v>
      </c>
      <c r="E9" s="7">
        <f>(C9+D9)/2</f>
        <v>159.5</v>
      </c>
      <c r="F9" s="8">
        <v>38.021799999999999</v>
      </c>
      <c r="G9" s="8">
        <v>0.18990000000000001</v>
      </c>
      <c r="H9" s="9">
        <v>7768</v>
      </c>
      <c r="I9" s="9">
        <v>40</v>
      </c>
      <c r="J9" s="8">
        <v>5.36</v>
      </c>
      <c r="K9" s="10">
        <v>-2</v>
      </c>
      <c r="L9" s="7">
        <v>-109</v>
      </c>
      <c r="M9" s="7">
        <v>39</v>
      </c>
      <c r="N9" t="s">
        <v>49</v>
      </c>
      <c r="O9" t="s">
        <v>60</v>
      </c>
    </row>
    <row r="10" spans="1:15" x14ac:dyDescent="0.35">
      <c r="A10" s="6" t="s">
        <v>30</v>
      </c>
      <c r="B10" s="6" t="s">
        <v>31</v>
      </c>
      <c r="C10" s="7">
        <v>169</v>
      </c>
      <c r="D10" s="7">
        <v>170</v>
      </c>
      <c r="E10" s="7">
        <f>(C10+D10)/2</f>
        <v>169.5</v>
      </c>
      <c r="F10" s="8">
        <v>35.043799999999997</v>
      </c>
      <c r="G10" s="8">
        <v>0.1782</v>
      </c>
      <c r="H10" s="9">
        <v>8423</v>
      </c>
      <c r="I10" s="9">
        <v>41</v>
      </c>
      <c r="J10" s="8">
        <v>10.07</v>
      </c>
      <c r="K10" s="10">
        <v>-6.6000000000000003E-2</v>
      </c>
      <c r="L10" s="7">
        <v>-109</v>
      </c>
      <c r="M10" s="7">
        <v>39</v>
      </c>
      <c r="N10" t="s">
        <v>50</v>
      </c>
      <c r="O10" t="s">
        <v>59</v>
      </c>
    </row>
    <row r="11" spans="1:15" x14ac:dyDescent="0.35">
      <c r="A11" s="6" t="s">
        <v>32</v>
      </c>
      <c r="B11" s="6" t="s">
        <v>33</v>
      </c>
      <c r="C11" s="7">
        <v>173</v>
      </c>
      <c r="D11" s="7">
        <v>174</v>
      </c>
      <c r="E11" s="7">
        <f>(C11+D11)/2</f>
        <v>173.5</v>
      </c>
      <c r="F11" s="8">
        <v>38.165100000000002</v>
      </c>
      <c r="G11" s="8">
        <v>0.1923</v>
      </c>
      <c r="H11" s="9">
        <v>7738</v>
      </c>
      <c r="I11" s="9">
        <v>40</v>
      </c>
      <c r="J11" s="8">
        <v>10.47</v>
      </c>
      <c r="K11" s="10">
        <v>-1.4710000000000001</v>
      </c>
      <c r="L11" s="7">
        <v>-109</v>
      </c>
      <c r="M11" s="7">
        <v>39</v>
      </c>
      <c r="N11" t="s">
        <v>51</v>
      </c>
      <c r="O11" t="s">
        <v>58</v>
      </c>
    </row>
    <row r="12" spans="1:15" s="14" customFormat="1" x14ac:dyDescent="0.35">
      <c r="A12" s="6" t="s">
        <v>34</v>
      </c>
      <c r="B12" s="6" t="s">
        <v>35</v>
      </c>
      <c r="C12" s="7">
        <v>313</v>
      </c>
      <c r="D12" s="7">
        <v>314</v>
      </c>
      <c r="E12" s="7">
        <f>(C12+D12)/2</f>
        <v>313.5</v>
      </c>
      <c r="F12" s="8">
        <v>34.462800000000001</v>
      </c>
      <c r="G12" s="8">
        <v>0.17130000000000001</v>
      </c>
      <c r="H12" s="9">
        <v>8557</v>
      </c>
      <c r="I12" s="9">
        <v>40</v>
      </c>
      <c r="J12" s="8">
        <v>10.93</v>
      </c>
      <c r="K12" s="10">
        <v>-0.40600000000000003</v>
      </c>
      <c r="L12" s="7">
        <v>-109</v>
      </c>
      <c r="M12" s="7">
        <v>39</v>
      </c>
      <c r="N12" t="s">
        <v>83</v>
      </c>
      <c r="O12"/>
    </row>
    <row r="13" spans="1:15" s="14" customFormat="1" x14ac:dyDescent="0.35">
      <c r="A13" s="6" t="s">
        <v>36</v>
      </c>
      <c r="B13" s="6" t="s">
        <v>37</v>
      </c>
      <c r="C13" s="7">
        <v>448</v>
      </c>
      <c r="D13" s="7">
        <v>449</v>
      </c>
      <c r="E13" s="7">
        <f>(C13+D13)/2</f>
        <v>448.5</v>
      </c>
      <c r="F13" s="8">
        <v>31.0029</v>
      </c>
      <c r="G13" s="8">
        <v>0.1615</v>
      </c>
      <c r="H13" s="9">
        <v>9407</v>
      </c>
      <c r="I13" s="9">
        <v>42</v>
      </c>
      <c r="J13" s="8">
        <v>9.34</v>
      </c>
      <c r="K13" s="10">
        <v>4.1000000000000002E-2</v>
      </c>
      <c r="L13" s="7">
        <v>-109</v>
      </c>
      <c r="M13" s="7">
        <v>39</v>
      </c>
      <c r="N13" t="s">
        <v>82</v>
      </c>
      <c r="O13"/>
    </row>
    <row r="14" spans="1:15" s="14" customFormat="1" x14ac:dyDescent="0.35">
      <c r="A14" s="6" t="s">
        <v>38</v>
      </c>
      <c r="B14" s="6" t="s">
        <v>39</v>
      </c>
      <c r="C14" s="7">
        <v>524</v>
      </c>
      <c r="D14" s="7">
        <v>525</v>
      </c>
      <c r="E14" s="7">
        <f>(C14+D14)/2</f>
        <v>524.5</v>
      </c>
      <c r="F14" s="8">
        <v>30.102399999999999</v>
      </c>
      <c r="G14" s="8">
        <v>0.1434</v>
      </c>
      <c r="H14" s="9">
        <v>9644</v>
      </c>
      <c r="I14" s="9">
        <v>38</v>
      </c>
      <c r="J14" s="8">
        <v>5.46</v>
      </c>
      <c r="K14" s="10">
        <v>-0.26400000000000001</v>
      </c>
      <c r="L14" s="7">
        <v>-109</v>
      </c>
      <c r="M14" s="7">
        <v>39</v>
      </c>
      <c r="N14" t="s">
        <v>81</v>
      </c>
      <c r="O14"/>
    </row>
    <row r="15" spans="1:15" s="14" customFormat="1" ht="29" x14ac:dyDescent="0.35">
      <c r="A15" s="1" t="s">
        <v>11</v>
      </c>
      <c r="B15" s="2" t="s">
        <v>12</v>
      </c>
      <c r="C15">
        <v>599.70000000000005</v>
      </c>
      <c r="D15">
        <v>600.4</v>
      </c>
      <c r="E15">
        <f>(C15+D15)/2</f>
        <v>600.04999999999995</v>
      </c>
      <c r="F15" s="3">
        <v>29.6235</v>
      </c>
      <c r="G15" s="3">
        <v>0.1399</v>
      </c>
      <c r="H15" s="4">
        <v>9773</v>
      </c>
      <c r="I15" s="4">
        <v>38</v>
      </c>
      <c r="J15" s="5">
        <v>11.38</v>
      </c>
      <c r="K15" s="5">
        <v>0.746</v>
      </c>
      <c r="L15">
        <v>-109</v>
      </c>
      <c r="M15">
        <v>39</v>
      </c>
      <c r="N15" t="s">
        <v>80</v>
      </c>
      <c r="O15"/>
    </row>
    <row r="16" spans="1:15" s="14" customFormat="1" x14ac:dyDescent="0.35">
      <c r="A16" s="6" t="s">
        <v>42</v>
      </c>
      <c r="B16" s="6" t="s">
        <v>43</v>
      </c>
      <c r="C16" s="7">
        <v>706</v>
      </c>
      <c r="D16" s="7">
        <v>707</v>
      </c>
      <c r="E16" s="7">
        <f>(C16+D16)/2</f>
        <v>706.5</v>
      </c>
      <c r="F16" s="8">
        <v>29.101700000000001</v>
      </c>
      <c r="G16" s="8">
        <v>0.1376</v>
      </c>
      <c r="H16" s="9">
        <v>9916</v>
      </c>
      <c r="I16" s="9">
        <v>38</v>
      </c>
      <c r="J16" s="8">
        <v>11.22</v>
      </c>
      <c r="K16" s="10">
        <v>-7.8E-2</v>
      </c>
      <c r="L16" s="7">
        <v>-109</v>
      </c>
      <c r="M16" s="7">
        <v>39</v>
      </c>
      <c r="N16" t="s">
        <v>79</v>
      </c>
      <c r="O16"/>
    </row>
  </sheetData>
  <sortState xmlns:xlrd2="http://schemas.microsoft.com/office/spreadsheetml/2017/richdata2" ref="A2:O16">
    <sortCondition ref="E2:E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D44E-81FB-45C1-9CE8-8F4E6965FFC6}">
  <dimension ref="A1:O17"/>
  <sheetViews>
    <sheetView topLeftCell="I1" workbookViewId="0">
      <selection sqref="A1:O11"/>
    </sheetView>
  </sheetViews>
  <sheetFormatPr defaultRowHeight="14.5" x14ac:dyDescent="0.35"/>
  <cols>
    <col min="1" max="1" width="15.90625" customWidth="1"/>
    <col min="2" max="2" width="22.26953125" bestFit="1" customWidth="1"/>
    <col min="3" max="3" width="12" bestFit="1" customWidth="1"/>
    <col min="4" max="4" width="11.81640625" bestFit="1" customWidth="1"/>
    <col min="5" max="5" width="11.7265625" bestFit="1" customWidth="1"/>
    <col min="6" max="6" width="9.08984375" bestFit="1" customWidth="1"/>
    <col min="7" max="7" width="18.54296875" bestFit="1" customWidth="1"/>
    <col min="8" max="8" width="26.1796875" bestFit="1" customWidth="1"/>
    <col min="9" max="9" width="30.90625" bestFit="1" customWidth="1"/>
    <col min="10" max="10" width="8.453125" bestFit="1" customWidth="1"/>
    <col min="11" max="11" width="12.08984375" bestFit="1" customWidth="1"/>
    <col min="12" max="12" width="6.90625" bestFit="1" customWidth="1"/>
    <col min="13" max="13" width="17.81640625" customWidth="1"/>
    <col min="14" max="14" width="39.90625" bestFit="1" customWidth="1"/>
  </cols>
  <sheetData>
    <row r="1" spans="1:15" x14ac:dyDescent="0.35">
      <c r="A1" s="12" t="s">
        <v>5</v>
      </c>
      <c r="B1" s="12" t="s">
        <v>0</v>
      </c>
      <c r="C1" s="12" t="s">
        <v>4</v>
      </c>
      <c r="D1" s="12" t="s">
        <v>3</v>
      </c>
      <c r="E1" s="12" t="s">
        <v>13</v>
      </c>
      <c r="F1" s="12" t="s">
        <v>1</v>
      </c>
      <c r="G1" s="12" t="s">
        <v>6</v>
      </c>
      <c r="H1" s="12" t="s">
        <v>14</v>
      </c>
      <c r="I1" s="12" t="s">
        <v>7</v>
      </c>
      <c r="J1" s="12" t="s">
        <v>2</v>
      </c>
      <c r="K1" s="12" t="s">
        <v>8</v>
      </c>
      <c r="L1" s="12" t="s">
        <v>15</v>
      </c>
      <c r="M1" s="12" t="s">
        <v>16</v>
      </c>
      <c r="N1" s="11" t="s">
        <v>46</v>
      </c>
      <c r="O1" s="12" t="s">
        <v>57</v>
      </c>
    </row>
    <row r="2" spans="1:15" ht="58" x14ac:dyDescent="0.35">
      <c r="A2" s="1" t="s">
        <v>9</v>
      </c>
      <c r="B2" s="2" t="s">
        <v>10</v>
      </c>
      <c r="C2">
        <v>19</v>
      </c>
      <c r="D2">
        <v>20</v>
      </c>
      <c r="E2">
        <f t="shared" ref="E2:E11" si="0">(C2+D2)/2</f>
        <v>19.5</v>
      </c>
      <c r="F2" s="3">
        <v>85.480599999999995</v>
      </c>
      <c r="G2" s="3">
        <v>0.39900000000000002</v>
      </c>
      <c r="H2" s="4">
        <v>1260</v>
      </c>
      <c r="I2" s="4">
        <v>37</v>
      </c>
      <c r="J2" s="5">
        <v>11.77</v>
      </c>
      <c r="K2" s="5">
        <v>-0.21099999999999999</v>
      </c>
      <c r="L2">
        <v>-109</v>
      </c>
      <c r="M2">
        <v>39</v>
      </c>
      <c r="N2" t="s">
        <v>47</v>
      </c>
    </row>
    <row r="3" spans="1:15" x14ac:dyDescent="0.35">
      <c r="A3" s="6" t="s">
        <v>40</v>
      </c>
      <c r="B3" s="6" t="s">
        <v>41</v>
      </c>
      <c r="C3" s="7">
        <v>92</v>
      </c>
      <c r="D3" s="7">
        <v>93</v>
      </c>
      <c r="E3" s="7">
        <f t="shared" si="0"/>
        <v>92.5</v>
      </c>
      <c r="F3" s="8">
        <v>44.5379</v>
      </c>
      <c r="G3" s="8">
        <v>0.2077</v>
      </c>
      <c r="H3" s="9">
        <v>6497</v>
      </c>
      <c r="I3" s="9">
        <v>37</v>
      </c>
      <c r="J3" s="8">
        <v>11.17</v>
      </c>
      <c r="K3" s="10">
        <v>1.9039999999999999</v>
      </c>
      <c r="L3" s="7">
        <v>-109</v>
      </c>
      <c r="M3" s="7">
        <v>39</v>
      </c>
      <c r="N3" t="s">
        <v>48</v>
      </c>
    </row>
    <row r="4" spans="1:15" x14ac:dyDescent="0.35">
      <c r="A4" s="6" t="s">
        <v>28</v>
      </c>
      <c r="B4" s="6" t="s">
        <v>29</v>
      </c>
      <c r="C4" s="7">
        <v>159</v>
      </c>
      <c r="D4" s="7">
        <v>160</v>
      </c>
      <c r="E4" s="7">
        <f t="shared" si="0"/>
        <v>159.5</v>
      </c>
      <c r="F4" s="8">
        <v>38.021799999999999</v>
      </c>
      <c r="G4" s="8">
        <v>0.18990000000000001</v>
      </c>
      <c r="H4" s="9">
        <v>7768</v>
      </c>
      <c r="I4" s="9">
        <v>40</v>
      </c>
      <c r="J4" s="8">
        <v>5.36</v>
      </c>
      <c r="K4" s="10">
        <v>-2</v>
      </c>
      <c r="L4" s="7">
        <v>-109</v>
      </c>
      <c r="M4" s="7">
        <v>39</v>
      </c>
      <c r="N4" t="s">
        <v>49</v>
      </c>
      <c r="O4" t="s">
        <v>60</v>
      </c>
    </row>
    <row r="5" spans="1:15" x14ac:dyDescent="0.35">
      <c r="A5" s="6" t="s">
        <v>30</v>
      </c>
      <c r="B5" s="6" t="s">
        <v>31</v>
      </c>
      <c r="C5" s="7">
        <v>169</v>
      </c>
      <c r="D5" s="7">
        <v>170</v>
      </c>
      <c r="E5" s="7">
        <f t="shared" si="0"/>
        <v>169.5</v>
      </c>
      <c r="F5" s="8">
        <v>35.043799999999997</v>
      </c>
      <c r="G5" s="8">
        <v>0.1782</v>
      </c>
      <c r="H5" s="9">
        <v>8423</v>
      </c>
      <c r="I5" s="9">
        <v>41</v>
      </c>
      <c r="J5" s="8">
        <v>10.07</v>
      </c>
      <c r="K5" s="10">
        <v>-6.6000000000000003E-2</v>
      </c>
      <c r="L5" s="7">
        <v>-109</v>
      </c>
      <c r="M5" s="7">
        <v>39</v>
      </c>
      <c r="N5" t="s">
        <v>50</v>
      </c>
      <c r="O5" t="s">
        <v>59</v>
      </c>
    </row>
    <row r="6" spans="1:15" x14ac:dyDescent="0.35">
      <c r="A6" s="6" t="s">
        <v>32</v>
      </c>
      <c r="B6" s="6" t="s">
        <v>33</v>
      </c>
      <c r="C6" s="7">
        <v>173</v>
      </c>
      <c r="D6" s="7">
        <v>174</v>
      </c>
      <c r="E6" s="7">
        <f t="shared" si="0"/>
        <v>173.5</v>
      </c>
      <c r="F6" s="8">
        <v>38.165100000000002</v>
      </c>
      <c r="G6" s="8">
        <v>0.1923</v>
      </c>
      <c r="H6" s="9">
        <v>7738</v>
      </c>
      <c r="I6" s="9">
        <v>40</v>
      </c>
      <c r="J6" s="8">
        <v>10.47</v>
      </c>
      <c r="K6" s="10">
        <v>-1.4710000000000001</v>
      </c>
      <c r="L6" s="7">
        <v>-109</v>
      </c>
      <c r="M6" s="7">
        <v>39</v>
      </c>
      <c r="N6" t="s">
        <v>51</v>
      </c>
      <c r="O6" t="s">
        <v>58</v>
      </c>
    </row>
    <row r="7" spans="1:15" x14ac:dyDescent="0.35">
      <c r="A7" s="6" t="s">
        <v>34</v>
      </c>
      <c r="B7" s="6" t="s">
        <v>35</v>
      </c>
      <c r="C7" s="7">
        <v>313</v>
      </c>
      <c r="D7" s="7">
        <v>314</v>
      </c>
      <c r="E7" s="7">
        <f t="shared" si="0"/>
        <v>313.5</v>
      </c>
      <c r="F7" s="8">
        <v>34.462800000000001</v>
      </c>
      <c r="G7" s="8">
        <v>0.17130000000000001</v>
      </c>
      <c r="H7" s="9">
        <v>8557</v>
      </c>
      <c r="I7" s="9">
        <v>40</v>
      </c>
      <c r="J7" s="8">
        <v>10.93</v>
      </c>
      <c r="K7" s="10">
        <v>-0.40600000000000003</v>
      </c>
      <c r="L7" s="7">
        <v>-109</v>
      </c>
      <c r="M7" s="7">
        <v>39</v>
      </c>
      <c r="N7" t="s">
        <v>52</v>
      </c>
    </row>
    <row r="8" spans="1:15" x14ac:dyDescent="0.35">
      <c r="A8" s="6" t="s">
        <v>36</v>
      </c>
      <c r="B8" s="6" t="s">
        <v>37</v>
      </c>
      <c r="C8" s="7">
        <v>448</v>
      </c>
      <c r="D8" s="7">
        <v>449</v>
      </c>
      <c r="E8" s="7">
        <f t="shared" si="0"/>
        <v>448.5</v>
      </c>
      <c r="F8" s="8">
        <v>31.0029</v>
      </c>
      <c r="G8" s="8">
        <v>0.1615</v>
      </c>
      <c r="H8" s="9">
        <v>9407</v>
      </c>
      <c r="I8" s="9">
        <v>42</v>
      </c>
      <c r="J8" s="8">
        <v>9.34</v>
      </c>
      <c r="K8" s="10">
        <v>4.1000000000000002E-2</v>
      </c>
      <c r="L8" s="7">
        <v>-109</v>
      </c>
      <c r="M8" s="7">
        <v>39</v>
      </c>
      <c r="N8" t="s">
        <v>53</v>
      </c>
    </row>
    <row r="9" spans="1:15" x14ac:dyDescent="0.35">
      <c r="A9" s="6" t="s">
        <v>38</v>
      </c>
      <c r="B9" s="6" t="s">
        <v>39</v>
      </c>
      <c r="C9" s="7">
        <v>524</v>
      </c>
      <c r="D9" s="7">
        <v>525</v>
      </c>
      <c r="E9" s="7">
        <f t="shared" si="0"/>
        <v>524.5</v>
      </c>
      <c r="F9" s="8">
        <v>30.102399999999999</v>
      </c>
      <c r="G9" s="8">
        <v>0.1434</v>
      </c>
      <c r="H9" s="9">
        <v>9644</v>
      </c>
      <c r="I9" s="9">
        <v>38</v>
      </c>
      <c r="J9" s="8">
        <v>5.46</v>
      </c>
      <c r="K9" s="10">
        <v>-0.26400000000000001</v>
      </c>
      <c r="L9" s="7">
        <v>-109</v>
      </c>
      <c r="M9" s="7">
        <v>39</v>
      </c>
      <c r="N9" t="s">
        <v>54</v>
      </c>
    </row>
    <row r="10" spans="1:15" ht="29" x14ac:dyDescent="0.35">
      <c r="A10" s="1" t="s">
        <v>11</v>
      </c>
      <c r="B10" s="2" t="s">
        <v>12</v>
      </c>
      <c r="C10">
        <v>599.70000000000005</v>
      </c>
      <c r="D10">
        <v>600.4</v>
      </c>
      <c r="E10">
        <f t="shared" si="0"/>
        <v>600.04999999999995</v>
      </c>
      <c r="F10" s="3">
        <v>29.6235</v>
      </c>
      <c r="G10" s="3">
        <v>0.1399</v>
      </c>
      <c r="H10" s="4">
        <v>9773</v>
      </c>
      <c r="I10" s="4">
        <v>38</v>
      </c>
      <c r="J10" s="5">
        <v>11.38</v>
      </c>
      <c r="K10" s="5">
        <v>0.746</v>
      </c>
      <c r="L10">
        <v>-109</v>
      </c>
      <c r="M10">
        <v>39</v>
      </c>
      <c r="N10" t="s">
        <v>55</v>
      </c>
    </row>
    <row r="11" spans="1:15" x14ac:dyDescent="0.35">
      <c r="A11" s="6" t="s">
        <v>42</v>
      </c>
      <c r="B11" s="6" t="s">
        <v>43</v>
      </c>
      <c r="C11" s="7">
        <v>706</v>
      </c>
      <c r="D11" s="7">
        <v>707</v>
      </c>
      <c r="E11" s="7">
        <f t="shared" si="0"/>
        <v>706.5</v>
      </c>
      <c r="F11" s="8">
        <v>29.101700000000001</v>
      </c>
      <c r="G11" s="8">
        <v>0.1376</v>
      </c>
      <c r="H11" s="9">
        <v>9916</v>
      </c>
      <c r="I11" s="9">
        <v>38</v>
      </c>
      <c r="J11" s="8">
        <v>11.22</v>
      </c>
      <c r="K11" s="10">
        <v>-7.8E-2</v>
      </c>
      <c r="L11" s="7">
        <v>-109</v>
      </c>
      <c r="M11" s="7">
        <v>39</v>
      </c>
      <c r="N11" t="s">
        <v>56</v>
      </c>
    </row>
    <row r="16" spans="1:15" x14ac:dyDescent="0.35">
      <c r="A16" t="s">
        <v>45</v>
      </c>
    </row>
    <row r="17" spans="1:1" x14ac:dyDescent="0.35">
      <c r="A17" s="7" t="s">
        <v>44</v>
      </c>
    </row>
  </sheetData>
  <sortState xmlns:xlrd2="http://schemas.microsoft.com/office/spreadsheetml/2017/richdata2" ref="A2:M11">
    <sortCondition ref="E2:E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63F4-EEB9-4CC9-8D0C-EA9A39E39B27}">
  <dimension ref="A1:X4"/>
  <sheetViews>
    <sheetView zoomScale="55" zoomScaleNormal="55" workbookViewId="0">
      <selection sqref="A1:X3"/>
    </sheetView>
  </sheetViews>
  <sheetFormatPr defaultRowHeight="14.5" x14ac:dyDescent="0.35"/>
  <cols>
    <col min="1" max="1" width="17.08984375" bestFit="1" customWidth="1"/>
    <col min="2" max="2" width="25.36328125" bestFit="1" customWidth="1"/>
    <col min="3" max="3" width="13.1796875" bestFit="1" customWidth="1"/>
    <col min="4" max="4" width="13.08984375" bestFit="1" customWidth="1"/>
    <col min="5" max="5" width="12.54296875" bestFit="1" customWidth="1"/>
    <col min="6" max="6" width="10.08984375" bestFit="1" customWidth="1"/>
    <col min="7" max="7" width="18.6328125" bestFit="1" customWidth="1"/>
    <col min="8" max="8" width="26.54296875" bestFit="1" customWidth="1"/>
    <col min="9" max="9" width="29.81640625" bestFit="1" customWidth="1"/>
    <col min="10" max="10" width="8.453125" bestFit="1" customWidth="1"/>
    <col min="11" max="11" width="12.08984375" bestFit="1" customWidth="1"/>
  </cols>
  <sheetData>
    <row r="1" spans="1:24" x14ac:dyDescent="0.35">
      <c r="A1" t="s">
        <v>5</v>
      </c>
      <c r="B1" t="s">
        <v>0</v>
      </c>
      <c r="C1" t="s">
        <v>4</v>
      </c>
      <c r="D1" t="s">
        <v>3</v>
      </c>
      <c r="E1" t="s">
        <v>13</v>
      </c>
      <c r="F1" t="s">
        <v>1</v>
      </c>
      <c r="G1" t="s">
        <v>6</v>
      </c>
      <c r="H1" t="s">
        <v>14</v>
      </c>
      <c r="I1" t="s">
        <v>7</v>
      </c>
      <c r="J1" t="s">
        <v>2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35">
      <c r="A2" s="1" t="s">
        <v>9</v>
      </c>
      <c r="B2" s="2" t="s">
        <v>10</v>
      </c>
      <c r="C2">
        <v>19</v>
      </c>
      <c r="D2">
        <v>20</v>
      </c>
      <c r="E2">
        <f>(C2+D2)/2</f>
        <v>19.5</v>
      </c>
      <c r="F2" s="3">
        <v>85.480599999999995</v>
      </c>
      <c r="G2" s="3">
        <v>0.39900000000000002</v>
      </c>
      <c r="H2" s="4">
        <v>1260</v>
      </c>
      <c r="I2" s="4">
        <v>37</v>
      </c>
      <c r="J2" s="5">
        <v>11.77</v>
      </c>
      <c r="K2" s="5">
        <v>-0.21099999999999999</v>
      </c>
      <c r="L2">
        <v>-109</v>
      </c>
      <c r="M2">
        <v>20</v>
      </c>
      <c r="N2">
        <v>890</v>
      </c>
      <c r="O2">
        <v>640</v>
      </c>
      <c r="P2">
        <f>(N2+O2)/2</f>
        <v>765</v>
      </c>
      <c r="Q2">
        <v>810</v>
      </c>
      <c r="R2">
        <v>680</v>
      </c>
      <c r="S2">
        <f>(Q2+R2)/2</f>
        <v>745</v>
      </c>
      <c r="T2">
        <v>906</v>
      </c>
      <c r="U2">
        <v>631</v>
      </c>
      <c r="V2">
        <v>818</v>
      </c>
      <c r="W2">
        <v>673</v>
      </c>
      <c r="X2">
        <v>756</v>
      </c>
    </row>
    <row r="3" spans="1:24" ht="29" x14ac:dyDescent="0.35">
      <c r="A3" s="1" t="s">
        <v>11</v>
      </c>
      <c r="B3" s="2" t="s">
        <v>12</v>
      </c>
      <c r="C3">
        <v>599.70000000000005</v>
      </c>
      <c r="D3">
        <v>600.4</v>
      </c>
      <c r="E3">
        <f>(C3+D3)/2</f>
        <v>600.04999999999995</v>
      </c>
      <c r="F3" s="3">
        <v>29.6235</v>
      </c>
      <c r="G3" s="3">
        <v>0.1399</v>
      </c>
      <c r="H3" s="4">
        <v>9773</v>
      </c>
      <c r="I3" s="4">
        <v>38</v>
      </c>
      <c r="J3" s="5">
        <v>11.38</v>
      </c>
      <c r="K3" s="5">
        <v>0.746</v>
      </c>
      <c r="L3">
        <v>-109</v>
      </c>
      <c r="M3">
        <v>20</v>
      </c>
      <c r="N3">
        <v>10930</v>
      </c>
      <c r="O3">
        <v>10510</v>
      </c>
      <c r="P3">
        <f>(N3+O3)/2</f>
        <v>10720</v>
      </c>
      <c r="Q3">
        <v>10780</v>
      </c>
      <c r="R3">
        <v>10580</v>
      </c>
      <c r="S3">
        <f>(Q3+R3)/2</f>
        <v>10680</v>
      </c>
      <c r="T3">
        <v>10980</v>
      </c>
      <c r="U3">
        <v>10504</v>
      </c>
      <c r="V3">
        <v>10795</v>
      </c>
      <c r="W3">
        <v>10575</v>
      </c>
      <c r="X3">
        <v>10698</v>
      </c>
    </row>
    <row r="4" spans="1:24" x14ac:dyDescent="0.35">
      <c r="A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update 26.08.2024</vt:lpstr>
      <vt:lpstr>update 08.05.2024</vt:lpstr>
      <vt:lpstr>rangefinders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Earland, Jane</dc:creator>
  <cp:lastModifiedBy>Earland, Jane</cp:lastModifiedBy>
  <dcterms:created xsi:type="dcterms:W3CDTF">2023-02-27T19:47:26Z</dcterms:created>
  <dcterms:modified xsi:type="dcterms:W3CDTF">2024-08-26T09:02:03Z</dcterms:modified>
</cp:coreProperties>
</file>