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icrochip\TechBox.X\docs\"/>
    </mc:Choice>
  </mc:AlternateContent>
  <bookViews>
    <workbookView xWindow="0" yWindow="0" windowWidth="25125" windowHeight="12435" activeTab="1"/>
  </bookViews>
  <sheets>
    <sheet name="Voltage Divider" sheetId="1" r:id="rId1"/>
    <sheet name="Timers" sheetId="4" r:id="rId2"/>
    <sheet name="ADC" sheetId="2" r:id="rId3"/>
    <sheet name="Bina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4" l="1"/>
  <c r="C57" i="4"/>
  <c r="C56" i="4"/>
  <c r="C55" i="4"/>
  <c r="C54" i="4"/>
  <c r="C53" i="4"/>
  <c r="C51" i="4"/>
  <c r="C50" i="4"/>
  <c r="C49" i="4"/>
  <c r="C48" i="4"/>
  <c r="C47" i="4"/>
  <c r="C46" i="4"/>
  <c r="C45" i="4"/>
  <c r="C43" i="4"/>
  <c r="C42" i="4"/>
  <c r="C41" i="4"/>
  <c r="C40" i="4"/>
  <c r="C39" i="4"/>
  <c r="C38" i="4"/>
  <c r="C36" i="4"/>
  <c r="C35" i="4"/>
  <c r="C34" i="4"/>
  <c r="C33" i="4"/>
  <c r="C32" i="4"/>
  <c r="C31" i="4"/>
  <c r="C30" i="4"/>
  <c r="C29" i="4"/>
  <c r="C28" i="4"/>
  <c r="C27" i="4"/>
  <c r="C3" i="4"/>
  <c r="A16" i="4"/>
  <c r="C14" i="4"/>
  <c r="C13" i="4"/>
  <c r="C12" i="4"/>
  <c r="C11" i="4"/>
  <c r="C16" i="4" s="1"/>
  <c r="C26" i="4" s="1"/>
  <c r="C10" i="4"/>
  <c r="C9" i="4"/>
  <c r="C8" i="4"/>
  <c r="C7" i="4"/>
  <c r="C6" i="4"/>
  <c r="C5" i="4"/>
  <c r="C4" i="4"/>
  <c r="A4" i="4"/>
  <c r="A5" i="4" s="1"/>
  <c r="A6" i="4" s="1"/>
  <c r="A7" i="4" s="1"/>
  <c r="A8" i="4" s="1"/>
  <c r="A9" i="4" s="1"/>
  <c r="A10" i="4" s="1"/>
  <c r="A11" i="4" s="1"/>
  <c r="A14" i="4" s="1"/>
  <c r="A3" i="4"/>
  <c r="C21" i="4" l="1"/>
  <c r="C17" i="4"/>
  <c r="C23" i="4"/>
  <c r="C18" i="4"/>
  <c r="C24" i="4"/>
  <c r="C20" i="4"/>
  <c r="F4" i="1"/>
  <c r="G4" i="1"/>
  <c r="B4" i="1"/>
  <c r="A6" i="2"/>
  <c r="A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E2" i="3"/>
  <c r="AF2" i="3"/>
  <c r="AG2" i="3"/>
  <c r="T1" i="3"/>
  <c r="S1" i="3" s="1"/>
  <c r="R1" i="3" s="1"/>
  <c r="Q1" i="3" s="1"/>
  <c r="P1" i="3" s="1"/>
  <c r="O1" i="3" s="1"/>
  <c r="N1" i="3" s="1"/>
  <c r="M1" i="3" s="1"/>
  <c r="L1" i="3" s="1"/>
  <c r="K1" i="3" s="1"/>
  <c r="J1" i="3" s="1"/>
  <c r="I1" i="3" s="1"/>
  <c r="H1" i="3" s="1"/>
  <c r="G1" i="3" s="1"/>
  <c r="F1" i="3" s="1"/>
  <c r="E1" i="3" s="1"/>
  <c r="D1" i="3" s="1"/>
  <c r="C1" i="3" s="1"/>
  <c r="B1" i="3" s="1"/>
  <c r="A2" i="2"/>
  <c r="C3" i="1" l="1"/>
  <c r="A2" i="1"/>
</calcChain>
</file>

<file path=xl/sharedStrings.xml><?xml version="1.0" encoding="utf-8"?>
<sst xmlns="http://schemas.openxmlformats.org/spreadsheetml/2006/main" count="76" uniqueCount="73">
  <si>
    <t>Vo</t>
  </si>
  <si>
    <t>Vi</t>
  </si>
  <si>
    <t>R1</t>
  </si>
  <si>
    <t>R2</t>
  </si>
  <si>
    <t>Resolution</t>
  </si>
  <si>
    <t>Vref</t>
  </si>
  <si>
    <t>Step</t>
  </si>
  <si>
    <t>V</t>
  </si>
  <si>
    <t>Read</t>
  </si>
  <si>
    <t>K</t>
  </si>
  <si>
    <t xml:space="preserve">TIMERS_MS_100 </t>
  </si>
  <si>
    <t xml:space="preserve">TIMERS_MS_200 </t>
  </si>
  <si>
    <t xml:space="preserve">TIMERS_MS_300 </t>
  </si>
  <si>
    <t xml:space="preserve">TIMERS_MS_400 </t>
  </si>
  <si>
    <t xml:space="preserve">TIMERS_MS_500 </t>
  </si>
  <si>
    <t xml:space="preserve">TIMERS_MS_600 </t>
  </si>
  <si>
    <t xml:space="preserve">TIMERS_MS_700 </t>
  </si>
  <si>
    <t xml:space="preserve">TIMERS_MS_800 </t>
  </si>
  <si>
    <t xml:space="preserve">TIMERS_MS_900 </t>
  </si>
  <si>
    <t>TIMERS_MS_1000</t>
  </si>
  <si>
    <t>TIMERS_MS_1200</t>
  </si>
  <si>
    <t>TIMERS_MS_1400</t>
  </si>
  <si>
    <t>TIMERS_MS_1500</t>
  </si>
  <si>
    <t xml:space="preserve">TIMERS_SEC_1  </t>
  </si>
  <si>
    <t>TIMERS_SEC_1_5</t>
  </si>
  <si>
    <t xml:space="preserve">TIMERS_SEC_2  </t>
  </si>
  <si>
    <t>TIMERS_SEC_2_5</t>
  </si>
  <si>
    <t xml:space="preserve">TIMERS_SEC_3  </t>
  </si>
  <si>
    <t xml:space="preserve">TIMERS_SEC_4  </t>
  </si>
  <si>
    <t>TIMERS_SEC_4_5</t>
  </si>
  <si>
    <t xml:space="preserve">TIMERS_SEC_5  </t>
  </si>
  <si>
    <t xml:space="preserve">TIMERS_SEC_6  </t>
  </si>
  <si>
    <t>TIMERS_SEC_6_2</t>
  </si>
  <si>
    <t xml:space="preserve">TIMERS_SEC_8  </t>
  </si>
  <si>
    <t xml:space="preserve">TIMERS_SEC_10 </t>
  </si>
  <si>
    <t xml:space="preserve">TIMERS_SEC_15 </t>
  </si>
  <si>
    <t xml:space="preserve">TIMERS_SEC_20 </t>
  </si>
  <si>
    <t xml:space="preserve">TIMERS_SEC_25 </t>
  </si>
  <si>
    <t xml:space="preserve">TIMERS_SEC_30 </t>
  </si>
  <si>
    <t xml:space="preserve">TIMERS_SEC_40 </t>
  </si>
  <si>
    <t xml:space="preserve">TIMERS_SEC_50 </t>
  </si>
  <si>
    <t xml:space="preserve">TIMERS_SEC_60 </t>
  </si>
  <si>
    <t xml:space="preserve">TIMERS_SEC_70 </t>
  </si>
  <si>
    <t xml:space="preserve">TIMERS_SEC_90 </t>
  </si>
  <si>
    <t>TIMERS_MIN_1</t>
  </si>
  <si>
    <t>TIMERS_MIN_2</t>
  </si>
  <si>
    <t>TIMERS_MIN_3</t>
  </si>
  <si>
    <t>TIMERS_MIN_4</t>
  </si>
  <si>
    <t>TIMERS_MIN_5</t>
  </si>
  <si>
    <t>TIMERS_MIN_7</t>
  </si>
  <si>
    <t>TIMERS_MIN_10</t>
  </si>
  <si>
    <t>TIMERS_MIN_15</t>
  </si>
  <si>
    <t>TIMERS_MIN_20</t>
  </si>
  <si>
    <t>TIMERS_MIN_30</t>
  </si>
  <si>
    <t>TIMERS_MIN_40</t>
  </si>
  <si>
    <t>TIMERS_MIN_50</t>
  </si>
  <si>
    <t>TIMERS_MIN_60</t>
  </si>
  <si>
    <t xml:space="preserve">TIMERS_HOUR_2 </t>
  </si>
  <si>
    <t xml:space="preserve">TIMERS_HOUR_3 </t>
  </si>
  <si>
    <t xml:space="preserve">TIMERS_HOUR_4 </t>
  </si>
  <si>
    <t xml:space="preserve">TIMERS_HOUR_5 </t>
  </si>
  <si>
    <t>TIMERS_HOUR_10</t>
  </si>
  <si>
    <t>TIMERS_HOUR_24</t>
  </si>
  <si>
    <t>TIMERS_DAY_1</t>
  </si>
  <si>
    <t>TIMERS_DAY_2</t>
  </si>
  <si>
    <t>TIMERS_DAY_3</t>
  </si>
  <si>
    <t>TIMERS_DAY_4</t>
  </si>
  <si>
    <t>TIMERS_DAY_5</t>
  </si>
  <si>
    <t>TIMERS_DAY_6</t>
  </si>
  <si>
    <t>TIMERS_DAY_7</t>
  </si>
  <si>
    <t>TIMERS_SEC_PER_MIN</t>
  </si>
  <si>
    <t>TIMERS_SEC_PER_HOUR</t>
  </si>
  <si>
    <t>TIMERS_SEC_PER_DAY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</si>
</sst>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7" workbookViewId="0">
      <selection activeCell="T8" sqref="T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f>(B2*D2)/(C2+D2)</f>
        <v>5.0602409638554215</v>
      </c>
      <c r="B2">
        <v>8.4</v>
      </c>
      <c r="C2">
        <v>6600</v>
      </c>
      <c r="D2">
        <v>10000</v>
      </c>
      <c r="E2" t="s">
        <v>0</v>
      </c>
    </row>
    <row r="3" spans="1:7" x14ac:dyDescent="0.25">
      <c r="A3">
        <v>5</v>
      </c>
      <c r="B3">
        <v>8.5</v>
      </c>
      <c r="C3">
        <f>(D3*(B3-A3))/A3</f>
        <v>7000</v>
      </c>
      <c r="D3">
        <v>10000</v>
      </c>
      <c r="E3" t="s">
        <v>2</v>
      </c>
    </row>
    <row r="4" spans="1:7" x14ac:dyDescent="0.25">
      <c r="A4">
        <v>4.63</v>
      </c>
      <c r="B4">
        <f>(A4*(C4+D4))/D4</f>
        <v>7.6858000000000004</v>
      </c>
      <c r="C4">
        <v>6600</v>
      </c>
      <c r="D4">
        <v>10000</v>
      </c>
      <c r="E4" t="s">
        <v>1</v>
      </c>
      <c r="F4">
        <f>C4+D4</f>
        <v>16600</v>
      </c>
      <c r="G4">
        <f>A4*F4/D4</f>
        <v>7.6858000000000004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abSelected="1" topLeftCell="A31" workbookViewId="0">
      <selection activeCell="C60" sqref="C60"/>
    </sheetView>
  </sheetViews>
  <sheetFormatPr defaultRowHeight="15" x14ac:dyDescent="0.25"/>
  <cols>
    <col min="2" max="2" width="22.42578125" bestFit="1" customWidth="1"/>
  </cols>
  <sheetData>
    <row r="2" spans="1:3" x14ac:dyDescent="0.25">
      <c r="A2">
        <v>1</v>
      </c>
      <c r="B2" t="s">
        <v>10</v>
      </c>
      <c r="C2">
        <v>8</v>
      </c>
    </row>
    <row r="3" spans="1:3" x14ac:dyDescent="0.25">
      <c r="A3">
        <f>A2+1</f>
        <v>2</v>
      </c>
      <c r="B3" t="s">
        <v>11</v>
      </c>
      <c r="C3">
        <f>C2*A3</f>
        <v>16</v>
      </c>
    </row>
    <row r="4" spans="1:3" x14ac:dyDescent="0.25">
      <c r="A4">
        <f t="shared" ref="A4:A14" si="0">A3+1</f>
        <v>3</v>
      </c>
      <c r="B4" t="s">
        <v>12</v>
      </c>
      <c r="C4">
        <f>C2*A4</f>
        <v>24</v>
      </c>
    </row>
    <row r="5" spans="1:3" x14ac:dyDescent="0.25">
      <c r="A5">
        <f t="shared" si="0"/>
        <v>4</v>
      </c>
      <c r="B5" t="s">
        <v>13</v>
      </c>
      <c r="C5">
        <f>C2*A5</f>
        <v>32</v>
      </c>
    </row>
    <row r="6" spans="1:3" x14ac:dyDescent="0.25">
      <c r="A6">
        <f t="shared" si="0"/>
        <v>5</v>
      </c>
      <c r="B6" t="s">
        <v>14</v>
      </c>
      <c r="C6">
        <f>C2*A6</f>
        <v>40</v>
      </c>
    </row>
    <row r="7" spans="1:3" x14ac:dyDescent="0.25">
      <c r="A7">
        <f t="shared" si="0"/>
        <v>6</v>
      </c>
      <c r="B7" t="s">
        <v>15</v>
      </c>
      <c r="C7">
        <f>C2*A7</f>
        <v>48</v>
      </c>
    </row>
    <row r="8" spans="1:3" x14ac:dyDescent="0.25">
      <c r="A8">
        <f t="shared" si="0"/>
        <v>7</v>
      </c>
      <c r="B8" t="s">
        <v>16</v>
      </c>
      <c r="C8">
        <f>C2*A8</f>
        <v>56</v>
      </c>
    </row>
    <row r="9" spans="1:3" x14ac:dyDescent="0.25">
      <c r="A9">
        <f t="shared" si="0"/>
        <v>8</v>
      </c>
      <c r="B9" t="s">
        <v>17</v>
      </c>
      <c r="C9">
        <f>C2*A9</f>
        <v>64</v>
      </c>
    </row>
    <row r="10" spans="1:3" x14ac:dyDescent="0.25">
      <c r="A10">
        <f t="shared" si="0"/>
        <v>9</v>
      </c>
      <c r="B10" t="s">
        <v>18</v>
      </c>
      <c r="C10">
        <f>C2*A10</f>
        <v>72</v>
      </c>
    </row>
    <row r="11" spans="1:3" x14ac:dyDescent="0.25">
      <c r="A11">
        <f t="shared" si="0"/>
        <v>10</v>
      </c>
      <c r="B11" t="s">
        <v>19</v>
      </c>
      <c r="C11">
        <f>C2*A11</f>
        <v>80</v>
      </c>
    </row>
    <row r="12" spans="1:3" x14ac:dyDescent="0.25">
      <c r="A12">
        <v>12</v>
      </c>
      <c r="B12" t="s">
        <v>20</v>
      </c>
      <c r="C12">
        <f>C2*A12</f>
        <v>96</v>
      </c>
    </row>
    <row r="13" spans="1:3" x14ac:dyDescent="0.25">
      <c r="A13">
        <v>14</v>
      </c>
      <c r="B13" t="s">
        <v>21</v>
      </c>
      <c r="C13">
        <f>C2*A13</f>
        <v>112</v>
      </c>
    </row>
    <row r="14" spans="1:3" x14ac:dyDescent="0.25">
      <c r="A14">
        <f t="shared" si="0"/>
        <v>15</v>
      </c>
      <c r="B14" t="s">
        <v>22</v>
      </c>
      <c r="C14">
        <f>C2*A14</f>
        <v>120</v>
      </c>
    </row>
    <row r="16" spans="1:3" x14ac:dyDescent="0.25">
      <c r="A16">
        <f>A11</f>
        <v>10</v>
      </c>
      <c r="B16" t="s">
        <v>23</v>
      </c>
      <c r="C16">
        <f>C11</f>
        <v>80</v>
      </c>
    </row>
    <row r="17" spans="2:3" x14ac:dyDescent="0.25">
      <c r="B17" t="s">
        <v>24</v>
      </c>
      <c r="C17">
        <f>C16+C6</f>
        <v>120</v>
      </c>
    </row>
    <row r="18" spans="2:3" x14ac:dyDescent="0.25">
      <c r="B18" t="s">
        <v>25</v>
      </c>
      <c r="C18">
        <f>C16*2</f>
        <v>160</v>
      </c>
    </row>
    <row r="19" spans="2:3" x14ac:dyDescent="0.25">
      <c r="B19" t="s">
        <v>26</v>
      </c>
    </row>
    <row r="20" spans="2:3" x14ac:dyDescent="0.25">
      <c r="B20" t="s">
        <v>27</v>
      </c>
      <c r="C20">
        <f>C16*3</f>
        <v>240</v>
      </c>
    </row>
    <row r="21" spans="2:3" x14ac:dyDescent="0.25">
      <c r="B21" t="s">
        <v>28</v>
      </c>
      <c r="C21">
        <f>C16*4</f>
        <v>320</v>
      </c>
    </row>
    <row r="22" spans="2:3" x14ac:dyDescent="0.25">
      <c r="B22" t="s">
        <v>29</v>
      </c>
    </row>
    <row r="23" spans="2:3" x14ac:dyDescent="0.25">
      <c r="B23" t="s">
        <v>30</v>
      </c>
      <c r="C23">
        <f>C16*5</f>
        <v>400</v>
      </c>
    </row>
    <row r="24" spans="2:3" x14ac:dyDescent="0.25">
      <c r="B24" t="s">
        <v>31</v>
      </c>
      <c r="C24">
        <f>C16*6</f>
        <v>480</v>
      </c>
    </row>
    <row r="25" spans="2:3" x14ac:dyDescent="0.25">
      <c r="B25" t="s">
        <v>32</v>
      </c>
    </row>
    <row r="26" spans="2:3" x14ac:dyDescent="0.25">
      <c r="B26" t="s">
        <v>33</v>
      </c>
      <c r="C26">
        <f>C16*8</f>
        <v>640</v>
      </c>
    </row>
    <row r="27" spans="2:3" x14ac:dyDescent="0.25">
      <c r="B27" t="s">
        <v>34</v>
      </c>
      <c r="C27">
        <f>C16*10</f>
        <v>800</v>
      </c>
    </row>
    <row r="28" spans="2:3" x14ac:dyDescent="0.25">
      <c r="B28" t="s">
        <v>35</v>
      </c>
      <c r="C28">
        <f>C16*15</f>
        <v>1200</v>
      </c>
    </row>
    <row r="29" spans="2:3" x14ac:dyDescent="0.25">
      <c r="B29" t="s">
        <v>36</v>
      </c>
      <c r="C29">
        <f>C16*20</f>
        <v>1600</v>
      </c>
    </row>
    <row r="30" spans="2:3" x14ac:dyDescent="0.25">
      <c r="B30" t="s">
        <v>37</v>
      </c>
      <c r="C30">
        <f>C16*25</f>
        <v>2000</v>
      </c>
    </row>
    <row r="31" spans="2:3" x14ac:dyDescent="0.25">
      <c r="B31" t="s">
        <v>38</v>
      </c>
      <c r="C31">
        <f>C16*30</f>
        <v>2400</v>
      </c>
    </row>
    <row r="32" spans="2:3" x14ac:dyDescent="0.25">
      <c r="B32" t="s">
        <v>39</v>
      </c>
      <c r="C32">
        <f>C16*40</f>
        <v>3200</v>
      </c>
    </row>
    <row r="33" spans="2:3" x14ac:dyDescent="0.25">
      <c r="B33" t="s">
        <v>40</v>
      </c>
      <c r="C33">
        <f>C16*50</f>
        <v>4000</v>
      </c>
    </row>
    <row r="34" spans="2:3" x14ac:dyDescent="0.25">
      <c r="B34" t="s">
        <v>41</v>
      </c>
      <c r="C34">
        <f>C16*60</f>
        <v>4800</v>
      </c>
    </row>
    <row r="35" spans="2:3" x14ac:dyDescent="0.25">
      <c r="B35" t="s">
        <v>42</v>
      </c>
      <c r="C35">
        <f>C16*70</f>
        <v>5600</v>
      </c>
    </row>
    <row r="36" spans="2:3" x14ac:dyDescent="0.25">
      <c r="B36" t="s">
        <v>43</v>
      </c>
      <c r="C36">
        <f>C16*90</f>
        <v>7200</v>
      </c>
    </row>
    <row r="38" spans="2:3" x14ac:dyDescent="0.25">
      <c r="B38" t="s">
        <v>44</v>
      </c>
      <c r="C38">
        <f>C34</f>
        <v>4800</v>
      </c>
    </row>
    <row r="39" spans="2:3" x14ac:dyDescent="0.25">
      <c r="B39" t="s">
        <v>45</v>
      </c>
      <c r="C39">
        <f>C38*2</f>
        <v>9600</v>
      </c>
    </row>
    <row r="40" spans="2:3" x14ac:dyDescent="0.25">
      <c r="B40" t="s">
        <v>46</v>
      </c>
      <c r="C40">
        <f>C38*3</f>
        <v>14400</v>
      </c>
    </row>
    <row r="41" spans="2:3" x14ac:dyDescent="0.25">
      <c r="B41" t="s">
        <v>47</v>
      </c>
      <c r="C41">
        <f>C38*4</f>
        <v>19200</v>
      </c>
    </row>
    <row r="42" spans="2:3" x14ac:dyDescent="0.25">
      <c r="B42" t="s">
        <v>48</v>
      </c>
      <c r="C42">
        <f>C38*5</f>
        <v>24000</v>
      </c>
    </row>
    <row r="43" spans="2:3" x14ac:dyDescent="0.25">
      <c r="B43" t="s">
        <v>49</v>
      </c>
      <c r="C43">
        <f>C38*7</f>
        <v>33600</v>
      </c>
    </row>
    <row r="45" spans="2:3" x14ac:dyDescent="0.25">
      <c r="B45" t="s">
        <v>50</v>
      </c>
      <c r="C45">
        <f>C38*10</f>
        <v>48000</v>
      </c>
    </row>
    <row r="46" spans="2:3" x14ac:dyDescent="0.25">
      <c r="B46" t="s">
        <v>51</v>
      </c>
      <c r="C46">
        <f>C38*15</f>
        <v>72000</v>
      </c>
    </row>
    <row r="47" spans="2:3" x14ac:dyDescent="0.25">
      <c r="B47" t="s">
        <v>52</v>
      </c>
      <c r="C47">
        <f>C38*20</f>
        <v>96000</v>
      </c>
    </row>
    <row r="48" spans="2:3" x14ac:dyDescent="0.25">
      <c r="B48" t="s">
        <v>53</v>
      </c>
      <c r="C48">
        <f>C38*30</f>
        <v>144000</v>
      </c>
    </row>
    <row r="49" spans="2:3" x14ac:dyDescent="0.25">
      <c r="B49" t="s">
        <v>54</v>
      </c>
      <c r="C49">
        <f>C38*40</f>
        <v>192000</v>
      </c>
    </row>
    <row r="50" spans="2:3" x14ac:dyDescent="0.25">
      <c r="B50" t="s">
        <v>55</v>
      </c>
      <c r="C50">
        <f>C38*50</f>
        <v>240000</v>
      </c>
    </row>
    <row r="51" spans="2:3" x14ac:dyDescent="0.25">
      <c r="B51" t="s">
        <v>56</v>
      </c>
      <c r="C51">
        <f>C38*60</f>
        <v>288000</v>
      </c>
    </row>
    <row r="53" spans="2:3" x14ac:dyDescent="0.25">
      <c r="B53" t="s">
        <v>57</v>
      </c>
      <c r="C53">
        <f>C51*2</f>
        <v>576000</v>
      </c>
    </row>
    <row r="54" spans="2:3" x14ac:dyDescent="0.25">
      <c r="B54" t="s">
        <v>58</v>
      </c>
      <c r="C54">
        <f>C51*3</f>
        <v>864000</v>
      </c>
    </row>
    <row r="55" spans="2:3" x14ac:dyDescent="0.25">
      <c r="B55" t="s">
        <v>59</v>
      </c>
      <c r="C55">
        <f>C51*4</f>
        <v>1152000</v>
      </c>
    </row>
    <row r="56" spans="2:3" x14ac:dyDescent="0.25">
      <c r="B56" t="s">
        <v>60</v>
      </c>
      <c r="C56">
        <f>C51*5</f>
        <v>1440000</v>
      </c>
    </row>
    <row r="57" spans="2:3" x14ac:dyDescent="0.25">
      <c r="B57" t="s">
        <v>61</v>
      </c>
      <c r="C57">
        <f>C51*10</f>
        <v>2880000</v>
      </c>
    </row>
    <row r="58" spans="2:3" x14ac:dyDescent="0.25">
      <c r="B58" t="s">
        <v>62</v>
      </c>
      <c r="C58">
        <f>C51*24</f>
        <v>6912000</v>
      </c>
    </row>
    <row r="60" spans="2:3" x14ac:dyDescent="0.25">
      <c r="B60" t="s">
        <v>63</v>
      </c>
    </row>
    <row r="61" spans="2:3" x14ac:dyDescent="0.25">
      <c r="B61" t="s">
        <v>64</v>
      </c>
    </row>
    <row r="62" spans="2:3" x14ac:dyDescent="0.25">
      <c r="B62" t="s">
        <v>65</v>
      </c>
    </row>
    <row r="63" spans="2:3" x14ac:dyDescent="0.25">
      <c r="B63" t="s">
        <v>66</v>
      </c>
    </row>
    <row r="64" spans="2:3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8" spans="2:2" x14ac:dyDescent="0.25">
      <c r="B68" t="s">
        <v>70</v>
      </c>
    </row>
    <row r="69" spans="2:2" x14ac:dyDescent="0.25">
      <c r="B69" t="s">
        <v>71</v>
      </c>
    </row>
    <row r="70" spans="2:2" x14ac:dyDescent="0.25">
      <c r="B7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f>B2/C2</f>
        <v>4.8875855327468231E-3</v>
      </c>
      <c r="B2">
        <v>5</v>
      </c>
      <c r="C2">
        <v>1023</v>
      </c>
    </row>
    <row r="5" spans="1:3" x14ac:dyDescent="0.25">
      <c r="A5" t="s">
        <v>7</v>
      </c>
      <c r="B5" t="s">
        <v>8</v>
      </c>
      <c r="C5" t="s">
        <v>9</v>
      </c>
    </row>
    <row r="6" spans="1:3" x14ac:dyDescent="0.25">
      <c r="A6">
        <f>B6*C6</f>
        <v>4645.5</v>
      </c>
      <c r="B6">
        <v>950</v>
      </c>
      <c r="C6">
        <v>4.8899999999999997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Z8" sqref="Z8"/>
    </sheetView>
  </sheetViews>
  <sheetFormatPr defaultRowHeight="15" x14ac:dyDescent="0.25"/>
  <cols>
    <col min="1" max="1" width="11.5703125" customWidth="1"/>
    <col min="2" max="33" width="4.7109375" customWidth="1"/>
  </cols>
  <sheetData>
    <row r="1" spans="1:33" x14ac:dyDescent="0.25">
      <c r="B1" s="1">
        <f>C1+1</f>
        <v>31</v>
      </c>
      <c r="C1" s="1">
        <f>D1+1</f>
        <v>30</v>
      </c>
      <c r="D1" s="1">
        <f>E1+1</f>
        <v>29</v>
      </c>
      <c r="E1" s="1">
        <f>F1+1</f>
        <v>28</v>
      </c>
      <c r="F1" s="1">
        <f t="shared" ref="F1:S1" si="0">G1+1</f>
        <v>27</v>
      </c>
      <c r="G1" s="1">
        <f t="shared" si="0"/>
        <v>26</v>
      </c>
      <c r="H1" s="1">
        <f t="shared" si="0"/>
        <v>25</v>
      </c>
      <c r="I1" s="1">
        <f t="shared" si="0"/>
        <v>24</v>
      </c>
      <c r="J1" s="1">
        <f t="shared" si="0"/>
        <v>23</v>
      </c>
      <c r="K1" s="1">
        <f t="shared" si="0"/>
        <v>22</v>
      </c>
      <c r="L1" s="1">
        <f t="shared" si="0"/>
        <v>21</v>
      </c>
      <c r="M1" s="1">
        <f t="shared" si="0"/>
        <v>20</v>
      </c>
      <c r="N1" s="1">
        <f t="shared" si="0"/>
        <v>19</v>
      </c>
      <c r="O1" s="1">
        <f t="shared" si="0"/>
        <v>18</v>
      </c>
      <c r="P1" s="1">
        <f t="shared" si="0"/>
        <v>17</v>
      </c>
      <c r="Q1" s="1">
        <f t="shared" si="0"/>
        <v>16</v>
      </c>
      <c r="R1" s="1">
        <f t="shared" si="0"/>
        <v>15</v>
      </c>
      <c r="S1" s="1">
        <f t="shared" si="0"/>
        <v>14</v>
      </c>
      <c r="T1" s="1">
        <f>U1+1</f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33" hidden="1" x14ac:dyDescent="0.25">
      <c r="B2" s="1">
        <f t="shared" ref="B2:AD2" si="1">2^B1</f>
        <v>2147483648</v>
      </c>
      <c r="C2" s="1">
        <f t="shared" si="1"/>
        <v>1073741824</v>
      </c>
      <c r="D2" s="1">
        <f t="shared" si="1"/>
        <v>536870912</v>
      </c>
      <c r="E2" s="1">
        <f t="shared" si="1"/>
        <v>268435456</v>
      </c>
      <c r="F2" s="1">
        <f t="shared" si="1"/>
        <v>134217728</v>
      </c>
      <c r="G2" s="1">
        <f t="shared" si="1"/>
        <v>67108864</v>
      </c>
      <c r="H2" s="1">
        <f t="shared" si="1"/>
        <v>33554432</v>
      </c>
      <c r="I2" s="1">
        <f t="shared" si="1"/>
        <v>16777216</v>
      </c>
      <c r="J2" s="1">
        <f t="shared" si="1"/>
        <v>8388608</v>
      </c>
      <c r="K2" s="1">
        <f t="shared" si="1"/>
        <v>4194304</v>
      </c>
      <c r="L2" s="1">
        <f t="shared" si="1"/>
        <v>2097152</v>
      </c>
      <c r="M2" s="1">
        <f t="shared" si="1"/>
        <v>1048576</v>
      </c>
      <c r="N2" s="1">
        <f t="shared" si="1"/>
        <v>524288</v>
      </c>
      <c r="O2" s="1">
        <f t="shared" si="1"/>
        <v>262144</v>
      </c>
      <c r="P2" s="1">
        <f t="shared" si="1"/>
        <v>131072</v>
      </c>
      <c r="Q2" s="1">
        <f t="shared" si="1"/>
        <v>65536</v>
      </c>
      <c r="R2" s="1">
        <f t="shared" si="1"/>
        <v>32768</v>
      </c>
      <c r="S2" s="1">
        <f t="shared" si="1"/>
        <v>16384</v>
      </c>
      <c r="T2" s="1">
        <f t="shared" si="1"/>
        <v>8192</v>
      </c>
      <c r="U2" s="1">
        <f t="shared" si="1"/>
        <v>4096</v>
      </c>
      <c r="V2" s="1">
        <f t="shared" si="1"/>
        <v>2048</v>
      </c>
      <c r="W2" s="1">
        <f t="shared" si="1"/>
        <v>1024</v>
      </c>
      <c r="X2" s="1">
        <f t="shared" si="1"/>
        <v>512</v>
      </c>
      <c r="Y2" s="1">
        <f t="shared" si="1"/>
        <v>256</v>
      </c>
      <c r="Z2" s="1">
        <f t="shared" si="1"/>
        <v>128</v>
      </c>
      <c r="AA2" s="1">
        <f t="shared" si="1"/>
        <v>64</v>
      </c>
      <c r="AB2" s="1">
        <f t="shared" si="1"/>
        <v>32</v>
      </c>
      <c r="AC2" s="1">
        <f t="shared" si="1"/>
        <v>16</v>
      </c>
      <c r="AD2" s="1">
        <f t="shared" si="1"/>
        <v>8</v>
      </c>
      <c r="AE2" s="1">
        <f>2^AE1</f>
        <v>4</v>
      </c>
      <c r="AF2" s="1">
        <f>2^AF1</f>
        <v>2</v>
      </c>
      <c r="AG2" s="1">
        <f>2^AG1</f>
        <v>1</v>
      </c>
    </row>
    <row r="3" spans="1:33" x14ac:dyDescent="0.25">
      <c r="A3">
        <f>(B3*B2)+(C3*C2)+(D3*D2)+(E3*E2)+(F3*F2)+G3*G2+H3*H2+I3*I2+J3*J2+K3*K2+L3*L2+M3*M2+N3*N2+O3*O2+P3*P2+Q3*Q2+R3*R2+S3*S2+T3*T2+U3*U2+V3*V2+W3*W2+X3*X2+Y3*Y2+Z3*Z2+AA3*AA2+AB3*AB2+AC3*AC2+AD3*AD2+AE3*AE2+AF3*AF2+AG3*AG2</f>
        <v>60672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1"/>
      <c r="N3" s="1"/>
      <c r="O3" s="1"/>
      <c r="P3" s="1"/>
      <c r="Q3" s="1"/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Voltage Divider</vt:lpstr>
      <vt:lpstr>Timers</vt:lpstr>
      <vt:lpstr>ADC</vt:lpstr>
      <vt:lpstr>Binary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Robbie</dc:creator>
  <cp:lastModifiedBy>William Robbie</cp:lastModifiedBy>
  <dcterms:created xsi:type="dcterms:W3CDTF">2018-07-23T08:26:31Z</dcterms:created>
  <dcterms:modified xsi:type="dcterms:W3CDTF">2018-07-26T08:37:06Z</dcterms:modified>
</cp:coreProperties>
</file>