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SAMSharing\WeatherStation\"/>
    </mc:Choice>
  </mc:AlternateContent>
  <xr:revisionPtr revIDLastSave="0" documentId="13_ncr:40009_{F0758691-E7B3-488A-A098-70B995064C1A}" xr6:coauthVersionLast="47" xr6:coauthVersionMax="47" xr10:uidLastSave="{00000000-0000-0000-0000-000000000000}"/>
  <bookViews>
    <workbookView xWindow="-20610" yWindow="435" windowWidth="20730" windowHeight="11220"/>
  </bookViews>
  <sheets>
    <sheet name="BoM" sheetId="1" r:id="rId1"/>
  </sheets>
  <calcPr calcId="0"/>
</workbook>
</file>

<file path=xl/calcChain.xml><?xml version="1.0" encoding="utf-8"?>
<calcChain xmlns="http://schemas.openxmlformats.org/spreadsheetml/2006/main">
  <c r="H63" i="1" l="1"/>
  <c r="H62" i="1"/>
  <c r="H61" i="1"/>
  <c r="H6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" i="1"/>
</calcChain>
</file>

<file path=xl/sharedStrings.xml><?xml version="1.0" encoding="utf-8"?>
<sst xmlns="http://schemas.openxmlformats.org/spreadsheetml/2006/main" count="302" uniqueCount="273">
  <si>
    <t>Reference</t>
  </si>
  <si>
    <t>Qty</t>
  </si>
  <si>
    <t>Description</t>
  </si>
  <si>
    <t>MNP</t>
  </si>
  <si>
    <t>MFT</t>
  </si>
  <si>
    <t>Stock Link</t>
  </si>
  <si>
    <t>Price</t>
  </si>
  <si>
    <t>ANT1</t>
  </si>
  <si>
    <t>ANTENNA SMD 2G/3G/4G 690~2700MHz</t>
  </si>
  <si>
    <t>AH3G.303</t>
  </si>
  <si>
    <t>AntennaHome</t>
  </si>
  <si>
    <t>https://www.thegioiic.com/ah3g-303-ang-ten-smd-2g-3g-4g-690-2700mhz</t>
  </si>
  <si>
    <t>ANT2</t>
  </si>
  <si>
    <t>CONN U.FL RCPT STR 50 OHM SMD</t>
  </si>
  <si>
    <t>U.FL-R-SMT-1(40)</t>
  </si>
  <si>
    <t>Hirose</t>
  </si>
  <si>
    <t>https://www.thegioiic.com/cong-rf-1th-ipex-u-fl-r-smt-2-chan-dan-smd</t>
  </si>
  <si>
    <t>BATT LITH-ION 3.7V 2.6AH 18650</t>
  </si>
  <si>
    <t>PRT-12895</t>
  </si>
  <si>
    <t>SparkFun</t>
  </si>
  <si>
    <t>https://www.thegioiic.com/pin-sac-18650-1800mah-3-6v-4-2v</t>
  </si>
  <si>
    <t>SWITCH TACTILE SPST-NO 0.05A 12V</t>
  </si>
  <si>
    <t>EVQ-PE105K</t>
  </si>
  <si>
    <t>Panasonic</t>
  </si>
  <si>
    <t>https://www.thegioiic.com/nut-nhan-3x6mm-cao-5mm-2-chan-smd-dau-trang</t>
  </si>
  <si>
    <t>CAP CER 0.1UF 25V X7R 0603</t>
  </si>
  <si>
    <t>CL10B104KA8NNNC</t>
  </si>
  <si>
    <t>Samsung</t>
  </si>
  <si>
    <t>https://www.thegioiic.com/tu-gom-0603-100nf-0-1uf-25v</t>
  </si>
  <si>
    <t>CAP CER 10UF 16V X5R 0805</t>
  </si>
  <si>
    <t>CL21A106KOQNNNE</t>
  </si>
  <si>
    <t>https://www.thegioiic.com/tu-gom-0805-10uf-16v</t>
  </si>
  <si>
    <t>CAP CER 100PF 50V C0G/NP0 0603</t>
  </si>
  <si>
    <t>CL10C101JB8NNNC</t>
  </si>
  <si>
    <t>https://www.thegioiic.com/tu-gom-0603-100pf-50v</t>
  </si>
  <si>
    <t>CAP ALUM 220UF 20% 16V SMD</t>
  </si>
  <si>
    <t>EMK1CM221E83D00R</t>
  </si>
  <si>
    <t>Aishi</t>
  </si>
  <si>
    <t>https://www.thegioiic.com/tu-nhom-smd-220uf-16v-6-3x7-7mm</t>
  </si>
  <si>
    <t>CAP CER 2.2UF 10V X7R 0603</t>
  </si>
  <si>
    <t>CL10B225KP8NNNC</t>
  </si>
  <si>
    <t>https://www.thegioiic.com/tu-gom-0603-2-2uf-10v</t>
  </si>
  <si>
    <t>CAP ALUM 470UF 20% 25V SMD</t>
  </si>
  <si>
    <t>UUD1E471MNL1GS</t>
  </si>
  <si>
    <t>Nichicon</t>
  </si>
  <si>
    <t>https://www.thegioiic.com/tu-nhom-smd-470uf-25v-10x10-5mm</t>
  </si>
  <si>
    <t>CAP CER 8.2PF 50V C0G/NP0 0603</t>
  </si>
  <si>
    <t>CL10C8R2DB8NNNC</t>
  </si>
  <si>
    <t>https://www.thegioiic.com/tu-gom-0603-8-2pf-50v</t>
  </si>
  <si>
    <t>CAP CER 22PF 50V C0G/NP0 0603</t>
  </si>
  <si>
    <t>CL10C220JB8NFNC</t>
  </si>
  <si>
    <t>https://www.thegioiic.com/tu-gom-0603-22pf-50v</t>
  </si>
  <si>
    <t>SUPERCAP EDLC 10F 2.7V ESR 55mR</t>
  </si>
  <si>
    <t>VEC2R7106QC</t>
  </si>
  <si>
    <t>VinaTech</t>
  </si>
  <si>
    <t>https://banlinhkien.com/sieu-tu-10f-2.7v-10x30mm-vec2r7106qc-p12117721.html</t>
  </si>
  <si>
    <t>DIODE SCHOTTKY 60V 2A SMA</t>
  </si>
  <si>
    <t>SS26</t>
  </si>
  <si>
    <t>MDD</t>
  </si>
  <si>
    <t>https://www.thegioiic.com/ss26-sma-diode-schottky-2a</t>
  </si>
  <si>
    <t>D3</t>
  </si>
  <si>
    <t>LED RED DIFFUSED 0603 SMD</t>
  </si>
  <si>
    <t>B1931USD-20D000814U1930</t>
  </si>
  <si>
    <t>Harvatek</t>
  </si>
  <si>
    <t>https://www.thegioiic.com/led-do-0603-dan-smd-trong-suot-harvatek</t>
  </si>
  <si>
    <t>D4</t>
  </si>
  <si>
    <t>LED GREEN DIFFUSED 0603 SMD</t>
  </si>
  <si>
    <t>B1931NG--20D001114U1930</t>
  </si>
  <si>
    <t>https://www.thegioiic.com/led-xanh-la-0603-dan-smd-trong-suot-harvatek</t>
  </si>
  <si>
    <t>D5</t>
  </si>
  <si>
    <t>LED ORANGE DIFFUSED 0603 SMD</t>
  </si>
  <si>
    <t>B1911UD--20D001014U1930</t>
  </si>
  <si>
    <t>https://www.thegioiic.com/led-cam-0603-dan-smd-trong-suot-harvatek</t>
  </si>
  <si>
    <t>D6</t>
  </si>
  <si>
    <t>TVS DIODE 5VWM 12.5V SC88/SC70-6</t>
  </si>
  <si>
    <t>SMF05CT1G</t>
  </si>
  <si>
    <t>Onsemi</t>
  </si>
  <si>
    <t>https://www.thegioiic.com/smf05c-esd-protection-diode-array-sot-363</t>
  </si>
  <si>
    <t>D7</t>
  </si>
  <si>
    <t>LED BLUE DIFFUSED 0603 SMD</t>
  </si>
  <si>
    <t>E1221NB--05D000814U1930</t>
  </si>
  <si>
    <t>https://www.thegioiic.com/led-xanh-duong-0603-dan-smd-trong-suot-harvatek</t>
  </si>
  <si>
    <t>F1</t>
  </si>
  <si>
    <t>PTC RESET FUSE 24V 750MA 1812</t>
  </si>
  <si>
    <t>MF-MSMF075/24-2</t>
  </si>
  <si>
    <t>Bourns</t>
  </si>
  <si>
    <t>https://www.thegioiic.com/mf-msmf075-24-2-cau-chi-tu-phuc-hoi-1812-24v-0-75a</t>
  </si>
  <si>
    <t>FT1</t>
  </si>
  <si>
    <t>FERRITE BEAD 100 OHM 0805 1LN</t>
  </si>
  <si>
    <t>BK2125HS101-T</t>
  </si>
  <si>
    <t>Taiyo Yuden</t>
  </si>
  <si>
    <t>https://www.thegioiic.com/bk2125hs101-t-ferrite-beads-100-ohm-0805</t>
  </si>
  <si>
    <t>J1</t>
  </si>
  <si>
    <t>CONN RCP USB2.0 TYP C 24P SMD RA</t>
  </si>
  <si>
    <t>USB4105-GF-A</t>
  </si>
  <si>
    <t>GCT</t>
  </si>
  <si>
    <t>https://linhkien.cxt.vn/6914-cong-type-c-cai-16p-usb-31-v2.html</t>
  </si>
  <si>
    <t>J2</t>
  </si>
  <si>
    <t>SOLAR CELL 2W 9V 220MA 115x115x3MM</t>
  </si>
  <si>
    <t>SOLAR9V-2W-115x115x3</t>
  </si>
  <si>
    <t>OEM</t>
  </si>
  <si>
    <t>https://www.thegioiic.com/tam-nang-luong-mat-troi-2w-9v</t>
  </si>
  <si>
    <t>J3</t>
  </si>
  <si>
    <t>CONN HEADER R/A 4POS 2.54MM</t>
  </si>
  <si>
    <t>PH2RA-04-UA</t>
  </si>
  <si>
    <t>Adam Tech</t>
  </si>
  <si>
    <t>https://www.thegioiic.com/hang-rao-duc-doi-2-54mm-80-chan-cong-2-hang-xuyen-lo</t>
  </si>
  <si>
    <t>J4</t>
  </si>
  <si>
    <t>PIN HEADER, THR, DUAL ROW, 1.27</t>
  </si>
  <si>
    <t>PR20B05VBDN</t>
  </si>
  <si>
    <t>METZ</t>
  </si>
  <si>
    <t>https://www.thegioiic.com/hang-rao-duc-doi-1-27mm-80-chan-2-hang-cao-7-2mm-xuyen-lo</t>
  </si>
  <si>
    <t>J5</t>
  </si>
  <si>
    <t>NANO SIM PUSH PULL, 6P, SMT, 1.3</t>
  </si>
  <si>
    <t>SIM8051-6-0-14-01-A</t>
  </si>
  <si>
    <t>https://www.thegioiic.com/ns-ol-6p-khay-cam-nanosim-6-chan-open-lock</t>
  </si>
  <si>
    <t>CONN HEADER VERT 8POS 2MM</t>
  </si>
  <si>
    <t>DF11-8DP-2DSA(08)</t>
  </si>
  <si>
    <t>https://www.thegioiic.com/cong-dc3-8-chan-2-hang-2-0mm-chan-thang</t>
  </si>
  <si>
    <t>L1</t>
  </si>
  <si>
    <t>FIXED IND 2.2UH 4.35A 31MOHM SMD 5852</t>
  </si>
  <si>
    <t>SDE0604A-2R2M</t>
  </si>
  <si>
    <t>https://www.thegioiic.com/cuon-cam-dan-smd-cd53-5852-2r2-2-2uh-3-5a</t>
  </si>
  <si>
    <t>FIXED IND 10UH 3.2A 70 MOHM SMD</t>
  </si>
  <si>
    <t>SDE0805A-100M</t>
  </si>
  <si>
    <t>https://www.thegioiic.com/cuon-cam-dan-smd-cd75-7855-100-10uh-2-3a</t>
  </si>
  <si>
    <t>L3</t>
  </si>
  <si>
    <t>FIXED IND 47NH 380MA 700MOHM SMD 0603</t>
  </si>
  <si>
    <t>HBLS1608-47NJ</t>
  </si>
  <si>
    <t>HYHONGYEX</t>
  </si>
  <si>
    <t>https://www.thegioiic.com/hbls1608-47nj-cuon-cam-47nh-0603-380ma</t>
  </si>
  <si>
    <t>MD1</t>
  </si>
  <si>
    <t>RF TXRX MODULE AT&amp;T/VZW</t>
  </si>
  <si>
    <t>ME310G1WW05T060400</t>
  </si>
  <si>
    <t>Telit</t>
  </si>
  <si>
    <t>https://www.digikey.com/en/products/detail/telit-cinterion/ME310G1WW05T060400/20484831</t>
  </si>
  <si>
    <t>MD2</t>
  </si>
  <si>
    <t>GPS ACTIVE ANT 19X19 IPEX CONNECTOR RF CABLE 10CM</t>
  </si>
  <si>
    <t>1575R-A</t>
  </si>
  <si>
    <t>https://www.thegioiic.com/1575r-a-ang-ten-active-gps-19x19-dau-ipex-cap-rf-10cm</t>
  </si>
  <si>
    <t>MOSFET N-CH 30V 3.6A SOT23-3</t>
  </si>
  <si>
    <t>SI2300DS-T1-GE3</t>
  </si>
  <si>
    <t>Vishay</t>
  </si>
  <si>
    <t>https://www.thegioiic.com/si2300ds-mosfet-kenh-n-30v-3-6a-sot-23</t>
  </si>
  <si>
    <t>RES SMD 5.1K OHM 1% 1/10W 0603</t>
  </si>
  <si>
    <t>RC0603FR-075K1L</t>
  </si>
  <si>
    <t>YAGEO</t>
  </si>
  <si>
    <t>https://www.digikey.com/en/products/detail/yageo/RC0603FR-075K1L/727268</t>
  </si>
  <si>
    <t>RES SMD 1K OHM 5% 1/10W 0603</t>
  </si>
  <si>
    <t>AC0603JR-071KL</t>
  </si>
  <si>
    <t>https://www.thegioiic.com/dien-tro-1-kohm-0603-5-</t>
  </si>
  <si>
    <t>RES SMD 10K OHM 1% 1/10W 0603</t>
  </si>
  <si>
    <t>RC0603FR-0710KL</t>
  </si>
  <si>
    <t>https://www.thegioiic.com/dien-tro-10-kohm-0603-1-</t>
  </si>
  <si>
    <t>RES SMD 75K OHM 1% 1/10W 0603</t>
  </si>
  <si>
    <t>AC0603FR-0775KL</t>
  </si>
  <si>
    <t>https://www.thegioiic.com/dien-tro-75-kohm-0603-1-</t>
  </si>
  <si>
    <t>R10</t>
  </si>
  <si>
    <t>RES SMD 36K OHM 1% 1/10W 0603</t>
  </si>
  <si>
    <t>RT0603FRE0736KL</t>
  </si>
  <si>
    <t>https://www.digikey.com/en/products/detail/yageo/RT0603FRE0736KL/1075328</t>
  </si>
  <si>
    <t>R13</t>
  </si>
  <si>
    <t>RES SMD 53.6K OHM 1% 1/10W 0603</t>
  </si>
  <si>
    <t>RC0603FR-0753K6L</t>
  </si>
  <si>
    <t>https://www.thegioiic.com/dien-tro-53-6-kohm-0603-1-</t>
  </si>
  <si>
    <t>R19</t>
  </si>
  <si>
    <t>RES SMD 100K OHM 1% 1/10W 0603</t>
  </si>
  <si>
    <t>RC0603FR-07100KL</t>
  </si>
  <si>
    <t>https://www.thegioiic.com/dien-tro-100-kohm-0603-1-</t>
  </si>
  <si>
    <t>R21</t>
  </si>
  <si>
    <t>RES SMD 680K OHM 1% 1/10W 0603</t>
  </si>
  <si>
    <t>RC0603FR-07680KL</t>
  </si>
  <si>
    <t>https://www.thegioiic.com/dien-tro-680-kohm-0603-1-</t>
  </si>
  <si>
    <t>RES SMD 0 OHM JUMPER 1/10W 0603</t>
  </si>
  <si>
    <t>RC0603JR-070RL</t>
  </si>
  <si>
    <t>https://www.thegioiic.com/dien-tro-0-ohm-0603-1-</t>
  </si>
  <si>
    <t>R35</t>
  </si>
  <si>
    <t>RES SMD 150 OHM 5% 1/10W 0603</t>
  </si>
  <si>
    <t>RC0603JR-07150RL</t>
  </si>
  <si>
    <t>https://www.thegioiic.com/dien-tro-150-ohm-0603-5-</t>
  </si>
  <si>
    <t>RES SMD 150K OHM 1% 1/10W 0603</t>
  </si>
  <si>
    <t>RC0603FR-13150KL</t>
  </si>
  <si>
    <t>https://www.thegioiic.com/dien-tro-150-kohm-0603-1-</t>
  </si>
  <si>
    <t>U1</t>
  </si>
  <si>
    <t>IC BUCK REG MULTI CONFIG ADJ SOT-23-6</t>
  </si>
  <si>
    <t>MT1470</t>
  </si>
  <si>
    <t>AEROSEMI</t>
  </si>
  <si>
    <t>https://www.thegioiic.com/mt1470-ic-dieu-chinh-giam-ap-2a-sot-23-6</t>
  </si>
  <si>
    <t>U2</t>
  </si>
  <si>
    <t>IC REG BCK BST 5V 2A 15VQFN</t>
  </si>
  <si>
    <t>TPS630701RNMR</t>
  </si>
  <si>
    <t>TI</t>
  </si>
  <si>
    <t>https://www.digikey.com/en/products/detail/texas-instruments/TPS630701RNMR/6175215</t>
  </si>
  <si>
    <t>U3</t>
  </si>
  <si>
    <t>IC OR CTRLR IDEAL DIODE SC70-6</t>
  </si>
  <si>
    <t>LM66100DCKR</t>
  </si>
  <si>
    <t>https://www.digikey.com/en/products/detail/texas-instruments/LM66100DCKR/10273183</t>
  </si>
  <si>
    <t>U4</t>
  </si>
  <si>
    <t>IC BATT CHG LI-ION 1CELL 4.2V 20QFN</t>
  </si>
  <si>
    <t>MCP73871T-2CCI/ML</t>
  </si>
  <si>
    <t>Microchip</t>
  </si>
  <si>
    <t>https://www.digikey.com/en/products/detail/microchip-technology/MCP73871T-2CCI-ML/1680976</t>
  </si>
  <si>
    <t>U5</t>
  </si>
  <si>
    <t>IC REG LINEAR 3.3V 250MA SOT23-3</t>
  </si>
  <si>
    <t>MCP1700T-3302E/TT</t>
  </si>
  <si>
    <t>https://www.thegioiic.com/mcp1700t-3302e-tt-ic-on-ap-3-3v-250ma</t>
  </si>
  <si>
    <t>U6</t>
  </si>
  <si>
    <t>IC FLASH 16MBIT SPI 50MHZ 8SOIC</t>
  </si>
  <si>
    <t>SST25VF016B-50-4C-S2AF</t>
  </si>
  <si>
    <t>https://www.digikey.com/en/products/detail/microchip-technology/SST25VF016B-50-4C-S2AF/2297794</t>
  </si>
  <si>
    <t>U7</t>
  </si>
  <si>
    <t>IC MCU 32BIT 256KB FLASH 48TQFP</t>
  </si>
  <si>
    <t>PIC32MM0256GPM048-I/PT</t>
  </si>
  <si>
    <t>https://www.digikey.com/en/products/detail/microchip-technology/PIC32MM0256GPM048-I-PT/7354721</t>
  </si>
  <si>
    <t>IC TRANSLATOR BIDIR SOT23-6</t>
  </si>
  <si>
    <t>SN74LVC1T45DBVR</t>
  </si>
  <si>
    <t>https://www.thegioiic.com/sn74lvc1t45dbvr-ic-voltage-level-shifter-bus-transceiver-6-sot-23</t>
  </si>
  <si>
    <t>U10</t>
  </si>
  <si>
    <t>IC REG LINEAR 3.3V 300MA SOT23-5</t>
  </si>
  <si>
    <t>RT9193-33GB</t>
  </si>
  <si>
    <t>Richtek</t>
  </si>
  <si>
    <t>https://www.thegioiic.com/rt9193-33gb-ic-on-ap-3-3v-300ma</t>
  </si>
  <si>
    <t>U11</t>
  </si>
  <si>
    <t>DUST SENSOR UNIT</t>
  </si>
  <si>
    <t>GP2Y1014AU</t>
  </si>
  <si>
    <t>https://www.thegioiic.com/gp2y1014au-cam-bien-bui-pm2-5</t>
  </si>
  <si>
    <t>U12</t>
  </si>
  <si>
    <t>INDUSTRIAL SENSOR HUMID/TEMP</t>
  </si>
  <si>
    <t>SHT40I-AD1B-R3</t>
  </si>
  <si>
    <t>https://www.digikey.com/en/products/detail/sensirion-ag/SHT40I-AD1B-R3/15792545</t>
  </si>
  <si>
    <t>U13</t>
  </si>
  <si>
    <t>IC BOOST REG MULTI CONFIG ADJ SOT-23-6</t>
  </si>
  <si>
    <t>MT3608L</t>
  </si>
  <si>
    <t>https://www.thegioiic.com/mt3608-ic-dieu-chinh-tang-ap-2a-sot-23-6</t>
  </si>
  <si>
    <t>U14</t>
  </si>
  <si>
    <t>SENSOR 15.95PSIA 16BIT CLGA12V</t>
  </si>
  <si>
    <t>BM1383AGLV-ZE2</t>
  </si>
  <si>
    <t>Rohm</t>
  </si>
  <si>
    <t>https://store.rpc.vn/bm1383aglv-ze2.html</t>
  </si>
  <si>
    <t>X1</t>
  </si>
  <si>
    <t>CRYSTAL 32.7680KHZ 9PF SMD</t>
  </si>
  <si>
    <t>MC-146 32.7680KA-AC0: ROHS</t>
  </si>
  <si>
    <t>EPSON</t>
  </si>
  <si>
    <t>https://www.thegioiic.com/thach-anh-32-768khz-mc-146-crystal-7015-4-chan</t>
  </si>
  <si>
    <t>NO</t>
  </si>
  <si>
    <t>SHARP</t>
  </si>
  <si>
    <t>Sensirion</t>
  </si>
  <si>
    <t>BT1, BT2</t>
  </si>
  <si>
    <t>BAT1, BAT2</t>
  </si>
  <si>
    <t>C1, C6, C12, C16, C17, C25, C27, C34, C41, C42, C46, C47, C51, C61, C66, C70, C75</t>
  </si>
  <si>
    <t>C2, C3, C7, C14, C18, C21, C22, C24, C30, C62, C63, C64, C67, C76</t>
  </si>
  <si>
    <t>C4, C9, C10, C11, C13, C15, C23, C68, C69</t>
  </si>
  <si>
    <t>C5, C19, C49, C65, C72</t>
  </si>
  <si>
    <t>C8, C31, C36, C44, C50, C55, C60, C74</t>
  </si>
  <si>
    <t>C20, C26</t>
  </si>
  <si>
    <t>C28, C29</t>
  </si>
  <si>
    <t>C32, C33, C35, C37, C38, C39, C40, C43, C45, C48, C52, C53, C54, C56, C59, C71, C73</t>
  </si>
  <si>
    <t>C57, C58</t>
  </si>
  <si>
    <t>D1, D2, D8</t>
  </si>
  <si>
    <t>J6, J7, J8</t>
  </si>
  <si>
    <t>L2, L4</t>
  </si>
  <si>
    <t>Q1, Q2</t>
  </si>
  <si>
    <t>R1, R3, R4, R7, R25, R26</t>
  </si>
  <si>
    <t>R2, R8, R12, R15, R16, R17, R28, R30, R33, R34, R38</t>
  </si>
  <si>
    <t>R5, R6, R11, R14, R18, R20, R22, R24, R27, R32, R37</t>
  </si>
  <si>
    <t>R9, R36</t>
  </si>
  <si>
    <t>R23, R29, R31, Z2</t>
  </si>
  <si>
    <t>R39, R40</t>
  </si>
  <si>
    <t>U8, U9</t>
  </si>
  <si>
    <t>Sub-Cost</t>
  </si>
  <si>
    <t>VAT 10%</t>
  </si>
  <si>
    <t>TOTAL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</si>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</sst>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000"/>
    <numFmt numFmtId="165" formatCode="&quot;$&quot;#,##0.00"/>
    <numFmt numFmtId="167" formatCode="[$VND]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167" fontId="19" fillId="0" borderId="0" xfId="0" applyNumberFormat="1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164" fontId="0" fillId="0" borderId="10" xfId="0" applyNumberFormat="1" applyFont="1" applyBorder="1" applyAlignment="1">
      <alignment vertical="center"/>
    </xf>
    <xf numFmtId="0" fontId="16" fillId="0" borderId="10" xfId="0" applyFont="1" applyBorder="1" applyAlignment="1">
      <alignment horizontal="center" vertical="center" wrapText="1"/>
    </xf>
    <xf numFmtId="0" fontId="18" fillId="0" borderId="10" xfId="42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anlinhkien.com/sieu-tu-10f-2.7v-10x30mm-vec2r7106qc-p12117721.html" TargetMode="External"/><Relationship Id="rId18" Type="http://schemas.openxmlformats.org/officeDocument/2006/relationships/hyperlink" Target="https://www.thegioiic.com/smf05c-esd-protection-diode-array-sot-363" TargetMode="External"/><Relationship Id="rId26" Type="http://schemas.openxmlformats.org/officeDocument/2006/relationships/hyperlink" Target="https://www.thegioiic.com/ns-ol-6p-khay-cam-nanosim-6-chan-open-lock" TargetMode="External"/><Relationship Id="rId39" Type="http://schemas.openxmlformats.org/officeDocument/2006/relationships/hyperlink" Target="https://www.thegioiic.com/dien-tro-53-6-kohm-0603-1-" TargetMode="External"/><Relationship Id="rId21" Type="http://schemas.openxmlformats.org/officeDocument/2006/relationships/hyperlink" Target="https://www.thegioiic.com/bk2125hs101-t-ferrite-beads-100-ohm-0805" TargetMode="External"/><Relationship Id="rId34" Type="http://schemas.openxmlformats.org/officeDocument/2006/relationships/hyperlink" Target="https://www.digikey.com/en/products/detail/yageo/RC0603FR-075K1L/727268" TargetMode="External"/><Relationship Id="rId42" Type="http://schemas.openxmlformats.org/officeDocument/2006/relationships/hyperlink" Target="https://www.thegioiic.com/dien-tro-0-ohm-0603-1-" TargetMode="External"/><Relationship Id="rId47" Type="http://schemas.openxmlformats.org/officeDocument/2006/relationships/hyperlink" Target="https://www.digikey.com/en/products/detail/texas-instruments/LM66100DCKR/10273183" TargetMode="External"/><Relationship Id="rId50" Type="http://schemas.openxmlformats.org/officeDocument/2006/relationships/hyperlink" Target="https://www.digikey.com/en/products/detail/microchip-technology/SST25VF016B-50-4C-S2AF/2297794" TargetMode="External"/><Relationship Id="rId55" Type="http://schemas.openxmlformats.org/officeDocument/2006/relationships/hyperlink" Target="https://www.digikey.com/en/products/detail/sensirion-ag/SHT40I-AD1B-R3/15792545" TargetMode="External"/><Relationship Id="rId7" Type="http://schemas.openxmlformats.org/officeDocument/2006/relationships/hyperlink" Target="https://www.thegioiic.com/tu-gom-0603-100pf-50v" TargetMode="External"/><Relationship Id="rId2" Type="http://schemas.openxmlformats.org/officeDocument/2006/relationships/hyperlink" Target="https://www.thegioiic.com/pin-sac-18650-1800mah-3-6v-4-2v" TargetMode="External"/><Relationship Id="rId16" Type="http://schemas.openxmlformats.org/officeDocument/2006/relationships/hyperlink" Target="https://www.thegioiic.com/led-xanh-la-0603-dan-smd-trong-suot-harvatek" TargetMode="External"/><Relationship Id="rId29" Type="http://schemas.openxmlformats.org/officeDocument/2006/relationships/hyperlink" Target="https://www.thegioiic.com/cuon-cam-dan-smd-cd75-7855-100-10uh-2-3a" TargetMode="External"/><Relationship Id="rId11" Type="http://schemas.openxmlformats.org/officeDocument/2006/relationships/hyperlink" Target="https://www.thegioiic.com/tu-gom-0603-8-2pf-50v" TargetMode="External"/><Relationship Id="rId24" Type="http://schemas.openxmlformats.org/officeDocument/2006/relationships/hyperlink" Target="https://www.thegioiic.com/hang-rao-duc-doi-2-54mm-80-chan-cong-2-hang-xuyen-lo" TargetMode="External"/><Relationship Id="rId32" Type="http://schemas.openxmlformats.org/officeDocument/2006/relationships/hyperlink" Target="https://www.thegioiic.com/1575r-a-ang-ten-active-gps-19x19-dau-ipex-cap-rf-10cm" TargetMode="External"/><Relationship Id="rId37" Type="http://schemas.openxmlformats.org/officeDocument/2006/relationships/hyperlink" Target="https://www.thegioiic.com/dien-tro-75-kohm-0603-1-" TargetMode="External"/><Relationship Id="rId40" Type="http://schemas.openxmlformats.org/officeDocument/2006/relationships/hyperlink" Target="https://www.thegioiic.com/dien-tro-100-kohm-0603-1-" TargetMode="External"/><Relationship Id="rId45" Type="http://schemas.openxmlformats.org/officeDocument/2006/relationships/hyperlink" Target="https://www.thegioiic.com/mt1470-ic-dieu-chinh-giam-ap-2a-sot-23-6" TargetMode="External"/><Relationship Id="rId53" Type="http://schemas.openxmlformats.org/officeDocument/2006/relationships/hyperlink" Target="https://www.thegioiic.com/rt9193-33gb-ic-on-ap-3-3v-300ma" TargetMode="External"/><Relationship Id="rId58" Type="http://schemas.openxmlformats.org/officeDocument/2006/relationships/hyperlink" Target="https://www.thegioiic.com/thach-anh-32-768khz-mc-146-crystal-7015-4-chan" TargetMode="External"/><Relationship Id="rId5" Type="http://schemas.openxmlformats.org/officeDocument/2006/relationships/hyperlink" Target="https://www.thegioiic.com/ah3g-303-ang-ten-smd-2g-3g-4g-690-2700mhz" TargetMode="External"/><Relationship Id="rId19" Type="http://schemas.openxmlformats.org/officeDocument/2006/relationships/hyperlink" Target="https://www.thegioiic.com/led-xanh-duong-0603-dan-smd-trong-suot-harvatek" TargetMode="External"/><Relationship Id="rId4" Type="http://schemas.openxmlformats.org/officeDocument/2006/relationships/hyperlink" Target="https://www.thegioiic.com/tu-gom-0603-100nf-0-1uf-25v" TargetMode="External"/><Relationship Id="rId9" Type="http://schemas.openxmlformats.org/officeDocument/2006/relationships/hyperlink" Target="https://www.thegioiic.com/tu-gom-0603-2-2uf-10v" TargetMode="External"/><Relationship Id="rId14" Type="http://schemas.openxmlformats.org/officeDocument/2006/relationships/hyperlink" Target="https://www.thegioiic.com/ss26-sma-diode-schottky-2a" TargetMode="External"/><Relationship Id="rId22" Type="http://schemas.openxmlformats.org/officeDocument/2006/relationships/hyperlink" Target="https://linhkien.cxt.vn/6914-cong-type-c-cai-16p-usb-31-v2.html" TargetMode="External"/><Relationship Id="rId27" Type="http://schemas.openxmlformats.org/officeDocument/2006/relationships/hyperlink" Target="https://www.thegioiic.com/cong-dc3-8-chan-2-hang-2-0mm-chan-thang" TargetMode="External"/><Relationship Id="rId30" Type="http://schemas.openxmlformats.org/officeDocument/2006/relationships/hyperlink" Target="https://www.thegioiic.com/hbls1608-47nj-cuon-cam-47nh-0603-380ma" TargetMode="External"/><Relationship Id="rId35" Type="http://schemas.openxmlformats.org/officeDocument/2006/relationships/hyperlink" Target="https://www.thegioiic.com/dien-tro-1-kohm-0603-5-" TargetMode="External"/><Relationship Id="rId43" Type="http://schemas.openxmlformats.org/officeDocument/2006/relationships/hyperlink" Target="https://www.thegioiic.com/dien-tro-150-ohm-0603-5-" TargetMode="External"/><Relationship Id="rId48" Type="http://schemas.openxmlformats.org/officeDocument/2006/relationships/hyperlink" Target="https://www.digikey.com/en/products/detail/microchip-technology/MCP73871T-2CCI-ML/1680976" TargetMode="External"/><Relationship Id="rId56" Type="http://schemas.openxmlformats.org/officeDocument/2006/relationships/hyperlink" Target="https://www.thegioiic.com/mt3608-ic-dieu-chinh-tang-ap-2a-sot-23-6" TargetMode="External"/><Relationship Id="rId8" Type="http://schemas.openxmlformats.org/officeDocument/2006/relationships/hyperlink" Target="https://www.thegioiic.com/tu-nhom-smd-220uf-16v-6-3x7-7mm" TargetMode="External"/><Relationship Id="rId51" Type="http://schemas.openxmlformats.org/officeDocument/2006/relationships/hyperlink" Target="https://www.digikey.com/en/products/detail/microchip-technology/PIC32MM0256GPM048-I-PT/7354721" TargetMode="External"/><Relationship Id="rId3" Type="http://schemas.openxmlformats.org/officeDocument/2006/relationships/hyperlink" Target="https://www.thegioiic.com/nut-nhan-3x6mm-cao-5mm-2-chan-smd-dau-trang" TargetMode="External"/><Relationship Id="rId12" Type="http://schemas.openxmlformats.org/officeDocument/2006/relationships/hyperlink" Target="https://www.thegioiic.com/tu-gom-0603-22pf-50v" TargetMode="External"/><Relationship Id="rId17" Type="http://schemas.openxmlformats.org/officeDocument/2006/relationships/hyperlink" Target="https://www.thegioiic.com/led-cam-0603-dan-smd-trong-suot-harvatek" TargetMode="External"/><Relationship Id="rId25" Type="http://schemas.openxmlformats.org/officeDocument/2006/relationships/hyperlink" Target="https://www.thegioiic.com/hang-rao-duc-doi-1-27mm-80-chan-2-hang-cao-7-2mm-xuyen-lo" TargetMode="External"/><Relationship Id="rId33" Type="http://schemas.openxmlformats.org/officeDocument/2006/relationships/hyperlink" Target="https://www.thegioiic.com/si2300ds-mosfet-kenh-n-30v-3-6a-sot-23" TargetMode="External"/><Relationship Id="rId38" Type="http://schemas.openxmlformats.org/officeDocument/2006/relationships/hyperlink" Target="https://www.digikey.com/en/products/detail/yageo/RT0603FRE0736KL/1075328" TargetMode="External"/><Relationship Id="rId46" Type="http://schemas.openxmlformats.org/officeDocument/2006/relationships/hyperlink" Target="https://www.digikey.com/en/products/detail/texas-instruments/TPS630701RNMR/6175215" TargetMode="External"/><Relationship Id="rId59" Type="http://schemas.openxmlformats.org/officeDocument/2006/relationships/printerSettings" Target="../printerSettings/printerSettings1.bin"/><Relationship Id="rId20" Type="http://schemas.openxmlformats.org/officeDocument/2006/relationships/hyperlink" Target="https://www.thegioiic.com/mf-msmf075-24-2-cau-chi-tu-phuc-hoi-1812-24v-0-75a" TargetMode="External"/><Relationship Id="rId41" Type="http://schemas.openxmlformats.org/officeDocument/2006/relationships/hyperlink" Target="https://www.thegioiic.com/dien-tro-680-kohm-0603-1-" TargetMode="External"/><Relationship Id="rId54" Type="http://schemas.openxmlformats.org/officeDocument/2006/relationships/hyperlink" Target="https://www.thegioiic.com/gp2y1014au-cam-bien-bui-pm2-5" TargetMode="External"/><Relationship Id="rId1" Type="http://schemas.openxmlformats.org/officeDocument/2006/relationships/hyperlink" Target="https://www.thegioiic.com/cong-rf-1th-ipex-u-fl-r-smt-2-chan-dan-smd" TargetMode="External"/><Relationship Id="rId6" Type="http://schemas.openxmlformats.org/officeDocument/2006/relationships/hyperlink" Target="https://www.thegioiic.com/tu-gom-0805-10uf-16v" TargetMode="External"/><Relationship Id="rId15" Type="http://schemas.openxmlformats.org/officeDocument/2006/relationships/hyperlink" Target="https://www.thegioiic.com/led-do-0603-dan-smd-trong-suot-harvatek" TargetMode="External"/><Relationship Id="rId23" Type="http://schemas.openxmlformats.org/officeDocument/2006/relationships/hyperlink" Target="https://www.thegioiic.com/tam-nang-luong-mat-troi-2w-9v" TargetMode="External"/><Relationship Id="rId28" Type="http://schemas.openxmlformats.org/officeDocument/2006/relationships/hyperlink" Target="https://www.thegioiic.com/cuon-cam-dan-smd-cd53-5852-2r2-2-2uh-3-5a" TargetMode="External"/><Relationship Id="rId36" Type="http://schemas.openxmlformats.org/officeDocument/2006/relationships/hyperlink" Target="https://www.thegioiic.com/dien-tro-10-kohm-0603-1-" TargetMode="External"/><Relationship Id="rId49" Type="http://schemas.openxmlformats.org/officeDocument/2006/relationships/hyperlink" Target="https://www.thegioiic.com/mcp1700t-3302e-tt-ic-on-ap-3-3v-250ma" TargetMode="External"/><Relationship Id="rId57" Type="http://schemas.openxmlformats.org/officeDocument/2006/relationships/hyperlink" Target="https://store.rpc.vn/bm1383aglv-ze2.html" TargetMode="External"/><Relationship Id="rId10" Type="http://schemas.openxmlformats.org/officeDocument/2006/relationships/hyperlink" Target="https://www.thegioiic.com/tu-nhom-smd-470uf-25v-10x10-5mm" TargetMode="External"/><Relationship Id="rId31" Type="http://schemas.openxmlformats.org/officeDocument/2006/relationships/hyperlink" Target="https://www.digikey.com/en/products/detail/telit-cinterion/ME310G1WW05T060400/20484831" TargetMode="External"/><Relationship Id="rId44" Type="http://schemas.openxmlformats.org/officeDocument/2006/relationships/hyperlink" Target="https://www.thegioiic.com/dien-tro-150-kohm-0603-1-" TargetMode="External"/><Relationship Id="rId52" Type="http://schemas.openxmlformats.org/officeDocument/2006/relationships/hyperlink" Target="https://www.thegioiic.com/sn74lvc1t45dbvr-ic-voltage-level-shifter-bus-transceiver-6-sot-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9" sqref="C49"/>
    </sheetView>
  </sheetViews>
  <sheetFormatPr defaultColWidth="23.28515625" defaultRowHeight="15" x14ac:dyDescent="0.25"/>
  <cols>
    <col min="1" max="1" width="3.85546875" style="1" bestFit="1" customWidth="1"/>
    <col min="2" max="2" width="27.5703125" style="3" bestFit="1" customWidth="1"/>
    <col min="3" max="3" width="14" style="3" bestFit="1" customWidth="1"/>
    <col min="4" max="4" width="35.7109375" style="3" customWidth="1"/>
    <col min="5" max="5" width="22.85546875" style="3" customWidth="1"/>
    <col min="6" max="6" width="4.140625" style="3" bestFit="1" customWidth="1"/>
    <col min="7" max="7" width="8.5703125" style="3" bestFit="1" customWidth="1"/>
    <col min="8" max="8" width="12" style="3" bestFit="1" customWidth="1"/>
    <col min="9" max="9" width="32.140625" style="17" bestFit="1" customWidth="1"/>
    <col min="10" max="16384" width="23.28515625" style="3"/>
  </cols>
  <sheetData>
    <row r="1" spans="1:9" s="1" customFormat="1" x14ac:dyDescent="0.25">
      <c r="A1" s="10" t="s">
        <v>244</v>
      </c>
      <c r="B1" s="10" t="s">
        <v>3</v>
      </c>
      <c r="C1" s="10" t="s">
        <v>4</v>
      </c>
      <c r="D1" s="10" t="s">
        <v>2</v>
      </c>
      <c r="E1" s="10" t="s">
        <v>0</v>
      </c>
      <c r="F1" s="10" t="s">
        <v>1</v>
      </c>
      <c r="G1" s="10" t="s">
        <v>6</v>
      </c>
      <c r="H1" s="10" t="s">
        <v>269</v>
      </c>
      <c r="I1" s="13" t="s">
        <v>5</v>
      </c>
    </row>
    <row r="2" spans="1:9" ht="45" x14ac:dyDescent="0.25">
      <c r="A2" s="10">
        <v>1</v>
      </c>
      <c r="B2" s="11" t="s">
        <v>9</v>
      </c>
      <c r="C2" s="11" t="s">
        <v>10</v>
      </c>
      <c r="D2" s="11" t="s">
        <v>8</v>
      </c>
      <c r="E2" s="11" t="s">
        <v>7</v>
      </c>
      <c r="F2" s="11">
        <v>1</v>
      </c>
      <c r="G2" s="12">
        <v>1.0960000000000001</v>
      </c>
      <c r="H2" s="12">
        <f>F2*G2</f>
        <v>1.0960000000000001</v>
      </c>
      <c r="I2" s="14" t="s">
        <v>11</v>
      </c>
    </row>
    <row r="3" spans="1:9" ht="45" x14ac:dyDescent="0.25">
      <c r="A3" s="10">
        <v>2</v>
      </c>
      <c r="B3" s="11" t="s">
        <v>14</v>
      </c>
      <c r="C3" s="11" t="s">
        <v>15</v>
      </c>
      <c r="D3" s="11" t="s">
        <v>13</v>
      </c>
      <c r="E3" s="11" t="s">
        <v>12</v>
      </c>
      <c r="F3" s="11">
        <v>1</v>
      </c>
      <c r="G3" s="12">
        <v>7.0000000000000007E-2</v>
      </c>
      <c r="H3" s="12">
        <f t="shared" ref="H3:H59" si="0">F3*G3</f>
        <v>7.0000000000000007E-2</v>
      </c>
      <c r="I3" s="14" t="s">
        <v>16</v>
      </c>
    </row>
    <row r="4" spans="1:9" ht="30" x14ac:dyDescent="0.25">
      <c r="A4" s="10">
        <v>3</v>
      </c>
      <c r="B4" s="11" t="s">
        <v>18</v>
      </c>
      <c r="C4" s="11" t="s">
        <v>19</v>
      </c>
      <c r="D4" s="11" t="s">
        <v>17</v>
      </c>
      <c r="E4" s="11" t="s">
        <v>248</v>
      </c>
      <c r="F4" s="11">
        <v>2</v>
      </c>
      <c r="G4" s="12">
        <v>1.4039999999999999</v>
      </c>
      <c r="H4" s="12">
        <f t="shared" si="0"/>
        <v>2.8079999999999998</v>
      </c>
      <c r="I4" s="14" t="s">
        <v>20</v>
      </c>
    </row>
    <row r="5" spans="1:9" ht="45" x14ac:dyDescent="0.25">
      <c r="A5" s="10">
        <v>4</v>
      </c>
      <c r="B5" s="11" t="s">
        <v>22</v>
      </c>
      <c r="C5" s="11" t="s">
        <v>23</v>
      </c>
      <c r="D5" s="11" t="s">
        <v>21</v>
      </c>
      <c r="E5" s="11" t="s">
        <v>247</v>
      </c>
      <c r="F5" s="11">
        <v>2</v>
      </c>
      <c r="G5" s="12">
        <v>2.1999999999999999E-2</v>
      </c>
      <c r="H5" s="12">
        <f t="shared" si="0"/>
        <v>4.3999999999999997E-2</v>
      </c>
      <c r="I5" s="14" t="s">
        <v>24</v>
      </c>
    </row>
    <row r="6" spans="1:9" ht="30" x14ac:dyDescent="0.25">
      <c r="A6" s="10">
        <v>6</v>
      </c>
      <c r="B6" s="11" t="s">
        <v>26</v>
      </c>
      <c r="C6" s="11" t="s">
        <v>27</v>
      </c>
      <c r="D6" s="11" t="s">
        <v>25</v>
      </c>
      <c r="E6" s="11" t="s">
        <v>249</v>
      </c>
      <c r="F6" s="11">
        <v>17</v>
      </c>
      <c r="G6" s="12">
        <v>8.3000000000000001E-3</v>
      </c>
      <c r="H6" s="12">
        <f t="shared" si="0"/>
        <v>0.1411</v>
      </c>
      <c r="I6" s="14" t="s">
        <v>28</v>
      </c>
    </row>
    <row r="7" spans="1:9" ht="30" x14ac:dyDescent="0.25">
      <c r="A7" s="10">
        <v>7</v>
      </c>
      <c r="B7" s="11" t="s">
        <v>30</v>
      </c>
      <c r="C7" s="11" t="s">
        <v>27</v>
      </c>
      <c r="D7" s="11" t="s">
        <v>29</v>
      </c>
      <c r="E7" s="11" t="s">
        <v>250</v>
      </c>
      <c r="F7" s="11">
        <v>14</v>
      </c>
      <c r="G7" s="12">
        <v>1.7000000000000001E-2</v>
      </c>
      <c r="H7" s="12">
        <f t="shared" si="0"/>
        <v>0.23800000000000002</v>
      </c>
      <c r="I7" s="14" t="s">
        <v>31</v>
      </c>
    </row>
    <row r="8" spans="1:9" ht="30" x14ac:dyDescent="0.25">
      <c r="A8" s="10">
        <v>8</v>
      </c>
      <c r="B8" s="11" t="s">
        <v>33</v>
      </c>
      <c r="C8" s="11" t="s">
        <v>27</v>
      </c>
      <c r="D8" s="11" t="s">
        <v>32</v>
      </c>
      <c r="E8" s="11" t="s">
        <v>251</v>
      </c>
      <c r="F8" s="11">
        <v>9</v>
      </c>
      <c r="G8" s="12">
        <v>8.3000000000000001E-3</v>
      </c>
      <c r="H8" s="12">
        <f t="shared" si="0"/>
        <v>7.4700000000000003E-2</v>
      </c>
      <c r="I8" s="14" t="s">
        <v>34</v>
      </c>
    </row>
    <row r="9" spans="1:9" ht="30" x14ac:dyDescent="0.25">
      <c r="A9" s="10">
        <v>9</v>
      </c>
      <c r="B9" s="11" t="s">
        <v>36</v>
      </c>
      <c r="C9" s="11" t="s">
        <v>37</v>
      </c>
      <c r="D9" s="11" t="s">
        <v>35</v>
      </c>
      <c r="E9" s="11" t="s">
        <v>252</v>
      </c>
      <c r="F9" s="11">
        <v>5</v>
      </c>
      <c r="G9" s="12">
        <v>3.9E-2</v>
      </c>
      <c r="H9" s="12">
        <f t="shared" si="0"/>
        <v>0.19500000000000001</v>
      </c>
      <c r="I9" s="14" t="s">
        <v>38</v>
      </c>
    </row>
    <row r="10" spans="1:9" ht="30" x14ac:dyDescent="0.25">
      <c r="A10" s="10">
        <v>10</v>
      </c>
      <c r="B10" s="11" t="s">
        <v>40</v>
      </c>
      <c r="C10" s="11" t="s">
        <v>27</v>
      </c>
      <c r="D10" s="11" t="s">
        <v>39</v>
      </c>
      <c r="E10" s="11" t="s">
        <v>253</v>
      </c>
      <c r="F10" s="11">
        <v>8</v>
      </c>
      <c r="G10" s="12">
        <v>1.7999999999999999E-2</v>
      </c>
      <c r="H10" s="12">
        <f t="shared" si="0"/>
        <v>0.14399999999999999</v>
      </c>
      <c r="I10" s="14" t="s">
        <v>41</v>
      </c>
    </row>
    <row r="11" spans="1:9" ht="30" x14ac:dyDescent="0.25">
      <c r="A11" s="10">
        <v>11</v>
      </c>
      <c r="B11" s="11" t="s">
        <v>43</v>
      </c>
      <c r="C11" s="11" t="s">
        <v>44</v>
      </c>
      <c r="D11" s="11" t="s">
        <v>42</v>
      </c>
      <c r="E11" s="11" t="s">
        <v>254</v>
      </c>
      <c r="F11" s="11">
        <v>2</v>
      </c>
      <c r="G11" s="12">
        <v>8.7999999999999995E-2</v>
      </c>
      <c r="H11" s="12">
        <f t="shared" si="0"/>
        <v>0.17599999999999999</v>
      </c>
      <c r="I11" s="14" t="s">
        <v>45</v>
      </c>
    </row>
    <row r="12" spans="1:9" ht="30" x14ac:dyDescent="0.25">
      <c r="A12" s="10">
        <v>12</v>
      </c>
      <c r="B12" s="11" t="s">
        <v>47</v>
      </c>
      <c r="C12" s="11" t="s">
        <v>27</v>
      </c>
      <c r="D12" s="11" t="s">
        <v>46</v>
      </c>
      <c r="E12" s="11" t="s">
        <v>255</v>
      </c>
      <c r="F12" s="11">
        <v>2</v>
      </c>
      <c r="G12" s="12">
        <v>8.3000000000000001E-3</v>
      </c>
      <c r="H12" s="12">
        <f t="shared" si="0"/>
        <v>1.66E-2</v>
      </c>
      <c r="I12" s="14" t="s">
        <v>48</v>
      </c>
    </row>
    <row r="13" spans="1:9" ht="30" x14ac:dyDescent="0.25">
      <c r="A13" s="10">
        <v>13</v>
      </c>
      <c r="B13" s="11" t="s">
        <v>50</v>
      </c>
      <c r="C13" s="11" t="s">
        <v>27</v>
      </c>
      <c r="D13" s="11" t="s">
        <v>49</v>
      </c>
      <c r="E13" s="11" t="s">
        <v>256</v>
      </c>
      <c r="F13" s="11">
        <v>17</v>
      </c>
      <c r="G13" s="12">
        <v>8.3000000000000001E-3</v>
      </c>
      <c r="H13" s="12">
        <f t="shared" si="0"/>
        <v>0.1411</v>
      </c>
      <c r="I13" s="14" t="s">
        <v>51</v>
      </c>
    </row>
    <row r="14" spans="1:9" ht="45" x14ac:dyDescent="0.25">
      <c r="A14" s="10">
        <v>14</v>
      </c>
      <c r="B14" s="11" t="s">
        <v>53</v>
      </c>
      <c r="C14" s="11" t="s">
        <v>54</v>
      </c>
      <c r="D14" s="11" t="s">
        <v>52</v>
      </c>
      <c r="E14" s="11" t="s">
        <v>257</v>
      </c>
      <c r="F14" s="11">
        <v>2</v>
      </c>
      <c r="G14" s="12">
        <v>1.1285000000000001</v>
      </c>
      <c r="H14" s="12">
        <f t="shared" si="0"/>
        <v>2.2570000000000001</v>
      </c>
      <c r="I14" s="14" t="s">
        <v>55</v>
      </c>
    </row>
    <row r="15" spans="1:9" ht="30" x14ac:dyDescent="0.25">
      <c r="A15" s="10">
        <v>15</v>
      </c>
      <c r="B15" s="11" t="s">
        <v>57</v>
      </c>
      <c r="C15" s="11" t="s">
        <v>58</v>
      </c>
      <c r="D15" s="11" t="s">
        <v>56</v>
      </c>
      <c r="E15" s="11" t="s">
        <v>258</v>
      </c>
      <c r="F15" s="11">
        <v>3</v>
      </c>
      <c r="G15" s="12">
        <v>1.7999999999999999E-2</v>
      </c>
      <c r="H15" s="12">
        <f t="shared" si="0"/>
        <v>5.3999999999999992E-2</v>
      </c>
      <c r="I15" s="14" t="s">
        <v>59</v>
      </c>
    </row>
    <row r="16" spans="1:9" ht="45" x14ac:dyDescent="0.25">
      <c r="A16" s="10">
        <v>16</v>
      </c>
      <c r="B16" s="11" t="s">
        <v>62</v>
      </c>
      <c r="C16" s="11" t="s">
        <v>63</v>
      </c>
      <c r="D16" s="11" t="s">
        <v>61</v>
      </c>
      <c r="E16" s="11" t="s">
        <v>60</v>
      </c>
      <c r="F16" s="11">
        <v>1</v>
      </c>
      <c r="G16" s="12">
        <v>1.4999999999999999E-2</v>
      </c>
      <c r="H16" s="12">
        <f t="shared" si="0"/>
        <v>1.4999999999999999E-2</v>
      </c>
      <c r="I16" s="14" t="s">
        <v>64</v>
      </c>
    </row>
    <row r="17" spans="1:9" ht="45" x14ac:dyDescent="0.25">
      <c r="A17" s="10">
        <v>17</v>
      </c>
      <c r="B17" s="11" t="s">
        <v>67</v>
      </c>
      <c r="C17" s="11" t="s">
        <v>63</v>
      </c>
      <c r="D17" s="11" t="s">
        <v>66</v>
      </c>
      <c r="E17" s="11" t="s">
        <v>65</v>
      </c>
      <c r="F17" s="11">
        <v>1</v>
      </c>
      <c r="G17" s="12">
        <v>1.4999999999999999E-2</v>
      </c>
      <c r="H17" s="12">
        <f t="shared" si="0"/>
        <v>1.4999999999999999E-2</v>
      </c>
      <c r="I17" s="14" t="s">
        <v>68</v>
      </c>
    </row>
    <row r="18" spans="1:9" ht="45" x14ac:dyDescent="0.25">
      <c r="A18" s="10">
        <v>18</v>
      </c>
      <c r="B18" s="11" t="s">
        <v>71</v>
      </c>
      <c r="C18" s="11" t="s">
        <v>63</v>
      </c>
      <c r="D18" s="11" t="s">
        <v>70</v>
      </c>
      <c r="E18" s="11" t="s">
        <v>69</v>
      </c>
      <c r="F18" s="11">
        <v>1</v>
      </c>
      <c r="G18" s="12">
        <v>1.4999999999999999E-2</v>
      </c>
      <c r="H18" s="12">
        <f t="shared" si="0"/>
        <v>1.4999999999999999E-2</v>
      </c>
      <c r="I18" s="14" t="s">
        <v>72</v>
      </c>
    </row>
    <row r="19" spans="1:9" ht="45" x14ac:dyDescent="0.25">
      <c r="A19" s="10">
        <v>19</v>
      </c>
      <c r="B19" s="11" t="s">
        <v>75</v>
      </c>
      <c r="C19" s="11" t="s">
        <v>76</v>
      </c>
      <c r="D19" s="11" t="s">
        <v>74</v>
      </c>
      <c r="E19" s="11" t="s">
        <v>73</v>
      </c>
      <c r="F19" s="11">
        <v>1</v>
      </c>
      <c r="G19" s="12">
        <v>3.1E-2</v>
      </c>
      <c r="H19" s="12">
        <f t="shared" si="0"/>
        <v>3.1E-2</v>
      </c>
      <c r="I19" s="14" t="s">
        <v>77</v>
      </c>
    </row>
    <row r="20" spans="1:9" ht="45" x14ac:dyDescent="0.25">
      <c r="A20" s="10">
        <v>20</v>
      </c>
      <c r="B20" s="11" t="s">
        <v>80</v>
      </c>
      <c r="C20" s="11" t="s">
        <v>63</v>
      </c>
      <c r="D20" s="11" t="s">
        <v>79</v>
      </c>
      <c r="E20" s="11" t="s">
        <v>78</v>
      </c>
      <c r="F20" s="11">
        <v>1</v>
      </c>
      <c r="G20" s="12">
        <v>1.4999999999999999E-2</v>
      </c>
      <c r="H20" s="12">
        <f t="shared" si="0"/>
        <v>1.4999999999999999E-2</v>
      </c>
      <c r="I20" s="14" t="s">
        <v>81</v>
      </c>
    </row>
    <row r="21" spans="1:9" ht="45" x14ac:dyDescent="0.25">
      <c r="A21" s="10">
        <v>21</v>
      </c>
      <c r="B21" s="11" t="s">
        <v>84</v>
      </c>
      <c r="C21" s="11" t="s">
        <v>85</v>
      </c>
      <c r="D21" s="11" t="s">
        <v>83</v>
      </c>
      <c r="E21" s="11" t="s">
        <v>82</v>
      </c>
      <c r="F21" s="11">
        <v>1</v>
      </c>
      <c r="G21" s="12">
        <v>0.154</v>
      </c>
      <c r="H21" s="12">
        <f t="shared" si="0"/>
        <v>0.154</v>
      </c>
      <c r="I21" s="14" t="s">
        <v>86</v>
      </c>
    </row>
    <row r="22" spans="1:9" ht="45" x14ac:dyDescent="0.25">
      <c r="A22" s="10">
        <v>22</v>
      </c>
      <c r="B22" s="11" t="s">
        <v>89</v>
      </c>
      <c r="C22" s="11" t="s">
        <v>90</v>
      </c>
      <c r="D22" s="11" t="s">
        <v>88</v>
      </c>
      <c r="E22" s="11" t="s">
        <v>87</v>
      </c>
      <c r="F22" s="11">
        <v>1</v>
      </c>
      <c r="G22" s="12">
        <v>1.7999999999999999E-2</v>
      </c>
      <c r="H22" s="12">
        <f t="shared" si="0"/>
        <v>1.7999999999999999E-2</v>
      </c>
      <c r="I22" s="14" t="s">
        <v>91</v>
      </c>
    </row>
    <row r="23" spans="1:9" ht="30" x14ac:dyDescent="0.25">
      <c r="A23" s="10">
        <v>23</v>
      </c>
      <c r="B23" s="11" t="s">
        <v>94</v>
      </c>
      <c r="C23" s="11" t="s">
        <v>95</v>
      </c>
      <c r="D23" s="11" t="s">
        <v>93</v>
      </c>
      <c r="E23" s="11" t="s">
        <v>92</v>
      </c>
      <c r="F23" s="11">
        <v>1</v>
      </c>
      <c r="G23" s="12">
        <v>8.0699999999999994E-2</v>
      </c>
      <c r="H23" s="12">
        <f t="shared" si="0"/>
        <v>8.0699999999999994E-2</v>
      </c>
      <c r="I23" s="14" t="s">
        <v>96</v>
      </c>
    </row>
    <row r="24" spans="1:9" ht="30" x14ac:dyDescent="0.25">
      <c r="A24" s="10">
        <v>24</v>
      </c>
      <c r="B24" s="11" t="s">
        <v>99</v>
      </c>
      <c r="C24" s="11" t="s">
        <v>100</v>
      </c>
      <c r="D24" s="11" t="s">
        <v>98</v>
      </c>
      <c r="E24" s="11" t="s">
        <v>97</v>
      </c>
      <c r="F24" s="11">
        <v>1</v>
      </c>
      <c r="G24" s="12">
        <v>2.851</v>
      </c>
      <c r="H24" s="12">
        <f t="shared" si="0"/>
        <v>2.851</v>
      </c>
      <c r="I24" s="14" t="s">
        <v>101</v>
      </c>
    </row>
    <row r="25" spans="1:9" ht="45" x14ac:dyDescent="0.25">
      <c r="A25" s="10">
        <v>25</v>
      </c>
      <c r="B25" s="11" t="s">
        <v>104</v>
      </c>
      <c r="C25" s="11" t="s">
        <v>105</v>
      </c>
      <c r="D25" s="11" t="s">
        <v>103</v>
      </c>
      <c r="E25" s="11" t="s">
        <v>102</v>
      </c>
      <c r="F25" s="11">
        <v>1</v>
      </c>
      <c r="G25" s="12">
        <v>0.11</v>
      </c>
      <c r="H25" s="12">
        <f t="shared" si="0"/>
        <v>0.11</v>
      </c>
      <c r="I25" s="14" t="s">
        <v>106</v>
      </c>
    </row>
    <row r="26" spans="1:9" ht="45" x14ac:dyDescent="0.25">
      <c r="A26" s="10">
        <v>26</v>
      </c>
      <c r="B26" s="11" t="s">
        <v>109</v>
      </c>
      <c r="C26" s="11" t="s">
        <v>110</v>
      </c>
      <c r="D26" s="11" t="s">
        <v>108</v>
      </c>
      <c r="E26" s="11" t="s">
        <v>107</v>
      </c>
      <c r="F26" s="11">
        <v>1</v>
      </c>
      <c r="G26" s="12">
        <v>0.19700000000000001</v>
      </c>
      <c r="H26" s="12">
        <f t="shared" si="0"/>
        <v>0.19700000000000001</v>
      </c>
      <c r="I26" s="14" t="s">
        <v>111</v>
      </c>
    </row>
    <row r="27" spans="1:9" ht="45" x14ac:dyDescent="0.25">
      <c r="A27" s="10">
        <v>27</v>
      </c>
      <c r="B27" s="11" t="s">
        <v>114</v>
      </c>
      <c r="C27" s="11" t="s">
        <v>95</v>
      </c>
      <c r="D27" s="11" t="s">
        <v>113</v>
      </c>
      <c r="E27" s="11" t="s">
        <v>112</v>
      </c>
      <c r="F27" s="11">
        <v>1</v>
      </c>
      <c r="G27" s="12">
        <v>0.154</v>
      </c>
      <c r="H27" s="12">
        <f t="shared" si="0"/>
        <v>0.154</v>
      </c>
      <c r="I27" s="14" t="s">
        <v>115</v>
      </c>
    </row>
    <row r="28" spans="1:9" ht="45" x14ac:dyDescent="0.25">
      <c r="A28" s="10">
        <v>28</v>
      </c>
      <c r="B28" s="11" t="s">
        <v>117</v>
      </c>
      <c r="C28" s="11" t="s">
        <v>15</v>
      </c>
      <c r="D28" s="11" t="s">
        <v>116</v>
      </c>
      <c r="E28" s="11" t="s">
        <v>259</v>
      </c>
      <c r="F28" s="11">
        <v>3</v>
      </c>
      <c r="G28" s="12">
        <v>7.9000000000000001E-2</v>
      </c>
      <c r="H28" s="12">
        <f t="shared" si="0"/>
        <v>0.23699999999999999</v>
      </c>
      <c r="I28" s="14" t="s">
        <v>118</v>
      </c>
    </row>
    <row r="29" spans="1:9" ht="45" x14ac:dyDescent="0.25">
      <c r="A29" s="10">
        <v>29</v>
      </c>
      <c r="B29" s="11" t="s">
        <v>121</v>
      </c>
      <c r="C29" s="11" t="s">
        <v>85</v>
      </c>
      <c r="D29" s="11" t="s">
        <v>120</v>
      </c>
      <c r="E29" s="11" t="s">
        <v>119</v>
      </c>
      <c r="F29" s="11">
        <v>1</v>
      </c>
      <c r="G29" s="12">
        <v>4.3999999999999997E-2</v>
      </c>
      <c r="H29" s="12">
        <f t="shared" si="0"/>
        <v>4.3999999999999997E-2</v>
      </c>
      <c r="I29" s="14" t="s">
        <v>122</v>
      </c>
    </row>
    <row r="30" spans="1:9" ht="45" x14ac:dyDescent="0.25">
      <c r="A30" s="10">
        <v>30</v>
      </c>
      <c r="B30" s="11" t="s">
        <v>124</v>
      </c>
      <c r="C30" s="11" t="s">
        <v>85</v>
      </c>
      <c r="D30" s="11" t="s">
        <v>123</v>
      </c>
      <c r="E30" s="11" t="s">
        <v>260</v>
      </c>
      <c r="F30" s="11">
        <v>2</v>
      </c>
      <c r="G30" s="12">
        <v>4.3999999999999997E-2</v>
      </c>
      <c r="H30" s="12">
        <f t="shared" si="0"/>
        <v>8.7999999999999995E-2</v>
      </c>
      <c r="I30" s="14" t="s">
        <v>125</v>
      </c>
    </row>
    <row r="31" spans="1:9" ht="45" x14ac:dyDescent="0.25">
      <c r="A31" s="10">
        <v>31</v>
      </c>
      <c r="B31" s="11" t="s">
        <v>128</v>
      </c>
      <c r="C31" s="11" t="s">
        <v>129</v>
      </c>
      <c r="D31" s="11" t="s">
        <v>127</v>
      </c>
      <c r="E31" s="11" t="s">
        <v>126</v>
      </c>
      <c r="F31" s="11">
        <v>1</v>
      </c>
      <c r="G31" s="12">
        <v>1.7999999999999999E-2</v>
      </c>
      <c r="H31" s="12">
        <f t="shared" si="0"/>
        <v>1.7999999999999999E-2</v>
      </c>
      <c r="I31" s="14" t="s">
        <v>130</v>
      </c>
    </row>
    <row r="32" spans="1:9" ht="60" x14ac:dyDescent="0.25">
      <c r="A32" s="10">
        <v>32</v>
      </c>
      <c r="B32" s="11" t="s">
        <v>133</v>
      </c>
      <c r="C32" s="11" t="s">
        <v>134</v>
      </c>
      <c r="D32" s="11" t="s">
        <v>132</v>
      </c>
      <c r="E32" s="11" t="s">
        <v>131</v>
      </c>
      <c r="F32" s="11">
        <v>1</v>
      </c>
      <c r="G32" s="12">
        <v>0</v>
      </c>
      <c r="H32" s="12">
        <f t="shared" si="0"/>
        <v>0</v>
      </c>
      <c r="I32" s="14" t="s">
        <v>135</v>
      </c>
    </row>
    <row r="33" spans="1:9" ht="45" x14ac:dyDescent="0.25">
      <c r="A33" s="10">
        <v>33</v>
      </c>
      <c r="B33" s="11" t="s">
        <v>138</v>
      </c>
      <c r="C33" s="11" t="s">
        <v>10</v>
      </c>
      <c r="D33" s="11" t="s">
        <v>137</v>
      </c>
      <c r="E33" s="11" t="s">
        <v>136</v>
      </c>
      <c r="F33" s="11">
        <v>1</v>
      </c>
      <c r="G33" s="12">
        <v>1.0529999999999999</v>
      </c>
      <c r="H33" s="12">
        <f t="shared" si="0"/>
        <v>1.0529999999999999</v>
      </c>
      <c r="I33" s="14" t="s">
        <v>139</v>
      </c>
    </row>
    <row r="34" spans="1:9" ht="30" x14ac:dyDescent="0.25">
      <c r="A34" s="10">
        <v>34</v>
      </c>
      <c r="B34" s="11" t="s">
        <v>141</v>
      </c>
      <c r="C34" s="11" t="s">
        <v>142</v>
      </c>
      <c r="D34" s="11" t="s">
        <v>140</v>
      </c>
      <c r="E34" s="11" t="s">
        <v>261</v>
      </c>
      <c r="F34" s="11">
        <v>2</v>
      </c>
      <c r="G34" s="12">
        <v>2.1999999999999999E-2</v>
      </c>
      <c r="H34" s="12">
        <f t="shared" si="0"/>
        <v>4.3999999999999997E-2</v>
      </c>
      <c r="I34" s="14" t="s">
        <v>143</v>
      </c>
    </row>
    <row r="35" spans="1:9" ht="45" x14ac:dyDescent="0.25">
      <c r="A35" s="10">
        <v>35</v>
      </c>
      <c r="B35" s="11" t="s">
        <v>145</v>
      </c>
      <c r="C35" s="11" t="s">
        <v>146</v>
      </c>
      <c r="D35" s="11" t="s">
        <v>144</v>
      </c>
      <c r="E35" s="11" t="s">
        <v>262</v>
      </c>
      <c r="F35" s="11">
        <v>6</v>
      </c>
      <c r="G35" s="12">
        <v>2E-3</v>
      </c>
      <c r="H35" s="12">
        <f t="shared" si="0"/>
        <v>1.2E-2</v>
      </c>
      <c r="I35" s="14" t="s">
        <v>147</v>
      </c>
    </row>
    <row r="36" spans="1:9" ht="30" x14ac:dyDescent="0.25">
      <c r="A36" s="10">
        <v>36</v>
      </c>
      <c r="B36" s="11" t="s">
        <v>149</v>
      </c>
      <c r="C36" s="11" t="s">
        <v>146</v>
      </c>
      <c r="D36" s="11" t="s">
        <v>148</v>
      </c>
      <c r="E36" s="11" t="s">
        <v>263</v>
      </c>
      <c r="F36" s="11">
        <v>11</v>
      </c>
      <c r="G36" s="12">
        <v>1.4E-3</v>
      </c>
      <c r="H36" s="12">
        <f t="shared" si="0"/>
        <v>1.54E-2</v>
      </c>
      <c r="I36" s="14" t="s">
        <v>150</v>
      </c>
    </row>
    <row r="37" spans="1:9" ht="30" x14ac:dyDescent="0.25">
      <c r="A37" s="10">
        <v>37</v>
      </c>
      <c r="B37" s="11" t="s">
        <v>152</v>
      </c>
      <c r="C37" s="11" t="s">
        <v>146</v>
      </c>
      <c r="D37" s="11" t="s">
        <v>151</v>
      </c>
      <c r="E37" s="11" t="s">
        <v>264</v>
      </c>
      <c r="F37" s="11">
        <v>11</v>
      </c>
      <c r="G37" s="12">
        <v>2E-3</v>
      </c>
      <c r="H37" s="12">
        <f t="shared" si="0"/>
        <v>2.1999999999999999E-2</v>
      </c>
      <c r="I37" s="14" t="s">
        <v>153</v>
      </c>
    </row>
    <row r="38" spans="1:9" ht="30" x14ac:dyDescent="0.25">
      <c r="A38" s="10">
        <v>38</v>
      </c>
      <c r="B38" s="11" t="s">
        <v>155</v>
      </c>
      <c r="C38" s="11" t="s">
        <v>146</v>
      </c>
      <c r="D38" s="11" t="s">
        <v>154</v>
      </c>
      <c r="E38" s="11" t="s">
        <v>265</v>
      </c>
      <c r="F38" s="11">
        <v>2</v>
      </c>
      <c r="G38" s="12">
        <v>2E-3</v>
      </c>
      <c r="H38" s="12">
        <f t="shared" si="0"/>
        <v>4.0000000000000001E-3</v>
      </c>
      <c r="I38" s="14" t="s">
        <v>156</v>
      </c>
    </row>
    <row r="39" spans="1:9" ht="45" x14ac:dyDescent="0.25">
      <c r="A39" s="10">
        <v>39</v>
      </c>
      <c r="B39" s="11" t="s">
        <v>159</v>
      </c>
      <c r="C39" s="11" t="s">
        <v>146</v>
      </c>
      <c r="D39" s="11" t="s">
        <v>158</v>
      </c>
      <c r="E39" s="11" t="s">
        <v>157</v>
      </c>
      <c r="F39" s="11">
        <v>1</v>
      </c>
      <c r="G39" s="12">
        <v>2E-3</v>
      </c>
      <c r="H39" s="12">
        <f t="shared" si="0"/>
        <v>2E-3</v>
      </c>
      <c r="I39" s="14" t="s">
        <v>160</v>
      </c>
    </row>
    <row r="40" spans="1:9" ht="30" x14ac:dyDescent="0.25">
      <c r="A40" s="10">
        <v>40</v>
      </c>
      <c r="B40" s="11" t="s">
        <v>163</v>
      </c>
      <c r="C40" s="11" t="s">
        <v>146</v>
      </c>
      <c r="D40" s="11" t="s">
        <v>162</v>
      </c>
      <c r="E40" s="11" t="s">
        <v>161</v>
      </c>
      <c r="F40" s="11">
        <v>1</v>
      </c>
      <c r="G40" s="12">
        <v>2E-3</v>
      </c>
      <c r="H40" s="12">
        <f t="shared" si="0"/>
        <v>2E-3</v>
      </c>
      <c r="I40" s="14" t="s">
        <v>164</v>
      </c>
    </row>
    <row r="41" spans="1:9" ht="30" x14ac:dyDescent="0.25">
      <c r="A41" s="10">
        <v>41</v>
      </c>
      <c r="B41" s="11" t="s">
        <v>167</v>
      </c>
      <c r="C41" s="11" t="s">
        <v>146</v>
      </c>
      <c r="D41" s="11" t="s">
        <v>166</v>
      </c>
      <c r="E41" s="11" t="s">
        <v>165</v>
      </c>
      <c r="F41" s="11">
        <v>1</v>
      </c>
      <c r="G41" s="12">
        <v>2E-3</v>
      </c>
      <c r="H41" s="12">
        <f t="shared" si="0"/>
        <v>2E-3</v>
      </c>
      <c r="I41" s="14" t="s">
        <v>168</v>
      </c>
    </row>
    <row r="42" spans="1:9" ht="30" x14ac:dyDescent="0.25">
      <c r="A42" s="10">
        <v>42</v>
      </c>
      <c r="B42" s="11" t="s">
        <v>171</v>
      </c>
      <c r="C42" s="11" t="s">
        <v>146</v>
      </c>
      <c r="D42" s="11" t="s">
        <v>170</v>
      </c>
      <c r="E42" s="11" t="s">
        <v>169</v>
      </c>
      <c r="F42" s="11">
        <v>1</v>
      </c>
      <c r="G42" s="12">
        <v>2E-3</v>
      </c>
      <c r="H42" s="12">
        <f t="shared" si="0"/>
        <v>2E-3</v>
      </c>
      <c r="I42" s="14" t="s">
        <v>172</v>
      </c>
    </row>
    <row r="43" spans="1:9" ht="30" x14ac:dyDescent="0.25">
      <c r="A43" s="10">
        <v>43</v>
      </c>
      <c r="B43" s="11" t="s">
        <v>174</v>
      </c>
      <c r="C43" s="11" t="s">
        <v>146</v>
      </c>
      <c r="D43" s="11" t="s">
        <v>173</v>
      </c>
      <c r="E43" s="11" t="s">
        <v>266</v>
      </c>
      <c r="F43" s="11">
        <v>4</v>
      </c>
      <c r="G43" s="12">
        <v>2E-3</v>
      </c>
      <c r="H43" s="12">
        <f t="shared" si="0"/>
        <v>8.0000000000000002E-3</v>
      </c>
      <c r="I43" s="14" t="s">
        <v>175</v>
      </c>
    </row>
    <row r="44" spans="1:9" ht="30" x14ac:dyDescent="0.25">
      <c r="A44" s="10">
        <v>44</v>
      </c>
      <c r="B44" s="11" t="s">
        <v>178</v>
      </c>
      <c r="C44" s="11" t="s">
        <v>146</v>
      </c>
      <c r="D44" s="11" t="s">
        <v>177</v>
      </c>
      <c r="E44" s="11" t="s">
        <v>176</v>
      </c>
      <c r="F44" s="11">
        <v>1</v>
      </c>
      <c r="G44" s="12">
        <v>1.4E-3</v>
      </c>
      <c r="H44" s="12">
        <f t="shared" si="0"/>
        <v>1.4E-3</v>
      </c>
      <c r="I44" s="14" t="s">
        <v>179</v>
      </c>
    </row>
    <row r="45" spans="1:9" ht="30" x14ac:dyDescent="0.25">
      <c r="A45" s="10">
        <v>45</v>
      </c>
      <c r="B45" s="11" t="s">
        <v>181</v>
      </c>
      <c r="C45" s="11" t="s">
        <v>146</v>
      </c>
      <c r="D45" s="11" t="s">
        <v>180</v>
      </c>
      <c r="E45" s="11" t="s">
        <v>267</v>
      </c>
      <c r="F45" s="11">
        <v>2</v>
      </c>
      <c r="G45" s="12">
        <v>2E-3</v>
      </c>
      <c r="H45" s="12">
        <f t="shared" si="0"/>
        <v>4.0000000000000001E-3</v>
      </c>
      <c r="I45" s="14" t="s">
        <v>182</v>
      </c>
    </row>
    <row r="46" spans="1:9" ht="45" x14ac:dyDescent="0.25">
      <c r="A46" s="10">
        <v>56</v>
      </c>
      <c r="B46" s="11" t="s">
        <v>185</v>
      </c>
      <c r="C46" s="11" t="s">
        <v>186</v>
      </c>
      <c r="D46" s="11" t="s">
        <v>184</v>
      </c>
      <c r="E46" s="11" t="s">
        <v>183</v>
      </c>
      <c r="F46" s="11">
        <v>1</v>
      </c>
      <c r="G46" s="12">
        <v>8.3000000000000004E-2</v>
      </c>
      <c r="H46" s="12">
        <f t="shared" si="0"/>
        <v>8.3000000000000004E-2</v>
      </c>
      <c r="I46" s="14" t="s">
        <v>187</v>
      </c>
    </row>
    <row r="47" spans="1:9" ht="60" x14ac:dyDescent="0.25">
      <c r="A47" s="10">
        <v>57</v>
      </c>
      <c r="B47" s="11" t="s">
        <v>190</v>
      </c>
      <c r="C47" s="11" t="s">
        <v>191</v>
      </c>
      <c r="D47" s="11" t="s">
        <v>189</v>
      </c>
      <c r="E47" s="11" t="s">
        <v>188</v>
      </c>
      <c r="F47" s="11">
        <v>1</v>
      </c>
      <c r="G47" s="12">
        <v>1.89</v>
      </c>
      <c r="H47" s="12">
        <f t="shared" si="0"/>
        <v>1.89</v>
      </c>
      <c r="I47" s="14" t="s">
        <v>192</v>
      </c>
    </row>
    <row r="48" spans="1:9" ht="60" x14ac:dyDescent="0.25">
      <c r="A48" s="10">
        <v>58</v>
      </c>
      <c r="B48" s="11" t="s">
        <v>195</v>
      </c>
      <c r="C48" s="11" t="s">
        <v>191</v>
      </c>
      <c r="D48" s="11" t="s">
        <v>194</v>
      </c>
      <c r="E48" s="11" t="s">
        <v>193</v>
      </c>
      <c r="F48" s="11">
        <v>1</v>
      </c>
      <c r="G48" s="12">
        <v>0.41</v>
      </c>
      <c r="H48" s="12">
        <f t="shared" si="0"/>
        <v>0.41</v>
      </c>
      <c r="I48" s="14" t="s">
        <v>196</v>
      </c>
    </row>
    <row r="49" spans="1:9" ht="60" x14ac:dyDescent="0.25">
      <c r="A49" s="10">
        <v>59</v>
      </c>
      <c r="B49" s="11" t="s">
        <v>199</v>
      </c>
      <c r="C49" s="11" t="s">
        <v>200</v>
      </c>
      <c r="D49" s="11" t="s">
        <v>198</v>
      </c>
      <c r="E49" s="11" t="s">
        <v>197</v>
      </c>
      <c r="F49" s="11">
        <v>1</v>
      </c>
      <c r="G49" s="12">
        <v>2.41</v>
      </c>
      <c r="H49" s="12">
        <f t="shared" si="0"/>
        <v>2.41</v>
      </c>
      <c r="I49" s="14" t="s">
        <v>201</v>
      </c>
    </row>
    <row r="50" spans="1:9" ht="45" x14ac:dyDescent="0.25">
      <c r="A50" s="10">
        <v>60</v>
      </c>
      <c r="B50" s="11" t="s">
        <v>204</v>
      </c>
      <c r="C50" s="11" t="s">
        <v>200</v>
      </c>
      <c r="D50" s="11" t="s">
        <v>203</v>
      </c>
      <c r="E50" s="11" t="s">
        <v>202</v>
      </c>
      <c r="F50" s="11">
        <v>1</v>
      </c>
      <c r="G50" s="12">
        <v>0.13200000000000001</v>
      </c>
      <c r="H50" s="12">
        <f t="shared" si="0"/>
        <v>0.13200000000000001</v>
      </c>
      <c r="I50" s="14" t="s">
        <v>205</v>
      </c>
    </row>
    <row r="51" spans="1:9" ht="60" x14ac:dyDescent="0.25">
      <c r="A51" s="10">
        <v>61</v>
      </c>
      <c r="B51" s="11" t="s">
        <v>208</v>
      </c>
      <c r="C51" s="11" t="s">
        <v>200</v>
      </c>
      <c r="D51" s="11" t="s">
        <v>207</v>
      </c>
      <c r="E51" s="11" t="s">
        <v>206</v>
      </c>
      <c r="F51" s="11">
        <v>1</v>
      </c>
      <c r="G51" s="12">
        <v>0</v>
      </c>
      <c r="H51" s="12">
        <f t="shared" si="0"/>
        <v>0</v>
      </c>
      <c r="I51" s="14" t="s">
        <v>209</v>
      </c>
    </row>
    <row r="52" spans="1:9" ht="60" x14ac:dyDescent="0.25">
      <c r="A52" s="10">
        <v>62</v>
      </c>
      <c r="B52" s="11" t="s">
        <v>212</v>
      </c>
      <c r="C52" s="11" t="s">
        <v>200</v>
      </c>
      <c r="D52" s="11" t="s">
        <v>211</v>
      </c>
      <c r="E52" s="11" t="s">
        <v>210</v>
      </c>
      <c r="F52" s="11">
        <v>1</v>
      </c>
      <c r="G52" s="12">
        <v>0</v>
      </c>
      <c r="H52" s="12">
        <f t="shared" si="0"/>
        <v>0</v>
      </c>
      <c r="I52" s="14" t="s">
        <v>213</v>
      </c>
    </row>
    <row r="53" spans="1:9" ht="45" x14ac:dyDescent="0.25">
      <c r="A53" s="10">
        <v>63</v>
      </c>
      <c r="B53" s="11" t="s">
        <v>215</v>
      </c>
      <c r="C53" s="11" t="s">
        <v>191</v>
      </c>
      <c r="D53" s="11" t="s">
        <v>214</v>
      </c>
      <c r="E53" s="11" t="s">
        <v>268</v>
      </c>
      <c r="F53" s="11">
        <v>2</v>
      </c>
      <c r="G53" s="12">
        <v>0.219</v>
      </c>
      <c r="H53" s="12">
        <f t="shared" si="0"/>
        <v>0.438</v>
      </c>
      <c r="I53" s="14" t="s">
        <v>216</v>
      </c>
    </row>
    <row r="54" spans="1:9" ht="30" x14ac:dyDescent="0.25">
      <c r="A54" s="10">
        <v>64</v>
      </c>
      <c r="B54" s="11" t="s">
        <v>219</v>
      </c>
      <c r="C54" s="11" t="s">
        <v>220</v>
      </c>
      <c r="D54" s="11" t="s">
        <v>218</v>
      </c>
      <c r="E54" s="11" t="s">
        <v>217</v>
      </c>
      <c r="F54" s="11">
        <v>1</v>
      </c>
      <c r="G54" s="12">
        <v>0.13200000000000001</v>
      </c>
      <c r="H54" s="12">
        <f t="shared" si="0"/>
        <v>0.13200000000000001</v>
      </c>
      <c r="I54" s="14" t="s">
        <v>221</v>
      </c>
    </row>
    <row r="55" spans="1:9" ht="30" x14ac:dyDescent="0.25">
      <c r="A55" s="10">
        <v>65</v>
      </c>
      <c r="B55" s="11" t="s">
        <v>224</v>
      </c>
      <c r="C55" s="11" t="s">
        <v>245</v>
      </c>
      <c r="D55" s="11" t="s">
        <v>223</v>
      </c>
      <c r="E55" s="11" t="s">
        <v>222</v>
      </c>
      <c r="F55" s="11">
        <v>1</v>
      </c>
      <c r="G55" s="12">
        <v>4.0789999999999997</v>
      </c>
      <c r="H55" s="12">
        <f t="shared" si="0"/>
        <v>4.0789999999999997</v>
      </c>
      <c r="I55" s="14" t="s">
        <v>225</v>
      </c>
    </row>
    <row r="56" spans="1:9" ht="45" x14ac:dyDescent="0.25">
      <c r="A56" s="10">
        <v>66</v>
      </c>
      <c r="B56" s="11" t="s">
        <v>228</v>
      </c>
      <c r="C56" s="11" t="s">
        <v>246</v>
      </c>
      <c r="D56" s="11" t="s">
        <v>227</v>
      </c>
      <c r="E56" s="11" t="s">
        <v>226</v>
      </c>
      <c r="F56" s="11">
        <v>1</v>
      </c>
      <c r="G56" s="12">
        <v>2.1</v>
      </c>
      <c r="H56" s="12">
        <f t="shared" si="0"/>
        <v>2.1</v>
      </c>
      <c r="I56" s="14" t="s">
        <v>229</v>
      </c>
    </row>
    <row r="57" spans="1:9" ht="45" x14ac:dyDescent="0.25">
      <c r="A57" s="10">
        <v>67</v>
      </c>
      <c r="B57" s="11" t="s">
        <v>232</v>
      </c>
      <c r="C57" s="11" t="s">
        <v>186</v>
      </c>
      <c r="D57" s="11" t="s">
        <v>231</v>
      </c>
      <c r="E57" s="11" t="s">
        <v>230</v>
      </c>
      <c r="F57" s="11">
        <v>1</v>
      </c>
      <c r="G57" s="12">
        <v>0.13200000000000001</v>
      </c>
      <c r="H57" s="12">
        <f t="shared" si="0"/>
        <v>0.13200000000000001</v>
      </c>
      <c r="I57" s="14" t="s">
        <v>233</v>
      </c>
    </row>
    <row r="58" spans="1:9" ht="30" x14ac:dyDescent="0.25">
      <c r="A58" s="10">
        <v>68</v>
      </c>
      <c r="B58" s="11" t="s">
        <v>236</v>
      </c>
      <c r="C58" s="11" t="s">
        <v>237</v>
      </c>
      <c r="D58" s="11" t="s">
        <v>235</v>
      </c>
      <c r="E58" s="11" t="s">
        <v>234</v>
      </c>
      <c r="F58" s="11">
        <v>1</v>
      </c>
      <c r="G58" s="12">
        <v>6.58</v>
      </c>
      <c r="H58" s="12">
        <f t="shared" si="0"/>
        <v>6.58</v>
      </c>
      <c r="I58" s="14" t="s">
        <v>238</v>
      </c>
    </row>
    <row r="59" spans="1:9" ht="45" x14ac:dyDescent="0.25">
      <c r="A59" s="10">
        <v>69</v>
      </c>
      <c r="B59" s="11" t="s">
        <v>241</v>
      </c>
      <c r="C59" s="11" t="s">
        <v>242</v>
      </c>
      <c r="D59" s="11" t="s">
        <v>240</v>
      </c>
      <c r="E59" s="11" t="s">
        <v>239</v>
      </c>
      <c r="F59" s="11">
        <v>1</v>
      </c>
      <c r="G59" s="12">
        <v>0.154</v>
      </c>
      <c r="H59" s="12">
        <f t="shared" si="0"/>
        <v>0.154</v>
      </c>
      <c r="I59" s="14" t="s">
        <v>243</v>
      </c>
    </row>
    <row r="60" spans="1:9" s="2" customFormat="1" x14ac:dyDescent="0.25">
      <c r="A60" s="1"/>
      <c r="G60" s="2" t="s">
        <v>272</v>
      </c>
      <c r="H60" s="4">
        <f>SUM(H2:H59)</f>
        <v>31.210000000000004</v>
      </c>
      <c r="I60" s="15"/>
    </row>
    <row r="61" spans="1:9" s="2" customFormat="1" x14ac:dyDescent="0.25">
      <c r="A61" s="1"/>
      <c r="G61" s="2" t="s">
        <v>270</v>
      </c>
      <c r="H61" s="5">
        <f>H60*0.1</f>
        <v>3.1210000000000004</v>
      </c>
      <c r="I61" s="15"/>
    </row>
    <row r="62" spans="1:9" s="6" customFormat="1" x14ac:dyDescent="0.25">
      <c r="A62" s="18"/>
      <c r="G62" s="7" t="s">
        <v>271</v>
      </c>
      <c r="H62" s="8">
        <f>H61+H60</f>
        <v>34.331000000000003</v>
      </c>
      <c r="I62" s="16"/>
    </row>
    <row r="63" spans="1:9" s="6" customFormat="1" x14ac:dyDescent="0.25">
      <c r="A63" s="18"/>
      <c r="G63" s="7"/>
      <c r="H63" s="9">
        <f>H62*24800</f>
        <v>851408.8</v>
      </c>
      <c r="I63" s="16"/>
    </row>
  </sheetData>
  <mergeCells count="1">
    <mergeCell ref="G62:G63"/>
  </mergeCells>
  <hyperlinks>
    <hyperlink ref="I3" r:id="rId1"/>
    <hyperlink ref="I4" r:id="rId2"/>
    <hyperlink ref="I5" r:id="rId3"/>
    <hyperlink ref="I6" r:id="rId4"/>
    <hyperlink ref="I2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  <hyperlink ref="I22" r:id="rId21"/>
    <hyperlink ref="I23" r:id="rId22"/>
    <hyperlink ref="I24" r:id="rId23"/>
    <hyperlink ref="I25" r:id="rId24"/>
    <hyperlink ref="I26" r:id="rId25"/>
    <hyperlink ref="I27" r:id="rId26"/>
    <hyperlink ref="I28" r:id="rId27"/>
    <hyperlink ref="I29" r:id="rId28"/>
    <hyperlink ref="I30" r:id="rId29"/>
    <hyperlink ref="I31" r:id="rId30"/>
    <hyperlink ref="I32" r:id="rId31"/>
    <hyperlink ref="I33" r:id="rId32"/>
    <hyperlink ref="I34" r:id="rId33"/>
    <hyperlink ref="I35" r:id="rId34"/>
    <hyperlink ref="I36" r:id="rId35"/>
    <hyperlink ref="I37" r:id="rId36"/>
    <hyperlink ref="I38" r:id="rId37"/>
    <hyperlink ref="I39" r:id="rId38"/>
    <hyperlink ref="I40" r:id="rId39"/>
    <hyperlink ref="I41" r:id="rId40"/>
    <hyperlink ref="I42" r:id="rId41"/>
    <hyperlink ref="I43" r:id="rId42"/>
    <hyperlink ref="I44" r:id="rId43"/>
    <hyperlink ref="I45" r:id="rId44"/>
    <hyperlink ref="I46" r:id="rId45"/>
    <hyperlink ref="I47" r:id="rId46"/>
    <hyperlink ref="I48" r:id="rId47"/>
    <hyperlink ref="I49" r:id="rId48"/>
    <hyperlink ref="I50" r:id="rId49"/>
    <hyperlink ref="I51" r:id="rId50"/>
    <hyperlink ref="I52" r:id="rId51"/>
    <hyperlink ref="I53" r:id="rId52"/>
    <hyperlink ref="I54" r:id="rId53"/>
    <hyperlink ref="I55" r:id="rId54"/>
    <hyperlink ref="I56" r:id="rId55"/>
    <hyperlink ref="I57" r:id="rId56"/>
    <hyperlink ref="I58" r:id="rId57"/>
    <hyperlink ref="I59" r:id="rId58"/>
  </hyperlinks>
  <pageMargins left="0.7" right="0.7" top="0.75" bottom="0.75" header="0.3" footer="0.3"/>
  <pageSetup orientation="portrait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DŨNG LIÊM PHAN</dc:creator>
  <cp:lastModifiedBy>DŨNG LIÊM PHAN</cp:lastModifiedBy>
  <dcterms:created xsi:type="dcterms:W3CDTF">2024-03-31T09:11:06Z</dcterms:created>
  <dcterms:modified xsi:type="dcterms:W3CDTF">2024-03-31T09:25:01Z</dcterms:modified>
</cp:coreProperties>
</file>