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OneDrive - TRƯỜNG ĐẠI HỌC MỞ TP.HCM\Desktop\"/>
    </mc:Choice>
  </mc:AlternateContent>
  <xr:revisionPtr revIDLastSave="0" documentId="13_ncr:1_{66543FCE-34EC-45C8-83C6-7BE756CDE178}" xr6:coauthVersionLast="47" xr6:coauthVersionMax="47" xr10:uidLastSave="{00000000-0000-0000-0000-000000000000}"/>
  <bookViews>
    <workbookView xWindow="-120" yWindow="-120" windowWidth="29040" windowHeight="15840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<sst xmlns="http://schemas.openxmlformats.org/spreadsheetml/2006/main" count="78" uniqueCount="66">
  <si>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</si>
  <si>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</si>
  <si>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</si>
  <si>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</si>
  <si>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</si>
  <si>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</si>
  <si>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</si>
  <si>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</si>
  <si>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</si>
  <si>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</si>
  <si>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</si>
  <si>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</si>
  <si>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</si>
  <si>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</si>
  <si>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</si>
  <si>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</si>
  <si>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</si>
  <si>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</si>
  <si>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</si>
  <si>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</si>
  <si>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</si>
  <si>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</si>
  <si>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</si>
  <si>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</si>
  <si>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</si>
  <si>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</si>
  <si>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</si>
  <si>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</si>
  <si>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</si>
  <si>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</si>
  <si>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</si>
  <si>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</si>
  <si>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</si>
  <si>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</si>
  <si>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</si>
  <si>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</si>
  <si>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</si>
  <si>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</si>
  <si>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</si>
  <si>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</si>
  <si>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</si>
  <si>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</si>
  <si>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</si>
  <si>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</si>
  <si>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</si>
  <si>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</si>
  <si>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Test Leader 01</t>
  </si>
  <si>
    <t>CR100 - Export to excel</t>
  </si>
  <si>
    <t xml:space="preserve">CR1 - </t>
  </si>
  <si>
    <t>John Doe</t>
  </si>
  <si>
    <t>Jane Doe</t>
  </si>
  <si>
    <t>DeviceManagementSystem</t>
  </si>
  <si>
    <t>DMS1.0</t>
  </si>
  <si>
    <t>Lê Hữu Hậu</t>
  </si>
  <si>
    <t>Kiểm tra chức năng đăng nhập (Admin) với tài khoản và mật khẩu hợp lệ</t>
  </si>
  <si>
    <r>
      <t xml:space="preserve">Hiển thị danh sách </t>
    </r>
    <r>
      <rPr>
        <b/>
        <sz val="10"/>
        <color rgb="FF000000"/>
        <rFont val="Tahoma"/>
        <family val="2"/>
      </rPr>
      <t>thiết bị</t>
    </r>
  </si>
  <si>
    <r>
      <t xml:space="preserve">Kiểm tra chức năng đăng nhập </t>
    </r>
    <r>
      <rPr>
        <b/>
        <sz val="10"/>
        <color rgb="FF000000"/>
        <rFont val="Tahoma"/>
        <family val="2"/>
      </rPr>
      <t>thành công</t>
    </r>
    <r>
      <rPr>
        <sz val="10"/>
        <color indexed="8"/>
        <rFont val="Tahoma"/>
        <family val="2"/>
      </rPr>
      <t xml:space="preserve"> với tài khoản và mật khẩu </t>
    </r>
    <r>
      <rPr>
        <b/>
        <sz val="10"/>
        <color rgb="FF000000"/>
        <rFont val="Tahoma"/>
        <family val="2"/>
      </rPr>
      <t>hợp lệ</t>
    </r>
  </si>
  <si>
    <r>
      <t xml:space="preserve">Đăng nhập </t>
    </r>
    <r>
      <rPr>
        <b/>
        <sz val="10"/>
        <color rgb="FF000000"/>
        <rFont val="Tahoma"/>
        <family val="2"/>
      </rPr>
      <t>thất bại</t>
    </r>
    <r>
      <rPr>
        <sz val="10"/>
        <color rgb="FF000000"/>
        <rFont val="Tahoma"/>
        <family val="2"/>
      </rPr>
      <t>. Hiển thị thông báo "Sai tài khoản hoặc mật khẩu"</t>
    </r>
  </si>
  <si>
    <r>
      <rPr>
        <sz val="10"/>
        <color rgb="FF000000"/>
        <rFont val="Tahoma"/>
        <family val="2"/>
      </rPr>
      <t>Đăng nhập</t>
    </r>
    <r>
      <rPr>
        <b/>
        <sz val="10"/>
        <color rgb="FF000000"/>
        <rFont val="Tahoma"/>
        <family val="2"/>
      </rPr>
      <t xml:space="preserve"> thất bại</t>
    </r>
    <r>
      <rPr>
        <sz val="10"/>
        <color rgb="FF000000"/>
        <rFont val="Tahoma"/>
        <family val="2"/>
      </rPr>
      <t>. Hiển thị thông báo "Sai tài khoản hoặc mật khẩu"</t>
    </r>
  </si>
  <si>
    <r>
      <t xml:space="preserve">1: Truy cập vào </t>
    </r>
    <r>
      <rPr>
        <b/>
        <sz val="10"/>
        <color rgb="FF000000"/>
        <rFont val="Tahoma"/>
        <family val="2"/>
      </rPr>
      <t>phần mềm</t>
    </r>
    <r>
      <rPr>
        <sz val="10"/>
        <color indexed="8"/>
        <rFont val="Tahoma"/>
        <family val="2"/>
      </rPr>
      <t xml:space="preserve">
2: Nhập </t>
    </r>
    <r>
      <rPr>
        <b/>
        <sz val="10"/>
        <color rgb="FF000000"/>
        <rFont val="Tahoma"/>
        <family val="2"/>
      </rPr>
      <t>đúng</t>
    </r>
    <r>
      <rPr>
        <sz val="10"/>
        <color indexed="8"/>
        <rFont val="Tahoma"/>
        <family val="2"/>
      </rPr>
      <t xml:space="preserve"> với tên tài khoản: "admin"
3: Nhập </t>
    </r>
    <r>
      <rPr>
        <b/>
        <sz val="10"/>
        <color rgb="FF000000"/>
        <rFont val="Tahoma"/>
        <family val="2"/>
      </rPr>
      <t>đúng</t>
    </r>
    <r>
      <rPr>
        <sz val="10"/>
        <color indexed="8"/>
        <rFont val="Tahoma"/>
        <family val="2"/>
      </rPr>
      <t xml:space="preserve"> với mật khẩu: "admin123"
4: </t>
    </r>
    <r>
      <rPr>
        <b/>
        <sz val="10"/>
        <color rgb="FF000000"/>
        <rFont val="Tahoma"/>
        <family val="2"/>
      </rPr>
      <t>Click</t>
    </r>
    <r>
      <rPr>
        <sz val="10"/>
        <color indexed="8"/>
        <rFont val="Tahoma"/>
        <family val="2"/>
      </rPr>
      <t xml:space="preserve"> vào nút đăng nhập</t>
    </r>
  </si>
  <si>
    <t>Kiểm tra chức năng đăng nhập (Admin) với tài khoản không hợp lệ</t>
  </si>
  <si>
    <t>Kiểm tra chức năng đăng nhập (Admin) với mật khẩu không hợp lệ</t>
  </si>
  <si>
    <r>
      <t xml:space="preserve">Kiểm tra chức năng đăng nhập </t>
    </r>
    <r>
      <rPr>
        <b/>
        <sz val="10"/>
        <color rgb="FF000000"/>
        <rFont val="Tahoma"/>
        <family val="2"/>
      </rPr>
      <t>thất bại</t>
    </r>
    <r>
      <rPr>
        <sz val="10"/>
        <color indexed="8"/>
        <rFont val="Tahoma"/>
        <family val="2"/>
      </rPr>
      <t xml:space="preserve"> với tài khoản </t>
    </r>
    <r>
      <rPr>
        <b/>
        <sz val="10"/>
        <color rgb="FF000000"/>
        <rFont val="Tahoma"/>
        <family val="2"/>
      </rPr>
      <t>không hợp lệ</t>
    </r>
  </si>
  <si>
    <r>
      <t xml:space="preserve">Kiểm tra chức năng đăng nhập </t>
    </r>
    <r>
      <rPr>
        <b/>
        <sz val="10"/>
        <color rgb="FF000000"/>
        <rFont val="Tahoma"/>
        <family val="2"/>
      </rPr>
      <t>thất bại</t>
    </r>
    <r>
      <rPr>
        <sz val="10"/>
        <color indexed="8"/>
        <rFont val="Tahoma"/>
        <family val="2"/>
      </rPr>
      <t xml:space="preserve"> với mật khẩu </t>
    </r>
    <r>
      <rPr>
        <b/>
        <sz val="10"/>
        <color rgb="FF000000"/>
        <rFont val="Tahoma"/>
        <family val="2"/>
      </rPr>
      <t>không hợp lệ</t>
    </r>
  </si>
  <si>
    <r>
      <t xml:space="preserve">1: Truy cập vào </t>
    </r>
    <r>
      <rPr>
        <b/>
        <sz val="10"/>
        <color rgb="FF000000"/>
        <rFont val="Tahoma"/>
        <family val="2"/>
      </rPr>
      <t>phần mềm</t>
    </r>
    <r>
      <rPr>
        <sz val="10"/>
        <color indexed="8"/>
        <rFont val="Tahoma"/>
        <family val="2"/>
      </rPr>
      <t xml:space="preserve">
2: Nhập với tên tài khoản: "z"
3: Nhập với mật khẩu: "admin123"
4: </t>
    </r>
    <r>
      <rPr>
        <b/>
        <sz val="10"/>
        <color rgb="FF000000"/>
        <rFont val="Tahoma"/>
        <family val="2"/>
      </rPr>
      <t>Click</t>
    </r>
    <r>
      <rPr>
        <sz val="10"/>
        <color indexed="8"/>
        <rFont val="Tahoma"/>
        <family val="2"/>
      </rPr>
      <t xml:space="preserve"> vào nút đăng nhập</t>
    </r>
  </si>
  <si>
    <r>
      <t xml:space="preserve">1: Truy cập vào </t>
    </r>
    <r>
      <rPr>
        <b/>
        <sz val="10"/>
        <color rgb="FF000000"/>
        <rFont val="Tahoma"/>
        <family val="2"/>
      </rPr>
      <t>phần mềm</t>
    </r>
    <r>
      <rPr>
        <sz val="10"/>
        <color indexed="8"/>
        <rFont val="Tahoma"/>
        <family val="2"/>
      </rPr>
      <t xml:space="preserve">
2: Nhập với tên tài khoản: "admin"
3: Nhập với mật khẩu: "aaa"
4: </t>
    </r>
    <r>
      <rPr>
        <b/>
        <sz val="10"/>
        <color rgb="FF000000"/>
        <rFont val="Tahoma"/>
        <family val="2"/>
      </rPr>
      <t>Click</t>
    </r>
    <r>
      <rPr>
        <sz val="10"/>
        <color indexed="8"/>
        <rFont val="Tahoma"/>
        <family val="2"/>
      </rPr>
      <t xml:space="preserve"> vào nút đăng nhập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</si>
</sst>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8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B050"/>
      <name val="Tahoma"/>
      <family val="2"/>
    </font>
    <font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1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top" wrapText="1"/>
    </xf>
    <xf numFmtId="0" fontId="22" fillId="4" borderId="22" xfId="2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15" fillId="5" borderId="1" xfId="2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14" fontId="23" fillId="0" borderId="20" xfId="0" applyNumberFormat="1" applyFont="1" applyBorder="1" applyAlignment="1">
      <alignment horizontal="center" vertical="top" wrapText="1"/>
    </xf>
    <xf numFmtId="0" fontId="26" fillId="0" borderId="1" xfId="0" applyFont="1" applyBorder="1" applyAlignment="1">
      <alignment horizontal="left" vertical="top" wrapText="1"/>
    </xf>
    <xf numFmtId="0" fontId="9" fillId="4" borderId="22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14" fontId="27" fillId="0" borderId="20" xfId="0" applyNumberFormat="1" applyFont="1" applyBorder="1" applyAlignment="1">
      <alignment horizontal="center" vertical="top" wrapText="1"/>
    </xf>
    <xf numFmtId="0" fontId="24" fillId="0" borderId="20" xfId="0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J14" sqref="J14"/>
    </sheetView>
  </sheetViews>
  <sheetFormatPr defaultColWidth="9" defaultRowHeight="14.25"/>
  <cols>
    <col min="1" max="1" width="9" style="1"/>
    <col min="2" max="2" width="14.1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625" style="1" customWidth="1"/>
    <col min="9" max="16384" width="9" style="1"/>
  </cols>
  <sheetData>
    <row r="2" spans="1:8" ht="22.5">
      <c r="A2" s="25"/>
      <c r="B2" s="26" t="s">
        <v>5</v>
      </c>
      <c r="C2" s="25"/>
      <c r="D2" s="25"/>
      <c r="E2" s="25"/>
      <c r="F2" s="25"/>
      <c r="G2" s="25"/>
    </row>
    <row r="3" spans="1:8">
      <c r="A3" s="25"/>
      <c r="B3" s="27" t="s">
        <v>34</v>
      </c>
      <c r="C3" s="57">
        <v>1.1000000000000001</v>
      </c>
      <c r="D3" s="28"/>
      <c r="E3" s="25"/>
      <c r="F3" s="25"/>
      <c r="G3" s="25"/>
    </row>
    <row r="4" spans="1:8">
      <c r="A4" s="25"/>
      <c r="B4" s="27" t="s">
        <v>16</v>
      </c>
      <c r="C4" s="11">
        <v>45739</v>
      </c>
      <c r="D4" s="11"/>
      <c r="E4" s="25"/>
      <c r="F4" s="25"/>
      <c r="G4" s="25"/>
    </row>
    <row r="5" spans="1:8" ht="15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35</v>
      </c>
      <c r="C6" s="101" t="s">
        <v>51</v>
      </c>
      <c r="D6" s="101"/>
      <c r="E6" s="102"/>
      <c r="F6" s="25"/>
      <c r="G6" s="25"/>
    </row>
    <row r="7" spans="1:8">
      <c r="A7" s="25"/>
      <c r="B7" s="27" t="s">
        <v>36</v>
      </c>
      <c r="C7" s="101" t="s">
        <v>52</v>
      </c>
      <c r="D7" s="101"/>
      <c r="E7" s="102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25</v>
      </c>
    </row>
    <row r="11" spans="1:8" s="34" customFormat="1" ht="25.5">
      <c r="B11" s="46" t="s">
        <v>12</v>
      </c>
      <c r="C11" s="47" t="s">
        <v>26</v>
      </c>
      <c r="D11" s="47" t="s">
        <v>8</v>
      </c>
      <c r="E11" s="47" t="s">
        <v>9</v>
      </c>
      <c r="F11" s="47" t="s">
        <v>15</v>
      </c>
      <c r="G11" s="48" t="s">
        <v>14</v>
      </c>
      <c r="H11" s="82" t="s">
        <v>27</v>
      </c>
    </row>
    <row r="12" spans="1:8" s="34" customFormat="1">
      <c r="B12" s="36">
        <v>45739</v>
      </c>
      <c r="C12" s="37" t="s">
        <v>41</v>
      </c>
      <c r="D12" s="38"/>
      <c r="E12" s="39" t="s">
        <v>13</v>
      </c>
      <c r="F12" s="69" t="s">
        <v>53</v>
      </c>
      <c r="G12" s="81"/>
      <c r="H12" s="83"/>
    </row>
    <row r="13" spans="1:8" s="34" customFormat="1">
      <c r="B13" s="98"/>
      <c r="C13" s="99"/>
      <c r="D13" s="99"/>
      <c r="E13" s="99"/>
      <c r="F13" s="99"/>
      <c r="G13" s="99"/>
      <c r="H13" s="45"/>
    </row>
    <row r="14" spans="1:8" s="35" customFormat="1" ht="12.75">
      <c r="B14" s="100"/>
      <c r="C14" s="41"/>
      <c r="D14" s="41"/>
      <c r="E14" s="41"/>
      <c r="F14" s="41"/>
      <c r="G14" s="41"/>
      <c r="H14" s="42"/>
    </row>
    <row r="15" spans="1:8" s="35" customFormat="1" ht="12.75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93">
        <v>39295</v>
      </c>
      <c r="C22" s="37" t="s">
        <v>43</v>
      </c>
      <c r="D22" s="38"/>
      <c r="E22" s="39" t="s">
        <v>44</v>
      </c>
      <c r="F22" s="69" t="s">
        <v>49</v>
      </c>
      <c r="G22" s="92" t="s">
        <v>50</v>
      </c>
      <c r="H22" s="83" t="s">
        <v>42</v>
      </c>
    </row>
    <row r="23" spans="2:8" s="34" customFormat="1">
      <c r="B23" s="36">
        <v>39311</v>
      </c>
      <c r="C23" s="37" t="s">
        <v>45</v>
      </c>
      <c r="D23" s="38"/>
      <c r="E23" s="39" t="s">
        <v>44</v>
      </c>
      <c r="F23" s="69" t="s">
        <v>49</v>
      </c>
      <c r="G23" s="92" t="s">
        <v>46</v>
      </c>
      <c r="H23" s="83" t="s">
        <v>42</v>
      </c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5"/>
  <sheetViews>
    <sheetView tabSelected="1" workbookViewId="0">
      <selection activeCell="M6" sqref="M6"/>
    </sheetView>
  </sheetViews>
  <sheetFormatPr defaultColWidth="8.875" defaultRowHeight="14.25" outlineLevelRow="1"/>
  <cols>
    <col min="1" max="1" width="15.625" customWidth="1"/>
    <col min="2" max="2" width="18.125" customWidth="1"/>
    <col min="3" max="3" width="42.125" customWidth="1"/>
    <col min="6" max="6" width="23.625" customWidth="1"/>
    <col min="7" max="7" width="18.5" hidden="1" customWidth="1"/>
    <col min="8" max="8" width="17.125" customWidth="1"/>
    <col min="9" max="9" width="9" style="87"/>
    <col min="10" max="10" width="18" style="86" customWidth="1"/>
  </cols>
  <sheetData>
    <row r="1" spans="1:11" s="2" customFormat="1" ht="12.75" customHeight="1">
      <c r="A1" s="58" t="s">
        <v>5</v>
      </c>
      <c r="B1" s="107"/>
      <c r="C1" s="107"/>
      <c r="D1" s="107"/>
      <c r="E1" s="6"/>
      <c r="F1" s="6"/>
      <c r="G1" s="6"/>
      <c r="H1" s="6"/>
      <c r="I1" s="94"/>
      <c r="J1" s="6"/>
      <c r="K1" s="7"/>
    </row>
    <row r="2" spans="1:11" s="2" customFormat="1" ht="11.25" customHeight="1" thickBot="1">
      <c r="A2" s="7"/>
      <c r="B2" s="108"/>
      <c r="C2" s="108"/>
      <c r="D2" s="108"/>
      <c r="E2" s="6"/>
      <c r="F2" s="6"/>
      <c r="G2" s="6"/>
      <c r="H2" s="6"/>
      <c r="I2" s="94"/>
      <c r="J2" s="6"/>
      <c r="K2" s="76"/>
    </row>
    <row r="3" spans="1:11" s="3" customFormat="1" ht="15" customHeight="1">
      <c r="A3" s="59" t="s">
        <v>37</v>
      </c>
      <c r="B3" s="101" t="s">
        <v>51</v>
      </c>
      <c r="C3" s="101"/>
      <c r="D3" s="102"/>
      <c r="E3" s="62"/>
      <c r="F3" s="62"/>
      <c r="G3" s="62"/>
      <c r="H3" s="117"/>
      <c r="I3" s="117"/>
      <c r="J3" s="117"/>
      <c r="K3" s="9"/>
    </row>
    <row r="4" spans="1:11" s="3" customFormat="1" ht="12.75">
      <c r="A4" s="64" t="s">
        <v>38</v>
      </c>
      <c r="B4" s="118" t="s">
        <v>47</v>
      </c>
      <c r="C4" s="119"/>
      <c r="D4" s="120"/>
      <c r="E4" s="62"/>
      <c r="F4" s="62"/>
      <c r="G4" s="62"/>
      <c r="H4" s="117"/>
      <c r="I4" s="117"/>
      <c r="J4" s="117"/>
      <c r="K4" s="9"/>
    </row>
    <row r="5" spans="1:11" s="73" customFormat="1" ht="12.75">
      <c r="A5" s="64" t="s">
        <v>31</v>
      </c>
      <c r="B5" s="110" t="s">
        <v>48</v>
      </c>
      <c r="C5" s="111"/>
      <c r="D5" s="112"/>
      <c r="E5" s="71"/>
      <c r="F5" s="71"/>
      <c r="G5" s="71"/>
      <c r="H5" s="116"/>
      <c r="I5" s="116"/>
      <c r="J5" s="116"/>
      <c r="K5" s="72"/>
    </row>
    <row r="6" spans="1:11" s="3" customFormat="1" ht="15" customHeight="1">
      <c r="A6" s="12" t="s">
        <v>39</v>
      </c>
      <c r="B6" s="84">
        <f>COUNTIF(I12:I17,"Pass")</f>
        <v>3</v>
      </c>
      <c r="C6" s="10" t="s">
        <v>40</v>
      </c>
      <c r="D6" s="13">
        <f>COUNTIF(I10:I736,"Pending")</f>
        <v>0</v>
      </c>
      <c r="E6" s="8"/>
      <c r="F6" s="8"/>
      <c r="G6" s="8"/>
      <c r="H6" s="117"/>
      <c r="I6" s="117"/>
      <c r="J6" s="117"/>
      <c r="K6" s="9"/>
    </row>
    <row r="7" spans="1:11" s="3" customFormat="1" ht="15" customHeight="1" thickBot="1">
      <c r="A7" s="14" t="s">
        <v>3</v>
      </c>
      <c r="B7" s="85">
        <f>COUNTIF(I12:I17,"Fail")</f>
        <v>0</v>
      </c>
      <c r="C7" s="29" t="s">
        <v>29</v>
      </c>
      <c r="D7" s="60">
        <f>COUNTA(A12:A17) -15</f>
        <v>-9</v>
      </c>
      <c r="E7" s="63"/>
      <c r="F7" s="63"/>
      <c r="G7" s="63"/>
      <c r="H7" s="117"/>
      <c r="I7" s="117"/>
      <c r="J7" s="117"/>
      <c r="K7" s="9"/>
    </row>
    <row r="8" spans="1:11" s="3" customFormat="1" ht="15" customHeight="1">
      <c r="A8" s="109"/>
      <c r="B8" s="109"/>
      <c r="C8" s="109"/>
      <c r="D8" s="109"/>
      <c r="E8" s="8"/>
      <c r="F8" s="8"/>
      <c r="G8" s="8"/>
      <c r="H8" s="8"/>
      <c r="I8" s="95"/>
      <c r="J8" s="95"/>
      <c r="K8" s="9"/>
    </row>
    <row r="9" spans="1:11" s="75" customFormat="1" ht="12" customHeight="1">
      <c r="A9" s="125" t="s">
        <v>32</v>
      </c>
      <c r="B9" s="126" t="s">
        <v>6</v>
      </c>
      <c r="C9" s="125" t="s">
        <v>17</v>
      </c>
      <c r="D9" s="128" t="s">
        <v>30</v>
      </c>
      <c r="E9" s="129"/>
      <c r="F9" s="129"/>
      <c r="G9" s="130"/>
      <c r="H9" s="121" t="s">
        <v>28</v>
      </c>
      <c r="I9" s="103" t="s">
        <v>7</v>
      </c>
      <c r="J9" s="103" t="s">
        <v>33</v>
      </c>
      <c r="K9" s="74"/>
    </row>
    <row r="10" spans="1:11" s="3" customFormat="1" ht="12" customHeight="1">
      <c r="A10" s="103"/>
      <c r="B10" s="127"/>
      <c r="C10" s="103"/>
      <c r="D10" s="122"/>
      <c r="E10" s="131"/>
      <c r="F10" s="131"/>
      <c r="G10" s="132"/>
      <c r="H10" s="122"/>
      <c r="I10" s="103"/>
      <c r="J10" s="103"/>
      <c r="K10" s="9"/>
    </row>
    <row r="11" spans="1:11" s="76" customFormat="1" ht="15">
      <c r="A11" s="123"/>
      <c r="B11" s="123"/>
      <c r="C11" s="123"/>
      <c r="D11" s="123"/>
      <c r="E11" s="123"/>
      <c r="F11" s="123"/>
      <c r="G11" s="123"/>
      <c r="H11" s="123"/>
      <c r="I11" s="123"/>
      <c r="J11" s="124"/>
    </row>
    <row r="12" spans="1:11" s="4" customFormat="1" ht="12.75">
      <c r="A12" s="113" t="s">
        <v>54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1" s="4" customFormat="1" ht="51" outlineLevel="1">
      <c r="A13" s="80" t="s">
        <v>0</v>
      </c>
      <c r="B13" s="96" t="s">
        <v>56</v>
      </c>
      <c r="C13" s="79" t="s">
        <v>59</v>
      </c>
      <c r="D13" s="106" t="s">
        <v>55</v>
      </c>
      <c r="E13" s="105"/>
      <c r="F13" s="105"/>
      <c r="G13" s="78"/>
      <c r="H13" s="133">
        <v>45740</v>
      </c>
      <c r="I13" s="134" t="s">
        <v>39</v>
      </c>
      <c r="J13" s="77"/>
    </row>
    <row r="14" spans="1:11" s="4" customFormat="1" ht="12.75" outlineLevel="1">
      <c r="A14" s="136" t="s">
        <v>60</v>
      </c>
      <c r="B14" s="137"/>
      <c r="C14" s="137"/>
      <c r="D14" s="90"/>
      <c r="E14" s="90"/>
      <c r="F14" s="90"/>
      <c r="G14" s="90"/>
      <c r="H14" s="97"/>
      <c r="I14" s="135"/>
      <c r="J14" s="91"/>
    </row>
    <row r="15" spans="1:11" s="4" customFormat="1" ht="63.75" customHeight="1" outlineLevel="1">
      <c r="A15" s="80" t="s">
        <v>1</v>
      </c>
      <c r="B15" s="88" t="s">
        <v>62</v>
      </c>
      <c r="C15" s="89" t="s">
        <v>64</v>
      </c>
      <c r="D15" s="138" t="s">
        <v>57</v>
      </c>
      <c r="E15" s="105"/>
      <c r="F15" s="105"/>
      <c r="G15" s="78"/>
      <c r="H15" s="139">
        <v>45740</v>
      </c>
      <c r="I15" s="134" t="s">
        <v>39</v>
      </c>
      <c r="J15" s="77"/>
    </row>
    <row r="16" spans="1:11" s="4" customFormat="1" ht="12.75" customHeight="1" outlineLevel="1">
      <c r="A16" s="136" t="s">
        <v>61</v>
      </c>
      <c r="B16" s="137"/>
      <c r="C16" s="137"/>
      <c r="D16" s="90"/>
      <c r="E16" s="90"/>
      <c r="F16" s="90"/>
      <c r="G16" s="90"/>
      <c r="H16" s="97"/>
      <c r="I16" s="135"/>
      <c r="J16" s="91"/>
    </row>
    <row r="17" spans="1:10" s="4" customFormat="1" ht="63.75" customHeight="1" outlineLevel="1">
      <c r="A17" s="80" t="s">
        <v>2</v>
      </c>
      <c r="B17" s="96" t="s">
        <v>63</v>
      </c>
      <c r="C17" s="79" t="s">
        <v>65</v>
      </c>
      <c r="D17" s="140" t="s">
        <v>58</v>
      </c>
      <c r="E17" s="104"/>
      <c r="F17" s="104"/>
      <c r="G17" s="78"/>
      <c r="H17" s="139">
        <v>45740</v>
      </c>
      <c r="I17" s="134" t="s">
        <v>39</v>
      </c>
      <c r="J17" s="77"/>
    </row>
    <row r="18" spans="1:10" ht="12" customHeight="1"/>
    <row r="19" spans="1:10" ht="12" customHeight="1"/>
    <row r="20" spans="1:10" ht="12" customHeight="1"/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</sheetData>
  <mergeCells count="24"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9:A10"/>
    <mergeCell ref="B9:B10"/>
    <mergeCell ref="I9:I10"/>
    <mergeCell ref="A16:C16"/>
    <mergeCell ref="D17:F17"/>
    <mergeCell ref="D15:F15"/>
    <mergeCell ref="D13:F13"/>
    <mergeCell ref="C9:C10"/>
    <mergeCell ref="D9:G10"/>
    <mergeCell ref="A14:C14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G8" sqref="G8"/>
    </sheetView>
  </sheetViews>
  <sheetFormatPr defaultColWidth="8.875" defaultRowHeight="13.5"/>
  <cols>
    <col min="3" max="3" width="22.875" customWidth="1"/>
    <col min="7" max="7" width="18.875" customWidth="1"/>
  </cols>
  <sheetData>
    <row r="1" spans="1:7" ht="22.5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10</v>
      </c>
      <c r="C3" s="17"/>
      <c r="D3" s="17"/>
      <c r="E3" s="17"/>
      <c r="F3" s="17"/>
      <c r="G3" s="18"/>
    </row>
    <row r="4" spans="1:7" ht="14.25">
      <c r="B4" s="19" t="s">
        <v>4</v>
      </c>
      <c r="C4" s="93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19"/>
      <c r="B7" s="49" t="s">
        <v>18</v>
      </c>
      <c r="C7" s="50" t="s">
        <v>19</v>
      </c>
      <c r="D7" s="51" t="s">
        <v>39</v>
      </c>
      <c r="E7" s="50" t="s">
        <v>3</v>
      </c>
      <c r="F7" s="50" t="s">
        <v>40</v>
      </c>
      <c r="G7" s="52" t="s">
        <v>20</v>
      </c>
    </row>
    <row r="8" spans="1:7" s="61" customFormat="1" ht="14.25">
      <c r="A8" s="65"/>
      <c r="B8" s="66">
        <v>1</v>
      </c>
      <c r="C8" s="67" t="str">
        <f>Samples!B4</f>
        <v>CR100 - Export to excel</v>
      </c>
      <c r="D8" s="68">
        <f>Samples!B6</f>
        <v>3</v>
      </c>
      <c r="E8" s="67">
        <f>Samples!B7</f>
        <v>0</v>
      </c>
      <c r="F8" s="67">
        <f>Samples!D6</f>
        <v>0</v>
      </c>
      <c r="G8" s="68">
        <f>Samples!D7</f>
        <v>-9</v>
      </c>
    </row>
    <row r="9" spans="1:7" ht="14.25">
      <c r="A9" s="19"/>
      <c r="B9" s="32"/>
      <c r="C9" s="31"/>
      <c r="D9" s="70"/>
      <c r="E9" s="30"/>
      <c r="F9" s="30"/>
      <c r="G9" s="33"/>
    </row>
    <row r="10" spans="1:7" ht="14.25">
      <c r="A10" s="19"/>
      <c r="B10" s="53"/>
      <c r="C10" s="54" t="s">
        <v>21</v>
      </c>
      <c r="D10" s="55">
        <f>SUM(D6:D9)</f>
        <v>3</v>
      </c>
      <c r="E10" s="55">
        <f>SUM(E6:E9)</f>
        <v>0</v>
      </c>
      <c r="F10" s="55">
        <f>SUM(F6:F9)</f>
        <v>0</v>
      </c>
      <c r="G10" s="56">
        <f>SUM(G6:G9)</f>
        <v>-9</v>
      </c>
    </row>
    <row r="11" spans="1:7" ht="14.25">
      <c r="A11" s="19"/>
      <c r="B11" s="20"/>
      <c r="C11" s="19"/>
      <c r="D11" s="21"/>
      <c r="E11" s="22"/>
      <c r="F11" s="22"/>
      <c r="G11" s="22"/>
    </row>
    <row r="12" spans="1:7" ht="14.25">
      <c r="A12" s="19"/>
      <c r="B12" s="19"/>
      <c r="C12" s="19" t="s">
        <v>22</v>
      </c>
      <c r="D12" s="19"/>
      <c r="E12" s="23">
        <f>(D10+E10)*100/G10</f>
        <v>-33.333333333333336</v>
      </c>
      <c r="F12" s="19" t="s">
        <v>23</v>
      </c>
      <c r="G12" s="24"/>
    </row>
    <row r="13" spans="1:7" ht="14.25">
      <c r="A13" s="19"/>
      <c r="B13" s="19"/>
      <c r="C13" s="19" t="s">
        <v>24</v>
      </c>
      <c r="D13" s="19"/>
      <c r="E13" s="23">
        <f>D10*100/G10</f>
        <v>-33.333333333333336</v>
      </c>
      <c r="F13" s="19" t="s">
        <v>23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NGUYỄN ĐỨC LÂM</cp:lastModifiedBy>
  <cp:lastPrinted>2006-08-02T10:15:15Z</cp:lastPrinted>
  <dcterms:created xsi:type="dcterms:W3CDTF">2002-07-27T17:17:25Z</dcterms:created>
  <dcterms:modified xsi:type="dcterms:W3CDTF">2025-03-24T15:20:34Z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