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C3E5D2C-D2D2-4D22-ACA5-E52AEB9C049E}" xr6:coauthVersionLast="47" xr6:coauthVersionMax="47" xr10:uidLastSave="{00000000-0000-0000-0000-000000000000}"/>
  <bookViews>
    <workbookView xWindow="-108" yWindow="-108" windowWidth="23256" windowHeight="12456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2" l="1"/>
  <c r="D8" i="107" s="1"/>
  <c r="D10" i="107" s="1"/>
  <c r="D6" i="122"/>
  <c r="F8" i="107" s="1"/>
  <c r="F10" i="107" s="1"/>
  <c r="B7" i="122"/>
  <c r="E8" i="107" s="1"/>
  <c r="E10" i="107" s="1"/>
  <c r="D7" i="122"/>
  <c r="G8" i="107" s="1"/>
  <c r="G10" i="107" s="1"/>
  <c r="C8" i="107"/>
  <c r="E13" i="107" l="1"/>
  <c r="E12" i="107"/>
</calcChain>
</file>

<file path=xl/sharedStrings.xml><?xml version="1.0" encoding="utf-8"?>
<sst xmlns="http://schemas.openxmlformats.org/spreadsheetml/2006/main" count="90" uniqueCount="76">
  <si>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</si>
  <si>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</si>
  <si>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</si>
  <si>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</si>
  <si>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</si>
  <si>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</si>
  <si>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</si>
  <si>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</si>
  <si>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</si>
  <si>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</si>
  <si>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</si>
  <si>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</si>
  <si>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</si>
  <si>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</si>
  <si>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</si>
  <si>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</si>
  <si>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</si>
  <si>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</si>
  <si>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</si>
  <si>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</si>
  <si>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</si>
  <si>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</si>
  <si>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</si>
  <si>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</si>
  <si>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</si>
  <si>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</si>
  <si>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</si>
  <si>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</si>
  <si>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</si>
  <si>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</si>
  <si>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</si>
  <si>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</si>
  <si>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</si>
  <si>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</si>
  <si>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</si>
  <si>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</si>
  <si>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</si>
  <si>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</si>
  <si>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</si>
  <si>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</si>
  <si>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</si>
  <si>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</si>
  <si>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</si>
  <si>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</si>
  <si>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</si>
  <si>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</si>
  <si>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</si>
  <si>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</si>
  <si>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</si>
  <si>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</si>
  <si>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</si>
  <si>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</si>
  <si>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DeviceManagementSystem</t>
  </si>
  <si>
    <t>###</t>
  </si>
  <si>
    <t xml:space="preserve">Kiểm tra đăng nhập thành công bằng tài khoản và mật khẩu hợp lệ </t>
  </si>
  <si>
    <t>Actual Results</t>
  </si>
  <si>
    <t>1. Kiểm tra chức năng đăng nhập HỢP LỆ</t>
  </si>
  <si>
    <t>1. Kiểm tra chức năng đăng nhập KHÔNG HỢP LỆ</t>
  </si>
  <si>
    <t>TC4</t>
  </si>
  <si>
    <t>Failed</t>
  </si>
  <si>
    <t>1. Vào trang đăng nhập 
2. Nhấn login</t>
  </si>
  <si>
    <t>Nội dung thông báo chưa rõ ràng!!!</t>
  </si>
  <si>
    <t>Hiện ra trang Danh sách thiết bị</t>
  </si>
  <si>
    <t>TC5</t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</si>
  <si>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Lehuuhau1231@</t>
    </r>
    <r>
      <rPr>
        <sz val="10"/>
        <color indexed="8"/>
        <rFont val="Times New Roman"/>
        <family val="1"/>
      </rPr>
      <t xml:space="preserve">
4. Nhấn login
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</si>
  <si>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tài khoản không tồn tại trong hệ thống</t>
    </r>
  </si>
  <si>
    <r>
      <t xml:space="preserve">1. Vào trang đăng nhập 
2. Nhập "username" không tồn tại trong hệ thống : </t>
    </r>
    <r>
      <rPr>
        <b/>
        <sz val="10"/>
        <color rgb="FF000000"/>
        <rFont val="Times New Roman"/>
        <family val="1"/>
      </rPr>
      <t>abc123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</si>
  <si>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t>Hiện thông báo tài khoản</t>
    </r>
    <r>
      <rPr>
        <b/>
        <sz val="10"/>
        <color rgb="FF000000"/>
        <rFont val="Times New Roman"/>
        <family val="1"/>
      </rPr>
      <t xml:space="preserve"> Không tồn tại trong hệ thống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</si>
  <si>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không hợp lệ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</si>
  <si>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không hợp lệ 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</si>
  <si>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Sai mật khẩu hoặc tài khoản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</si>
  <si>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khi bỏ trống "username" và "password"</t>
    </r>
  </si>
  <si>
    <r>
      <t>Hiện thông báo</t>
    </r>
    <r>
      <rPr>
        <b/>
        <sz val="10"/>
        <color rgb="FF000000"/>
        <rFont val="Times New Roman"/>
        <family val="1"/>
      </rPr>
      <t xml:space="preserve"> Chưa nhập username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</si>
  <si>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bỏ trống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</si>
  <si>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Không nhập password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</si>
  <si>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Chưa nhập password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</si>
</sst>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9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sz val="10"/>
      <color indexed="10"/>
      <name val="Times New Roman"/>
      <family val="1"/>
    </font>
    <font>
      <sz val="10"/>
      <color rgb="FF00B05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1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34" xfId="2" applyFont="1" applyFill="1" applyBorder="1" applyAlignment="1">
      <alignment horizontal="left" wrapText="1"/>
    </xf>
    <xf numFmtId="0" fontId="4" fillId="2" borderId="28" xfId="2" applyFont="1" applyFill="1" applyBorder="1" applyAlignment="1">
      <alignment horizontal="left" wrapText="1"/>
    </xf>
    <xf numFmtId="0" fontId="4" fillId="2" borderId="35" xfId="2" applyFont="1" applyFill="1" applyBorder="1" applyAlignment="1">
      <alignment horizontal="left" wrapText="1"/>
    </xf>
    <xf numFmtId="0" fontId="15" fillId="5" borderId="21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21" xfId="2" applyFont="1" applyFill="1" applyBorder="1" applyAlignment="1">
      <alignment vertical="center" wrapText="1"/>
    </xf>
    <xf numFmtId="0" fontId="15" fillId="5" borderId="29" xfId="2" applyFont="1" applyFill="1" applyBorder="1" applyAlignment="1">
      <alignment vertical="center" wrapText="1"/>
    </xf>
    <xf numFmtId="0" fontId="15" fillId="5" borderId="36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23" fillId="0" borderId="1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14" fontId="25" fillId="0" borderId="20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top" wrapText="1"/>
    </xf>
    <xf numFmtId="0" fontId="23" fillId="0" borderId="1" xfId="0" quotePrefix="1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0" fontId="27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</cellXfs>
  <cellStyles count="4">
    <cellStyle name="Bình thường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56744</xdr:colOff>
      <xdr:row>12</xdr:row>
      <xdr:rowOff>40532</xdr:rowOff>
    </xdr:from>
    <xdr:to>
      <xdr:col>7</xdr:col>
      <xdr:colOff>2814734</xdr:colOff>
      <xdr:row>12</xdr:row>
      <xdr:rowOff>1563809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D477F5BD-FA42-B4B7-1FC7-B3A794164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071" y="2303205"/>
          <a:ext cx="2757990" cy="152327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14</xdr:row>
      <xdr:rowOff>23326</xdr:rowOff>
    </xdr:from>
    <xdr:to>
      <xdr:col>7</xdr:col>
      <xdr:colOff>2760306</xdr:colOff>
      <xdr:row>14</xdr:row>
      <xdr:rowOff>1586204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8F315CDC-CA08-F47B-1192-C232BA81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5306" y="4128795"/>
          <a:ext cx="2651449" cy="1562878"/>
        </a:xfrm>
        <a:prstGeom prst="rect">
          <a:avLst/>
        </a:prstGeom>
      </xdr:spPr>
    </xdr:pic>
    <xdr:clientData/>
  </xdr:twoCellAnchor>
  <xdr:twoCellAnchor editAs="oneCell">
    <xdr:from>
      <xdr:col>7</xdr:col>
      <xdr:colOff>25831</xdr:colOff>
      <xdr:row>16</xdr:row>
      <xdr:rowOff>27363</xdr:rowOff>
    </xdr:from>
    <xdr:to>
      <xdr:col>7</xdr:col>
      <xdr:colOff>2736273</xdr:colOff>
      <xdr:row>16</xdr:row>
      <xdr:rowOff>1498023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2188356-80B1-580E-8AB0-43A5C9AED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0899" y="7326977"/>
          <a:ext cx="2710442" cy="1470660"/>
        </a:xfrm>
        <a:prstGeom prst="rect">
          <a:avLst/>
        </a:prstGeom>
      </xdr:spPr>
    </xdr:pic>
    <xdr:clientData/>
  </xdr:twoCellAnchor>
  <xdr:twoCellAnchor editAs="oneCell">
    <xdr:from>
      <xdr:col>7</xdr:col>
      <xdr:colOff>60615</xdr:colOff>
      <xdr:row>15</xdr:row>
      <xdr:rowOff>69272</xdr:rowOff>
    </xdr:from>
    <xdr:to>
      <xdr:col>7</xdr:col>
      <xdr:colOff>2788229</xdr:colOff>
      <xdr:row>15</xdr:row>
      <xdr:rowOff>1489363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35DA3CCE-1A14-A7A9-0DF5-DD0306B7E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5683" y="5749636"/>
          <a:ext cx="2727614" cy="142009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17</xdr:row>
      <xdr:rowOff>51955</xdr:rowOff>
    </xdr:from>
    <xdr:to>
      <xdr:col>7</xdr:col>
      <xdr:colOff>2770908</xdr:colOff>
      <xdr:row>17</xdr:row>
      <xdr:rowOff>1604496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5C45826E-37F3-1A38-8E38-DB54A42D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0318" y="8918864"/>
          <a:ext cx="2675658" cy="15525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G5" sqref="G5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2" spans="1:8" ht="22.2">
      <c r="A2" s="25"/>
      <c r="B2" s="26" t="s">
        <v>5</v>
      </c>
      <c r="C2" s="25"/>
      <c r="D2" s="25"/>
      <c r="E2" s="25"/>
      <c r="F2" s="25"/>
      <c r="G2" s="25"/>
    </row>
    <row r="3" spans="1:8">
      <c r="A3" s="25"/>
      <c r="B3" s="27" t="s">
        <v>34</v>
      </c>
      <c r="C3" s="61">
        <v>1.2</v>
      </c>
      <c r="D3" s="28"/>
      <c r="E3" s="25"/>
      <c r="F3" s="25"/>
      <c r="G3" s="25"/>
    </row>
    <row r="4" spans="1:8">
      <c r="A4" s="25"/>
      <c r="B4" s="27" t="s">
        <v>16</v>
      </c>
      <c r="C4" s="11" t="s">
        <v>53</v>
      </c>
      <c r="D4" s="11"/>
      <c r="E4" s="25"/>
      <c r="F4" s="25"/>
      <c r="G4" s="25"/>
    </row>
    <row r="5" spans="1:8" ht="14.4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35</v>
      </c>
      <c r="C6" s="92" t="s">
        <v>52</v>
      </c>
      <c r="D6" s="92"/>
      <c r="E6" s="93"/>
      <c r="F6" s="25"/>
      <c r="G6" s="25"/>
    </row>
    <row r="7" spans="1:8">
      <c r="A7" s="25"/>
      <c r="B7" s="27" t="s">
        <v>36</v>
      </c>
      <c r="C7" s="92"/>
      <c r="D7" s="92"/>
      <c r="E7" s="93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25</v>
      </c>
    </row>
    <row r="11" spans="1:8" s="34" customFormat="1" ht="26.4">
      <c r="B11" s="50" t="s">
        <v>12</v>
      </c>
      <c r="C11" s="51" t="s">
        <v>26</v>
      </c>
      <c r="D11" s="51" t="s">
        <v>8</v>
      </c>
      <c r="E11" s="51" t="s">
        <v>9</v>
      </c>
      <c r="F11" s="51" t="s">
        <v>15</v>
      </c>
      <c r="G11" s="52" t="s">
        <v>14</v>
      </c>
      <c r="H11" s="82" t="s">
        <v>27</v>
      </c>
    </row>
    <row r="12" spans="1:8" s="34" customFormat="1" ht="26.4">
      <c r="B12" s="36">
        <v>39293</v>
      </c>
      <c r="C12" s="37" t="s">
        <v>41</v>
      </c>
      <c r="D12" s="38"/>
      <c r="E12" s="39" t="s">
        <v>13</v>
      </c>
      <c r="F12" s="73" t="s">
        <v>50</v>
      </c>
      <c r="G12" s="81"/>
      <c r="H12" s="83" t="s">
        <v>42</v>
      </c>
    </row>
    <row r="13" spans="1:8" s="34" customFormat="1" ht="26.4">
      <c r="B13" s="89">
        <v>39295</v>
      </c>
      <c r="C13" s="37" t="s">
        <v>43</v>
      </c>
      <c r="D13" s="38"/>
      <c r="E13" s="39" t="s">
        <v>44</v>
      </c>
      <c r="F13" s="73" t="s">
        <v>50</v>
      </c>
      <c r="G13" s="88" t="s">
        <v>51</v>
      </c>
      <c r="H13" s="83" t="s">
        <v>42</v>
      </c>
    </row>
    <row r="14" spans="1:8" s="35" customFormat="1" ht="26.4">
      <c r="B14" s="36">
        <v>39311</v>
      </c>
      <c r="C14" s="37" t="s">
        <v>45</v>
      </c>
      <c r="D14" s="38"/>
      <c r="E14" s="39" t="s">
        <v>44</v>
      </c>
      <c r="F14" s="73" t="s">
        <v>50</v>
      </c>
      <c r="G14" s="88" t="s">
        <v>46</v>
      </c>
      <c r="H14" s="83" t="s">
        <v>42</v>
      </c>
    </row>
    <row r="15" spans="1:8" s="35" customFormat="1" ht="13.2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9"/>
  <sheetViews>
    <sheetView tabSelected="1" topLeftCell="A7" zoomScale="85" zoomScaleNormal="85" workbookViewId="0">
      <selection activeCell="N13" sqref="N13"/>
    </sheetView>
  </sheetViews>
  <sheetFormatPr defaultColWidth="8.77734375" defaultRowHeight="13.8" outlineLevelRow="1"/>
  <cols>
    <col min="1" max="1" width="15.6640625" customWidth="1"/>
    <col min="2" max="2" width="18.109375" customWidth="1"/>
    <col min="3" max="3" width="51.6640625" customWidth="1"/>
    <col min="6" max="6" width="23.6640625" customWidth="1"/>
    <col min="7" max="7" width="18.44140625" hidden="1" customWidth="1"/>
    <col min="8" max="8" width="41.21875" customWidth="1"/>
    <col min="9" max="9" width="17.109375" customWidth="1"/>
    <col min="10" max="10" width="9" style="87"/>
    <col min="11" max="11" width="18" style="86" customWidth="1"/>
  </cols>
  <sheetData>
    <row r="1" spans="1:12" s="2" customFormat="1" ht="12.75" customHeight="1">
      <c r="A1" s="62" t="s">
        <v>5</v>
      </c>
      <c r="B1" s="94"/>
      <c r="C1" s="94"/>
      <c r="D1" s="94"/>
      <c r="E1" s="6"/>
      <c r="F1" s="6"/>
      <c r="G1" s="6"/>
      <c r="H1" s="6"/>
      <c r="I1" s="6"/>
      <c r="J1" s="90"/>
      <c r="K1" s="6"/>
      <c r="L1" s="7"/>
    </row>
    <row r="2" spans="1:12" s="2" customFormat="1" ht="11.25" customHeight="1" thickBot="1">
      <c r="A2" s="7"/>
      <c r="B2" s="95"/>
      <c r="C2" s="95"/>
      <c r="D2" s="95"/>
      <c r="E2" s="6"/>
      <c r="F2" s="6"/>
      <c r="G2" s="6"/>
      <c r="H2" s="6"/>
      <c r="I2" s="6"/>
      <c r="J2" s="90"/>
      <c r="K2" s="6"/>
      <c r="L2" s="7"/>
    </row>
    <row r="3" spans="1:12" s="3" customFormat="1" ht="15" customHeight="1">
      <c r="A3" s="63" t="s">
        <v>37</v>
      </c>
      <c r="B3" s="102" t="s">
        <v>47</v>
      </c>
      <c r="C3" s="103"/>
      <c r="D3" s="104"/>
      <c r="E3" s="66"/>
      <c r="F3" s="66"/>
      <c r="G3" s="66"/>
      <c r="H3" s="66"/>
      <c r="I3" s="101"/>
      <c r="J3" s="101"/>
      <c r="K3" s="101"/>
      <c r="L3" s="9"/>
    </row>
    <row r="4" spans="1:12" s="3" customFormat="1" ht="13.2">
      <c r="A4" s="68" t="s">
        <v>38</v>
      </c>
      <c r="B4" s="107" t="s">
        <v>48</v>
      </c>
      <c r="C4" s="108"/>
      <c r="D4" s="109"/>
      <c r="E4" s="66"/>
      <c r="F4" s="66"/>
      <c r="G4" s="66"/>
      <c r="H4" s="66"/>
      <c r="I4" s="101"/>
      <c r="J4" s="101"/>
      <c r="K4" s="101"/>
      <c r="L4" s="9"/>
    </row>
    <row r="5" spans="1:12" s="77" customFormat="1" ht="26.4">
      <c r="A5" s="68" t="s">
        <v>31</v>
      </c>
      <c r="B5" s="97" t="s">
        <v>49</v>
      </c>
      <c r="C5" s="98"/>
      <c r="D5" s="99"/>
      <c r="E5" s="75"/>
      <c r="F5" s="75"/>
      <c r="G5" s="75"/>
      <c r="H5" s="75"/>
      <c r="I5" s="100"/>
      <c r="J5" s="100"/>
      <c r="K5" s="100"/>
      <c r="L5" s="76"/>
    </row>
    <row r="6" spans="1:12" s="3" customFormat="1" ht="15" customHeight="1">
      <c r="A6" s="12" t="s">
        <v>39</v>
      </c>
      <c r="B6" s="84">
        <f>COUNTIF(J12:J18,"Pass")</f>
        <v>4</v>
      </c>
      <c r="C6" s="10" t="s">
        <v>40</v>
      </c>
      <c r="D6" s="13">
        <f>COUNTIF(J10:J733,"Pending")</f>
        <v>0</v>
      </c>
      <c r="E6" s="8"/>
      <c r="F6" s="8"/>
      <c r="G6" s="8"/>
      <c r="H6" s="8"/>
      <c r="I6" s="101"/>
      <c r="J6" s="101"/>
      <c r="K6" s="101"/>
      <c r="L6" s="9"/>
    </row>
    <row r="7" spans="1:12" s="3" customFormat="1" ht="15" customHeight="1" thickBot="1">
      <c r="A7" s="14" t="s">
        <v>3</v>
      </c>
      <c r="B7" s="85">
        <f>COUNTIF(J12:J18,"Fail")</f>
        <v>0</v>
      </c>
      <c r="C7" s="29" t="s">
        <v>29</v>
      </c>
      <c r="D7" s="64">
        <f>COUNTA(A12:A18) -15</f>
        <v>-8</v>
      </c>
      <c r="E7" s="67"/>
      <c r="F7" s="67"/>
      <c r="G7" s="67"/>
      <c r="H7" s="67"/>
      <c r="I7" s="101"/>
      <c r="J7" s="101"/>
      <c r="K7" s="101"/>
      <c r="L7" s="9"/>
    </row>
    <row r="8" spans="1:12" s="3" customFormat="1" ht="15" customHeight="1">
      <c r="A8" s="96"/>
      <c r="B8" s="96"/>
      <c r="C8" s="96"/>
      <c r="D8" s="96"/>
      <c r="E8" s="8"/>
      <c r="F8" s="8"/>
      <c r="G8" s="8"/>
      <c r="H8" s="8"/>
      <c r="I8" s="8"/>
      <c r="J8" s="91"/>
      <c r="K8" s="91"/>
      <c r="L8" s="9"/>
    </row>
    <row r="9" spans="1:12" s="79" customFormat="1" ht="12" customHeight="1">
      <c r="A9" s="105" t="s">
        <v>32</v>
      </c>
      <c r="B9" s="112" t="s">
        <v>6</v>
      </c>
      <c r="C9" s="105" t="s">
        <v>17</v>
      </c>
      <c r="D9" s="115" t="s">
        <v>30</v>
      </c>
      <c r="E9" s="116"/>
      <c r="F9" s="116"/>
      <c r="G9" s="117"/>
      <c r="H9" s="114" t="s">
        <v>55</v>
      </c>
      <c r="I9" s="105" t="s">
        <v>28</v>
      </c>
      <c r="J9" s="105" t="s">
        <v>7</v>
      </c>
      <c r="K9" s="105" t="s">
        <v>33</v>
      </c>
      <c r="L9" s="78"/>
    </row>
    <row r="10" spans="1:12" s="3" customFormat="1" ht="12" customHeight="1">
      <c r="A10" s="106"/>
      <c r="B10" s="113"/>
      <c r="C10" s="106"/>
      <c r="D10" s="118"/>
      <c r="E10" s="119"/>
      <c r="F10" s="119"/>
      <c r="G10" s="120"/>
      <c r="H10" s="106"/>
      <c r="I10" s="106"/>
      <c r="J10" s="106"/>
      <c r="K10" s="106"/>
      <c r="L10" s="9"/>
    </row>
    <row r="11" spans="1:12" s="80" customFormat="1" ht="15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1"/>
    </row>
    <row r="12" spans="1:12" s="4" customFormat="1" ht="13.2">
      <c r="A12" s="122" t="s">
        <v>56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4"/>
    </row>
    <row r="13" spans="1:12" s="4" customFormat="1" ht="130.80000000000001" customHeight="1" outlineLevel="1">
      <c r="A13" s="125" t="s">
        <v>0</v>
      </c>
      <c r="B13" s="126" t="s">
        <v>54</v>
      </c>
      <c r="C13" s="127" t="s">
        <v>64</v>
      </c>
      <c r="D13" s="128" t="s">
        <v>62</v>
      </c>
      <c r="E13" s="129"/>
      <c r="F13" s="129"/>
      <c r="G13" s="130"/>
      <c r="H13" s="131"/>
      <c r="I13" s="132">
        <v>45740</v>
      </c>
      <c r="J13" s="133" t="s">
        <v>39</v>
      </c>
      <c r="K13" s="134"/>
    </row>
    <row r="14" spans="1:12" s="4" customFormat="1" ht="15" customHeight="1" outlineLevel="1">
      <c r="A14" s="122" t="s">
        <v>57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4"/>
    </row>
    <row r="15" spans="1:12" ht="127.8" customHeight="1">
      <c r="A15" s="125" t="s">
        <v>1</v>
      </c>
      <c r="B15" s="135" t="s">
        <v>65</v>
      </c>
      <c r="C15" s="135" t="s">
        <v>66</v>
      </c>
      <c r="D15" s="136" t="s">
        <v>67</v>
      </c>
      <c r="E15" s="137"/>
      <c r="F15" s="137"/>
      <c r="G15" s="130"/>
      <c r="H15" s="131"/>
      <c r="I15" s="138">
        <v>45741</v>
      </c>
      <c r="J15" s="139" t="s">
        <v>59</v>
      </c>
      <c r="K15" s="134" t="s">
        <v>61</v>
      </c>
    </row>
    <row r="16" spans="1:12" ht="127.8" customHeight="1">
      <c r="A16" s="125" t="s">
        <v>2</v>
      </c>
      <c r="B16" s="127" t="s">
        <v>68</v>
      </c>
      <c r="C16" s="127" t="s">
        <v>69</v>
      </c>
      <c r="D16" s="140" t="s">
        <v>70</v>
      </c>
      <c r="E16" s="137"/>
      <c r="F16" s="137"/>
      <c r="G16" s="130"/>
      <c r="H16" s="131"/>
      <c r="I16" s="138">
        <v>45741</v>
      </c>
      <c r="J16" s="133" t="s">
        <v>39</v>
      </c>
      <c r="K16" s="134"/>
    </row>
    <row r="17" spans="1:11" ht="123.6" customHeight="1">
      <c r="A17" s="125" t="s">
        <v>58</v>
      </c>
      <c r="B17" s="135" t="s">
        <v>71</v>
      </c>
      <c r="C17" s="135" t="s">
        <v>60</v>
      </c>
      <c r="D17" s="136" t="s">
        <v>72</v>
      </c>
      <c r="E17" s="137"/>
      <c r="F17" s="137"/>
      <c r="G17" s="130"/>
      <c r="H17" s="131"/>
      <c r="I17" s="138">
        <v>45741</v>
      </c>
      <c r="J17" s="133" t="s">
        <v>39</v>
      </c>
      <c r="K17" s="134"/>
    </row>
    <row r="18" spans="1:11" ht="130.80000000000001" customHeight="1">
      <c r="A18" s="125" t="s">
        <v>63</v>
      </c>
      <c r="B18" s="127" t="s">
        <v>73</v>
      </c>
      <c r="C18" s="127" t="s">
        <v>74</v>
      </c>
      <c r="D18" s="140" t="s">
        <v>75</v>
      </c>
      <c r="E18" s="137"/>
      <c r="F18" s="137"/>
      <c r="G18" s="130"/>
      <c r="H18" s="131"/>
      <c r="I18" s="138">
        <v>45741</v>
      </c>
      <c r="J18" s="133" t="s">
        <v>39</v>
      </c>
      <c r="K18" s="134"/>
    </row>
    <row r="19" spans="1:11" ht="12" customHeight="1">
      <c r="E19" s="121"/>
    </row>
    <row r="20" spans="1:11" ht="12" customHeight="1"/>
    <row r="21" spans="1:11" ht="12" customHeight="1"/>
    <row r="22" spans="1:11" ht="12" customHeight="1"/>
    <row r="23" spans="1:11" ht="12" customHeight="1"/>
    <row r="24" spans="1:11" ht="12" customHeight="1"/>
    <row r="25" spans="1:11" ht="12" customHeight="1"/>
    <row r="26" spans="1:11" ht="12" customHeight="1"/>
    <row r="27" spans="1:11" ht="12" customHeight="1"/>
    <row r="28" spans="1:11" ht="12" customHeight="1"/>
    <row r="29" spans="1:11" ht="12" customHeight="1"/>
    <row r="30" spans="1:11" ht="12" customHeight="1"/>
    <row r="31" spans="1:11" ht="12" customHeight="1"/>
    <row r="32" spans="1:11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</sheetData>
  <mergeCells count="26">
    <mergeCell ref="D17:F17"/>
    <mergeCell ref="D16:F16"/>
    <mergeCell ref="H9:H10"/>
    <mergeCell ref="A14:K14"/>
    <mergeCell ref="D18:F18"/>
    <mergeCell ref="J9:J10"/>
    <mergeCell ref="D15:F15"/>
    <mergeCell ref="D13:F13"/>
    <mergeCell ref="C9:C10"/>
    <mergeCell ref="D9:G10"/>
    <mergeCell ref="B1:D2"/>
    <mergeCell ref="A8:D8"/>
    <mergeCell ref="B5:D5"/>
    <mergeCell ref="A12:K12"/>
    <mergeCell ref="I5:K5"/>
    <mergeCell ref="I6:K6"/>
    <mergeCell ref="I7:K7"/>
    <mergeCell ref="B3:D3"/>
    <mergeCell ref="I4:K4"/>
    <mergeCell ref="K9:K10"/>
    <mergeCell ref="I3:K3"/>
    <mergeCell ref="B4:D4"/>
    <mergeCell ref="I9:I10"/>
    <mergeCell ref="A11:K11"/>
    <mergeCell ref="A9:A10"/>
    <mergeCell ref="B9:B1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10</v>
      </c>
      <c r="C3" s="17"/>
      <c r="D3" s="17"/>
      <c r="E3" s="17"/>
      <c r="F3" s="17"/>
      <c r="G3" s="18"/>
    </row>
    <row r="4" spans="1:7" ht="13.8">
      <c r="B4" s="19" t="s">
        <v>4</v>
      </c>
      <c r="C4" s="89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19"/>
      <c r="B7" s="53" t="s">
        <v>18</v>
      </c>
      <c r="C7" s="54" t="s">
        <v>19</v>
      </c>
      <c r="D7" s="55" t="s">
        <v>39</v>
      </c>
      <c r="E7" s="54" t="s">
        <v>3</v>
      </c>
      <c r="F7" s="54" t="s">
        <v>40</v>
      </c>
      <c r="G7" s="56" t="s">
        <v>20</v>
      </c>
    </row>
    <row r="8" spans="1:7" s="65" customFormat="1" ht="13.8">
      <c r="A8" s="69"/>
      <c r="B8" s="70">
        <v>1</v>
      </c>
      <c r="C8" s="71" t="str">
        <f>Samples!B4</f>
        <v>CR100 - Export to excel</v>
      </c>
      <c r="D8" s="72">
        <f>Samples!B6</f>
        <v>4</v>
      </c>
      <c r="E8" s="71">
        <f>Samples!B7</f>
        <v>0</v>
      </c>
      <c r="F8" s="71">
        <f>Samples!D6</f>
        <v>0</v>
      </c>
      <c r="G8" s="72">
        <f>Samples!D7</f>
        <v>-8</v>
      </c>
    </row>
    <row r="9" spans="1:7" ht="13.8">
      <c r="A9" s="19"/>
      <c r="B9" s="32"/>
      <c r="C9" s="31"/>
      <c r="D9" s="74"/>
      <c r="E9" s="30"/>
      <c r="F9" s="30"/>
      <c r="G9" s="33"/>
    </row>
    <row r="10" spans="1:7" ht="13.8">
      <c r="A10" s="19"/>
      <c r="B10" s="57"/>
      <c r="C10" s="58" t="s">
        <v>21</v>
      </c>
      <c r="D10" s="59">
        <f>SUM(D6:D9)</f>
        <v>4</v>
      </c>
      <c r="E10" s="59">
        <f>SUM(E6:E9)</f>
        <v>0</v>
      </c>
      <c r="F10" s="59">
        <f>SUM(F6:F9)</f>
        <v>0</v>
      </c>
      <c r="G10" s="60">
        <f>SUM(G6:G9)</f>
        <v>-8</v>
      </c>
    </row>
    <row r="11" spans="1:7" ht="13.8">
      <c r="A11" s="19"/>
      <c r="B11" s="20"/>
      <c r="C11" s="19"/>
      <c r="D11" s="21"/>
      <c r="E11" s="22"/>
      <c r="F11" s="22"/>
      <c r="G11" s="22"/>
    </row>
    <row r="12" spans="1:7" ht="13.8">
      <c r="A12" s="19"/>
      <c r="B12" s="19"/>
      <c r="C12" s="19" t="s">
        <v>22</v>
      </c>
      <c r="D12" s="19"/>
      <c r="E12" s="23">
        <f>(D10+E10)*100/G10</f>
        <v>-50</v>
      </c>
      <c r="F12" s="19" t="s">
        <v>23</v>
      </c>
      <c r="G12" s="24"/>
    </row>
    <row r="13" spans="1:7" ht="13.8">
      <c r="A13" s="19"/>
      <c r="B13" s="19"/>
      <c r="C13" s="19" t="s">
        <v>24</v>
      </c>
      <c r="D13" s="19"/>
      <c r="E13" s="23">
        <f>D10*100/G10</f>
        <v>-50</v>
      </c>
      <c r="F13" s="19" t="s">
        <v>23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TRẦN QUỲNH HƯƠNG</cp:lastModifiedBy>
  <cp:lastPrinted>2006-08-02T10:15:15Z</cp:lastPrinted>
  <dcterms:created xsi:type="dcterms:W3CDTF">2002-07-27T17:17:25Z</dcterms:created>
  <dcterms:modified xsi:type="dcterms:W3CDTF">2025-03-25T14:24:17Z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