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pment-maintenance-testing\"/>
    </mc:Choice>
  </mc:AlternateContent>
  <xr:revisionPtr revIDLastSave="0" documentId="13_ncr:1_{89A6FE99-04AF-46A1-A13D-D859B38D1B25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<sst xmlns="http://schemas.openxmlformats.org/spreadsheetml/2006/main" count="207" uniqueCount="155">
  <si>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</si>
  <si>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</si>
  <si>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</si>
  <si>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</si>
  <si>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</si>
  <si>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</si>
  <si>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</si>
  <si>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</si>
  <si>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</si>
  <si>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</si>
  <si>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</si>
  <si>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</si>
  <si>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</si>
  <si>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</si>
  <si>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</si>
  <si>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</si>
  <si>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</si>
  <si>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</si>
  <si>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</si>
  <si>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</si>
  <si>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</si>
  <si>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</si>
  <si>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</si>
  <si>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</si>
  <si>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</si>
  <si>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</si>
  <si>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</si>
  <si>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</si>
  <si>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</si>
  <si>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</si>
  <si>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</si>
  <si>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</si>
  <si>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</si>
  <si>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</si>
  <si>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</si>
  <si>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</si>
  <si>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</si>
  <si>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</si>
  <si>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</si>
  <si>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</si>
  <si>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</si>
  <si>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</si>
  <si>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CR100 - Export to excel</t>
  </si>
  <si>
    <t xml:space="preserve">CR1 - 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</si>
  <si>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</si>
  <si>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</si>
  <si>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</si>
  <si>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</si>
  <si>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Kiểm tra chức năng đăng nhập HỢP LỆ</t>
  </si>
  <si>
    <t>TC4</t>
  </si>
  <si>
    <t>Failed</t>
  </si>
  <si>
    <t>1. Vào trang đăng nhập 
2. Nhấn login</t>
  </si>
  <si>
    <t>Nội dung thông báo chưa rõ ràng!!!</t>
  </si>
  <si>
    <t>Hiện ra trang Danh sách thiết bị</t>
  </si>
  <si>
    <t>TC5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</si>
  <si>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</si>
  <si>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</si>
  <si>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</si>
  <si>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</si>
  <si>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</si>
  <si>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</si>
  <si>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</si>
  <si>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</si>
  <si>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</si>
  <si>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</si>
  <si>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</si>
  <si>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</si>
  <si>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</si>
  <si>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t>Lê Hữu Hậu</t>
  </si>
  <si>
    <t>DMS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</si>
  <si>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</si>
  <si>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</si>
  <si>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</si>
  <si>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TC6</t>
  </si>
  <si>
    <t>Chức năng Thêm Thiết Bị</t>
  </si>
  <si>
    <t>TC7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</si>
  <si>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đang hoạt động</t>
    </r>
  </si>
  <si>
    <t>1. Kiểm tra chức năng thêm thiết bị HỢP LỆ</t>
  </si>
  <si>
    <t>TC8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</si>
  <si>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hỏng hóc</t>
    </r>
  </si>
  <si>
    <r>
      <t xml:space="preserve">Hiện thống báo </t>
    </r>
    <r>
      <rPr>
        <b/>
        <sz val="10"/>
        <color rgb="FF000000"/>
        <rFont val="Times New Roman"/>
        <family val="1"/>
      </rPr>
      <t>Thêm thiết bị thành công.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</si>
  <si>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Bàn là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indexed="8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</si>
  <si>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</si>
  <si>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Bỏ trống tên thiết bị.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</si>
  <si>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</si>
  <si>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đầy đủ thông tin.</t>
    </r>
  </si>
  <si>
    <t>Chức năng Cập Nhật Thiết Bị</t>
  </si>
  <si>
    <t>Dương Hữu Thành</t>
  </si>
  <si>
    <t>TC9</t>
  </si>
  <si>
    <t>1. Kiểm tra chức năng cập nhật thiết bị HỢP LỆ</t>
  </si>
  <si>
    <t>TC10</t>
  </si>
  <si>
    <t>TC11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</si>
  <si>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đầy đủ thông tin</t>
    </r>
  </si>
  <si>
    <r>
      <t xml:space="preserve">Hiện thống báo </t>
    </r>
    <r>
      <rPr>
        <b/>
        <sz val="10"/>
        <color rgb="FF000000"/>
        <rFont val="Times New Roman"/>
        <family val="1"/>
      </rPr>
      <t>Cập nhật thiết bị thành công.</t>
    </r>
  </si>
  <si>
    <r>
      <t xml:space="preserve">1. Vào danh sách thiết bị.
2. Click 2 lần vào thiết bị: </t>
    </r>
    <r>
      <rPr>
        <b/>
        <sz val="10"/>
        <color rgb="FF000000"/>
        <rFont val="Times New Roman"/>
        <family val="1"/>
      </rPr>
      <t xml:space="preserve">Bàn là
</t>
    </r>
    <r>
      <rPr>
        <sz val="10"/>
        <color rgb="FF000000"/>
        <rFont val="Times New Roman"/>
        <family val="1"/>
      </rPr>
      <t xml:space="preserve">3. Đổi tên thiết bị là: </t>
    </r>
    <r>
      <rPr>
        <b/>
        <sz val="10"/>
        <color rgb="FF000000"/>
        <rFont val="Times New Roman"/>
        <family val="1"/>
      </rPr>
      <t>Bàn là v2</t>
    </r>
    <r>
      <rPr>
        <sz val="10"/>
        <color indexed="8"/>
        <rFont val="Times New Roman"/>
        <family val="1"/>
      </rPr>
      <t xml:space="preserve">
4. Chuyển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indexed="8"/>
        <rFont val="Times New Roman"/>
        <family val="1"/>
      </rPr>
      <t xml:space="preserve">
5. Chọn ngày nhập thiết bị: </t>
    </r>
    <r>
      <rPr>
        <b/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6.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</si>
  <si>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t>Hiện thị sai thông báo và không cập nhật thiết bị</t>
  </si>
  <si>
    <r>
      <t xml:space="preserve">Kiểm tra chức năng cập nhật thiết bị có trạng thái là </t>
    </r>
    <r>
      <rPr>
        <b/>
        <sz val="10"/>
        <color rgb="FF000000"/>
        <rFont val="Times New Roman"/>
        <family val="1"/>
      </rPr>
      <t>đã thanh lý</t>
    </r>
  </si>
  <si>
    <r>
      <t xml:space="preserve">1. Vào danh sách thiết bị.
2. Click 2 lần vào thiết bị: </t>
    </r>
    <r>
      <rPr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</t>
    </r>
    <r>
      <rPr>
        <sz val="10"/>
        <color indexed="8"/>
        <rFont val="Times New Roman"/>
        <family val="1"/>
      </rPr>
      <t xml:space="preserve">.
4. Chọn ngày thanh lý thiết bị: </t>
    </r>
    <r>
      <rPr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5.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</si>
  <si>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Kiểm tra chức năng cập nhật thiết bị có  trạng thái </t>
    </r>
    <r>
      <rPr>
        <b/>
        <sz val="10"/>
        <color rgb="FF000000"/>
        <rFont val="Times New Roman"/>
        <family val="1"/>
      </rPr>
      <t>đang sửa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 xml:space="preserve">đã thanh lý </t>
    </r>
    <r>
      <rPr>
        <sz val="10"/>
        <color indexed="8"/>
        <rFont val="Times New Roman"/>
        <family val="1"/>
      </rPr>
      <t xml:space="preserve">thì phải </t>
    </r>
    <r>
      <rPr>
        <b/>
        <sz val="10"/>
        <color rgb="FF000000"/>
        <rFont val="Times New Roman"/>
        <family val="1"/>
      </rPr>
      <t xml:space="preserve">hủy </t>
    </r>
    <r>
      <rPr>
        <sz val="10"/>
        <color indexed="8"/>
        <rFont val="Times New Roman"/>
        <family val="1"/>
      </rPr>
      <t xml:space="preserve">lịch sửa chữa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</si>
  <si>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TC12</t>
  </si>
  <si>
    <t>TC13</t>
  </si>
  <si>
    <t>2. Kiểm tra chức năng đăng nhập KHÔNG HỢP LỆ</t>
  </si>
  <si>
    <t>2. Kiểm tra chức năng thêm thiết bị KHÔNG HỢP LỆ</t>
  </si>
  <si>
    <t>2. Kiểm tra chức năng cập nhật thiết bị KHÔNG HỢP LỆ</t>
  </si>
  <si>
    <t>TC14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</si>
  <si>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</si>
  <si>
    <t>TC15</t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</si>
  <si>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>và nhập ngày thanh lý</t>
    </r>
    <r>
      <rPr>
        <b/>
        <sz val="10"/>
        <color rgb="FF000000"/>
        <rFont val="Times New Roman"/>
        <family val="1"/>
      </rPr>
      <t xml:space="preserve"> nhỏ hơn </t>
    </r>
    <r>
      <rPr>
        <sz val="10"/>
        <color rgb="FF000000"/>
        <rFont val="Times New Roman"/>
        <family val="1"/>
      </rPr>
      <t>ngày nhập thiết bị</t>
    </r>
    <r>
      <rPr>
        <b/>
        <sz val="10"/>
        <color rgb="FF000000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</si>
  <si>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</t>
    </r>
    <r>
      <rPr>
        <b/>
        <sz val="10"/>
        <color rgb="FF000000"/>
        <rFont val="Times New Roman"/>
        <family val="1"/>
      </rPr>
      <t xml:space="preserve"> đang hoạt động</t>
    </r>
    <r>
      <rPr>
        <sz val="10"/>
        <color rgb="FF000000"/>
        <rFont val="Times New Roman"/>
        <family val="1"/>
      </rPr>
      <t>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Xóa</t>
    </r>
    <r>
      <rPr>
        <sz val="10"/>
        <color indexed="8"/>
        <rFont val="Times New Roman"/>
        <family val="1"/>
      </rPr>
      <t xml:space="preserve"> ô tên thiết bị.
5. Chọn ngày nhập thiết bị: </t>
    </r>
    <r>
      <rPr>
        <b/>
        <sz val="10"/>
        <color rgb="FF000000"/>
        <rFont val="Times New Roman"/>
        <family val="1"/>
      </rPr>
      <t xml:space="preserve">10/04/2025.
</t>
    </r>
    <r>
      <rPr>
        <sz val="10"/>
        <color rgb="FF000000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</si>
  <si>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>Nhập ngày thanh lý</t>
    </r>
    <r>
      <rPr>
        <b/>
        <sz val="10"/>
        <color rgb="FF000000"/>
        <rFont val="Times New Roman"/>
        <family val="1"/>
      </rPr>
      <t>: 08/04/2025</t>
    </r>
    <r>
      <rPr>
        <sz val="10"/>
        <color indexed="8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</si>
  <si>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Ngày thanh lý phải lớn hơn ngày nhập.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</si>
  <si>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 xml:space="preserve">và </t>
    </r>
    <r>
      <rPr>
        <b/>
        <sz val="10"/>
        <color rgb="FF000000"/>
        <rFont val="Times New Roman"/>
        <family val="1"/>
      </rPr>
      <t>không</t>
    </r>
    <r>
      <rPr>
        <sz val="10"/>
        <color rgb="FF000000"/>
        <rFont val="Times New Roman"/>
        <family val="1"/>
      </rPr>
      <t xml:space="preserve"> nhập ngày thanh lý.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</si>
  <si>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Bỏ</t>
    </r>
    <r>
      <rPr>
        <sz val="10"/>
        <color rgb="FF000000"/>
        <rFont val="Times New Roman"/>
        <family val="1"/>
      </rPr>
      <t xml:space="preserve"> nhập ngày thanh lý.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</si>
  <si>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ngày thanh lý.</t>
    </r>
  </si>
  <si>
    <r>
      <t xml:space="preserve">Kiểm tra chức năng cập nhật thiết bị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 thì phải </t>
    </r>
    <r>
      <rPr>
        <b/>
        <sz val="10"/>
        <color rgb="FF000000"/>
        <rFont val="Times New Roman"/>
        <family val="1"/>
      </rPr>
      <t>hủy</t>
    </r>
    <r>
      <rPr>
        <sz val="10"/>
        <color indexed="8"/>
        <rFont val="Times New Roman"/>
        <family val="1"/>
      </rPr>
      <t xml:space="preserve"> lịch bảo trì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</si>
  <si>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Chức năng LẬP LỊCH BẢO TRÌ</t>
  </si>
  <si>
    <t>1. Kiểm tra chức năng lập lịch bảo trì HỢP LỆ</t>
  </si>
  <si>
    <t>TC16</t>
  </si>
  <si>
    <t>3. Kiểm tra chức năng đăng nhập bằng tài khoản bị khóa HỢP LỆ</t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</si>
  <si>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 5 lần.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</si>
  <si>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chờ sau 5 phút để đăng nhập.</t>
    </r>
  </si>
  <si>
    <t>TC17</t>
  </si>
  <si>
    <r>
      <t xml:space="preserve">Sau </t>
    </r>
    <r>
      <rPr>
        <b/>
        <sz val="10"/>
        <color rgb="FF000000"/>
        <rFont val="Times New Roman"/>
        <family val="1"/>
      </rPr>
      <t xml:space="preserve">5 phút </t>
    </r>
    <r>
      <rPr>
        <sz val="10"/>
        <color indexed="8"/>
        <rFont val="Times New Roman"/>
        <family val="1"/>
      </rPr>
      <t>được đăng nhập lại bình thường.</t>
    </r>
  </si>
  <si>
    <r>
      <t xml:space="preserve">Nhập sai mật khẩu </t>
    </r>
    <r>
      <rPr>
        <b/>
        <sz val="10"/>
        <color rgb="FF000000"/>
        <rFont val="Times New Roman"/>
        <family val="1"/>
      </rPr>
      <t>5 lần</t>
    </r>
    <r>
      <rPr>
        <sz val="10"/>
        <color indexed="8"/>
        <rFont val="Times New Roman"/>
        <family val="1"/>
      </rPr>
      <t xml:space="preserve"> bị vô hiệu hóa đăng nhập </t>
    </r>
    <r>
      <rPr>
        <b/>
        <sz val="10"/>
        <color rgb="FF000000"/>
        <rFont val="Times New Roman"/>
        <family val="1"/>
      </rPr>
      <t>5 phút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</si>
  <si>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"password":</t>
    </r>
    <r>
      <rPr>
        <b/>
        <sz val="10"/>
        <color rgb="FF000000"/>
        <rFont val="Times New Roman"/>
        <family val="1"/>
      </rPr>
      <t xml:space="preserve"> Lehuuhau1231@</t>
    </r>
    <r>
      <rPr>
        <sz val="10"/>
        <color indexed="8"/>
        <rFont val="Times New Roman"/>
        <family val="1"/>
      </rPr>
      <t xml:space="preserve">
4. Nhấn login.</t>
    </r>
  </si>
  <si>
    <r>
      <t>Hiện ra trang Danh sách thiết bị</t>
    </r>
    <r>
      <rPr>
        <b/>
        <sz val="10"/>
        <color rgb="FF000000"/>
        <rFont val="Times New Roman"/>
        <family val="1"/>
      </rPr>
      <t>.</t>
    </r>
  </si>
  <si>
    <r>
      <t xml:space="preserve">Kiểm tra chức năng đăng nhập sau khi bị </t>
    </r>
    <r>
      <rPr>
        <b/>
        <sz val="10"/>
        <color rgb="FF000000"/>
        <rFont val="Times New Roman"/>
        <family val="1"/>
      </rPr>
      <t xml:space="preserve">vô hiệu hóa </t>
    </r>
    <r>
      <rPr>
        <sz val="10"/>
        <color indexed="8"/>
        <rFont val="Times New Roman"/>
        <family val="1"/>
      </rPr>
      <t>trong 5 phút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</si>
  <si>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tùy ý.
4. Nhấn login.</t>
    </r>
  </si>
  <si>
    <t>TC18</t>
  </si>
  <si>
    <t>TC19</t>
  </si>
  <si>
    <r>
      <t xml:space="preserve">Nút </t>
    </r>
    <r>
      <rPr>
        <b/>
        <sz val="10"/>
        <color rgb="FF000000"/>
        <rFont val="Times New Roman"/>
        <family val="1"/>
      </rPr>
      <t>Login</t>
    </r>
    <r>
      <rPr>
        <sz val="10"/>
        <color rgb="FF000000"/>
        <rFont val="Times New Roman"/>
        <family val="1"/>
      </rPr>
      <t xml:space="preserve"> bị vô hiệu hóa.</t>
    </r>
  </si>
  <si>
    <t>4. Kiểm tra chức năng đăng nhập bằng tài khoản bị khóa HỢP LỆ</t>
  </si>
  <si>
    <t>TC20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</si>
  <si>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>thông tin có ngày bảo trì từ</t>
    </r>
    <r>
      <rPr>
        <b/>
        <sz val="10"/>
        <color rgb="FF000000"/>
        <rFont val="Times New Roman"/>
        <family val="1"/>
      </rPr>
      <t xml:space="preserve"> 3 đến 6 tháng.</t>
    </r>
  </si>
  <si>
    <r>
      <t xml:space="preserve">Hiện thống báo </t>
    </r>
    <r>
      <rPr>
        <b/>
        <sz val="10"/>
        <color rgb="FF000000"/>
        <rFont val="Times New Roman"/>
        <family val="1"/>
      </rPr>
      <t>Lưu thành công.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</si>
  <si>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có nhân viên không </t>
    </r>
    <r>
      <rPr>
        <b/>
        <sz val="10"/>
        <color rgb="FF000000"/>
        <rFont val="Times New Roman"/>
        <family val="1"/>
      </rPr>
      <t>lịch trùng.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</si>
  <si>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</si>
  <si>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với thiết bị bảo trì lần 2 cách lần 1 từ </t>
    </r>
    <r>
      <rPr>
        <b/>
        <sz val="10"/>
        <color rgb="FF000000"/>
        <rFont val="Times New Roman"/>
        <family val="1"/>
      </rPr>
      <t>6 tháng trở lên.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</si>
  <si>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14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</si>
  <si>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 xml:space="preserve">Bàn ủi </t>
    </r>
    <r>
      <rPr>
        <sz val="10"/>
        <color indexed="8"/>
        <rFont val="Times New Roman"/>
        <family val="1"/>
      </rPr>
      <t xml:space="preserve">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13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12/01/2026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</si>
  <si>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gửi email cho nhân viên trước 24h ngày bảo trì.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</si>
  <si>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 xml:space="preserve">đầy đủ </t>
    </r>
    <r>
      <rPr>
        <sz val="10"/>
        <color indexed="8"/>
        <rFont val="Times New Roman"/>
        <family val="1"/>
      </rPr>
      <t xml:space="preserve">thông tin với thiết bị có trạng thái </t>
    </r>
    <r>
      <rPr>
        <b/>
        <sz val="10"/>
        <color rgb="FF000000"/>
        <rFont val="Times New Roman"/>
        <family val="1"/>
      </rPr>
      <t>đang hoạt động.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</si>
  <si>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 xml:space="preserve">Máy tính </t>
    </r>
    <r>
      <rPr>
        <sz val="10"/>
        <color indexed="8"/>
        <rFont val="Times New Roman"/>
        <family val="1"/>
      </rPr>
      <t xml:space="preserve">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12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13/04/2025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</si>
  <si>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Hiện email gửi cho nhân viên </t>
    </r>
    <r>
      <rPr>
        <b/>
        <sz val="10"/>
        <color rgb="FF000000"/>
        <rFont val="Times New Roman"/>
        <family val="1"/>
      </rPr>
      <t>trước 24h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</si>
  <si>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13h.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</si>
  <si>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9h.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</si>
  <si>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Bàn ủi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9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12/07/2025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</si>
  <si>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thời gian bảo trì là 17h.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</si>
  <si>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 xml:space="preserve">.
6. Chọn nhân viên: </t>
    </r>
    <r>
      <rPr>
        <b/>
        <sz val="10"/>
        <color rgb="FF000000"/>
        <rFont val="Times New Roman"/>
        <family val="1"/>
      </rPr>
      <t xml:space="preserve">Lâm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</si>
  <si>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t>2. Kiểm tra chức năng lập lịch bảo trì KHÔNG HỢP LỆ</t>
  </si>
  <si>
    <r>
      <t xml:space="preserve">Kiểm tra chức năng </t>
    </r>
    <r>
      <rPr>
        <sz val="10"/>
        <color rgb="FF000000"/>
        <rFont val="Times New Roman"/>
        <family val="1"/>
      </rPr>
      <t xml:space="preserve">lập lịch bảo trì </t>
    </r>
    <r>
      <rPr>
        <sz val="10"/>
        <color indexed="8"/>
        <rFont val="Times New Roman"/>
        <family val="1"/>
      </rPr>
      <t xml:space="preserve">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  <r>
      <rPr>
        <b/>
        <sz val="10"/>
        <color rgb="FF000000"/>
        <rFont val="Times New Roman"/>
        <family val="1"/>
      </rPr>
      <t>.</t>
    </r>
  </si>
  <si>
    <r>
      <t xml:space="preserve">1. Vào danh sách thiết bị.
2. Chọn thiết bị </t>
    </r>
    <r>
      <rPr>
        <b/>
        <sz val="10"/>
        <color rgb="FF000000"/>
        <rFont val="Times New Roman"/>
        <family val="1"/>
      </rPr>
      <t>Máy tính</t>
    </r>
    <r>
      <rPr>
        <sz val="10"/>
        <color indexed="8"/>
        <rFont val="Times New Roman"/>
        <family val="1"/>
      </rPr>
      <t xml:space="preserve"> có trạng thái: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rgb="FF000000"/>
        <rFont val="Times New Roman"/>
        <family val="1"/>
      </rPr>
      <t xml:space="preserve">
3. Ấn vào nút </t>
    </r>
    <r>
      <rPr>
        <b/>
        <sz val="10"/>
        <color rgb="FF000000"/>
        <rFont val="Times New Roman"/>
        <family val="1"/>
      </rPr>
      <t>Bảo Trì.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 xml:space="preserve">Chọn thời gian bảo trì: </t>
    </r>
    <r>
      <rPr>
        <b/>
        <sz val="10"/>
        <color rgb="FF000000"/>
        <rFont val="Times New Roman"/>
        <family val="1"/>
      </rPr>
      <t>17</t>
    </r>
    <r>
      <rPr>
        <sz val="10"/>
        <color rgb="FF000000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5</t>
    </r>
    <r>
      <rPr>
        <sz val="10"/>
        <color indexed="8"/>
        <rFont val="Times New Roman"/>
        <family val="1"/>
      </rPr>
      <t xml:space="preserve">. Chọn ngày bảo trì: </t>
    </r>
    <r>
      <rPr>
        <b/>
        <sz val="10"/>
        <color rgb="FF000000"/>
        <rFont val="Times New Roman"/>
        <family val="1"/>
      </rPr>
      <t>13/07/2025</t>
    </r>
    <r>
      <rPr>
        <sz val="10"/>
        <color indexed="8"/>
        <rFont val="Times New Roman"/>
        <family val="1"/>
      </rPr>
      <t>.
6. Bỏ chọn nhân viên.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>7</t>
    </r>
    <r>
      <rPr>
        <b/>
        <sz val="10"/>
        <color rgb="FF000000"/>
        <rFont val="Times New Roman"/>
        <family val="1"/>
      </rPr>
      <t xml:space="preserve">. </t>
    </r>
    <r>
      <rPr>
        <sz val="10"/>
        <color rgb="FF000000"/>
        <rFont val="Times New Roman"/>
        <family val="1"/>
      </rPr>
      <t>Ấn nút</t>
    </r>
    <r>
      <rPr>
        <b/>
        <sz val="10"/>
        <color rgb="FF000000"/>
        <rFont val="Times New Roman"/>
        <family val="1"/>
      </rPr>
      <t xml:space="preserve"> lập lịch</t>
    </r>
    <r>
      <rPr>
        <sz val="10"/>
        <color rgb="FF000000"/>
        <rFont val="Times New Roman"/>
        <family val="1"/>
      </rPr>
      <t>.</t>
    </r>
  </si>
  <si>
    <r>
      <t xml:space="preserve">Hiện thông báo </t>
    </r>
    <r>
      <rPr>
        <b/>
        <sz val="10"/>
        <color rgb="FF000000"/>
        <rFont val="Times New Roman"/>
        <family val="1"/>
      </rPr>
      <t>Vui lòng điền đầy đủ thông tin</t>
    </r>
    <r>
      <rPr>
        <sz val="10"/>
        <color rgb="FF000000"/>
        <rFont val="Times New Roman"/>
        <family val="1"/>
      </rPr>
      <t>.</t>
    </r>
  </si>
  <si>
    <t>Không hiện thông báo</t>
  </si>
  <si>
    <t>Chưa gửi được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</si>
</sst>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9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21" fillId="8" borderId="0" xfId="0" applyFont="1" applyFill="1"/>
    <xf numFmtId="14" fontId="29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8" fillId="7" borderId="22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15" fillId="5" borderId="21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14" fontId="23" fillId="0" borderId="17" xfId="0" applyNumberFormat="1" applyFont="1" applyBorder="1" applyAlignment="1">
      <alignment horizontal="center" vertical="center" wrapText="1"/>
    </xf>
    <xf numFmtId="0" fontId="23" fillId="0" borderId="37" xfId="0" applyFont="1" applyBorder="1" applyAlignment="1">
      <alignment horizontal="left" vertical="top" wrapText="1"/>
    </xf>
    <xf numFmtId="0" fontId="22" fillId="4" borderId="32" xfId="2" applyFont="1" applyFill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15</xdr:row>
      <xdr:rowOff>23326</xdr:rowOff>
    </xdr:from>
    <xdr:to>
      <xdr:col>7</xdr:col>
      <xdr:colOff>2760306</xdr:colOff>
      <xdr:row>15</xdr:row>
      <xdr:rowOff>1586204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17</xdr:row>
      <xdr:rowOff>27363</xdr:rowOff>
    </xdr:from>
    <xdr:to>
      <xdr:col>7</xdr:col>
      <xdr:colOff>2736273</xdr:colOff>
      <xdr:row>17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16</xdr:row>
      <xdr:rowOff>69272</xdr:rowOff>
    </xdr:from>
    <xdr:to>
      <xdr:col>7</xdr:col>
      <xdr:colOff>2788229</xdr:colOff>
      <xdr:row>16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</xdr:row>
      <xdr:rowOff>51955</xdr:rowOff>
    </xdr:from>
    <xdr:to>
      <xdr:col>7</xdr:col>
      <xdr:colOff>2770908</xdr:colOff>
      <xdr:row>18</xdr:row>
      <xdr:rowOff>1604496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19</xdr:row>
      <xdr:rowOff>66675</xdr:rowOff>
    </xdr:from>
    <xdr:to>
      <xdr:col>7</xdr:col>
      <xdr:colOff>2890948</xdr:colOff>
      <xdr:row>19</xdr:row>
      <xdr:rowOff>1614183</xdr:rowOff>
    </xdr:to>
    <xdr:pic>
      <xdr:nvPicPr>
        <xdr:cNvPr id="4" name="Hình ảnh 9">
          <a:extLst>
            <a:ext uri="{FF2B5EF4-FFF2-40B4-BE49-F238E27FC236}">
              <a16:creationId xmlns:a16="http://schemas.microsoft.com/office/drawing/2014/main" id="{61F14F82-F85D-4A28-AF31-50D886BE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01225" y="10620375"/>
          <a:ext cx="2729023" cy="154750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27</xdr:row>
      <xdr:rowOff>9525</xdr:rowOff>
    </xdr:from>
    <xdr:to>
      <xdr:col>7</xdr:col>
      <xdr:colOff>2838449</xdr:colOff>
      <xdr:row>27</xdr:row>
      <xdr:rowOff>1557867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CAC640-0D7F-BC53-B424-C5446A7B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8374" y="12477750"/>
          <a:ext cx="2619375" cy="1548342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235721</xdr:colOff>
      <xdr:row>28</xdr:row>
      <xdr:rowOff>57150</xdr:rowOff>
    </xdr:from>
    <xdr:to>
      <xdr:col>7</xdr:col>
      <xdr:colOff>2800350</xdr:colOff>
      <xdr:row>28</xdr:row>
      <xdr:rowOff>1547484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AF431-EB89-B312-6A96-8F7A1F82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75021" y="14135100"/>
          <a:ext cx="2564629" cy="1490334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30</xdr:row>
      <xdr:rowOff>47298</xdr:rowOff>
    </xdr:from>
    <xdr:to>
      <xdr:col>7</xdr:col>
      <xdr:colOff>2839644</xdr:colOff>
      <xdr:row>30</xdr:row>
      <xdr:rowOff>1572326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D2423E-B193-AFB5-5E25-90FB1AA5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77425" y="15906423"/>
          <a:ext cx="2601519" cy="1525028"/>
        </a:xfrm>
        <a:prstGeom prst="rect">
          <a:avLst/>
        </a:prstGeom>
      </xdr:spPr>
    </xdr:pic>
    <xdr:clientData/>
  </xdr:twoCellAnchor>
  <xdr:twoCellAnchor editAs="oneCell">
    <xdr:from>
      <xdr:col>7</xdr:col>
      <xdr:colOff>291270</xdr:colOff>
      <xdr:row>33</xdr:row>
      <xdr:rowOff>38100</xdr:rowOff>
    </xdr:from>
    <xdr:to>
      <xdr:col>7</xdr:col>
      <xdr:colOff>2811068</xdr:colOff>
      <xdr:row>33</xdr:row>
      <xdr:rowOff>1505644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135F50-2077-2E3D-BDD9-D50E173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0570" y="17821275"/>
          <a:ext cx="2519798" cy="1467544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34</xdr:row>
      <xdr:rowOff>77311</xdr:rowOff>
    </xdr:from>
    <xdr:to>
      <xdr:col>7</xdr:col>
      <xdr:colOff>2744395</xdr:colOff>
      <xdr:row>34</xdr:row>
      <xdr:rowOff>1505653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115744-1C9A-C23A-EEE7-112738E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53624" y="19432111"/>
          <a:ext cx="2430071" cy="142834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38</xdr:row>
      <xdr:rowOff>71314</xdr:rowOff>
    </xdr:from>
    <xdr:to>
      <xdr:col>7</xdr:col>
      <xdr:colOff>2839642</xdr:colOff>
      <xdr:row>38</xdr:row>
      <xdr:rowOff>1543752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6CD737-D35B-901A-E0FA-FB02A571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82200" y="24264814"/>
          <a:ext cx="2496742" cy="14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39</xdr:row>
      <xdr:rowOff>39882</xdr:rowOff>
    </xdr:from>
    <xdr:to>
      <xdr:col>7</xdr:col>
      <xdr:colOff>2839643</xdr:colOff>
      <xdr:row>39</xdr:row>
      <xdr:rowOff>1524701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27848C-2036-C263-07D9-460B0C11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53625" y="25805007"/>
          <a:ext cx="2525318" cy="148481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40</xdr:row>
      <xdr:rowOff>56023</xdr:rowOff>
    </xdr:from>
    <xdr:to>
      <xdr:col>7</xdr:col>
      <xdr:colOff>2877741</xdr:colOff>
      <xdr:row>40</xdr:row>
      <xdr:rowOff>1572330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431799-E636-8210-6DD0-BFD563C3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53625" y="27402298"/>
          <a:ext cx="2563416" cy="1516307"/>
        </a:xfrm>
        <a:prstGeom prst="rect">
          <a:avLst/>
        </a:prstGeom>
      </xdr:spPr>
    </xdr:pic>
    <xdr:clientData/>
  </xdr:twoCellAnchor>
  <xdr:oneCellAnchor>
    <xdr:from>
      <xdr:col>7</xdr:col>
      <xdr:colOff>123826</xdr:colOff>
      <xdr:row>21</xdr:row>
      <xdr:rowOff>47625</xdr:rowOff>
    </xdr:from>
    <xdr:ext cx="1952624" cy="1484335"/>
    <xdr:pic>
      <xdr:nvPicPr>
        <xdr:cNvPr id="17" name="Picture 16">
          <a:extLst>
            <a:ext uri="{FF2B5EF4-FFF2-40B4-BE49-F238E27FC236}">
              <a16:creationId xmlns:a16="http://schemas.microsoft.com/office/drawing/2014/main" id="{38337F85-F571-4ABF-8F0D-C673E1CE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763126" y="14135100"/>
          <a:ext cx="1952624" cy="1484335"/>
        </a:xfrm>
        <a:prstGeom prst="rect">
          <a:avLst/>
        </a:prstGeom>
      </xdr:spPr>
    </xdr:pic>
    <xdr:clientData/>
  </xdr:oneCellAnchor>
  <xdr:twoCellAnchor editAs="oneCell">
    <xdr:from>
      <xdr:col>7</xdr:col>
      <xdr:colOff>180975</xdr:colOff>
      <xdr:row>22</xdr:row>
      <xdr:rowOff>48853</xdr:rowOff>
    </xdr:from>
    <xdr:to>
      <xdr:col>7</xdr:col>
      <xdr:colOff>2706294</xdr:colOff>
      <xdr:row>22</xdr:row>
      <xdr:rowOff>1515168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2854D7B-C8F7-2B99-ED9D-066B5B745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20275" y="14136328"/>
          <a:ext cx="2525319" cy="146631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</xdr:row>
      <xdr:rowOff>19050</xdr:rowOff>
    </xdr:from>
    <xdr:to>
      <xdr:col>7</xdr:col>
      <xdr:colOff>1971675</xdr:colOff>
      <xdr:row>24</xdr:row>
      <xdr:rowOff>1506047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653594B-7D1D-5BFD-41E2-256BBD6CD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7900" y="15906750"/>
          <a:ext cx="1743075" cy="1486997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44</xdr:row>
      <xdr:rowOff>19050</xdr:rowOff>
    </xdr:from>
    <xdr:to>
      <xdr:col>7</xdr:col>
      <xdr:colOff>2823441</xdr:colOff>
      <xdr:row>44</xdr:row>
      <xdr:rowOff>1543050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1E8FEC8-1C39-9428-9E0F-2B8D96CB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67900" y="34632900"/>
          <a:ext cx="2594841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312839</xdr:colOff>
      <xdr:row>45</xdr:row>
      <xdr:rowOff>28575</xdr:rowOff>
    </xdr:from>
    <xdr:to>
      <xdr:col>7</xdr:col>
      <xdr:colOff>2724150</xdr:colOff>
      <xdr:row>45</xdr:row>
      <xdr:rowOff>1458695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23B87C-F422-4A5F-B676-5508EB41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52139" y="36242625"/>
          <a:ext cx="2411311" cy="143012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46</xdr:row>
      <xdr:rowOff>58106</xdr:rowOff>
    </xdr:from>
    <xdr:to>
      <xdr:col>7</xdr:col>
      <xdr:colOff>2905125</xdr:colOff>
      <xdr:row>46</xdr:row>
      <xdr:rowOff>1617275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AAB109D-4B51-CBEC-AEF5-E82F0E0BC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15525" y="37824731"/>
          <a:ext cx="2628900" cy="1559169"/>
        </a:xfrm>
        <a:prstGeom prst="rect">
          <a:avLst/>
        </a:prstGeom>
      </xdr:spPr>
    </xdr:pic>
    <xdr:clientData/>
  </xdr:twoCellAnchor>
  <xdr:oneCellAnchor>
    <xdr:from>
      <xdr:col>7</xdr:col>
      <xdr:colOff>247650</xdr:colOff>
      <xdr:row>43</xdr:row>
      <xdr:rowOff>38100</xdr:rowOff>
    </xdr:from>
    <xdr:ext cx="2594841" cy="1524000"/>
    <xdr:pic>
      <xdr:nvPicPr>
        <xdr:cNvPr id="33" name="Picture 32">
          <a:extLst>
            <a:ext uri="{FF2B5EF4-FFF2-40B4-BE49-F238E27FC236}">
              <a16:creationId xmlns:a16="http://schemas.microsoft.com/office/drawing/2014/main" id="{36C76E0E-21DA-4989-B167-ED0F9358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86950" y="34651950"/>
          <a:ext cx="2594841" cy="1524000"/>
        </a:xfrm>
        <a:prstGeom prst="rect">
          <a:avLst/>
        </a:prstGeom>
      </xdr:spPr>
    </xdr:pic>
    <xdr:clientData/>
  </xdr:oneCellAnchor>
  <xdr:oneCellAnchor>
    <xdr:from>
      <xdr:col>7</xdr:col>
      <xdr:colOff>180975</xdr:colOff>
      <xdr:row>48</xdr:row>
      <xdr:rowOff>76200</xdr:rowOff>
    </xdr:from>
    <xdr:ext cx="2594841" cy="1524000"/>
    <xdr:pic>
      <xdr:nvPicPr>
        <xdr:cNvPr id="37" name="Picture 36">
          <a:extLst>
            <a:ext uri="{FF2B5EF4-FFF2-40B4-BE49-F238E27FC236}">
              <a16:creationId xmlns:a16="http://schemas.microsoft.com/office/drawing/2014/main" id="{CE3B1B93-F039-452D-B295-CFF85349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20275" y="42776775"/>
          <a:ext cx="2594841" cy="1524000"/>
        </a:xfrm>
        <a:prstGeom prst="rect">
          <a:avLst/>
        </a:prstGeom>
      </xdr:spPr>
    </xdr:pic>
    <xdr:clientData/>
  </xdr:oneCellAnchor>
  <xdr:twoCellAnchor editAs="oneCell">
    <xdr:from>
      <xdr:col>7</xdr:col>
      <xdr:colOff>176592</xdr:colOff>
      <xdr:row>49</xdr:row>
      <xdr:rowOff>38100</xdr:rowOff>
    </xdr:from>
    <xdr:to>
      <xdr:col>7</xdr:col>
      <xdr:colOff>2838450</xdr:colOff>
      <xdr:row>49</xdr:row>
      <xdr:rowOff>1607760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1BA0C89-E080-C9C9-79B8-B31B2E44C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15892" y="44462700"/>
          <a:ext cx="2661858" cy="1569660"/>
        </a:xfrm>
        <a:prstGeom prst="rect">
          <a:avLst/>
        </a:prstGeom>
      </xdr:spPr>
    </xdr:pic>
    <xdr:clientData/>
  </xdr:twoCellAnchor>
  <xdr:twoCellAnchor editAs="oneCell">
    <xdr:from>
      <xdr:col>7</xdr:col>
      <xdr:colOff>179451</xdr:colOff>
      <xdr:row>50</xdr:row>
      <xdr:rowOff>57150</xdr:rowOff>
    </xdr:from>
    <xdr:to>
      <xdr:col>7</xdr:col>
      <xdr:colOff>2943225</xdr:colOff>
      <xdr:row>50</xdr:row>
      <xdr:rowOff>1674743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5A01EDF-DA97-574C-15C9-3CB831C33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18751" y="46129575"/>
          <a:ext cx="2763774" cy="1617593"/>
        </a:xfrm>
        <a:prstGeom prst="rect">
          <a:avLst/>
        </a:prstGeom>
      </xdr:spPr>
    </xdr:pic>
    <xdr:clientData/>
  </xdr:twoCellAnchor>
  <xdr:twoCellAnchor editAs="oneCell">
    <xdr:from>
      <xdr:col>7</xdr:col>
      <xdr:colOff>204597</xdr:colOff>
      <xdr:row>52</xdr:row>
      <xdr:rowOff>47625</xdr:rowOff>
    </xdr:from>
    <xdr:to>
      <xdr:col>7</xdr:col>
      <xdr:colOff>2858688</xdr:colOff>
      <xdr:row>52</xdr:row>
      <xdr:rowOff>1610425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2F262E6-59ED-3B93-CF74-D36CC585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43897" y="47967900"/>
          <a:ext cx="2654091" cy="1562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C6" sqref="C6:E6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75" style="1" customWidth="1"/>
    <col min="7" max="7" width="20.5" style="1" customWidth="1"/>
    <col min="8" max="8" width="26.625" style="1" customWidth="1"/>
    <col min="9" max="16384" width="9" style="1"/>
  </cols>
  <sheetData>
    <row r="2" spans="1:8" ht="22.5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61">
        <v>1.2</v>
      </c>
      <c r="D3" s="28"/>
      <c r="E3" s="25"/>
      <c r="F3" s="25"/>
      <c r="G3" s="25"/>
    </row>
    <row r="4" spans="1:8">
      <c r="A4" s="25"/>
      <c r="B4" s="27" t="s">
        <v>16</v>
      </c>
      <c r="C4" s="11" t="s">
        <v>45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104" t="s">
        <v>44</v>
      </c>
      <c r="D6" s="104"/>
      <c r="E6" s="105"/>
      <c r="F6" s="25"/>
      <c r="G6" s="25"/>
    </row>
    <row r="7" spans="1:8">
      <c r="A7" s="25"/>
      <c r="B7" s="27" t="s">
        <v>36</v>
      </c>
      <c r="C7" s="104" t="s">
        <v>69</v>
      </c>
      <c r="D7" s="104"/>
      <c r="E7" s="105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5.5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1" t="s">
        <v>27</v>
      </c>
    </row>
    <row r="12" spans="1:8" s="34" customFormat="1">
      <c r="B12" s="36">
        <v>45726</v>
      </c>
      <c r="C12" s="37" t="s">
        <v>41</v>
      </c>
      <c r="D12" s="38"/>
      <c r="E12" s="39" t="s">
        <v>13</v>
      </c>
      <c r="F12" s="73" t="s">
        <v>68</v>
      </c>
      <c r="G12" s="103" t="s">
        <v>87</v>
      </c>
      <c r="H12" s="82"/>
    </row>
    <row r="13" spans="1:8" s="34" customFormat="1">
      <c r="B13" s="88"/>
      <c r="C13" s="37"/>
      <c r="D13" s="38"/>
      <c r="E13" s="39"/>
      <c r="F13" s="73"/>
      <c r="G13" s="87"/>
      <c r="H13" s="82"/>
    </row>
    <row r="14" spans="1:8" s="35" customFormat="1" ht="12.75">
      <c r="B14" s="36"/>
      <c r="C14" s="37"/>
      <c r="D14" s="38"/>
      <c r="E14" s="39"/>
      <c r="F14" s="73"/>
      <c r="G14" s="87"/>
      <c r="H14" s="82"/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5"/>
  <sheetViews>
    <sheetView tabSelected="1" topLeftCell="A50" zoomScaleNormal="100" workbookViewId="0">
      <selection activeCell="I53" sqref="I53"/>
    </sheetView>
  </sheetViews>
  <sheetFormatPr defaultColWidth="8.75" defaultRowHeight="14.25" outlineLevelRow="1"/>
  <cols>
    <col min="1" max="1" width="15.625" customWidth="1"/>
    <col min="2" max="2" width="18.125" customWidth="1"/>
    <col min="3" max="3" width="51.625" customWidth="1"/>
    <col min="6" max="6" width="23.625" customWidth="1"/>
    <col min="7" max="7" width="18.5" hidden="1" customWidth="1"/>
    <col min="8" max="8" width="41.25" customWidth="1"/>
    <col min="9" max="9" width="17.125" customWidth="1"/>
    <col min="10" max="10" width="9" style="86"/>
    <col min="11" max="11" width="18" style="85" customWidth="1"/>
  </cols>
  <sheetData>
    <row r="1" spans="1:12" s="2" customFormat="1" ht="12.75" customHeight="1">
      <c r="A1" s="62" t="s">
        <v>5</v>
      </c>
      <c r="B1" s="127"/>
      <c r="C1" s="127"/>
      <c r="D1" s="127"/>
      <c r="E1" s="6"/>
      <c r="F1" s="6"/>
      <c r="G1" s="6"/>
      <c r="H1" s="6"/>
      <c r="I1" s="6"/>
      <c r="J1" s="89"/>
      <c r="K1" s="6"/>
      <c r="L1" s="7"/>
    </row>
    <row r="2" spans="1:12" s="2" customFormat="1" ht="11.25" customHeight="1" thickBot="1">
      <c r="A2" s="7"/>
      <c r="B2" s="128"/>
      <c r="C2" s="128"/>
      <c r="D2" s="128"/>
      <c r="E2" s="6"/>
      <c r="F2" s="6"/>
      <c r="G2" s="6"/>
      <c r="H2" s="6"/>
      <c r="I2" s="6"/>
      <c r="J2" s="89"/>
      <c r="K2" s="6"/>
      <c r="L2" s="7"/>
    </row>
    <row r="3" spans="1:12" s="3" customFormat="1" ht="15" customHeight="1">
      <c r="A3" s="63" t="s">
        <v>37</v>
      </c>
      <c r="B3" s="135" t="s">
        <v>44</v>
      </c>
      <c r="C3" s="136"/>
      <c r="D3" s="137"/>
      <c r="E3" s="66"/>
      <c r="F3" s="66"/>
      <c r="G3" s="66"/>
      <c r="H3" s="66"/>
      <c r="I3" s="134"/>
      <c r="J3" s="134"/>
      <c r="K3" s="134"/>
      <c r="L3" s="9"/>
    </row>
    <row r="4" spans="1:12" s="3" customFormat="1" ht="12.75">
      <c r="A4" s="68" t="s">
        <v>38</v>
      </c>
      <c r="B4" s="138" t="s">
        <v>42</v>
      </c>
      <c r="C4" s="139"/>
      <c r="D4" s="140"/>
      <c r="E4" s="66"/>
      <c r="F4" s="66"/>
      <c r="G4" s="66"/>
      <c r="H4" s="66"/>
      <c r="I4" s="134"/>
      <c r="J4" s="134"/>
      <c r="K4" s="134"/>
      <c r="L4" s="9"/>
    </row>
    <row r="5" spans="1:12" s="77" customFormat="1" ht="12.75">
      <c r="A5" s="68" t="s">
        <v>31</v>
      </c>
      <c r="B5" s="130" t="s">
        <v>43</v>
      </c>
      <c r="C5" s="131"/>
      <c r="D5" s="132"/>
      <c r="E5" s="75"/>
      <c r="F5" s="75"/>
      <c r="G5" s="75"/>
      <c r="H5" s="75"/>
      <c r="I5" s="133"/>
      <c r="J5" s="133"/>
      <c r="K5" s="133"/>
      <c r="L5" s="76"/>
    </row>
    <row r="6" spans="1:12" s="3" customFormat="1" ht="15" customHeight="1">
      <c r="A6" s="12" t="s">
        <v>39</v>
      </c>
      <c r="B6" s="83">
        <f>COUNTIF(J13:J106,"Pass")</f>
        <v>24</v>
      </c>
      <c r="C6" s="10" t="s">
        <v>40</v>
      </c>
      <c r="D6" s="13">
        <f>COUNTIF(J10:J739,"Pending")</f>
        <v>0</v>
      </c>
      <c r="E6" s="8"/>
      <c r="F6" s="8"/>
      <c r="G6" s="8"/>
      <c r="H6" s="8"/>
      <c r="I6" s="134"/>
      <c r="J6" s="134"/>
      <c r="K6" s="134"/>
      <c r="L6" s="9"/>
    </row>
    <row r="7" spans="1:12" s="3" customFormat="1" ht="15" customHeight="1" thickBot="1">
      <c r="A7" s="14" t="s">
        <v>3</v>
      </c>
      <c r="B7" s="84">
        <f>COUNTIF(J13:J66,"Failed")</f>
        <v>4</v>
      </c>
      <c r="C7" s="29" t="s">
        <v>29</v>
      </c>
      <c r="D7" s="64">
        <f>COUNTA(A13:A100) -12</f>
        <v>29</v>
      </c>
      <c r="E7" s="67"/>
      <c r="F7" s="67"/>
      <c r="G7" s="67"/>
      <c r="H7" s="67"/>
      <c r="I7" s="134"/>
      <c r="J7" s="134"/>
      <c r="K7" s="134"/>
      <c r="L7" s="9"/>
    </row>
    <row r="8" spans="1:12" s="3" customFormat="1" ht="15" customHeight="1">
      <c r="A8" s="129"/>
      <c r="B8" s="129"/>
      <c r="C8" s="129"/>
      <c r="D8" s="129"/>
      <c r="E8" s="8"/>
      <c r="F8" s="8"/>
      <c r="G8" s="8"/>
      <c r="H8" s="8"/>
      <c r="I8" s="8"/>
      <c r="J8" s="90"/>
      <c r="K8" s="90"/>
      <c r="L8" s="9"/>
    </row>
    <row r="9" spans="1:12" s="79" customFormat="1" ht="12" customHeight="1">
      <c r="A9" s="118" t="s">
        <v>32</v>
      </c>
      <c r="B9" s="143" t="s">
        <v>6</v>
      </c>
      <c r="C9" s="118" t="s">
        <v>17</v>
      </c>
      <c r="D9" s="121" t="s">
        <v>30</v>
      </c>
      <c r="E9" s="122"/>
      <c r="F9" s="122"/>
      <c r="G9" s="123"/>
      <c r="H9" s="116" t="s">
        <v>47</v>
      </c>
      <c r="I9" s="118" t="s">
        <v>28</v>
      </c>
      <c r="J9" s="118" t="s">
        <v>7</v>
      </c>
      <c r="K9" s="118" t="s">
        <v>33</v>
      </c>
      <c r="L9" s="78"/>
    </row>
    <row r="10" spans="1:12" s="3" customFormat="1" ht="12" customHeight="1">
      <c r="A10" s="117"/>
      <c r="B10" s="144"/>
      <c r="C10" s="117"/>
      <c r="D10" s="124"/>
      <c r="E10" s="125"/>
      <c r="F10" s="125"/>
      <c r="G10" s="126"/>
      <c r="H10" s="117"/>
      <c r="I10" s="117"/>
      <c r="J10" s="117"/>
      <c r="K10" s="117"/>
      <c r="L10" s="9"/>
    </row>
    <row r="11" spans="1:12" s="80" customFormat="1" ht="1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2"/>
    </row>
    <row r="12" spans="1:12" s="99" customFormat="1" ht="15.75">
      <c r="A12" s="111" t="s">
        <v>67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2"/>
    </row>
    <row r="13" spans="1:12" s="4" customFormat="1" ht="12.75">
      <c r="A13" s="106" t="s">
        <v>48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8"/>
    </row>
    <row r="14" spans="1:12" s="4" customFormat="1" ht="130.9" customHeight="1" outlineLevel="1">
      <c r="A14" s="91" t="s">
        <v>0</v>
      </c>
      <c r="B14" s="92" t="s">
        <v>46</v>
      </c>
      <c r="C14" s="93" t="s">
        <v>55</v>
      </c>
      <c r="D14" s="119" t="s">
        <v>53</v>
      </c>
      <c r="E14" s="120"/>
      <c r="F14" s="120"/>
      <c r="G14" s="95"/>
      <c r="H14" s="94"/>
      <c r="I14" s="100">
        <v>45740</v>
      </c>
      <c r="J14" s="101" t="s">
        <v>39</v>
      </c>
      <c r="K14" s="96"/>
    </row>
    <row r="15" spans="1:12" s="4" customFormat="1" ht="15" customHeight="1" outlineLevel="1">
      <c r="A15" s="106" t="s">
        <v>101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8"/>
    </row>
    <row r="16" spans="1:12" ht="127.9" customHeight="1">
      <c r="A16" s="91" t="s">
        <v>1</v>
      </c>
      <c r="B16" s="97" t="s">
        <v>56</v>
      </c>
      <c r="C16" s="97" t="s">
        <v>57</v>
      </c>
      <c r="D16" s="109" t="s">
        <v>58</v>
      </c>
      <c r="E16" s="110"/>
      <c r="F16" s="110"/>
      <c r="G16" s="95"/>
      <c r="H16" s="94"/>
      <c r="I16" s="98">
        <v>45741</v>
      </c>
      <c r="J16" s="102" t="s">
        <v>50</v>
      </c>
      <c r="K16" s="96" t="s">
        <v>52</v>
      </c>
    </row>
    <row r="17" spans="1:11" ht="127.9" customHeight="1">
      <c r="A17" s="91" t="s">
        <v>2</v>
      </c>
      <c r="B17" s="93" t="s">
        <v>59</v>
      </c>
      <c r="C17" s="93" t="s">
        <v>60</v>
      </c>
      <c r="D17" s="115" t="s">
        <v>61</v>
      </c>
      <c r="E17" s="110"/>
      <c r="F17" s="110"/>
      <c r="G17" s="95"/>
      <c r="H17" s="94"/>
      <c r="I17" s="98">
        <v>45741</v>
      </c>
      <c r="J17" s="101" t="s">
        <v>39</v>
      </c>
      <c r="K17" s="96"/>
    </row>
    <row r="18" spans="1:11" ht="123.6" customHeight="1">
      <c r="A18" s="91" t="s">
        <v>49</v>
      </c>
      <c r="B18" s="97" t="s">
        <v>62</v>
      </c>
      <c r="C18" s="97" t="s">
        <v>51</v>
      </c>
      <c r="D18" s="109" t="s">
        <v>63</v>
      </c>
      <c r="E18" s="110"/>
      <c r="F18" s="110"/>
      <c r="G18" s="95"/>
      <c r="H18" s="94"/>
      <c r="I18" s="98">
        <v>45741</v>
      </c>
      <c r="J18" s="101" t="s">
        <v>39</v>
      </c>
      <c r="K18" s="96"/>
    </row>
    <row r="19" spans="1:11" ht="130.9" customHeight="1">
      <c r="A19" s="91" t="s">
        <v>54</v>
      </c>
      <c r="B19" s="93" t="s">
        <v>64</v>
      </c>
      <c r="C19" s="93" t="s">
        <v>65</v>
      </c>
      <c r="D19" s="115" t="s">
        <v>66</v>
      </c>
      <c r="E19" s="110"/>
      <c r="F19" s="110"/>
      <c r="G19" s="95"/>
      <c r="H19" s="94"/>
      <c r="I19" s="98">
        <v>45741</v>
      </c>
      <c r="J19" s="101" t="s">
        <v>39</v>
      </c>
      <c r="K19" s="96"/>
    </row>
    <row r="20" spans="1:11" ht="138" customHeight="1">
      <c r="A20" s="91" t="s">
        <v>73</v>
      </c>
      <c r="B20" s="93" t="s">
        <v>70</v>
      </c>
      <c r="C20" s="93" t="s">
        <v>71</v>
      </c>
      <c r="D20" s="109" t="s">
        <v>72</v>
      </c>
      <c r="E20" s="110"/>
      <c r="F20" s="110"/>
      <c r="G20" s="95"/>
      <c r="H20" s="94"/>
      <c r="I20" s="98">
        <v>45741</v>
      </c>
      <c r="J20" s="101" t="s">
        <v>39</v>
      </c>
      <c r="K20" s="96"/>
    </row>
    <row r="21" spans="1:11" ht="16.5" customHeight="1">
      <c r="A21" s="106" t="s">
        <v>118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8"/>
    </row>
    <row r="22" spans="1:11" ht="123.75" customHeight="1">
      <c r="A22" s="91" t="s">
        <v>75</v>
      </c>
      <c r="B22" s="93" t="s">
        <v>123</v>
      </c>
      <c r="C22" s="93" t="s">
        <v>119</v>
      </c>
      <c r="D22" s="109" t="s">
        <v>120</v>
      </c>
      <c r="E22" s="110"/>
      <c r="F22" s="110"/>
      <c r="G22" s="95"/>
      <c r="H22" s="94"/>
      <c r="I22" s="98">
        <v>45759</v>
      </c>
      <c r="J22" s="101" t="s">
        <v>39</v>
      </c>
      <c r="K22" s="96"/>
    </row>
    <row r="23" spans="1:11" ht="123.75" customHeight="1">
      <c r="A23" s="91" t="s">
        <v>78</v>
      </c>
      <c r="B23" s="93" t="s">
        <v>122</v>
      </c>
      <c r="C23" s="93" t="s">
        <v>124</v>
      </c>
      <c r="D23" s="109" t="s">
        <v>125</v>
      </c>
      <c r="E23" s="110"/>
      <c r="F23" s="110"/>
      <c r="G23" s="95"/>
      <c r="H23" s="94"/>
      <c r="I23" s="98">
        <v>45759</v>
      </c>
      <c r="J23" s="101" t="s">
        <v>39</v>
      </c>
      <c r="K23" s="96"/>
    </row>
    <row r="24" spans="1:11" ht="18" customHeight="1">
      <c r="A24" s="106" t="s">
        <v>131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8"/>
    </row>
    <row r="25" spans="1:11" ht="123.75" customHeight="1">
      <c r="A25" s="91" t="s">
        <v>88</v>
      </c>
      <c r="B25" s="93" t="s">
        <v>126</v>
      </c>
      <c r="C25" s="93" t="s">
        <v>127</v>
      </c>
      <c r="D25" s="109" t="s">
        <v>130</v>
      </c>
      <c r="E25" s="110"/>
      <c r="F25" s="110"/>
      <c r="G25" s="95"/>
      <c r="H25" s="94"/>
      <c r="I25" s="98">
        <v>45759</v>
      </c>
      <c r="J25" s="101" t="s">
        <v>39</v>
      </c>
      <c r="K25" s="96"/>
    </row>
    <row r="26" spans="1:11" ht="12" customHeight="1">
      <c r="A26" s="111" t="s">
        <v>74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2"/>
    </row>
    <row r="27" spans="1:11" ht="17.25" customHeight="1">
      <c r="A27" s="106" t="s">
        <v>77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8"/>
    </row>
    <row r="28" spans="1:11" ht="126.75" customHeight="1">
      <c r="A28" s="91" t="s">
        <v>90</v>
      </c>
      <c r="B28" s="93" t="s">
        <v>76</v>
      </c>
      <c r="C28" s="93" t="s">
        <v>81</v>
      </c>
      <c r="D28" s="109" t="s">
        <v>80</v>
      </c>
      <c r="E28" s="110"/>
      <c r="F28" s="110"/>
      <c r="G28" s="95"/>
      <c r="H28" s="94"/>
      <c r="I28" s="98">
        <v>45756</v>
      </c>
      <c r="J28" s="101" t="s">
        <v>39</v>
      </c>
      <c r="K28" s="96"/>
    </row>
    <row r="29" spans="1:11" ht="123" customHeight="1">
      <c r="A29" s="91" t="s">
        <v>91</v>
      </c>
      <c r="B29" s="93" t="s">
        <v>79</v>
      </c>
      <c r="C29" s="93" t="s">
        <v>82</v>
      </c>
      <c r="D29" s="109" t="s">
        <v>80</v>
      </c>
      <c r="E29" s="110"/>
      <c r="F29" s="110"/>
      <c r="G29" s="95"/>
      <c r="H29" s="94"/>
      <c r="I29" s="98">
        <v>45756</v>
      </c>
      <c r="J29" s="101" t="s">
        <v>39</v>
      </c>
      <c r="K29" s="96"/>
    </row>
    <row r="30" spans="1:11" ht="17.25" customHeight="1">
      <c r="A30" s="106" t="s">
        <v>102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8"/>
    </row>
    <row r="31" spans="1:11" ht="127.5" customHeight="1">
      <c r="A31" s="91" t="s">
        <v>99</v>
      </c>
      <c r="B31" s="93" t="s">
        <v>84</v>
      </c>
      <c r="C31" s="93" t="s">
        <v>83</v>
      </c>
      <c r="D31" s="109" t="s">
        <v>85</v>
      </c>
      <c r="E31" s="110"/>
      <c r="F31" s="110"/>
      <c r="G31" s="95"/>
      <c r="H31" s="94"/>
      <c r="I31" s="98">
        <v>45756</v>
      </c>
      <c r="J31" s="101" t="s">
        <v>39</v>
      </c>
      <c r="K31" s="96"/>
    </row>
    <row r="32" spans="1:11" ht="12" customHeight="1">
      <c r="A32" s="111" t="s">
        <v>86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2"/>
    </row>
    <row r="33" spans="1:11" ht="12" customHeight="1">
      <c r="A33" s="106" t="s">
        <v>89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8"/>
    </row>
    <row r="34" spans="1:11" ht="123.75" customHeight="1">
      <c r="A34" s="91" t="s">
        <v>100</v>
      </c>
      <c r="B34" s="93" t="s">
        <v>92</v>
      </c>
      <c r="C34" s="93" t="s">
        <v>94</v>
      </c>
      <c r="D34" s="109" t="s">
        <v>93</v>
      </c>
      <c r="E34" s="110"/>
      <c r="F34" s="110"/>
      <c r="G34" s="95"/>
      <c r="H34" s="94"/>
      <c r="I34" s="98">
        <v>45757</v>
      </c>
      <c r="J34" s="102" t="s">
        <v>50</v>
      </c>
      <c r="K34" s="96" t="s">
        <v>95</v>
      </c>
    </row>
    <row r="35" spans="1:11" ht="123.75" customHeight="1">
      <c r="A35" s="91" t="s">
        <v>104</v>
      </c>
      <c r="B35" s="93" t="s">
        <v>96</v>
      </c>
      <c r="C35" s="93" t="s">
        <v>97</v>
      </c>
      <c r="D35" s="109" t="s">
        <v>93</v>
      </c>
      <c r="E35" s="110"/>
      <c r="F35" s="110"/>
      <c r="G35" s="95"/>
      <c r="H35" s="146"/>
      <c r="I35" s="98">
        <v>45757</v>
      </c>
      <c r="J35" s="101" t="s">
        <v>39</v>
      </c>
      <c r="K35" s="96"/>
    </row>
    <row r="36" spans="1:11" ht="123" customHeight="1">
      <c r="A36" s="91" t="s">
        <v>106</v>
      </c>
      <c r="B36" s="93" t="s">
        <v>114</v>
      </c>
      <c r="C36" s="93"/>
      <c r="D36" s="113"/>
      <c r="E36" s="114"/>
      <c r="F36" s="115"/>
      <c r="G36" s="94"/>
      <c r="H36" s="95"/>
      <c r="I36" s="145">
        <v>45757</v>
      </c>
      <c r="J36" s="101" t="s">
        <v>39</v>
      </c>
      <c r="K36" s="96"/>
    </row>
    <row r="37" spans="1:11" ht="122.25" customHeight="1">
      <c r="A37" s="91" t="s">
        <v>117</v>
      </c>
      <c r="B37" s="93" t="s">
        <v>98</v>
      </c>
      <c r="C37" s="93"/>
      <c r="D37" s="113"/>
      <c r="E37" s="114"/>
      <c r="F37" s="115"/>
      <c r="G37" s="94"/>
      <c r="H37" s="148"/>
      <c r="I37" s="145">
        <v>45757</v>
      </c>
      <c r="J37" s="101" t="s">
        <v>39</v>
      </c>
      <c r="K37" s="96"/>
    </row>
    <row r="38" spans="1:11" ht="12" customHeight="1">
      <c r="A38" s="106" t="s">
        <v>103</v>
      </c>
      <c r="B38" s="107"/>
      <c r="C38" s="107"/>
      <c r="D38" s="107"/>
      <c r="E38" s="107"/>
      <c r="F38" s="107"/>
      <c r="G38" s="107"/>
      <c r="H38" s="147"/>
      <c r="I38" s="107"/>
      <c r="J38" s="107"/>
      <c r="K38" s="108"/>
    </row>
    <row r="39" spans="1:11" ht="123.75" customHeight="1">
      <c r="A39" s="91" t="s">
        <v>121</v>
      </c>
      <c r="B39" s="93" t="s">
        <v>105</v>
      </c>
      <c r="C39" s="93" t="s">
        <v>108</v>
      </c>
      <c r="D39" s="109" t="s">
        <v>85</v>
      </c>
      <c r="E39" s="110"/>
      <c r="F39" s="110"/>
      <c r="G39" s="95"/>
      <c r="H39" s="94"/>
      <c r="I39" s="98">
        <v>45757</v>
      </c>
      <c r="J39" s="101" t="s">
        <v>39</v>
      </c>
      <c r="K39" s="96"/>
    </row>
    <row r="40" spans="1:11" ht="124.5" customHeight="1">
      <c r="A40" s="91" t="s">
        <v>128</v>
      </c>
      <c r="B40" s="93" t="s">
        <v>107</v>
      </c>
      <c r="C40" s="93" t="s">
        <v>109</v>
      </c>
      <c r="D40" s="109" t="s">
        <v>110</v>
      </c>
      <c r="E40" s="110"/>
      <c r="F40" s="110"/>
      <c r="G40" s="95"/>
      <c r="H40" s="94"/>
      <c r="I40" s="98">
        <v>45757</v>
      </c>
      <c r="J40" s="101" t="s">
        <v>39</v>
      </c>
      <c r="K40" s="96"/>
    </row>
    <row r="41" spans="1:11" ht="126" customHeight="1">
      <c r="A41" s="91" t="s">
        <v>129</v>
      </c>
      <c r="B41" s="93" t="s">
        <v>111</v>
      </c>
      <c r="C41" s="93" t="s">
        <v>112</v>
      </c>
      <c r="D41" s="109" t="s">
        <v>113</v>
      </c>
      <c r="E41" s="110"/>
      <c r="F41" s="110"/>
      <c r="G41" s="95"/>
      <c r="H41" s="94"/>
      <c r="I41" s="98">
        <v>45757</v>
      </c>
      <c r="J41" s="101" t="s">
        <v>39</v>
      </c>
      <c r="K41" s="96"/>
    </row>
    <row r="42" spans="1:11" ht="12" customHeight="1">
      <c r="A42" s="111" t="s">
        <v>115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2"/>
    </row>
    <row r="43" spans="1:11" ht="12" customHeight="1">
      <c r="A43" s="106" t="s">
        <v>116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8"/>
    </row>
    <row r="44" spans="1:11" ht="129" customHeight="1">
      <c r="A44" s="91" t="s">
        <v>132</v>
      </c>
      <c r="B44" s="93" t="s">
        <v>141</v>
      </c>
      <c r="C44" s="93" t="s">
        <v>136</v>
      </c>
      <c r="D44" s="109" t="s">
        <v>134</v>
      </c>
      <c r="E44" s="110"/>
      <c r="F44" s="110"/>
      <c r="G44" s="95"/>
      <c r="H44" s="94"/>
      <c r="I44" s="98">
        <v>45757</v>
      </c>
      <c r="J44" s="101" t="s">
        <v>39</v>
      </c>
      <c r="K44" s="96"/>
    </row>
    <row r="45" spans="1:11" ht="126" customHeight="1">
      <c r="A45" s="91" t="s">
        <v>132</v>
      </c>
      <c r="B45" s="93" t="s">
        <v>133</v>
      </c>
      <c r="C45" s="93" t="s">
        <v>136</v>
      </c>
      <c r="D45" s="109" t="s">
        <v>134</v>
      </c>
      <c r="E45" s="110"/>
      <c r="F45" s="110"/>
      <c r="G45" s="95"/>
      <c r="H45" s="94"/>
      <c r="I45" s="98">
        <v>45759</v>
      </c>
      <c r="J45" s="101" t="s">
        <v>39</v>
      </c>
      <c r="K45" s="96"/>
    </row>
    <row r="46" spans="1:11" ht="122.25" customHeight="1">
      <c r="A46" s="91" t="s">
        <v>132</v>
      </c>
      <c r="B46" s="93" t="s">
        <v>135</v>
      </c>
      <c r="C46" s="93" t="s">
        <v>138</v>
      </c>
      <c r="D46" s="109" t="s">
        <v>134</v>
      </c>
      <c r="E46" s="110"/>
      <c r="F46" s="110"/>
      <c r="G46" s="95"/>
      <c r="H46" s="94"/>
      <c r="I46" s="98">
        <v>45759</v>
      </c>
      <c r="J46" s="101" t="s">
        <v>39</v>
      </c>
      <c r="K46" s="96"/>
    </row>
    <row r="47" spans="1:11" ht="129.75" customHeight="1">
      <c r="A47" s="91" t="s">
        <v>132</v>
      </c>
      <c r="B47" s="93" t="s">
        <v>137</v>
      </c>
      <c r="C47" s="93" t="s">
        <v>139</v>
      </c>
      <c r="D47" s="109" t="s">
        <v>134</v>
      </c>
      <c r="E47" s="110"/>
      <c r="F47" s="110"/>
      <c r="G47" s="95"/>
      <c r="H47" s="94"/>
      <c r="I47" s="98">
        <v>45759</v>
      </c>
      <c r="J47" s="101" t="s">
        <v>39</v>
      </c>
      <c r="K47" s="96"/>
    </row>
    <row r="48" spans="1:11" ht="129.75" customHeight="1">
      <c r="A48" s="91" t="s">
        <v>132</v>
      </c>
      <c r="B48" s="93" t="s">
        <v>140</v>
      </c>
      <c r="C48" s="93" t="s">
        <v>142</v>
      </c>
      <c r="D48" s="109" t="s">
        <v>143</v>
      </c>
      <c r="E48" s="110"/>
      <c r="F48" s="110"/>
      <c r="G48" s="95"/>
      <c r="H48" s="94"/>
      <c r="I48" s="98">
        <v>45759</v>
      </c>
      <c r="J48" s="102" t="s">
        <v>50</v>
      </c>
      <c r="K48" s="96" t="s">
        <v>154</v>
      </c>
    </row>
    <row r="49" spans="1:11" ht="135.75" customHeight="1">
      <c r="A49" s="91" t="s">
        <v>132</v>
      </c>
      <c r="B49" s="93" t="s">
        <v>144</v>
      </c>
      <c r="C49" s="93" t="s">
        <v>136</v>
      </c>
      <c r="D49" s="109" t="s">
        <v>134</v>
      </c>
      <c r="E49" s="110"/>
      <c r="F49" s="110"/>
      <c r="G49" s="95"/>
      <c r="H49" s="94"/>
      <c r="I49" s="98">
        <v>45758</v>
      </c>
      <c r="J49" s="101" t="s">
        <v>39</v>
      </c>
      <c r="K49" s="96"/>
    </row>
    <row r="50" spans="1:11" ht="129.75" customHeight="1">
      <c r="A50" s="91" t="s">
        <v>132</v>
      </c>
      <c r="B50" s="93" t="s">
        <v>145</v>
      </c>
      <c r="C50" s="93" t="s">
        <v>146</v>
      </c>
      <c r="D50" s="109" t="s">
        <v>134</v>
      </c>
      <c r="E50" s="110"/>
      <c r="F50" s="110"/>
      <c r="G50" s="95"/>
      <c r="H50" s="94"/>
      <c r="I50" s="98">
        <v>45758</v>
      </c>
      <c r="J50" s="101" t="s">
        <v>39</v>
      </c>
      <c r="K50" s="96"/>
    </row>
    <row r="51" spans="1:11" ht="133.5" customHeight="1">
      <c r="A51" s="91" t="s">
        <v>132</v>
      </c>
      <c r="B51" s="93" t="s">
        <v>147</v>
      </c>
      <c r="C51" s="93" t="s">
        <v>148</v>
      </c>
      <c r="D51" s="109" t="s">
        <v>134</v>
      </c>
      <c r="E51" s="110"/>
      <c r="F51" s="110"/>
      <c r="G51" s="95"/>
      <c r="H51" s="94"/>
      <c r="I51" s="98">
        <v>45758</v>
      </c>
      <c r="J51" s="101" t="s">
        <v>39</v>
      </c>
      <c r="K51" s="96"/>
    </row>
    <row r="52" spans="1:11" ht="12" customHeight="1">
      <c r="A52" s="106" t="s">
        <v>149</v>
      </c>
      <c r="B52" s="107"/>
      <c r="C52" s="107"/>
      <c r="D52" s="107"/>
      <c r="E52" s="107"/>
      <c r="F52" s="107"/>
      <c r="G52" s="107"/>
      <c r="H52" s="107"/>
      <c r="I52" s="107"/>
      <c r="J52" s="107"/>
      <c r="K52" s="108"/>
    </row>
    <row r="53" spans="1:11" ht="136.5" customHeight="1">
      <c r="A53" s="91" t="s">
        <v>132</v>
      </c>
      <c r="B53" s="93" t="s">
        <v>150</v>
      </c>
      <c r="C53" s="93" t="s">
        <v>151</v>
      </c>
      <c r="D53" s="109" t="s">
        <v>152</v>
      </c>
      <c r="E53" s="110"/>
      <c r="F53" s="110"/>
      <c r="G53" s="95"/>
      <c r="H53" s="94"/>
      <c r="I53" s="98">
        <v>45759</v>
      </c>
      <c r="J53" s="102" t="s">
        <v>50</v>
      </c>
      <c r="K53" s="96" t="s">
        <v>153</v>
      </c>
    </row>
    <row r="54" spans="1:11" ht="12" customHeight="1"/>
    <row r="55" spans="1:11" ht="12" customHeight="1"/>
  </sheetData>
  <mergeCells count="61">
    <mergeCell ref="D49:F49"/>
    <mergeCell ref="D50:F50"/>
    <mergeCell ref="D51:F51"/>
    <mergeCell ref="A52:K52"/>
    <mergeCell ref="D53:F53"/>
    <mergeCell ref="D45:F45"/>
    <mergeCell ref="D46:F46"/>
    <mergeCell ref="D47:F47"/>
    <mergeCell ref="D48:F48"/>
    <mergeCell ref="D44:F44"/>
    <mergeCell ref="D31:F31"/>
    <mergeCell ref="A32:K32"/>
    <mergeCell ref="D20:F20"/>
    <mergeCell ref="A26:K26"/>
    <mergeCell ref="D28:F28"/>
    <mergeCell ref="A27:K27"/>
    <mergeCell ref="A30:K30"/>
    <mergeCell ref="D29:F29"/>
    <mergeCell ref="A21:K21"/>
    <mergeCell ref="D22:F22"/>
    <mergeCell ref="D23:F23"/>
    <mergeCell ref="A24:K24"/>
    <mergeCell ref="D25:F25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D18:F18"/>
    <mergeCell ref="D17:F17"/>
    <mergeCell ref="H9:H10"/>
    <mergeCell ref="A15:K15"/>
    <mergeCell ref="D19:F19"/>
    <mergeCell ref="J9:J10"/>
    <mergeCell ref="D16:F16"/>
    <mergeCell ref="D14:F14"/>
    <mergeCell ref="C9:C10"/>
    <mergeCell ref="D9:G10"/>
    <mergeCell ref="A12:K12"/>
    <mergeCell ref="A33:K33"/>
    <mergeCell ref="D34:F34"/>
    <mergeCell ref="D35:F35"/>
    <mergeCell ref="D36:F36"/>
    <mergeCell ref="D37:F37"/>
    <mergeCell ref="A43:K43"/>
    <mergeCell ref="A38:K38"/>
    <mergeCell ref="D39:F39"/>
    <mergeCell ref="D40:F40"/>
    <mergeCell ref="D41:F41"/>
    <mergeCell ref="A42:K4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10" sqref="G10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10</v>
      </c>
      <c r="C3" s="17"/>
      <c r="D3" s="17"/>
      <c r="E3" s="17"/>
      <c r="F3" s="17"/>
      <c r="G3" s="18"/>
    </row>
    <row r="4" spans="1:7" ht="14.25">
      <c r="B4" s="19" t="s">
        <v>4</v>
      </c>
      <c r="C4" s="8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25.5">
      <c r="A7" s="19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4.25">
      <c r="A8" s="69"/>
      <c r="B8" s="70">
        <v>1</v>
      </c>
      <c r="C8" s="71" t="str">
        <f>Samples!B4</f>
        <v>CR100 - Export to excel</v>
      </c>
      <c r="D8" s="72">
        <f>Samples!B6</f>
        <v>24</v>
      </c>
      <c r="E8" s="71">
        <f>Samples!B7</f>
        <v>4</v>
      </c>
      <c r="F8" s="71">
        <f>Samples!D6</f>
        <v>0</v>
      </c>
      <c r="G8" s="72">
        <f>Samples!D7</f>
        <v>29</v>
      </c>
    </row>
    <row r="9" spans="1:7" ht="14.25">
      <c r="A9" s="19"/>
      <c r="B9" s="32"/>
      <c r="C9" s="31"/>
      <c r="D9" s="74"/>
      <c r="E9" s="30"/>
      <c r="F9" s="30"/>
      <c r="G9" s="33"/>
    </row>
    <row r="10" spans="1:7" ht="14.25">
      <c r="A10" s="19"/>
      <c r="B10" s="57"/>
      <c r="C10" s="58" t="s">
        <v>21</v>
      </c>
      <c r="D10" s="59">
        <f>SUM(D6:D9)</f>
        <v>24</v>
      </c>
      <c r="E10" s="59">
        <f>SUM(E6:E9)</f>
        <v>4</v>
      </c>
      <c r="F10" s="59">
        <f>SUM(F6:F9)</f>
        <v>0</v>
      </c>
      <c r="G10" s="60">
        <f>SUM(G6:G9)</f>
        <v>29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22</v>
      </c>
      <c r="D12" s="19"/>
      <c r="E12" s="23">
        <f>(D10+E10)*100/G10</f>
        <v>96.551724137931032</v>
      </c>
      <c r="F12" s="19" t="s">
        <v>23</v>
      </c>
      <c r="G12" s="24"/>
    </row>
    <row r="13" spans="1:7" ht="14.25">
      <c r="A13" s="19"/>
      <c r="B13" s="19"/>
      <c r="C13" s="19" t="s">
        <v>24</v>
      </c>
      <c r="D13" s="19"/>
      <c r="E13" s="23">
        <f>D10*100/G10</f>
        <v>82.758620689655174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NGUYỄN ĐỨC LÂM</cp:lastModifiedBy>
  <cp:lastPrinted>2006-08-02T10:15:15Z</cp:lastPrinted>
  <dcterms:created xsi:type="dcterms:W3CDTF">2002-07-27T17:17:25Z</dcterms:created>
  <dcterms:modified xsi:type="dcterms:W3CDTF">2025-04-12T05:11:49Z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