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81070F97-B4F2-4CBA-A51D-0123A1E818D5}" xr6:coauthVersionLast="47" xr6:coauthVersionMax="47" xr10:uidLastSave="{00000000-0000-0000-0000-000000000000}"/>
  <bookViews>
    <workbookView xWindow="-108" yWindow="-108" windowWidth="23256" windowHeight="12456" tabRatio="821" activeTab="1" xr2:uid="{00000000-000D-0000-FFFF-FFFF00000000}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22" l="1"/>
  <c r="D8" i="107" s="1"/>
  <c r="D10" i="107" s="1"/>
  <c r="D6" i="122"/>
  <c r="F8" i="107" s="1"/>
  <c r="F10" i="107" s="1"/>
  <c r="B7" i="122"/>
  <c r="E8" i="107" s="1"/>
  <c r="E10" i="107" s="1"/>
  <c r="D7" i="122"/>
  <c r="G8" i="107" s="1"/>
  <c r="G10" i="107" s="1"/>
  <c r="C8" i="107"/>
  <c r="E13" i="107" l="1"/>
  <c r="E12" i="107"/>
</calcChain>
</file>

<file path=xl/sharedStrings.xml><?xml version="1.0" encoding="utf-8"?>
<sst xmlns="http://schemas.openxmlformats.org/spreadsheetml/2006/main" count="168" uniqueCount="138">
  <si>
    <t>TC1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</si>
  <si>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</si>
  <si>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</si>
  <si>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</si>
  <si>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</si>
  <si>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</si>
  <si>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</si>
  <si>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</si>
  <si>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</si>
  <si>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</si>
  <si>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</si>
  <si>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</si>
  <si>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</si>
  <si>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</si>
  <si>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</si>
  <si>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</si>
  <si>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</si>
  <si>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</si>
  <si>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</si>
  <si>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</si>
  <si>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</si>
  <si>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</si>
  <si>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</si>
  <si>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</si>
  <si>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</si>
  <si>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</si>
  <si>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</si>
  <si>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</si>
  <si>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</si>
  <si>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</si>
  <si>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</si>
  <si>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</si>
  <si>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</si>
  <si>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</si>
  <si>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</si>
  <si>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</si>
  <si>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</si>
  <si>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</si>
  <si>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</si>
  <si>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</si>
  <si>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</si>
  <si>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1.1</t>
  </si>
  <si>
    <t>Update testcase</t>
  </si>
  <si>
    <t>1.2</t>
  </si>
  <si>
    <t>Test Leader 01</t>
  </si>
  <si>
    <t>Sample Project</t>
  </si>
  <si>
    <t>CR100 - Export to excel</t>
  </si>
  <si>
    <t xml:space="preserve">CR1 - </t>
  </si>
  <si>
    <t>John Doe</t>
  </si>
  <si>
    <t>Jane Doe</t>
  </si>
  <si>
    <t>DeviceManagementSystem</t>
  </si>
  <si>
    <t>###</t>
  </si>
  <si>
    <t xml:space="preserve">Kiểm tra đăng nhập thành công bằng tài khoản và mật khẩu hợp lệ </t>
  </si>
  <si>
    <t>Actual Results</t>
  </si>
  <si>
    <t>1. Vào trang đăng nhập 
2. Nhấn login</t>
  </si>
  <si>
    <t>Nội dung thông báo chưa rõ ràng!!!</t>
  </si>
  <si>
    <t>Hiện ra trang Danh sách thiết bị</t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</si>
  <si>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có 8 ký tự hợp lệ: </t>
    </r>
    <r>
      <rPr>
        <b/>
        <sz val="10"/>
        <color rgb="FF000000"/>
        <rFont val="Times New Roman"/>
        <family val="1"/>
      </rPr>
      <t>Lehuuhau1231@</t>
    </r>
    <r>
      <rPr>
        <sz val="10"/>
        <color indexed="8"/>
        <rFont val="Times New Roman"/>
        <family val="1"/>
      </rPr>
      <t xml:space="preserve">
4. Nhấn login
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</si>
  <si>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tài khoản không tồn tại trong hệ thống</t>
    </r>
  </si>
  <si>
    <r>
      <t xml:space="preserve">1. Vào trang đăng nhập 
2. Nhập "username" không tồn tại trong hệ thống : </t>
    </r>
    <r>
      <rPr>
        <b/>
        <sz val="10"/>
        <color rgb="FF000000"/>
        <rFont val="Times New Roman"/>
        <family val="1"/>
      </rPr>
      <t>abc123</t>
    </r>
    <r>
      <rPr>
        <sz val="10"/>
        <color indexed="8"/>
        <rFont val="Times New Roman"/>
        <family val="1"/>
      </rPr>
      <t xml:space="preserve">
3. Nhập "password" có 8 ký tự hợp lệ: </t>
    </r>
    <r>
      <rPr>
        <b/>
        <sz val="10"/>
        <color rgb="FF000000"/>
        <rFont val="Times New Roman"/>
        <family val="1"/>
      </rPr>
      <t>Abc1231@</t>
    </r>
    <r>
      <rPr>
        <sz val="10"/>
        <color indexed="8"/>
        <rFont val="Times New Roman"/>
        <family val="1"/>
      </rPr>
      <t xml:space="preserve">
4. Nhấn login</t>
    </r>
  </si>
  <si>
    <r>
      <t>Hiện thông báo tài khoản</t>
    </r>
    <r>
      <rPr>
        <b/>
        <sz val="10"/>
        <color rgb="FF000000"/>
        <rFont val="Times New Roman"/>
        <family val="1"/>
      </rPr>
      <t xml:space="preserve"> Không tồn tại trong hệ thống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</si>
  <si>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mật khẩu không hợp lệ</t>
    </r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</si>
  <si>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không hợp lệ : </t>
    </r>
    <r>
      <rPr>
        <b/>
        <sz val="10"/>
        <color rgb="FF000000"/>
        <rFont val="Times New Roman"/>
        <family val="1"/>
      </rPr>
      <t>Abc1231@</t>
    </r>
    <r>
      <rPr>
        <sz val="10"/>
        <color indexed="8"/>
        <rFont val="Times New Roman"/>
        <family val="1"/>
      </rPr>
      <t xml:space="preserve">
4. Nhấn login</t>
    </r>
  </si>
  <si>
    <r>
      <rPr>
        <sz val="10"/>
        <color rgb="FF000000"/>
        <rFont val="Times New Roman"/>
        <family val="1"/>
      </rPr>
      <t>Hiện thông báo</t>
    </r>
    <r>
      <rPr>
        <b/>
        <sz val="10"/>
        <color indexed="8"/>
        <rFont val="Times New Roman"/>
        <family val="1"/>
      </rPr>
      <t xml:space="preserve"> Sai mật khẩu hoặc tài khoản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</si>
  <si>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khi bỏ trống "username" và "password"</t>
    </r>
  </si>
  <si>
    <r>
      <t>Hiện thông báo</t>
    </r>
    <r>
      <rPr>
        <b/>
        <sz val="10"/>
        <color rgb="FF000000"/>
        <rFont val="Times New Roman"/>
        <family val="1"/>
      </rPr>
      <t xml:space="preserve"> Chưa nhập username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</si>
  <si>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mật khẩu bỏ trống</t>
    </r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</si>
  <si>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Không nhập password
4. Nhấn login</t>
    </r>
  </si>
  <si>
    <r>
      <rPr>
        <sz val="10"/>
        <color rgb="FF000000"/>
        <rFont val="Times New Roman"/>
        <family val="1"/>
      </rPr>
      <t>Hiện thông báo</t>
    </r>
    <r>
      <rPr>
        <b/>
        <sz val="10"/>
        <color indexed="8"/>
        <rFont val="Times New Roman"/>
        <family val="1"/>
      </rPr>
      <t xml:space="preserve"> Chưa nhập password</t>
    </r>
  </si>
  <si>
    <t>Chức năng ĐĂNG NHẬP</t>
  </si>
  <si>
    <r>
      <t xml:space="preserve">Kiểm tra xem hệ thống </t>
    </r>
    <r>
      <rPr>
        <b/>
        <sz val="10"/>
        <color rgb="FF000000"/>
        <rFont val="Times New Roman"/>
        <family val="1"/>
      </rPr>
      <t>có bị tấn công SQL Injection</t>
    </r>
    <r>
      <rPr>
        <sz val="10"/>
        <color indexed="8"/>
        <rFont val="Times New Roman"/>
        <family val="1"/>
      </rPr>
      <t xml:space="preserve"> khi nhập dữ liệu đầu vào tại form đăng nhập</t>
    </r>
  </si>
  <si>
    <r>
      <t xml:space="preserve">1. Vào trang đăng nhập 
2. Nhập "username" bằng chuỗi : </t>
    </r>
    <r>
      <rPr>
        <b/>
        <sz val="10"/>
        <rFont val="Times New Roman"/>
        <family val="1"/>
      </rPr>
      <t>1' or 1=1#</t>
    </r>
    <r>
      <rPr>
        <sz val="10"/>
        <color indexed="8"/>
        <rFont val="Times New Roman"/>
        <family val="1"/>
      </rPr>
      <t xml:space="preserve">
3. Nhập "password" tùy ý : </t>
    </r>
    <r>
      <rPr>
        <b/>
        <sz val="10"/>
        <color rgb="FF000000"/>
        <rFont val="Times New Roman"/>
        <family val="1"/>
      </rPr>
      <t>abc1234@</t>
    </r>
    <r>
      <rPr>
        <sz val="10"/>
        <color indexed="8"/>
        <rFont val="Times New Roman"/>
        <family val="1"/>
      </rPr>
      <t xml:space="preserve">
4. Nhấn login</t>
    </r>
  </si>
  <si>
    <r>
      <t xml:space="preserve">Hiện thống báo </t>
    </r>
    <r>
      <rPr>
        <b/>
        <sz val="10"/>
        <color rgb="FF000000"/>
        <rFont val="Times New Roman"/>
        <family val="1"/>
      </rPr>
      <t>Sai mật khẩu hoặc tài khoản</t>
    </r>
  </si>
  <si>
    <t>Chức năng THÊM THIẾT BỊ</t>
  </si>
  <si>
    <t xml:space="preserve"> Kiểm tra chức năng đăng nhập HỢP LỆ</t>
  </si>
  <si>
    <t xml:space="preserve"> Kiểm tra chức năng đăng nhập KHÔNG HỢP LỆ</t>
  </si>
  <si>
    <t>Kiểm tra thêm HỢP LỆ</t>
  </si>
  <si>
    <r>
      <t xml:space="preserve">1. Hiện thông báo </t>
    </r>
    <r>
      <rPr>
        <b/>
        <sz val="11"/>
        <rFont val="Times New Roman"/>
        <family val="1"/>
      </rPr>
      <t xml:space="preserve">Thêm thiết bị thành công </t>
    </r>
    <r>
      <rPr>
        <sz val="11"/>
        <rFont val="Times New Roman"/>
        <family val="1"/>
      </rPr>
      <t xml:space="preserve">
2. Thiết bị vừa thêm hiện ở bảng dưới</t>
    </r>
  </si>
  <si>
    <t>Kiểm tra thêm KHÔNG HỢP LỆ</t>
  </si>
  <si>
    <r>
      <t xml:space="preserve">Kiểm tra thêm thất bại khi </t>
    </r>
    <r>
      <rPr>
        <b/>
        <sz val="11"/>
        <rFont val="Times New Roman"/>
        <family val="1"/>
      </rPr>
      <t>bỏ trống 1 ô thông tin</t>
    </r>
  </si>
  <si>
    <r>
      <t xml:space="preserve">Hiện thông báo </t>
    </r>
    <r>
      <rPr>
        <b/>
        <sz val="11"/>
        <rFont val="Times New Roman"/>
        <family val="1"/>
      </rPr>
      <t>Vui lòng điền đủ thông tin</t>
    </r>
  </si>
  <si>
    <t xml:space="preserve"> </t>
  </si>
  <si>
    <r>
      <t>1. Hiện thông báo</t>
    </r>
    <r>
      <rPr>
        <b/>
        <sz val="11"/>
        <rFont val="Times New Roman"/>
        <family val="1"/>
      </rPr>
      <t xml:space="preserve"> Thêm thiết bị thành công </t>
    </r>
    <r>
      <rPr>
        <sz val="11"/>
        <rFont val="Times New Roman"/>
        <family val="1"/>
      </rPr>
      <t xml:space="preserve">
2. Thiết bị vừa thêm hiện ở bảng dưới</t>
    </r>
  </si>
  <si>
    <t>Chức năng CẬP NHẬT THIẾT BỊ</t>
  </si>
  <si>
    <t>Kiểm tra cập nhật HỢP LỆ</t>
  </si>
  <si>
    <r>
      <t xml:space="preserve">Kiểm tra </t>
    </r>
    <r>
      <rPr>
        <b/>
        <sz val="11"/>
        <rFont val="Times  New Roman"/>
        <charset val="163"/>
      </rPr>
      <t xml:space="preserve">cập nhật thông tin hợp lệ </t>
    </r>
  </si>
  <si>
    <t>1. Click 2 lần vào thiết bị muốn cập nhật
2. Sửa tên thiết bị từ bàn ủi -&gt; bàn ủi hơi nước
3. Sửa ngày nhập từ 27/2/2025 -&gt; 6/3/2025
4. Nhấn "cập nhật"</t>
  </si>
  <si>
    <r>
      <t xml:space="preserve">Kiểm tra cập nhật </t>
    </r>
    <r>
      <rPr>
        <b/>
        <sz val="11"/>
        <rFont val="Times New Roman"/>
        <family val="1"/>
      </rPr>
      <t>ngày thanh lý khi chuyển trạng thái thiết bị sang "đã thanh lý"</t>
    </r>
  </si>
  <si>
    <r>
      <t xml:space="preserve">Hiện thông báo </t>
    </r>
    <r>
      <rPr>
        <b/>
        <sz val="11"/>
        <rFont val="Times New Roman"/>
        <family val="1"/>
      </rPr>
      <t>Cập nhật thông tin thành công</t>
    </r>
  </si>
  <si>
    <r>
      <t xml:space="preserve">Hiện thông báo </t>
    </r>
    <r>
      <rPr>
        <b/>
        <sz val="11"/>
        <rFont val="Times  New Roman"/>
        <charset val="163"/>
      </rPr>
      <t>Cập nhật thông tin thành công</t>
    </r>
  </si>
  <si>
    <t>Kiểm tra cập nhật KHÔNG HỢP LỆ</t>
  </si>
  <si>
    <r>
      <t xml:space="preserve">Kiểm tra cập nhật </t>
    </r>
    <r>
      <rPr>
        <b/>
        <sz val="11"/>
        <rFont val="Times New Roman"/>
        <family val="1"/>
      </rPr>
      <t>khi bỏ trống 1 ô thông tin</t>
    </r>
  </si>
  <si>
    <r>
      <t>Hiện thông báo</t>
    </r>
    <r>
      <rPr>
        <b/>
        <sz val="11"/>
        <rFont val="Times New Roman"/>
        <family val="1"/>
      </rPr>
      <t xml:space="preserve"> Vui lòng điền đủ thông tin</t>
    </r>
  </si>
  <si>
    <t>1. Click 2 lần vào thiết bị muốn cập nhật
2. Sửa trạng thái Hỏng hóc -&gt; Đã thanh lý
3. Chọn ngày thanh lý lớn hơn ngày nhập
4. Nhấn "cập nhật"</t>
  </si>
  <si>
    <t>Chưa chọn ngày thanh lý nhưng vẫn cập nhật thiết bị thành công</t>
  </si>
  <si>
    <r>
      <t xml:space="preserve">Hiện thông báo </t>
    </r>
    <r>
      <rPr>
        <b/>
        <sz val="11"/>
        <rFont val="Times New Roman"/>
        <family val="1"/>
      </rPr>
      <t>Vui lòng nhập ngày thanh lý</t>
    </r>
  </si>
  <si>
    <r>
      <t xml:space="preserve">Kiểm tra cập nhật </t>
    </r>
    <r>
      <rPr>
        <b/>
        <sz val="11"/>
        <rFont val="Times New Roman"/>
        <family val="1"/>
      </rPr>
      <t>khi chọn ngày thanh lý nhỏ hơn ngày nhập</t>
    </r>
  </si>
  <si>
    <r>
      <t>Hiện thông báo</t>
    </r>
    <r>
      <rPr>
        <b/>
        <sz val="11"/>
        <rFont val="Times New Roman"/>
        <family val="1"/>
      </rPr>
      <t xml:space="preserve"> Ngày thanh lý phải lớn hơn ngày nhập</t>
    </r>
  </si>
  <si>
    <r>
      <t xml:space="preserve">Kiểm tra cật nhật </t>
    </r>
    <r>
      <rPr>
        <b/>
        <sz val="11"/>
        <rFont val="Times New Roman"/>
        <family val="1"/>
      </rPr>
      <t>khi chọn trạng thái là "đã thanh lý" nhưng bỏ trống ngày thanh lý</t>
    </r>
  </si>
  <si>
    <r>
      <t>Kiểm tra cập nhật thiết bị đã có</t>
    </r>
    <r>
      <rPr>
        <b/>
        <sz val="11"/>
        <rFont val="Times New Roman"/>
        <family val="1"/>
      </rPr>
      <t xml:space="preserve"> trạng thái Đã thanh lý</t>
    </r>
  </si>
  <si>
    <t xml:space="preserve">1. Click 2 lần vào thiết bị đã có trạng thái Đã thanh lý
</t>
  </si>
  <si>
    <r>
      <t xml:space="preserve">Hiện thông báo </t>
    </r>
    <r>
      <rPr>
        <b/>
        <sz val="11"/>
        <rFont val="Times New Roman"/>
        <family val="1"/>
      </rPr>
      <t>Không được cập nhật thiết bị đã thanh lý</t>
    </r>
  </si>
  <si>
    <r>
      <t xml:space="preserve">Kiểm tra thêm thất bại </t>
    </r>
    <r>
      <rPr>
        <b/>
        <sz val="11"/>
        <rFont val="Times New Roman"/>
        <family val="1"/>
      </rPr>
      <t>khi nhập ký tự đặc biệt vào ô tên thiết bị</t>
    </r>
  </si>
  <si>
    <r>
      <t xml:space="preserve">Hiện thông báo </t>
    </r>
    <r>
      <rPr>
        <b/>
        <sz val="11"/>
        <rFont val="Times New Roman"/>
        <family val="1"/>
      </rPr>
      <t>Tên thiết bị không được có các ký tự đặc biệt</t>
    </r>
  </si>
  <si>
    <t>Chức năng GỬI THÔNG BÁO</t>
  </si>
  <si>
    <t>Kiểm tra gửi thông báo HỢP LỆ</t>
  </si>
  <si>
    <t>Kiểm tra gửi thông báo KHÔNG HỢP LỆ</t>
  </si>
  <si>
    <t>Chức năng LẬP LỊCH SỬA CHỮA</t>
  </si>
  <si>
    <t>Kiểm tra lập lịch HỢP LỆ</t>
  </si>
  <si>
    <t>1. Click 2 lần vào thiết bị muốn cập nhật ( thiết bị không được có trạng thái đã thanh lý)
2. Sửa trạng thái Hỏng Hóc -&gt; Đã thanh lý 
3. Không chọn ngày thanh lý 
4. Nhấn "cập nhật"</t>
  </si>
  <si>
    <r>
      <t>1. Hiện thông báo</t>
    </r>
    <r>
      <rPr>
        <b/>
        <sz val="11"/>
        <rFont val="Times New Roman"/>
        <family val="1"/>
      </rPr>
      <t xml:space="preserve"> Lập lịch sửa chữa thành công</t>
    </r>
    <r>
      <rPr>
        <sz val="11"/>
        <rFont val="Times New Roman"/>
        <family val="1"/>
      </rPr>
      <t xml:space="preserve">
2. Lịch sửa chữa vừa lập thành công hiện ở bảng dưới</t>
    </r>
  </si>
  <si>
    <r>
      <t>Kiểm tra</t>
    </r>
    <r>
      <rPr>
        <b/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 xml:space="preserve">thêm </t>
    </r>
    <r>
      <rPr>
        <b/>
        <sz val="10"/>
        <color rgb="FF000000"/>
        <rFont val="Times New Roman"/>
        <family val="1"/>
      </rPr>
      <t>thiết bị có trạng thái "Đang hoạt động"</t>
    </r>
    <r>
      <rPr>
        <sz val="10"/>
        <color rgb="FF000000"/>
        <rFont val="Times New Roman"/>
        <family val="1"/>
      </rPr>
      <t xml:space="preserve"> thành công và</t>
    </r>
    <r>
      <rPr>
        <b/>
        <sz val="10"/>
        <color rgb="FF000000"/>
        <rFont val="Times New Roman"/>
        <family val="1"/>
      </rPr>
      <t xml:space="preserve"> hiển thị thông tin thiết bị ở bảng dưới</t>
    </r>
  </si>
  <si>
    <r>
      <t xml:space="preserve">Kiểm tra thêm </t>
    </r>
    <r>
      <rPr>
        <b/>
        <sz val="11"/>
        <rFont val="Times New Roman"/>
        <family val="1"/>
      </rPr>
      <t>thiết bị có trạng thái "Hỏng hóc"</t>
    </r>
    <r>
      <rPr>
        <sz val="11"/>
        <rFont val="Times New Roman"/>
        <family val="1"/>
      </rPr>
      <t xml:space="preserve"> thành công và </t>
    </r>
    <r>
      <rPr>
        <b/>
        <sz val="11"/>
        <rFont val="Times New Roman"/>
        <family val="1"/>
      </rPr>
      <t>hiển thị thông tin thiết bị ở bảng dướ</t>
    </r>
    <r>
      <rPr>
        <sz val="11"/>
        <rFont val="Times New Roman"/>
        <family val="1"/>
      </rPr>
      <t>i</t>
    </r>
  </si>
  <si>
    <r>
      <t xml:space="preserve">Kiểm tra lập lịch thành công </t>
    </r>
    <r>
      <rPr>
        <b/>
        <sz val="11"/>
        <rFont val="Times New Roman"/>
        <family val="1"/>
      </rPr>
      <t>khi chọn ngày sửa là ngày hiện tại</t>
    </r>
    <r>
      <rPr>
        <sz val="11"/>
        <rFont val="Times New Roman"/>
        <family val="1"/>
      </rPr>
      <t xml:space="preserve"> và </t>
    </r>
    <r>
      <rPr>
        <b/>
        <sz val="11"/>
        <rFont val="Times New Roman"/>
        <family val="1"/>
      </rPr>
      <t>hiển thị lịch ở bảng dưới</t>
    </r>
  </si>
  <si>
    <r>
      <t xml:space="preserve">Kiểm tra lập lịch thành công </t>
    </r>
    <r>
      <rPr>
        <b/>
        <sz val="11"/>
        <rFont val="Times New Roman"/>
        <family val="1"/>
      </rPr>
      <t xml:space="preserve">khi chọn ngày sửa cách đúng 3 ngày </t>
    </r>
    <r>
      <rPr>
        <sz val="11"/>
        <rFont val="Times New Roman"/>
        <family val="1"/>
      </rPr>
      <t xml:space="preserve">và </t>
    </r>
    <r>
      <rPr>
        <b/>
        <sz val="11"/>
        <rFont val="Times New Roman"/>
        <family val="1"/>
      </rPr>
      <t>hiển thị lịch ở bảng dướ</t>
    </r>
    <r>
      <rPr>
        <sz val="11"/>
        <rFont val="Times New Roman"/>
        <family val="1"/>
      </rPr>
      <t>i</t>
    </r>
  </si>
  <si>
    <r>
      <t xml:space="preserve">1. Hiện thông báo </t>
    </r>
    <r>
      <rPr>
        <b/>
        <sz val="11"/>
        <rFont val="Times New Roman"/>
        <family val="1"/>
      </rPr>
      <t>Lập lịch sửa chữa thành công</t>
    </r>
    <r>
      <rPr>
        <sz val="11"/>
        <rFont val="Times New Roman"/>
        <family val="1"/>
      </rPr>
      <t xml:space="preserve">
2. Lịch sửa chữa vừa lập thành công hiện ở bảng dưới</t>
    </r>
  </si>
  <si>
    <t>Kiểm tra lập lịch KHÔNG HỢP LỆ</t>
  </si>
  <si>
    <r>
      <t xml:space="preserve">Kiểm tra lập lịch không thành công khi </t>
    </r>
    <r>
      <rPr>
        <b/>
        <sz val="11"/>
        <rFont val="Times New Roman"/>
        <family val="1"/>
      </rPr>
      <t>bỏ trống 1 ô thông tin</t>
    </r>
  </si>
  <si>
    <r>
      <t xml:space="preserve">1. Nhập tên thiết bị : </t>
    </r>
    <r>
      <rPr>
        <b/>
        <sz val="11"/>
        <rFont val="Times New Roman"/>
        <family val="1"/>
      </rPr>
      <t>Điện thoại</t>
    </r>
    <r>
      <rPr>
        <sz val="11"/>
        <rFont val="Times New Roman"/>
        <family val="1"/>
      </rPr>
      <t xml:space="preserve">
2. Chọn ngày nhập thiết bị :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
3. Chọn trạng thái của thiết bị : </t>
    </r>
    <r>
      <rPr>
        <b/>
        <sz val="11"/>
        <rFont val="Times New Roman"/>
        <family val="1"/>
      </rPr>
      <t>Đang hoạt động</t>
    </r>
    <r>
      <rPr>
        <sz val="11"/>
        <rFont val="Times New Roman"/>
        <family val="1"/>
      </rPr>
      <t xml:space="preserve">
4. Nhấn "thêm thiết bị"</t>
    </r>
  </si>
  <si>
    <r>
      <t xml:space="preserve">1. Nhập tên thiết bị : </t>
    </r>
    <r>
      <rPr>
        <b/>
        <sz val="11"/>
        <rFont val="Times New Roman"/>
        <family val="1"/>
      </rPr>
      <t>Máy tính</t>
    </r>
    <r>
      <rPr>
        <sz val="11"/>
        <rFont val="Times New Roman"/>
        <family val="1"/>
      </rPr>
      <t xml:space="preserve">
2. Chọn ngày nhập thiết bị : 
3. Chọn trạng thái của thiết bị : </t>
    </r>
    <r>
      <rPr>
        <b/>
        <sz val="11"/>
        <rFont val="Times New Roman"/>
        <family val="1"/>
      </rPr>
      <t>Hỏng hóc</t>
    </r>
    <r>
      <rPr>
        <sz val="11"/>
        <rFont val="Times New Roman"/>
        <family val="1"/>
      </rPr>
      <t xml:space="preserve">
4. Nhấn "thêm thiết bị"</t>
    </r>
  </si>
  <si>
    <r>
      <t xml:space="preserve">Kiểm tra lập lịch không thành công khi </t>
    </r>
    <r>
      <rPr>
        <b/>
        <sz val="11"/>
        <rFont val="Times New Roman"/>
        <family val="1"/>
      </rPr>
      <t>chọn nhân viên có lịch trùng</t>
    </r>
  </si>
  <si>
    <r>
      <t xml:space="preserve">1. Nhấn vào nút " sửa chữa " ở thiết bị mà bạn muốn lập lịch ở trang </t>
    </r>
    <r>
      <rPr>
        <i/>
        <sz val="11"/>
        <rFont val="Times New Roman"/>
        <family val="1"/>
      </rPr>
      <t>danh sách thiết bị</t>
    </r>
    <r>
      <rPr>
        <sz val="11"/>
        <rFont val="Times New Roman"/>
        <family val="1"/>
      </rPr>
      <t xml:space="preserve">
2. Chọn thời gian: </t>
    </r>
    <r>
      <rPr>
        <b/>
        <sz val="11"/>
        <rFont val="Times New Roman"/>
        <family val="1"/>
      </rPr>
      <t>9h</t>
    </r>
    <r>
      <rPr>
        <sz val="11"/>
        <rFont val="Times New Roman"/>
        <family val="1"/>
      </rPr>
      <t xml:space="preserve">
3. Ngày hôm nay là (4/4/2025) chọn ngày sửa chữa là : </t>
    </r>
    <r>
      <rPr>
        <b/>
        <sz val="11"/>
        <rFont val="Times New Roman"/>
        <family val="1"/>
      </rPr>
      <t xml:space="preserve">7/4/2025
</t>
    </r>
    <r>
      <rPr>
        <sz val="11"/>
        <rFont val="Times New Roman"/>
        <family val="1"/>
      </rPr>
      <t xml:space="preserve">4. Chọn nhân nhiên : </t>
    </r>
    <r>
      <rPr>
        <b/>
        <sz val="11"/>
        <rFont val="Times New Roman"/>
        <family val="1"/>
      </rPr>
      <t>Lâm</t>
    </r>
    <r>
      <rPr>
        <sz val="11"/>
        <rFont val="Times New Roman"/>
        <family val="1"/>
      </rPr>
      <t xml:space="preserve">
5. Nhấn " lưu "
</t>
    </r>
  </si>
  <si>
    <r>
      <t xml:space="preserve">1. Nhấn vào nút " sửa chữa " ở thiết bị mà bạn muốn lập lịch ở trang danh sách thiết bị
2. Chọn thời gian: </t>
    </r>
    <r>
      <rPr>
        <b/>
        <sz val="11"/>
        <rFont val="Times New Roman"/>
        <family val="1"/>
      </rPr>
      <t>9h</t>
    </r>
    <r>
      <rPr>
        <sz val="11"/>
        <rFont val="Times New Roman"/>
        <family val="1"/>
      </rPr>
      <t xml:space="preserve">
3. Ngày hôm nay là (4/4/2025) chọn ngày sửa chữa là : </t>
    </r>
    <r>
      <rPr>
        <b/>
        <sz val="11"/>
        <rFont val="Times New Roman"/>
        <family val="1"/>
      </rPr>
      <t>4/4/2025</t>
    </r>
    <r>
      <rPr>
        <sz val="11"/>
        <rFont val="Times New Roman"/>
        <family val="1"/>
      </rPr>
      <t xml:space="preserve">
4. Chọn nhân nhiên : </t>
    </r>
    <r>
      <rPr>
        <b/>
        <sz val="11"/>
        <rFont val="Times New Roman"/>
        <family val="1"/>
      </rPr>
      <t>Lâm</t>
    </r>
    <r>
      <rPr>
        <sz val="11"/>
        <rFont val="Times New Roman"/>
        <family val="1"/>
      </rPr>
      <t xml:space="preserve">
5. Nhấn " lưu "</t>
    </r>
  </si>
  <si>
    <r>
      <t xml:space="preserve">1. Nhấn vào nút " sửa chữa " ở thiết bị mà bạn muốn lập lịch ở trang danh sách thiết bị
2. Chọn thời gian </t>
    </r>
    <r>
      <rPr>
        <b/>
        <sz val="11"/>
        <rFont val="Times New Roman"/>
        <family val="1"/>
      </rPr>
      <t>: 9h</t>
    </r>
    <r>
      <rPr>
        <sz val="11"/>
        <rFont val="Times New Roman"/>
        <family val="1"/>
      </rPr>
      <t xml:space="preserve">
3. </t>
    </r>
    <r>
      <rPr>
        <b/>
        <sz val="11"/>
        <rFont val="Times New Roman"/>
        <family val="1"/>
      </rPr>
      <t>Không chọn</t>
    </r>
    <r>
      <rPr>
        <sz val="11"/>
        <rFont val="Times New Roman"/>
        <family val="1"/>
      </rPr>
      <t xml:space="preserve"> ngày sửa chữa
4. Chọn nhân viên : </t>
    </r>
    <r>
      <rPr>
        <b/>
        <sz val="11"/>
        <rFont val="Times New Roman"/>
        <family val="1"/>
      </rPr>
      <t>Lâm</t>
    </r>
    <r>
      <rPr>
        <sz val="11"/>
        <rFont val="Times New Roman"/>
        <family val="1"/>
      </rPr>
      <t xml:space="preserve">
5. Nhấn " lưu "</t>
    </r>
  </si>
  <si>
    <r>
      <t xml:space="preserve">1. Nhấn vào nút " sửa chữa " ở thiết bị mà bạn muốn lập lịch ở trang danh sách thiết bị
2. Chọn thời gian : 9h
3. Chọn ngày sửa chữa : </t>
    </r>
    <r>
      <rPr>
        <b/>
        <sz val="11"/>
        <rFont val="Times New Roman"/>
        <family val="1"/>
      </rPr>
      <t>4/4/2025</t>
    </r>
    <r>
      <rPr>
        <sz val="11"/>
        <rFont val="Times New Roman"/>
        <family val="1"/>
      </rPr>
      <t xml:space="preserve">
4. Chọn nhân viên : </t>
    </r>
    <r>
      <rPr>
        <b/>
        <sz val="11"/>
        <rFont val="Times New Roman"/>
        <family val="1"/>
      </rPr>
      <t>Lâm</t>
    </r>
    <r>
      <rPr>
        <sz val="11"/>
        <rFont val="Times New Roman"/>
        <family val="1"/>
      </rPr>
      <t xml:space="preserve">
5. Nhấn " lưu "</t>
    </r>
  </si>
  <si>
    <r>
      <t xml:space="preserve">Hiện thông báo </t>
    </r>
    <r>
      <rPr>
        <b/>
        <sz val="11"/>
        <rFont val="Times New Roman"/>
        <family val="1"/>
      </rPr>
      <t>Nhân viên đã có lịch trùng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giờ</t>
    </r>
  </si>
  <si>
    <r>
      <t xml:space="preserve">1. </t>
    </r>
    <r>
      <rPr>
        <b/>
        <sz val="11"/>
        <rFont val="Times New Roman"/>
        <family val="1"/>
      </rPr>
      <t>Không nhập</t>
    </r>
    <r>
      <rPr>
        <sz val="11"/>
        <rFont val="Times New Roman"/>
        <family val="1"/>
      </rPr>
      <t xml:space="preserve"> tên thiết bị 
2. Chọn ngày nhập thiết bị : 
3. Chọn trạng thái của thiết bị : </t>
    </r>
    <r>
      <rPr>
        <b/>
        <sz val="11"/>
        <rFont val="Times New Roman"/>
        <family val="1"/>
      </rPr>
      <t>Hỏng hóc</t>
    </r>
    <r>
      <rPr>
        <sz val="11"/>
        <rFont val="Times New Roman"/>
        <family val="1"/>
      </rPr>
      <t xml:space="preserve">
4. Nhấn "thêm thiết bị"</t>
    </r>
  </si>
  <si>
    <r>
      <t xml:space="preserve">1. </t>
    </r>
    <r>
      <rPr>
        <b/>
        <sz val="11"/>
        <rFont val="Times New Roman"/>
        <family val="1"/>
      </rPr>
      <t>Nhập tên thiết bị có ký tự đặc biệt: @quạt#</t>
    </r>
    <r>
      <rPr>
        <sz val="11"/>
        <rFont val="Times New Roman"/>
        <family val="1"/>
      </rPr>
      <t xml:space="preserve">
2. Chọn ngày nhập thiết bị :
3. Chọn trạng thái của thiết bị : </t>
    </r>
    <r>
      <rPr>
        <b/>
        <sz val="11"/>
        <rFont val="Times New Roman"/>
        <family val="1"/>
      </rPr>
      <t>Hỏng hóc</t>
    </r>
    <r>
      <rPr>
        <sz val="11"/>
        <rFont val="Times New Roman"/>
        <family val="1"/>
      </rPr>
      <t xml:space="preserve">
4. Nhấn "thêm thiết bị"</t>
    </r>
  </si>
  <si>
    <t xml:space="preserve">1. Click 2 lần vào thiết bị muốn cập nhật
2. Bỏ trống ô tên thiết bị
3. Sửa trạng thái Hỏng hóc -&gt; Đã hoạt động
4. 
5. Nhấn "cập nhật"
</t>
  </si>
  <si>
    <t>1. Click 2 lần vào thiết bị muốn cập nhật ( thiết bị không được có trạng thái đã thanh lý)
2. Sửa trạng thái Đang sửa -&gt; Đã thanh lý 
3. Chọn ngày thanh lý nhỏ hơn ngày nhập …..
4. Nhấn "cập nhật"</t>
  </si>
  <si>
    <t>Kiểm tra lập lịch không thành công khi chọn nhân viên có quá 3 lịch sửa trọng 1 ngày</t>
  </si>
  <si>
    <t xml:space="preserve">1. Nhấn vào nút " sửa chữa " ở thiết bị mà bạn muốn lập lịch ở trang danh sách thiết bị
2.
3. 
4. 
5. </t>
  </si>
  <si>
    <r>
      <t xml:space="preserve">Kiểm tra lập lịch không thành công </t>
    </r>
    <r>
      <rPr>
        <b/>
        <sz val="11"/>
        <rFont val="Times New Roman"/>
        <family val="1"/>
      </rPr>
      <t>khi chọn ngày sửa chữa quá 3 ngày so với hiện tại</t>
    </r>
  </si>
  <si>
    <r>
      <t>Hiện thông báo</t>
    </r>
    <r>
      <rPr>
        <b/>
        <sz val="11"/>
        <rFont val="Times New Roman"/>
        <family val="1"/>
      </rPr>
      <t xml:space="preserve"> Ngày sửa chữa phải trong 3 ngày kể từ ngày hiện tại</t>
    </r>
  </si>
  <si>
    <r>
      <t xml:space="preserve">1. Nhấn vào nút " sửa chữa " ở thiết bị mà bạn muốn lập lịch ở trang danh sách thiết bị
2. Chọn thời gian : </t>
    </r>
    <r>
      <rPr>
        <b/>
        <sz val="11"/>
        <rFont val="Times New Roman"/>
        <family val="1"/>
      </rPr>
      <t>9h</t>
    </r>
    <r>
      <rPr>
        <sz val="11"/>
        <rFont val="Times New Roman"/>
        <family val="1"/>
      </rPr>
      <t xml:space="preserve">
3. Ngày hiện tại (4/4/2025) chọn ngày sửa chữa : </t>
    </r>
    <r>
      <rPr>
        <b/>
        <sz val="11"/>
        <rFont val="Times New Roman"/>
        <family val="1"/>
      </rPr>
      <t>8/4/2025</t>
    </r>
    <r>
      <rPr>
        <sz val="11"/>
        <rFont val="Times New Roman"/>
        <family val="1"/>
      </rPr>
      <t xml:space="preserve">
4. Chọn nhân viên :</t>
    </r>
    <r>
      <rPr>
        <b/>
        <sz val="11"/>
        <rFont val="Times New Roman"/>
        <family val="1"/>
      </rPr>
      <t xml:space="preserve"> Lâm</t>
    </r>
    <r>
      <rPr>
        <sz val="11"/>
        <rFont val="Times New Roman"/>
        <family val="1"/>
      </rPr>
      <t xml:space="preserve">
5. Nhấn " lưu "</t>
    </r>
  </si>
  <si>
    <r>
      <t xml:space="preserve">Kiểm tra thêm thất bại </t>
    </r>
    <r>
      <rPr>
        <b/>
        <sz val="11"/>
        <rFont val="Times New Roman"/>
        <family val="1"/>
      </rPr>
      <t>khi nhấp chọn thiết bị đã tồn tại dưới danh sách</t>
    </r>
  </si>
  <si>
    <t>1.Nhấp 2 lần vào thiết bị ở dưới danh sách
2. Nhấn " Thếm thiết bị "</t>
  </si>
  <si>
    <r>
      <t>Vô hiệu hóa nút</t>
    </r>
    <r>
      <rPr>
        <b/>
        <sz val="11"/>
        <rFont val="Times New Roman"/>
        <family val="1"/>
      </rPr>
      <t xml:space="preserve"> Thêm thiết bị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</si>
</sst>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8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sz val="10"/>
      <color rgb="FF00B05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12"/>
      <color indexed="8"/>
      <name val="Times New Roman"/>
      <family val="1"/>
    </font>
    <font>
      <b/>
      <sz val="11"/>
      <name val="Times New Roman"/>
      <family val="1"/>
    </font>
    <font>
      <sz val="10"/>
      <color rgb="FF00B050"/>
      <name val="Tahoma"/>
      <family val="2"/>
    </font>
    <font>
      <sz val="11"/>
      <name val="Times  New Roman"/>
      <charset val="163"/>
    </font>
    <font>
      <b/>
      <sz val="11"/>
      <name val="Times  New Roman"/>
      <charset val="163"/>
    </font>
    <font>
      <sz val="10"/>
      <color rgb="FF00B050"/>
      <name val="Times  New Roman"/>
      <charset val="163"/>
    </font>
    <font>
      <i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75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2" applyFont="1" applyFill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/>
    <xf numFmtId="0" fontId="19" fillId="0" borderId="0" xfId="0" applyFont="1"/>
    <xf numFmtId="0" fontId="21" fillId="0" borderId="0" xfId="0" applyFont="1"/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1" xfId="0" applyBorder="1"/>
    <xf numFmtId="0" fontId="4" fillId="0" borderId="1" xfId="0" applyFont="1" applyBorder="1"/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32" xfId="0" applyFont="1" applyFill="1" applyBorder="1" applyAlignment="1">
      <alignment horizontal="center" wrapText="1"/>
    </xf>
    <xf numFmtId="165" fontId="23" fillId="0" borderId="1" xfId="0" applyNumberFormat="1" applyFont="1" applyBorder="1" applyAlignment="1">
      <alignment horizontal="left" vertical="top" wrapText="1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left" vertical="top" wrapText="1"/>
    </xf>
    <xf numFmtId="0" fontId="23" fillId="0" borderId="22" xfId="0" applyFont="1" applyBorder="1" applyAlignment="1">
      <alignment horizontal="left" vertical="top" wrapText="1"/>
    </xf>
    <xf numFmtId="0" fontId="23" fillId="0" borderId="17" xfId="0" applyFont="1" applyBorder="1" applyAlignment="1">
      <alignment horizontal="left" vertical="top" wrapText="1"/>
    </xf>
    <xf numFmtId="0" fontId="23" fillId="0" borderId="1" xfId="0" quotePrefix="1" applyFont="1" applyBorder="1" applyAlignment="1">
      <alignment horizontal="left" vertical="top" wrapText="1"/>
    </xf>
    <xf numFmtId="0" fontId="23" fillId="0" borderId="21" xfId="0" applyFont="1" applyBorder="1" applyAlignment="1">
      <alignment horizontal="left" vertical="top" wrapText="1"/>
    </xf>
    <xf numFmtId="14" fontId="23" fillId="0" borderId="20" xfId="0" applyNumberFormat="1" applyFont="1" applyBorder="1" applyAlignment="1">
      <alignment horizontal="center" vertical="center" wrapText="1"/>
    </xf>
    <xf numFmtId="14" fontId="28" fillId="0" borderId="20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9" fillId="0" borderId="1" xfId="0" applyFont="1" applyBorder="1" applyAlignment="1">
      <alignment wrapText="1"/>
    </xf>
    <xf numFmtId="0" fontId="29" fillId="0" borderId="1" xfId="0" applyFont="1" applyBorder="1" applyAlignment="1">
      <alignment vertical="top" wrapText="1"/>
    </xf>
    <xf numFmtId="14" fontId="29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4" fillId="0" borderId="29" xfId="0" applyFont="1" applyBorder="1"/>
    <xf numFmtId="0" fontId="0" fillId="0" borderId="29" xfId="0" applyBorder="1"/>
    <xf numFmtId="0" fontId="29" fillId="0" borderId="1" xfId="0" applyFont="1" applyBorder="1"/>
    <xf numFmtId="0" fontId="28" fillId="0" borderId="1" xfId="0" applyFont="1" applyBorder="1"/>
    <xf numFmtId="0" fontId="28" fillId="0" borderId="1" xfId="0" applyFont="1" applyBorder="1" applyAlignment="1">
      <alignment wrapText="1"/>
    </xf>
    <xf numFmtId="0" fontId="29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wrapText="1"/>
    </xf>
    <xf numFmtId="0" fontId="34" fillId="0" borderId="1" xfId="0" applyFont="1" applyBorder="1" applyAlignment="1">
      <alignment horizontal="left" vertical="top" wrapText="1"/>
    </xf>
    <xf numFmtId="14" fontId="34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29" fillId="0" borderId="0" xfId="0" applyFont="1"/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9" fillId="0" borderId="20" xfId="0" applyFont="1" applyBorder="1" applyAlignment="1">
      <alignment horizontal="left" vertical="top" wrapText="1"/>
    </xf>
    <xf numFmtId="0" fontId="29" fillId="0" borderId="22" xfId="0" applyFont="1" applyBorder="1" applyAlignment="1">
      <alignment horizontal="left" vertical="top" wrapText="1"/>
    </xf>
    <xf numFmtId="0" fontId="29" fillId="0" borderId="17" xfId="0" applyFont="1" applyBorder="1" applyAlignment="1">
      <alignment horizontal="left" vertical="top" wrapText="1"/>
    </xf>
    <xf numFmtId="0" fontId="29" fillId="0" borderId="20" xfId="0" applyFont="1" applyBorder="1" applyAlignment="1">
      <alignment horizontal="center" wrapText="1"/>
    </xf>
    <xf numFmtId="0" fontId="29" fillId="0" borderId="22" xfId="0" applyFont="1" applyBorder="1" applyAlignment="1">
      <alignment horizontal="center" wrapText="1"/>
    </xf>
    <xf numFmtId="0" fontId="29" fillId="0" borderId="17" xfId="0" applyFont="1" applyBorder="1" applyAlignment="1">
      <alignment horizontal="center" wrapText="1"/>
    </xf>
    <xf numFmtId="0" fontId="29" fillId="0" borderId="20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34" fillId="0" borderId="1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2" fillId="7" borderId="20" xfId="2" applyFont="1" applyFill="1" applyBorder="1" applyAlignment="1">
      <alignment horizontal="center" vertical="center" wrapText="1"/>
    </xf>
    <xf numFmtId="0" fontId="22" fillId="7" borderId="22" xfId="2" applyFont="1" applyFill="1" applyBorder="1" applyAlignment="1">
      <alignment horizontal="center" vertical="center" wrapText="1"/>
    </xf>
    <xf numFmtId="0" fontId="22" fillId="7" borderId="17" xfId="2" applyFont="1" applyFill="1" applyBorder="1" applyAlignment="1">
      <alignment horizontal="center" vertical="center" wrapText="1"/>
    </xf>
    <xf numFmtId="0" fontId="31" fillId="7" borderId="20" xfId="2" applyFont="1" applyFill="1" applyBorder="1" applyAlignment="1">
      <alignment horizontal="center" vertical="center" wrapText="1"/>
    </xf>
    <xf numFmtId="0" fontId="31" fillId="7" borderId="22" xfId="2" applyFont="1" applyFill="1" applyBorder="1" applyAlignment="1">
      <alignment horizontal="center" vertical="center" wrapText="1"/>
    </xf>
    <xf numFmtId="0" fontId="31" fillId="7" borderId="17" xfId="2" applyFont="1" applyFill="1" applyBorder="1" applyAlignment="1">
      <alignment horizontal="center" vertical="center" wrapText="1"/>
    </xf>
    <xf numFmtId="0" fontId="26" fillId="0" borderId="20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2" fillId="0" borderId="20" xfId="0" applyFont="1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15" fillId="5" borderId="36" xfId="2" applyFont="1" applyFill="1" applyBorder="1" applyAlignment="1">
      <alignment horizontal="center" vertical="center" wrapText="1"/>
    </xf>
    <xf numFmtId="0" fontId="15" fillId="5" borderId="29" xfId="2" applyFont="1" applyFill="1" applyBorder="1" applyAlignment="1">
      <alignment horizontal="center" vertical="center" wrapText="1"/>
    </xf>
    <xf numFmtId="0" fontId="15" fillId="5" borderId="21" xfId="2" applyFont="1" applyFill="1" applyBorder="1" applyAlignment="1">
      <alignment horizontal="center" vertical="center" wrapText="1"/>
    </xf>
    <xf numFmtId="0" fontId="23" fillId="0" borderId="20" xfId="0" applyFont="1" applyBorder="1" applyAlignment="1">
      <alignment horizontal="left" vertical="top" wrapText="1"/>
    </xf>
    <xf numFmtId="0" fontId="23" fillId="0" borderId="22" xfId="0" applyFont="1" applyBorder="1" applyAlignment="1">
      <alignment horizontal="left" vertical="top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0" xfId="2" applyFont="1" applyFill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4" fillId="2" borderId="34" xfId="2" applyFont="1" applyFill="1" applyBorder="1" applyAlignment="1">
      <alignment horizontal="left" wrapText="1"/>
    </xf>
    <xf numFmtId="0" fontId="4" fillId="2" borderId="28" xfId="2" applyFont="1" applyFill="1" applyBorder="1" applyAlignment="1">
      <alignment horizontal="left" wrapText="1"/>
    </xf>
    <xf numFmtId="0" fontId="4" fillId="2" borderId="35" xfId="2" applyFont="1" applyFill="1" applyBorder="1" applyAlignment="1">
      <alignment horizontal="left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21" xfId="2" applyFont="1" applyFill="1" applyBorder="1" applyAlignment="1">
      <alignment vertical="center" wrapText="1"/>
    </xf>
    <xf numFmtId="0" fontId="15" fillId="5" borderId="29" xfId="2" applyFont="1" applyFill="1" applyBorder="1" applyAlignment="1">
      <alignment vertical="center" wrapText="1"/>
    </xf>
  </cellXfs>
  <cellStyles count="4">
    <cellStyle name="Bình thường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56744</xdr:colOff>
      <xdr:row>13</xdr:row>
      <xdr:rowOff>40532</xdr:rowOff>
    </xdr:from>
    <xdr:to>
      <xdr:col>7</xdr:col>
      <xdr:colOff>2814734</xdr:colOff>
      <xdr:row>13</xdr:row>
      <xdr:rowOff>1563809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D477F5BD-FA42-B4B7-1FC7-B3A794164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1071" y="2303205"/>
          <a:ext cx="2757990" cy="1523277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16</xdr:row>
      <xdr:rowOff>23326</xdr:rowOff>
    </xdr:from>
    <xdr:to>
      <xdr:col>7</xdr:col>
      <xdr:colOff>2760306</xdr:colOff>
      <xdr:row>16</xdr:row>
      <xdr:rowOff>1587844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8F315CDC-CA08-F47B-1192-C232BA81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5306" y="4128795"/>
          <a:ext cx="2651449" cy="1562878"/>
        </a:xfrm>
        <a:prstGeom prst="rect">
          <a:avLst/>
        </a:prstGeom>
      </xdr:spPr>
    </xdr:pic>
    <xdr:clientData/>
  </xdr:twoCellAnchor>
  <xdr:twoCellAnchor editAs="oneCell">
    <xdr:from>
      <xdr:col>7</xdr:col>
      <xdr:colOff>25831</xdr:colOff>
      <xdr:row>18</xdr:row>
      <xdr:rowOff>27363</xdr:rowOff>
    </xdr:from>
    <xdr:to>
      <xdr:col>7</xdr:col>
      <xdr:colOff>2736273</xdr:colOff>
      <xdr:row>18</xdr:row>
      <xdr:rowOff>1498023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02188356-80B1-580E-8AB0-43A5C9AED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0899" y="7326977"/>
          <a:ext cx="2710442" cy="1470660"/>
        </a:xfrm>
        <a:prstGeom prst="rect">
          <a:avLst/>
        </a:prstGeom>
      </xdr:spPr>
    </xdr:pic>
    <xdr:clientData/>
  </xdr:twoCellAnchor>
  <xdr:twoCellAnchor editAs="oneCell">
    <xdr:from>
      <xdr:col>7</xdr:col>
      <xdr:colOff>60615</xdr:colOff>
      <xdr:row>17</xdr:row>
      <xdr:rowOff>69272</xdr:rowOff>
    </xdr:from>
    <xdr:to>
      <xdr:col>7</xdr:col>
      <xdr:colOff>2788229</xdr:colOff>
      <xdr:row>17</xdr:row>
      <xdr:rowOff>1489363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35DA3CCE-1A14-A7A9-0DF5-DD0306B7E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45683" y="5749636"/>
          <a:ext cx="2727614" cy="142009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19</xdr:row>
      <xdr:rowOff>51955</xdr:rowOff>
    </xdr:from>
    <xdr:to>
      <xdr:col>7</xdr:col>
      <xdr:colOff>2770908</xdr:colOff>
      <xdr:row>19</xdr:row>
      <xdr:rowOff>1601872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5C45826E-37F3-1A38-8E38-DB54A42D3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80318" y="8918864"/>
          <a:ext cx="2675658" cy="1552541"/>
        </a:xfrm>
        <a:prstGeom prst="rect">
          <a:avLst/>
        </a:prstGeom>
      </xdr:spPr>
    </xdr:pic>
    <xdr:clientData/>
  </xdr:twoCellAnchor>
  <xdr:twoCellAnchor editAs="oneCell">
    <xdr:from>
      <xdr:col>7</xdr:col>
      <xdr:colOff>88605</xdr:colOff>
      <xdr:row>15</xdr:row>
      <xdr:rowOff>70885</xdr:rowOff>
    </xdr:from>
    <xdr:to>
      <xdr:col>7</xdr:col>
      <xdr:colOff>2817628</xdr:colOff>
      <xdr:row>15</xdr:row>
      <xdr:rowOff>1675543</xdr:rowOff>
    </xdr:to>
    <xdr:pic>
      <xdr:nvPicPr>
        <xdr:cNvPr id="10" name="Hình ảnh 9">
          <a:extLst>
            <a:ext uri="{FF2B5EF4-FFF2-40B4-BE49-F238E27FC236}">
              <a16:creationId xmlns:a16="http://schemas.microsoft.com/office/drawing/2014/main" id="{ABECD6E7-D205-AB2F-D6BB-11DFA5403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71861" y="4412513"/>
          <a:ext cx="2729023" cy="1604658"/>
        </a:xfrm>
        <a:prstGeom prst="rect">
          <a:avLst/>
        </a:prstGeom>
      </xdr:spPr>
    </xdr:pic>
    <xdr:clientData/>
  </xdr:twoCellAnchor>
  <xdr:twoCellAnchor editAs="oneCell">
    <xdr:from>
      <xdr:col>7</xdr:col>
      <xdr:colOff>177210</xdr:colOff>
      <xdr:row>31</xdr:row>
      <xdr:rowOff>44303</xdr:rowOff>
    </xdr:from>
    <xdr:to>
      <xdr:col>7</xdr:col>
      <xdr:colOff>2675860</xdr:colOff>
      <xdr:row>31</xdr:row>
      <xdr:rowOff>1422468</xdr:rowOff>
    </xdr:to>
    <xdr:pic>
      <xdr:nvPicPr>
        <xdr:cNvPr id="18" name="Hình ảnh 17">
          <a:extLst>
            <a:ext uri="{FF2B5EF4-FFF2-40B4-BE49-F238E27FC236}">
              <a16:creationId xmlns:a16="http://schemas.microsoft.com/office/drawing/2014/main" id="{3525833C-F400-BBE0-E52C-DB0C2A2C9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60466" y="19005698"/>
          <a:ext cx="2498650" cy="1378165"/>
        </a:xfrm>
        <a:prstGeom prst="rect">
          <a:avLst/>
        </a:prstGeom>
      </xdr:spPr>
    </xdr:pic>
    <xdr:clientData/>
  </xdr:twoCellAnchor>
  <xdr:twoCellAnchor editAs="oneCell">
    <xdr:from>
      <xdr:col>7</xdr:col>
      <xdr:colOff>186071</xdr:colOff>
      <xdr:row>32</xdr:row>
      <xdr:rowOff>53163</xdr:rowOff>
    </xdr:from>
    <xdr:to>
      <xdr:col>7</xdr:col>
      <xdr:colOff>2703627</xdr:colOff>
      <xdr:row>32</xdr:row>
      <xdr:rowOff>1506278</xdr:rowOff>
    </xdr:to>
    <xdr:pic>
      <xdr:nvPicPr>
        <xdr:cNvPr id="19" name="Hình ảnh 18">
          <a:extLst>
            <a:ext uri="{FF2B5EF4-FFF2-40B4-BE49-F238E27FC236}">
              <a16:creationId xmlns:a16="http://schemas.microsoft.com/office/drawing/2014/main" id="{29EB83C8-F916-EB71-D97C-FC5D30FA3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69327" y="22337233"/>
          <a:ext cx="2517556" cy="1453115"/>
        </a:xfrm>
        <a:prstGeom prst="rect">
          <a:avLst/>
        </a:prstGeom>
      </xdr:spPr>
    </xdr:pic>
    <xdr:clientData/>
  </xdr:twoCellAnchor>
  <xdr:twoCellAnchor editAs="oneCell">
    <xdr:from>
      <xdr:col>7</xdr:col>
      <xdr:colOff>155862</xdr:colOff>
      <xdr:row>37</xdr:row>
      <xdr:rowOff>95251</xdr:rowOff>
    </xdr:from>
    <xdr:to>
      <xdr:col>7</xdr:col>
      <xdr:colOff>2692963</xdr:colOff>
      <xdr:row>37</xdr:row>
      <xdr:rowOff>1428751</xdr:rowOff>
    </xdr:to>
    <xdr:pic>
      <xdr:nvPicPr>
        <xdr:cNvPr id="21" name="Hình ảnh 20">
          <a:extLst>
            <a:ext uri="{FF2B5EF4-FFF2-40B4-BE49-F238E27FC236}">
              <a16:creationId xmlns:a16="http://schemas.microsoft.com/office/drawing/2014/main" id="{7EFF46AB-E49F-60DE-805C-DADF2FDD0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40930" y="26817206"/>
          <a:ext cx="25371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195146</xdr:colOff>
      <xdr:row>39</xdr:row>
      <xdr:rowOff>92927</xdr:rowOff>
    </xdr:from>
    <xdr:to>
      <xdr:col>7</xdr:col>
      <xdr:colOff>2686036</xdr:colOff>
      <xdr:row>39</xdr:row>
      <xdr:rowOff>1551877</xdr:rowOff>
    </xdr:to>
    <xdr:pic>
      <xdr:nvPicPr>
        <xdr:cNvPr id="8" name="Hình ảnh 7">
          <a:extLst>
            <a:ext uri="{FF2B5EF4-FFF2-40B4-BE49-F238E27FC236}">
              <a16:creationId xmlns:a16="http://schemas.microsoft.com/office/drawing/2014/main" id="{CF9FE8BB-299F-1567-B99E-7090D8D8D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893097" y="29968903"/>
          <a:ext cx="2490890" cy="1458950"/>
        </a:xfrm>
        <a:prstGeom prst="rect">
          <a:avLst/>
        </a:prstGeom>
      </xdr:spPr>
    </xdr:pic>
    <xdr:clientData/>
  </xdr:twoCellAnchor>
  <xdr:twoCellAnchor editAs="oneCell">
    <xdr:from>
      <xdr:col>7</xdr:col>
      <xdr:colOff>229810</xdr:colOff>
      <xdr:row>48</xdr:row>
      <xdr:rowOff>72572</xdr:rowOff>
    </xdr:from>
    <xdr:to>
      <xdr:col>7</xdr:col>
      <xdr:colOff>2624668</xdr:colOff>
      <xdr:row>48</xdr:row>
      <xdr:rowOff>1478296</xdr:rowOff>
    </xdr:to>
    <xdr:pic>
      <xdr:nvPicPr>
        <xdr:cNvPr id="9" name="Hình ảnh 8">
          <a:extLst>
            <a:ext uri="{FF2B5EF4-FFF2-40B4-BE49-F238E27FC236}">
              <a16:creationId xmlns:a16="http://schemas.microsoft.com/office/drawing/2014/main" id="{AAB3FCDE-43EB-D8AE-049C-D8FD66620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26286" y="40506953"/>
          <a:ext cx="2394858" cy="1405724"/>
        </a:xfrm>
        <a:prstGeom prst="rect">
          <a:avLst/>
        </a:prstGeom>
      </xdr:spPr>
    </xdr:pic>
    <xdr:clientData/>
  </xdr:twoCellAnchor>
  <xdr:twoCellAnchor editAs="oneCell">
    <xdr:from>
      <xdr:col>7</xdr:col>
      <xdr:colOff>278191</xdr:colOff>
      <xdr:row>47</xdr:row>
      <xdr:rowOff>60477</xdr:rowOff>
    </xdr:from>
    <xdr:to>
      <xdr:col>7</xdr:col>
      <xdr:colOff>2658735</xdr:colOff>
      <xdr:row>47</xdr:row>
      <xdr:rowOff>1451428</xdr:rowOff>
    </xdr:to>
    <xdr:pic>
      <xdr:nvPicPr>
        <xdr:cNvPr id="11" name="Hình ảnh 10">
          <a:extLst>
            <a:ext uri="{FF2B5EF4-FFF2-40B4-BE49-F238E27FC236}">
              <a16:creationId xmlns:a16="http://schemas.microsoft.com/office/drawing/2014/main" id="{CDE9B840-45D4-DC08-D9AE-DB749167A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74667" y="38922477"/>
          <a:ext cx="2380544" cy="1390951"/>
        </a:xfrm>
        <a:prstGeom prst="rect">
          <a:avLst/>
        </a:prstGeom>
      </xdr:spPr>
    </xdr:pic>
    <xdr:clientData/>
  </xdr:twoCellAnchor>
  <xdr:twoCellAnchor editAs="oneCell">
    <xdr:from>
      <xdr:col>7</xdr:col>
      <xdr:colOff>227464</xdr:colOff>
      <xdr:row>50</xdr:row>
      <xdr:rowOff>113732</xdr:rowOff>
    </xdr:from>
    <xdr:to>
      <xdr:col>7</xdr:col>
      <xdr:colOff>2730746</xdr:colOff>
      <xdr:row>50</xdr:row>
      <xdr:rowOff>1580865</xdr:rowOff>
    </xdr:to>
    <xdr:pic>
      <xdr:nvPicPr>
        <xdr:cNvPr id="12" name="Hình ảnh 11">
          <a:extLst>
            <a:ext uri="{FF2B5EF4-FFF2-40B4-BE49-F238E27FC236}">
              <a16:creationId xmlns:a16="http://schemas.microsoft.com/office/drawing/2014/main" id="{70932662-F7BE-2D97-8B28-E2B8B0EF1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16539" y="42251195"/>
          <a:ext cx="2503282" cy="1467133"/>
        </a:xfrm>
        <a:prstGeom prst="rect">
          <a:avLst/>
        </a:prstGeom>
      </xdr:spPr>
    </xdr:pic>
    <xdr:clientData/>
  </xdr:twoCellAnchor>
  <xdr:twoCellAnchor editAs="oneCell">
    <xdr:from>
      <xdr:col>7</xdr:col>
      <xdr:colOff>246244</xdr:colOff>
      <xdr:row>51</xdr:row>
      <xdr:rowOff>82520</xdr:rowOff>
    </xdr:from>
    <xdr:to>
      <xdr:col>7</xdr:col>
      <xdr:colOff>2658139</xdr:colOff>
      <xdr:row>51</xdr:row>
      <xdr:rowOff>1524000</xdr:rowOff>
    </xdr:to>
    <xdr:pic>
      <xdr:nvPicPr>
        <xdr:cNvPr id="13" name="Hình ảnh 12">
          <a:extLst>
            <a:ext uri="{FF2B5EF4-FFF2-40B4-BE49-F238E27FC236}">
              <a16:creationId xmlns:a16="http://schemas.microsoft.com/office/drawing/2014/main" id="{3B5993CD-5EA5-0EFE-092A-2F3563171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29500" y="43994985"/>
          <a:ext cx="2411895" cy="144148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52</xdr:row>
      <xdr:rowOff>190501</xdr:rowOff>
    </xdr:from>
    <xdr:to>
      <xdr:col>7</xdr:col>
      <xdr:colOff>2685891</xdr:colOff>
      <xdr:row>52</xdr:row>
      <xdr:rowOff>1687285</xdr:rowOff>
    </xdr:to>
    <xdr:pic>
      <xdr:nvPicPr>
        <xdr:cNvPr id="17" name="Hình ảnh 16">
          <a:extLst>
            <a:ext uri="{FF2B5EF4-FFF2-40B4-BE49-F238E27FC236}">
              <a16:creationId xmlns:a16="http://schemas.microsoft.com/office/drawing/2014/main" id="{492BDEAB-B45E-8336-9279-E30635669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776609" y="48359787"/>
          <a:ext cx="2577032" cy="1496784"/>
        </a:xfrm>
        <a:prstGeom prst="rect">
          <a:avLst/>
        </a:prstGeom>
      </xdr:spPr>
    </xdr:pic>
    <xdr:clientData/>
  </xdr:twoCellAnchor>
  <xdr:twoCellAnchor editAs="oneCell">
    <xdr:from>
      <xdr:col>7</xdr:col>
      <xdr:colOff>204109</xdr:colOff>
      <xdr:row>28</xdr:row>
      <xdr:rowOff>136072</xdr:rowOff>
    </xdr:from>
    <xdr:to>
      <xdr:col>7</xdr:col>
      <xdr:colOff>2653393</xdr:colOff>
      <xdr:row>28</xdr:row>
      <xdr:rowOff>1580298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7B21586E-73D6-F49E-F0B9-F06EE642B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871859" y="22560643"/>
          <a:ext cx="2449284" cy="14442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workbookViewId="0">
      <selection activeCell="G5" sqref="G5"/>
    </sheetView>
  </sheetViews>
  <sheetFormatPr defaultColWidth="9" defaultRowHeight="13.8"/>
  <cols>
    <col min="1" max="1" width="9" style="1"/>
    <col min="2" max="2" width="14.109375" style="1" customWidth="1"/>
    <col min="3" max="3" width="9" style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2" spans="1:8" ht="22.2">
      <c r="A2" s="25"/>
      <c r="B2" s="26" t="s">
        <v>3</v>
      </c>
      <c r="C2" s="25"/>
      <c r="D2" s="25"/>
      <c r="E2" s="25"/>
      <c r="F2" s="25"/>
      <c r="G2" s="25"/>
    </row>
    <row r="3" spans="1:8">
      <c r="A3" s="25"/>
      <c r="B3" s="27" t="s">
        <v>32</v>
      </c>
      <c r="C3" s="61">
        <v>1.2</v>
      </c>
      <c r="D3" s="28"/>
      <c r="E3" s="25"/>
      <c r="F3" s="25"/>
      <c r="G3" s="25"/>
    </row>
    <row r="4" spans="1:8">
      <c r="A4" s="25"/>
      <c r="B4" s="27" t="s">
        <v>14</v>
      </c>
      <c r="C4" s="11" t="s">
        <v>51</v>
      </c>
      <c r="D4" s="11"/>
      <c r="E4" s="25"/>
      <c r="F4" s="25"/>
      <c r="G4" s="25"/>
    </row>
    <row r="5" spans="1:8" ht="14.4" thickBot="1">
      <c r="A5" s="25"/>
      <c r="B5" s="27"/>
      <c r="C5" s="28"/>
      <c r="D5" s="28"/>
      <c r="E5" s="25"/>
      <c r="F5" s="25"/>
      <c r="G5" s="25"/>
    </row>
    <row r="6" spans="1:8" ht="14.25" customHeight="1" thickBot="1">
      <c r="A6" s="25"/>
      <c r="B6" s="27" t="s">
        <v>33</v>
      </c>
      <c r="C6" s="120" t="s">
        <v>50</v>
      </c>
      <c r="D6" s="120"/>
      <c r="E6" s="121"/>
      <c r="F6" s="25"/>
      <c r="G6" s="25"/>
    </row>
    <row r="7" spans="1:8">
      <c r="A7" s="25"/>
      <c r="B7" s="27" t="s">
        <v>34</v>
      </c>
      <c r="C7" s="120"/>
      <c r="D7" s="120"/>
      <c r="E7" s="121"/>
      <c r="F7" s="25"/>
      <c r="G7" s="25"/>
    </row>
    <row r="8" spans="1:8">
      <c r="A8" s="25"/>
      <c r="B8" s="27"/>
      <c r="C8" s="25"/>
      <c r="D8" s="25"/>
      <c r="E8" s="25"/>
      <c r="F8" s="25"/>
      <c r="G8" s="25"/>
    </row>
    <row r="9" spans="1:8">
      <c r="A9" s="25"/>
      <c r="B9" s="19"/>
      <c r="C9" s="19"/>
      <c r="D9" s="19"/>
      <c r="E9" s="19"/>
      <c r="F9" s="25"/>
      <c r="G9" s="25"/>
    </row>
    <row r="10" spans="1:8">
      <c r="B10" s="5" t="s">
        <v>23</v>
      </c>
    </row>
    <row r="11" spans="1:8" s="34" customFormat="1" ht="26.4">
      <c r="B11" s="50" t="s">
        <v>10</v>
      </c>
      <c r="C11" s="51" t="s">
        <v>24</v>
      </c>
      <c r="D11" s="51" t="s">
        <v>6</v>
      </c>
      <c r="E11" s="51" t="s">
        <v>7</v>
      </c>
      <c r="F11" s="51" t="s">
        <v>13</v>
      </c>
      <c r="G11" s="52" t="s">
        <v>12</v>
      </c>
      <c r="H11" s="82" t="s">
        <v>25</v>
      </c>
    </row>
    <row r="12" spans="1:8" s="34" customFormat="1" ht="26.4">
      <c r="B12" s="36">
        <v>39293</v>
      </c>
      <c r="C12" s="37" t="s">
        <v>39</v>
      </c>
      <c r="D12" s="38"/>
      <c r="E12" s="39" t="s">
        <v>11</v>
      </c>
      <c r="F12" s="73" t="s">
        <v>48</v>
      </c>
      <c r="G12" s="81"/>
      <c r="H12" s="83" t="s">
        <v>40</v>
      </c>
    </row>
    <row r="13" spans="1:8" s="34" customFormat="1" ht="26.4">
      <c r="B13" s="89">
        <v>39295</v>
      </c>
      <c r="C13" s="37" t="s">
        <v>41</v>
      </c>
      <c r="D13" s="38"/>
      <c r="E13" s="39" t="s">
        <v>42</v>
      </c>
      <c r="F13" s="73" t="s">
        <v>48</v>
      </c>
      <c r="G13" s="88" t="s">
        <v>49</v>
      </c>
      <c r="H13" s="83" t="s">
        <v>40</v>
      </c>
    </row>
    <row r="14" spans="1:8" s="35" customFormat="1" ht="26.4">
      <c r="B14" s="36">
        <v>39311</v>
      </c>
      <c r="C14" s="37" t="s">
        <v>43</v>
      </c>
      <c r="D14" s="38"/>
      <c r="E14" s="39" t="s">
        <v>42</v>
      </c>
      <c r="F14" s="73" t="s">
        <v>48</v>
      </c>
      <c r="G14" s="88" t="s">
        <v>44</v>
      </c>
      <c r="H14" s="83" t="s">
        <v>40</v>
      </c>
    </row>
    <row r="15" spans="1:8" s="35" customFormat="1" ht="13.2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43"/>
      <c r="C22" s="44"/>
      <c r="D22" s="41"/>
      <c r="E22" s="41"/>
      <c r="F22" s="41"/>
      <c r="G22" s="41"/>
      <c r="H22" s="42"/>
    </row>
    <row r="23" spans="2:8" s="34" customFormat="1">
      <c r="B23" s="46"/>
      <c r="C23" s="47"/>
      <c r="D23" s="48"/>
      <c r="E23" s="48"/>
      <c r="F23" s="48"/>
      <c r="G23" s="48"/>
      <c r="H23" s="4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5"/>
  <sheetViews>
    <sheetView tabSelected="1" topLeftCell="A54" zoomScale="56" zoomScaleNormal="56" workbookViewId="0">
      <selection activeCell="D20" sqref="D20:F20"/>
    </sheetView>
  </sheetViews>
  <sheetFormatPr defaultColWidth="8.77734375" defaultRowHeight="13.8" outlineLevelRow="1"/>
  <cols>
    <col min="1" max="1" width="15.6640625" customWidth="1"/>
    <col min="2" max="2" width="18.109375" customWidth="1"/>
    <col min="3" max="3" width="51.6640625" customWidth="1"/>
    <col min="6" max="6" width="23.6640625" customWidth="1"/>
    <col min="7" max="7" width="18.44140625" hidden="1" customWidth="1"/>
    <col min="8" max="8" width="41.21875" customWidth="1"/>
    <col min="9" max="9" width="17.109375" customWidth="1"/>
    <col min="10" max="10" width="9" style="87"/>
    <col min="11" max="11" width="18" style="86" customWidth="1"/>
  </cols>
  <sheetData>
    <row r="1" spans="1:12" s="2" customFormat="1" ht="12.75" customHeight="1">
      <c r="A1" s="62" t="s">
        <v>3</v>
      </c>
      <c r="B1" s="157"/>
      <c r="C1" s="157"/>
      <c r="D1" s="157"/>
      <c r="E1" s="6"/>
      <c r="F1" s="6"/>
      <c r="G1" s="6"/>
      <c r="H1" s="6"/>
      <c r="I1" s="6"/>
      <c r="J1" s="90"/>
      <c r="K1" s="6"/>
      <c r="L1" s="7"/>
    </row>
    <row r="2" spans="1:12" s="2" customFormat="1" ht="11.25" customHeight="1" thickBot="1">
      <c r="A2" s="7"/>
      <c r="B2" s="158"/>
      <c r="C2" s="158"/>
      <c r="D2" s="158"/>
      <c r="E2" s="6"/>
      <c r="F2" s="6"/>
      <c r="G2" s="6"/>
      <c r="H2" s="6"/>
      <c r="I2" s="6"/>
      <c r="J2" s="90"/>
      <c r="K2" s="6"/>
      <c r="L2" s="7"/>
    </row>
    <row r="3" spans="1:12" s="3" customFormat="1" ht="15" customHeight="1">
      <c r="A3" s="63" t="s">
        <v>35</v>
      </c>
      <c r="B3" s="165" t="s">
        <v>45</v>
      </c>
      <c r="C3" s="166"/>
      <c r="D3" s="167"/>
      <c r="E3" s="66"/>
      <c r="F3" s="66"/>
      <c r="G3" s="66"/>
      <c r="H3" s="66"/>
      <c r="I3" s="164"/>
      <c r="J3" s="164"/>
      <c r="K3" s="164"/>
      <c r="L3" s="9"/>
    </row>
    <row r="4" spans="1:12" s="3" customFormat="1" ht="26.4">
      <c r="A4" s="68" t="s">
        <v>36</v>
      </c>
      <c r="B4" s="168" t="s">
        <v>46</v>
      </c>
      <c r="C4" s="169"/>
      <c r="D4" s="170"/>
      <c r="E4" s="66"/>
      <c r="F4" s="66"/>
      <c r="G4" s="66"/>
      <c r="H4" s="66"/>
      <c r="I4" s="164"/>
      <c r="J4" s="164"/>
      <c r="K4" s="164"/>
      <c r="L4" s="9"/>
    </row>
    <row r="5" spans="1:12" s="77" customFormat="1" ht="26.4">
      <c r="A5" s="68" t="s">
        <v>29</v>
      </c>
      <c r="B5" s="160" t="s">
        <v>47</v>
      </c>
      <c r="C5" s="161"/>
      <c r="D5" s="162"/>
      <c r="E5" s="75"/>
      <c r="F5" s="75"/>
      <c r="G5" s="75"/>
      <c r="H5" s="75"/>
      <c r="I5" s="163"/>
      <c r="J5" s="163"/>
      <c r="K5" s="163"/>
      <c r="L5" s="76"/>
    </row>
    <row r="6" spans="1:12" s="3" customFormat="1" ht="15" customHeight="1">
      <c r="A6" s="12" t="s">
        <v>37</v>
      </c>
      <c r="B6" s="84">
        <f>COUNTIF(J13:J20,"Pass")</f>
        <v>5</v>
      </c>
      <c r="C6" s="10" t="s">
        <v>38</v>
      </c>
      <c r="D6" s="13">
        <f>COUNTIF(J10:J740,"Pending")</f>
        <v>0</v>
      </c>
      <c r="E6" s="8"/>
      <c r="F6" s="8"/>
      <c r="G6" s="8"/>
      <c r="H6" s="8"/>
      <c r="I6" s="164"/>
      <c r="J6" s="164"/>
      <c r="K6" s="164"/>
      <c r="L6" s="9"/>
    </row>
    <row r="7" spans="1:12" s="3" customFormat="1" ht="15" customHeight="1" thickBot="1">
      <c r="A7" s="14" t="s">
        <v>1</v>
      </c>
      <c r="B7" s="85">
        <f>COUNTIF(J13:J20,"Fail")</f>
        <v>1</v>
      </c>
      <c r="C7" s="29" t="s">
        <v>27</v>
      </c>
      <c r="D7" s="64">
        <f>COUNTA(A13:A20) -15</f>
        <v>-12</v>
      </c>
      <c r="E7" s="67"/>
      <c r="F7" s="67"/>
      <c r="G7" s="67"/>
      <c r="H7" s="67"/>
      <c r="I7" s="164"/>
      <c r="J7" s="164"/>
      <c r="K7" s="164"/>
      <c r="L7" s="9"/>
    </row>
    <row r="8" spans="1:12" s="3" customFormat="1" ht="15" customHeight="1">
      <c r="A8" s="159"/>
      <c r="B8" s="159"/>
      <c r="C8" s="159"/>
      <c r="D8" s="159"/>
      <c r="E8" s="8"/>
      <c r="F8" s="8"/>
      <c r="G8" s="8"/>
      <c r="H8" s="8"/>
      <c r="I8" s="8"/>
      <c r="J8" s="91"/>
      <c r="K8" s="91"/>
      <c r="L8" s="9"/>
    </row>
    <row r="9" spans="1:12" s="79" customFormat="1" ht="12" customHeight="1">
      <c r="A9" s="148" t="s">
        <v>30</v>
      </c>
      <c r="B9" s="173" t="s">
        <v>4</v>
      </c>
      <c r="C9" s="148" t="s">
        <v>15</v>
      </c>
      <c r="D9" s="151" t="s">
        <v>28</v>
      </c>
      <c r="E9" s="152"/>
      <c r="F9" s="152"/>
      <c r="G9" s="153"/>
      <c r="H9" s="146" t="s">
        <v>53</v>
      </c>
      <c r="I9" s="148" t="s">
        <v>26</v>
      </c>
      <c r="J9" s="148" t="s">
        <v>5</v>
      </c>
      <c r="K9" s="148" t="s">
        <v>31</v>
      </c>
      <c r="L9" s="78"/>
    </row>
    <row r="10" spans="1:12" s="3" customFormat="1" ht="12" customHeight="1">
      <c r="A10" s="147"/>
      <c r="B10" s="174"/>
      <c r="C10" s="147"/>
      <c r="D10" s="154"/>
      <c r="E10" s="155"/>
      <c r="F10" s="155"/>
      <c r="G10" s="156"/>
      <c r="H10" s="147"/>
      <c r="I10" s="147"/>
      <c r="J10" s="147"/>
      <c r="K10" s="147"/>
      <c r="L10" s="9"/>
    </row>
    <row r="11" spans="1:12" s="80" customFormat="1" ht="14.4" customHeight="1">
      <c r="A11" s="171"/>
      <c r="B11" s="171"/>
      <c r="C11" s="171"/>
      <c r="D11" s="171"/>
      <c r="E11" s="171"/>
      <c r="F11" s="171"/>
      <c r="G11" s="171"/>
      <c r="H11" s="171"/>
      <c r="I11" s="171"/>
      <c r="J11" s="171"/>
      <c r="K11" s="172"/>
    </row>
    <row r="12" spans="1:12" s="4" customFormat="1" ht="16.8" customHeight="1">
      <c r="A12" s="138" t="s">
        <v>69</v>
      </c>
      <c r="B12" s="139"/>
      <c r="C12" s="139"/>
      <c r="D12" s="139"/>
      <c r="E12" s="139"/>
      <c r="F12" s="139"/>
      <c r="G12" s="139"/>
      <c r="H12" s="139"/>
      <c r="I12" s="139"/>
      <c r="J12" s="139"/>
      <c r="K12" s="140"/>
    </row>
    <row r="13" spans="1:12" s="4" customFormat="1" ht="17.399999999999999" customHeight="1" outlineLevel="1">
      <c r="A13" s="132" t="s">
        <v>74</v>
      </c>
      <c r="B13" s="133"/>
      <c r="C13" s="133"/>
      <c r="D13" s="133"/>
      <c r="E13" s="133"/>
      <c r="F13" s="133"/>
      <c r="G13" s="133"/>
      <c r="H13" s="133"/>
      <c r="I13" s="133"/>
      <c r="J13" s="133"/>
      <c r="K13" s="134"/>
    </row>
    <row r="14" spans="1:12" s="4" customFormat="1" ht="126" customHeight="1" outlineLevel="1">
      <c r="A14" s="92" t="s">
        <v>0</v>
      </c>
      <c r="B14" s="93" t="s">
        <v>52</v>
      </c>
      <c r="C14" s="94" t="s">
        <v>57</v>
      </c>
      <c r="D14" s="149" t="s">
        <v>56</v>
      </c>
      <c r="E14" s="150"/>
      <c r="F14" s="150"/>
      <c r="G14" s="96"/>
      <c r="H14" s="95"/>
      <c r="I14" s="100">
        <v>45740</v>
      </c>
      <c r="J14" s="106" t="s">
        <v>37</v>
      </c>
      <c r="K14" s="97"/>
    </row>
    <row r="15" spans="1:12" ht="16.2" customHeight="1">
      <c r="A15" s="132" t="s">
        <v>75</v>
      </c>
      <c r="B15" s="133"/>
      <c r="C15" s="133"/>
      <c r="D15" s="133"/>
      <c r="E15" s="133"/>
      <c r="F15" s="133"/>
      <c r="G15" s="133"/>
      <c r="H15" s="133"/>
      <c r="I15" s="133"/>
      <c r="J15" s="133"/>
      <c r="K15" s="134"/>
    </row>
    <row r="16" spans="1:12" ht="136.80000000000001" customHeight="1">
      <c r="A16" s="92"/>
      <c r="B16" s="98" t="s">
        <v>70</v>
      </c>
      <c r="C16" s="98" t="s">
        <v>71</v>
      </c>
      <c r="D16" s="141" t="s">
        <v>72</v>
      </c>
      <c r="E16" s="142"/>
      <c r="F16" s="142"/>
      <c r="G16" s="96"/>
      <c r="H16" s="95"/>
      <c r="I16" s="99">
        <v>45741</v>
      </c>
      <c r="J16" s="106" t="s">
        <v>37</v>
      </c>
      <c r="K16" s="97"/>
    </row>
    <row r="17" spans="1:11" ht="142.80000000000001" customHeight="1">
      <c r="A17" s="92"/>
      <c r="B17" s="98" t="s">
        <v>58</v>
      </c>
      <c r="C17" s="98" t="s">
        <v>59</v>
      </c>
      <c r="D17" s="141" t="s">
        <v>60</v>
      </c>
      <c r="E17" s="142"/>
      <c r="F17" s="142"/>
      <c r="G17" s="96"/>
      <c r="H17" s="95"/>
      <c r="I17" s="99">
        <v>45741</v>
      </c>
      <c r="J17" s="107" t="s">
        <v>1</v>
      </c>
      <c r="K17" s="97" t="s">
        <v>55</v>
      </c>
    </row>
    <row r="18" spans="1:11" ht="127.8" customHeight="1">
      <c r="A18" s="92"/>
      <c r="B18" s="94" t="s">
        <v>61</v>
      </c>
      <c r="C18" s="94" t="s">
        <v>62</v>
      </c>
      <c r="D18" s="143" t="s">
        <v>63</v>
      </c>
      <c r="E18" s="142"/>
      <c r="F18" s="142"/>
      <c r="G18" s="96"/>
      <c r="H18" s="95"/>
      <c r="I18" s="99">
        <v>45741</v>
      </c>
      <c r="J18" s="106" t="s">
        <v>37</v>
      </c>
      <c r="K18" s="97"/>
    </row>
    <row r="19" spans="1:11" ht="133.19999999999999" customHeight="1">
      <c r="A19" s="92"/>
      <c r="B19" s="98" t="s">
        <v>64</v>
      </c>
      <c r="C19" s="98" t="s">
        <v>54</v>
      </c>
      <c r="D19" s="141" t="s">
        <v>65</v>
      </c>
      <c r="E19" s="142"/>
      <c r="F19" s="142"/>
      <c r="G19" s="96"/>
      <c r="H19" s="95"/>
      <c r="I19" s="99">
        <v>45741</v>
      </c>
      <c r="J19" s="106" t="s">
        <v>37</v>
      </c>
      <c r="K19" s="97"/>
    </row>
    <row r="20" spans="1:11" ht="133.19999999999999" customHeight="1">
      <c r="A20" s="92"/>
      <c r="B20" s="94" t="s">
        <v>66</v>
      </c>
      <c r="C20" s="94" t="s">
        <v>67</v>
      </c>
      <c r="D20" s="143" t="s">
        <v>68</v>
      </c>
      <c r="E20" s="142"/>
      <c r="F20" s="142"/>
      <c r="G20" s="96"/>
      <c r="H20" s="95"/>
      <c r="I20" s="99">
        <v>45741</v>
      </c>
      <c r="J20" s="106" t="s">
        <v>37</v>
      </c>
      <c r="K20" s="97"/>
    </row>
    <row r="21" spans="1:11" ht="16.2" customHeight="1">
      <c r="A21" s="138" t="s">
        <v>73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40"/>
    </row>
    <row r="22" spans="1:11" ht="16.2" customHeight="1">
      <c r="A22" s="132" t="s">
        <v>76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4"/>
    </row>
    <row r="23" spans="1:11" ht="139.80000000000001" customHeight="1">
      <c r="A23" s="101"/>
      <c r="B23" s="94" t="s">
        <v>111</v>
      </c>
      <c r="C23" s="103" t="s">
        <v>118</v>
      </c>
      <c r="D23" s="122" t="s">
        <v>77</v>
      </c>
      <c r="E23" s="144"/>
      <c r="F23" s="145"/>
      <c r="G23" s="86"/>
      <c r="H23" s="101"/>
      <c r="I23" s="104"/>
      <c r="J23" s="105"/>
      <c r="K23" s="101"/>
    </row>
    <row r="24" spans="1:11" ht="130.19999999999999" customHeight="1">
      <c r="A24" s="102"/>
      <c r="B24" s="113" t="s">
        <v>112</v>
      </c>
      <c r="C24" s="103" t="s">
        <v>119</v>
      </c>
      <c r="D24" s="122" t="s">
        <v>82</v>
      </c>
      <c r="E24" s="123"/>
      <c r="F24" s="124"/>
      <c r="G24" s="102"/>
      <c r="H24" s="102"/>
      <c r="I24" s="104"/>
      <c r="J24" s="106"/>
      <c r="K24" s="102"/>
    </row>
    <row r="25" spans="1:11" ht="18" customHeight="1">
      <c r="A25" s="132" t="s">
        <v>78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4"/>
    </row>
    <row r="26" spans="1:11" ht="124.8" customHeight="1">
      <c r="A26" s="102"/>
      <c r="B26" s="113" t="s">
        <v>79</v>
      </c>
      <c r="C26" s="113" t="s">
        <v>126</v>
      </c>
      <c r="D26" s="122" t="s">
        <v>80</v>
      </c>
      <c r="E26" s="123"/>
      <c r="F26" s="124"/>
      <c r="G26" s="102"/>
      <c r="H26" s="102"/>
      <c r="I26" s="104"/>
      <c r="J26" s="106"/>
      <c r="K26" s="102"/>
    </row>
    <row r="27" spans="1:11" ht="146.4" customHeight="1">
      <c r="A27" s="102"/>
      <c r="B27" s="113" t="s">
        <v>102</v>
      </c>
      <c r="C27" s="113" t="s">
        <v>127</v>
      </c>
      <c r="D27" s="122" t="s">
        <v>103</v>
      </c>
      <c r="E27" s="123"/>
      <c r="F27" s="124"/>
      <c r="G27" s="102"/>
      <c r="H27" s="102"/>
      <c r="I27" s="104"/>
      <c r="J27" s="106"/>
      <c r="K27" s="102"/>
    </row>
    <row r="28" spans="1:11" ht="150" customHeight="1">
      <c r="A28" s="102"/>
      <c r="B28" s="113" t="s">
        <v>102</v>
      </c>
      <c r="C28" s="113" t="s">
        <v>127</v>
      </c>
      <c r="D28" s="122" t="s">
        <v>103</v>
      </c>
      <c r="E28" s="123"/>
      <c r="F28" s="124"/>
      <c r="G28" s="102"/>
      <c r="H28" s="102"/>
      <c r="I28" s="104"/>
      <c r="J28" s="106"/>
      <c r="K28" s="102"/>
    </row>
    <row r="29" spans="1:11" ht="138" customHeight="1">
      <c r="A29" s="102"/>
      <c r="B29" s="113" t="s">
        <v>135</v>
      </c>
      <c r="C29" s="113" t="s">
        <v>136</v>
      </c>
      <c r="D29" s="122" t="s">
        <v>137</v>
      </c>
      <c r="E29" s="123"/>
      <c r="F29" s="124"/>
      <c r="G29" s="102"/>
      <c r="H29" s="102"/>
      <c r="I29" s="104">
        <v>45752</v>
      </c>
      <c r="J29" s="107" t="s">
        <v>1</v>
      </c>
      <c r="K29" s="102"/>
    </row>
    <row r="30" spans="1:11" ht="22.2" customHeight="1">
      <c r="A30" s="135" t="s">
        <v>83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37"/>
    </row>
    <row r="31" spans="1:11" ht="25.8" customHeight="1">
      <c r="A31" s="132" t="s">
        <v>84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4"/>
    </row>
    <row r="32" spans="1:11" ht="130.19999999999999" customHeight="1">
      <c r="A32" s="115" t="s">
        <v>81</v>
      </c>
      <c r="B32" s="116" t="s">
        <v>85</v>
      </c>
      <c r="C32" s="116" t="s">
        <v>86</v>
      </c>
      <c r="D32" s="131" t="s">
        <v>89</v>
      </c>
      <c r="E32" s="131"/>
      <c r="F32" s="131"/>
      <c r="G32" s="115"/>
      <c r="H32" s="115"/>
      <c r="I32" s="117">
        <v>45746</v>
      </c>
      <c r="J32" s="118" t="s">
        <v>37</v>
      </c>
      <c r="K32" s="115"/>
    </row>
    <row r="33" spans="1:11" s="119" customFormat="1" ht="138" customHeight="1">
      <c r="A33" s="102"/>
      <c r="B33" s="103" t="s">
        <v>87</v>
      </c>
      <c r="C33" s="103" t="s">
        <v>93</v>
      </c>
      <c r="D33" s="122" t="s">
        <v>88</v>
      </c>
      <c r="E33" s="123"/>
      <c r="F33" s="124"/>
      <c r="G33" s="102"/>
      <c r="H33" s="102"/>
      <c r="I33" s="104">
        <v>45746</v>
      </c>
      <c r="J33" s="106" t="s">
        <v>37</v>
      </c>
      <c r="K33" s="102"/>
    </row>
    <row r="34" spans="1:11" ht="142.19999999999999" customHeight="1">
      <c r="A34" s="102"/>
      <c r="B34" s="102"/>
      <c r="C34" s="102"/>
      <c r="D34" s="125"/>
      <c r="E34" s="126"/>
      <c r="F34" s="127"/>
      <c r="G34" s="102"/>
      <c r="H34" s="102"/>
      <c r="I34" s="102"/>
      <c r="J34" s="112"/>
      <c r="K34" s="102"/>
    </row>
    <row r="35" spans="1:11" ht="147.6" customHeight="1">
      <c r="A35" s="110"/>
      <c r="B35" s="110"/>
      <c r="C35" s="110"/>
      <c r="D35" s="128"/>
      <c r="E35" s="129"/>
      <c r="F35" s="130"/>
      <c r="G35" s="110"/>
      <c r="H35" s="110"/>
      <c r="I35" s="110"/>
      <c r="J35" s="111"/>
      <c r="K35" s="110"/>
    </row>
    <row r="36" spans="1:11" ht="25.2" customHeight="1">
      <c r="A36" s="132" t="s">
        <v>90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4"/>
    </row>
    <row r="37" spans="1:11" ht="130.80000000000001" customHeight="1">
      <c r="A37" s="102"/>
      <c r="B37" s="113" t="s">
        <v>91</v>
      </c>
      <c r="C37" s="103" t="s">
        <v>128</v>
      </c>
      <c r="D37" s="122" t="s">
        <v>92</v>
      </c>
      <c r="E37" s="123"/>
      <c r="F37" s="124"/>
      <c r="G37" s="102"/>
      <c r="H37" s="102"/>
      <c r="I37" s="104"/>
      <c r="J37" s="106"/>
      <c r="K37" s="102"/>
    </row>
    <row r="38" spans="1:11" ht="135" customHeight="1">
      <c r="A38" s="102"/>
      <c r="B38" s="103" t="s">
        <v>98</v>
      </c>
      <c r="C38" s="103" t="s">
        <v>109</v>
      </c>
      <c r="D38" s="122" t="s">
        <v>95</v>
      </c>
      <c r="E38" s="123"/>
      <c r="F38" s="124"/>
      <c r="G38" s="102"/>
      <c r="H38" s="102"/>
      <c r="I38" s="104">
        <v>45746</v>
      </c>
      <c r="J38" s="107" t="s">
        <v>1</v>
      </c>
      <c r="K38" s="103" t="s">
        <v>94</v>
      </c>
    </row>
    <row r="39" spans="1:11" ht="130.19999999999999" customHeight="1">
      <c r="A39" s="102"/>
      <c r="B39" s="103" t="s">
        <v>96</v>
      </c>
      <c r="C39" s="103" t="s">
        <v>129</v>
      </c>
      <c r="D39" s="122" t="s">
        <v>97</v>
      </c>
      <c r="E39" s="123"/>
      <c r="F39" s="124"/>
      <c r="G39" s="102"/>
      <c r="H39" s="102"/>
      <c r="I39" s="104"/>
      <c r="J39" s="114"/>
      <c r="K39" s="102"/>
    </row>
    <row r="40" spans="1:11" ht="156" customHeight="1">
      <c r="A40" s="102"/>
      <c r="B40" s="103" t="s">
        <v>99</v>
      </c>
      <c r="C40" s="103" t="s">
        <v>100</v>
      </c>
      <c r="D40" s="122" t="s">
        <v>101</v>
      </c>
      <c r="E40" s="123"/>
      <c r="F40" s="124"/>
      <c r="G40" s="102"/>
      <c r="H40" s="102"/>
      <c r="I40" s="104">
        <v>45748</v>
      </c>
      <c r="J40" s="106" t="s">
        <v>37</v>
      </c>
      <c r="K40" s="102"/>
    </row>
    <row r="41" spans="1:11" ht="24.6" customHeight="1">
      <c r="A41" s="135" t="s">
        <v>104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7"/>
    </row>
    <row r="42" spans="1:11" ht="26.4" customHeight="1">
      <c r="A42" s="132" t="s">
        <v>105</v>
      </c>
      <c r="B42" s="133"/>
      <c r="C42" s="133"/>
      <c r="D42" s="133"/>
      <c r="E42" s="133"/>
      <c r="F42" s="133"/>
      <c r="G42" s="133"/>
      <c r="H42" s="133"/>
      <c r="I42" s="133"/>
      <c r="J42" s="133"/>
      <c r="K42" s="134"/>
    </row>
    <row r="43" spans="1:11" ht="147.6" customHeight="1">
      <c r="A43" s="102"/>
      <c r="B43" s="102"/>
      <c r="C43" s="102"/>
      <c r="D43" s="125"/>
      <c r="E43" s="126"/>
      <c r="F43" s="127"/>
      <c r="G43" s="102"/>
      <c r="H43" s="102"/>
      <c r="I43" s="102"/>
      <c r="J43" s="112"/>
      <c r="K43" s="102"/>
    </row>
    <row r="44" spans="1:11" ht="31.2" customHeight="1">
      <c r="A44" s="132" t="s">
        <v>106</v>
      </c>
      <c r="B44" s="133"/>
      <c r="C44" s="133"/>
      <c r="D44" s="133"/>
      <c r="E44" s="133"/>
      <c r="F44" s="133"/>
      <c r="G44" s="133"/>
      <c r="H44" s="133"/>
      <c r="I44" s="133"/>
      <c r="J44" s="133"/>
      <c r="K44" s="134"/>
    </row>
    <row r="45" spans="1:11" ht="130.80000000000001" customHeight="1">
      <c r="A45" s="102"/>
      <c r="B45" s="102"/>
      <c r="C45" s="102"/>
      <c r="D45" s="125"/>
      <c r="E45" s="126"/>
      <c r="F45" s="127"/>
      <c r="G45" s="102"/>
      <c r="H45" s="102"/>
      <c r="I45" s="102"/>
      <c r="J45" s="112"/>
      <c r="K45" s="102"/>
    </row>
    <row r="46" spans="1:11" ht="21" customHeight="1">
      <c r="A46" s="135" t="s">
        <v>107</v>
      </c>
      <c r="B46" s="136"/>
      <c r="C46" s="136"/>
      <c r="D46" s="136"/>
      <c r="E46" s="136"/>
      <c r="F46" s="136"/>
      <c r="G46" s="136"/>
      <c r="H46" s="136"/>
      <c r="I46" s="136"/>
      <c r="J46" s="136"/>
      <c r="K46" s="137"/>
    </row>
    <row r="47" spans="1:11" ht="30.6" customHeight="1">
      <c r="A47" s="132" t="s">
        <v>108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4"/>
    </row>
    <row r="48" spans="1:11" ht="132.6" customHeight="1">
      <c r="A48" s="102"/>
      <c r="B48" s="103" t="s">
        <v>114</v>
      </c>
      <c r="C48" s="103" t="s">
        <v>121</v>
      </c>
      <c r="D48" s="122" t="s">
        <v>110</v>
      </c>
      <c r="E48" s="123"/>
      <c r="F48" s="124"/>
      <c r="G48" s="102"/>
      <c r="H48" s="102"/>
      <c r="I48" s="104">
        <v>45751</v>
      </c>
      <c r="J48" s="106" t="s">
        <v>37</v>
      </c>
      <c r="K48" s="102"/>
    </row>
    <row r="49" spans="1:11" ht="135" customHeight="1">
      <c r="A49" s="102"/>
      <c r="B49" s="103" t="s">
        <v>113</v>
      </c>
      <c r="C49" s="103" t="s">
        <v>122</v>
      </c>
      <c r="D49" s="122" t="s">
        <v>115</v>
      </c>
      <c r="E49" s="123"/>
      <c r="F49" s="124"/>
      <c r="G49" s="102"/>
      <c r="H49" s="102"/>
      <c r="I49" s="104">
        <v>45751</v>
      </c>
      <c r="J49" s="106" t="s">
        <v>37</v>
      </c>
      <c r="K49" s="102"/>
    </row>
    <row r="50" spans="1:11" ht="27.6" customHeight="1">
      <c r="A50" s="132" t="s">
        <v>116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4"/>
    </row>
    <row r="51" spans="1:11" ht="129" customHeight="1">
      <c r="A51" s="102"/>
      <c r="B51" s="103" t="s">
        <v>117</v>
      </c>
      <c r="C51" s="103" t="s">
        <v>123</v>
      </c>
      <c r="D51" s="122" t="s">
        <v>80</v>
      </c>
      <c r="E51" s="123"/>
      <c r="F51" s="124"/>
      <c r="G51" s="102"/>
      <c r="H51" s="102"/>
      <c r="I51" s="104">
        <v>45751</v>
      </c>
      <c r="J51" s="106" t="s">
        <v>37</v>
      </c>
      <c r="K51" s="102"/>
    </row>
    <row r="52" spans="1:11" ht="142.19999999999999" customHeight="1">
      <c r="A52" s="102"/>
      <c r="B52" s="103" t="s">
        <v>120</v>
      </c>
      <c r="C52" s="103" t="s">
        <v>124</v>
      </c>
      <c r="D52" s="122" t="s">
        <v>125</v>
      </c>
      <c r="E52" s="123"/>
      <c r="F52" s="124"/>
      <c r="G52" s="102"/>
      <c r="H52" s="102"/>
      <c r="I52" s="104">
        <v>45751</v>
      </c>
      <c r="J52" s="106" t="s">
        <v>37</v>
      </c>
      <c r="K52" s="102"/>
    </row>
    <row r="53" spans="1:11" ht="143.4" customHeight="1">
      <c r="A53" s="102"/>
      <c r="B53" s="113" t="s">
        <v>132</v>
      </c>
      <c r="C53" s="103" t="s">
        <v>134</v>
      </c>
      <c r="D53" s="122" t="s">
        <v>133</v>
      </c>
      <c r="E53" s="123"/>
      <c r="F53" s="124"/>
      <c r="G53" s="102"/>
      <c r="H53" s="102"/>
      <c r="I53" s="104">
        <v>45751</v>
      </c>
      <c r="J53" s="106" t="s">
        <v>37</v>
      </c>
      <c r="K53" s="102"/>
    </row>
    <row r="54" spans="1:11" ht="111.6" customHeight="1">
      <c r="A54" s="102"/>
      <c r="B54" s="113" t="s">
        <v>130</v>
      </c>
      <c r="C54" s="113" t="s">
        <v>131</v>
      </c>
      <c r="D54" s="125"/>
      <c r="E54" s="126"/>
      <c r="F54" s="127"/>
      <c r="G54" s="102"/>
      <c r="H54" s="102"/>
      <c r="I54" s="102"/>
      <c r="J54" s="112"/>
      <c r="K54" s="102"/>
    </row>
    <row r="55" spans="1:11">
      <c r="J55" s="108"/>
      <c r="K55" s="109"/>
    </row>
  </sheetData>
  <mergeCells count="62">
    <mergeCell ref="D51:F51"/>
    <mergeCell ref="D52:F52"/>
    <mergeCell ref="D27:F27"/>
    <mergeCell ref="D53:F53"/>
    <mergeCell ref="D54:F54"/>
    <mergeCell ref="A46:K46"/>
    <mergeCell ref="A47:K47"/>
    <mergeCell ref="D48:F48"/>
    <mergeCell ref="D49:F49"/>
    <mergeCell ref="A50:K50"/>
    <mergeCell ref="A41:K41"/>
    <mergeCell ref="A42:K42"/>
    <mergeCell ref="A44:K44"/>
    <mergeCell ref="D43:F43"/>
    <mergeCell ref="D45:F45"/>
    <mergeCell ref="D40:F40"/>
    <mergeCell ref="B1:D2"/>
    <mergeCell ref="A8:D8"/>
    <mergeCell ref="B5:D5"/>
    <mergeCell ref="A13:K13"/>
    <mergeCell ref="I5:K5"/>
    <mergeCell ref="I6:K6"/>
    <mergeCell ref="I7:K7"/>
    <mergeCell ref="B3:D3"/>
    <mergeCell ref="I4:K4"/>
    <mergeCell ref="K9:K10"/>
    <mergeCell ref="I3:K3"/>
    <mergeCell ref="B4:D4"/>
    <mergeCell ref="I9:I10"/>
    <mergeCell ref="A11:K11"/>
    <mergeCell ref="A9:A10"/>
    <mergeCell ref="B9:B10"/>
    <mergeCell ref="H9:H10"/>
    <mergeCell ref="A15:K15"/>
    <mergeCell ref="D20:F20"/>
    <mergeCell ref="J9:J10"/>
    <mergeCell ref="D17:F17"/>
    <mergeCell ref="D14:F14"/>
    <mergeCell ref="C9:C10"/>
    <mergeCell ref="D9:G10"/>
    <mergeCell ref="A12:K12"/>
    <mergeCell ref="D16:F16"/>
    <mergeCell ref="A21:K21"/>
    <mergeCell ref="A22:K22"/>
    <mergeCell ref="D19:F19"/>
    <mergeCell ref="D18:F18"/>
    <mergeCell ref="D29:F29"/>
    <mergeCell ref="D26:F26"/>
    <mergeCell ref="D23:F23"/>
    <mergeCell ref="D24:F24"/>
    <mergeCell ref="A25:K25"/>
    <mergeCell ref="D28:F28"/>
    <mergeCell ref="D32:F32"/>
    <mergeCell ref="A31:K31"/>
    <mergeCell ref="A30:K30"/>
    <mergeCell ref="A36:K36"/>
    <mergeCell ref="D37:F37"/>
    <mergeCell ref="D38:F38"/>
    <mergeCell ref="D39:F39"/>
    <mergeCell ref="D33:F33"/>
    <mergeCell ref="D34:F34"/>
    <mergeCell ref="D35:F35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E12" sqref="E12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15" t="s">
        <v>9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8</v>
      </c>
      <c r="C3" s="17"/>
      <c r="D3" s="17"/>
      <c r="E3" s="17"/>
      <c r="F3" s="17"/>
      <c r="G3" s="18"/>
    </row>
    <row r="4" spans="1:7" ht="13.8">
      <c r="B4" s="19" t="s">
        <v>2</v>
      </c>
      <c r="C4" s="89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19"/>
      <c r="B7" s="53" t="s">
        <v>16</v>
      </c>
      <c r="C7" s="54" t="s">
        <v>17</v>
      </c>
      <c r="D7" s="55" t="s">
        <v>37</v>
      </c>
      <c r="E7" s="54" t="s">
        <v>1</v>
      </c>
      <c r="F7" s="54" t="s">
        <v>38</v>
      </c>
      <c r="G7" s="56" t="s">
        <v>18</v>
      </c>
    </row>
    <row r="8" spans="1:7" s="65" customFormat="1" ht="13.8">
      <c r="A8" s="69"/>
      <c r="B8" s="70">
        <v>1</v>
      </c>
      <c r="C8" s="71" t="str">
        <f>Samples!B4</f>
        <v>CR100 - Export to excel</v>
      </c>
      <c r="D8" s="72">
        <f>Samples!B6</f>
        <v>5</v>
      </c>
      <c r="E8" s="71">
        <f>Samples!B7</f>
        <v>1</v>
      </c>
      <c r="F8" s="71">
        <f>Samples!D6</f>
        <v>0</v>
      </c>
      <c r="G8" s="72">
        <f>Samples!D7</f>
        <v>-12</v>
      </c>
    </row>
    <row r="9" spans="1:7" ht="13.8">
      <c r="A9" s="19"/>
      <c r="B9" s="32"/>
      <c r="C9" s="31"/>
      <c r="D9" s="74"/>
      <c r="E9" s="30"/>
      <c r="F9" s="30"/>
      <c r="G9" s="33"/>
    </row>
    <row r="10" spans="1:7" ht="13.8">
      <c r="A10" s="19"/>
      <c r="B10" s="57"/>
      <c r="C10" s="58" t="s">
        <v>19</v>
      </c>
      <c r="D10" s="59">
        <f>SUM(D6:D9)</f>
        <v>5</v>
      </c>
      <c r="E10" s="59">
        <f>SUM(E6:E9)</f>
        <v>1</v>
      </c>
      <c r="F10" s="59">
        <f>SUM(F6:F9)</f>
        <v>0</v>
      </c>
      <c r="G10" s="60">
        <f>SUM(G6:G9)</f>
        <v>-12</v>
      </c>
    </row>
    <row r="11" spans="1:7" ht="13.8">
      <c r="A11" s="19"/>
      <c r="B11" s="20"/>
      <c r="C11" s="19"/>
      <c r="D11" s="21"/>
      <c r="E11" s="22"/>
      <c r="F11" s="22"/>
      <c r="G11" s="22"/>
    </row>
    <row r="12" spans="1:7" ht="13.8">
      <c r="A12" s="19"/>
      <c r="B12" s="19"/>
      <c r="C12" s="19" t="s">
        <v>20</v>
      </c>
      <c r="D12" s="19"/>
      <c r="E12" s="23">
        <f>(D10+E10)*100/G10</f>
        <v>-50</v>
      </c>
      <c r="F12" s="19" t="s">
        <v>21</v>
      </c>
      <c r="G12" s="24"/>
    </row>
    <row r="13" spans="1:7" ht="13.8">
      <c r="A13" s="19"/>
      <c r="B13" s="19"/>
      <c r="C13" s="19" t="s">
        <v>22</v>
      </c>
      <c r="D13" s="19"/>
      <c r="E13" s="23">
        <f>D10*100/G10</f>
        <v>-41.666666666666664</v>
      </c>
      <c r="F13" s="19" t="s">
        <v>21</v>
      </c>
      <c r="G13" s="24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TRẦN QUỲNH HƯƠNG</cp:lastModifiedBy>
  <cp:lastPrinted>2006-08-02T10:15:15Z</cp:lastPrinted>
  <dcterms:created xsi:type="dcterms:W3CDTF">2002-07-27T17:17:25Z</dcterms:created>
  <dcterms:modified xsi:type="dcterms:W3CDTF">2025-04-05T17:15:03Z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