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ttps://engie-my.sharepoint.com/personal/dw5755_engie_com/Documents/Audios Hackathon/Avaliação/"/>
    </mc:Choice>
  </mc:AlternateContent>
  <xr:revisionPtr revIDLastSave="0" documentId="8_{18EBE054-F97A-4446-824D-1468EC7FE586}" xr6:coauthVersionLast="43" xr6:coauthVersionMax="43" xr10:uidLastSave="{00000000-0000-0000-0000-000000000000}"/>
  <bookViews>
    <workbookView xWindow="705" yWindow="705" windowWidth="20460" windowHeight="10890" activeTab="4" xr2:uid="{00000000-000D-0000-FFFF-FFFF00000000}"/>
  </bookViews>
  <sheets>
    <sheet name="OP 1" sheetId="18" r:id="rId1"/>
    <sheet name="OP 2" sheetId="20" r:id="rId2"/>
    <sheet name="OP 3" sheetId="21" r:id="rId3"/>
    <sheet name="OP 4" sheetId="22" r:id="rId4"/>
    <sheet name="Quadro Resumo da Equipe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22" l="1"/>
  <c r="M6" i="22"/>
  <c r="M7" i="22"/>
  <c r="M4" i="22"/>
  <c r="M5" i="21"/>
  <c r="M6" i="21"/>
  <c r="M7" i="21"/>
  <c r="M4" i="21"/>
  <c r="M5" i="20" l="1"/>
  <c r="N5" i="20" s="1"/>
  <c r="M6" i="20"/>
  <c r="N6" i="20" s="1"/>
  <c r="M7" i="20"/>
  <c r="N7" i="20" s="1"/>
  <c r="M4" i="20"/>
  <c r="N4" i="20" s="1"/>
  <c r="M5" i="18"/>
  <c r="M6" i="18"/>
  <c r="M7" i="18"/>
  <c r="M4" i="18"/>
  <c r="A7" i="11"/>
  <c r="A6" i="11"/>
  <c r="A5" i="11"/>
  <c r="A4" i="11"/>
  <c r="L8" i="22"/>
  <c r="L9" i="22" s="1"/>
  <c r="H7" i="11" s="1"/>
  <c r="K8" i="22"/>
  <c r="K9" i="22" s="1"/>
  <c r="G7" i="11" s="1"/>
  <c r="J8" i="22"/>
  <c r="J9" i="22" s="1"/>
  <c r="F7" i="11" s="1"/>
  <c r="I8" i="22"/>
  <c r="I9" i="22" s="1"/>
  <c r="E7" i="11" s="1"/>
  <c r="H8" i="22"/>
  <c r="H9" i="22" s="1"/>
  <c r="D7" i="11" s="1"/>
  <c r="G8" i="22"/>
  <c r="G9" i="22" s="1"/>
  <c r="C7" i="11" s="1"/>
  <c r="F8" i="22"/>
  <c r="F9" i="22" s="1"/>
  <c r="B7" i="11" s="1"/>
  <c r="N7" i="22"/>
  <c r="N6" i="22"/>
  <c r="N5" i="22"/>
  <c r="N4" i="22"/>
  <c r="L8" i="21"/>
  <c r="L9" i="21" s="1"/>
  <c r="H6" i="11" s="1"/>
  <c r="K8" i="21"/>
  <c r="K9" i="21" s="1"/>
  <c r="G6" i="11" s="1"/>
  <c r="J8" i="21"/>
  <c r="J9" i="21" s="1"/>
  <c r="F6" i="11" s="1"/>
  <c r="I8" i="21"/>
  <c r="I9" i="21" s="1"/>
  <c r="E6" i="11" s="1"/>
  <c r="H8" i="21"/>
  <c r="H9" i="21" s="1"/>
  <c r="D6" i="11" s="1"/>
  <c r="G8" i="21"/>
  <c r="G9" i="21" s="1"/>
  <c r="C6" i="11" s="1"/>
  <c r="F8" i="21"/>
  <c r="F9" i="21" s="1"/>
  <c r="B6" i="11" s="1"/>
  <c r="N7" i="21"/>
  <c r="N6" i="21"/>
  <c r="N5" i="21"/>
  <c r="N4" i="21"/>
  <c r="L8" i="20"/>
  <c r="L9" i="20" s="1"/>
  <c r="H5" i="11" s="1"/>
  <c r="K8" i="20"/>
  <c r="K9" i="20" s="1"/>
  <c r="G5" i="11" s="1"/>
  <c r="J8" i="20"/>
  <c r="J9" i="20" s="1"/>
  <c r="F5" i="11" s="1"/>
  <c r="I8" i="20"/>
  <c r="I9" i="20" s="1"/>
  <c r="E5" i="11" s="1"/>
  <c r="H8" i="20"/>
  <c r="H9" i="20" s="1"/>
  <c r="D5" i="11" s="1"/>
  <c r="G8" i="20"/>
  <c r="G9" i="20" s="1"/>
  <c r="C5" i="11" s="1"/>
  <c r="F8" i="20"/>
  <c r="F9" i="20" s="1"/>
  <c r="B5" i="11" s="1"/>
  <c r="G8" i="18"/>
  <c r="H8" i="18"/>
  <c r="I8" i="18"/>
  <c r="J8" i="18"/>
  <c r="K8" i="18"/>
  <c r="L8" i="18"/>
  <c r="F8" i="18"/>
  <c r="M8" i="20" l="1"/>
  <c r="M8" i="18"/>
  <c r="N9" i="21"/>
  <c r="N9" i="20"/>
  <c r="N9" i="22"/>
  <c r="N8" i="22"/>
  <c r="N8" i="21"/>
  <c r="N8" i="20"/>
  <c r="L9" i="18"/>
  <c r="H4" i="11" s="1"/>
  <c r="K9" i="18"/>
  <c r="G4" i="11" s="1"/>
  <c r="J9" i="18"/>
  <c r="F4" i="11" s="1"/>
  <c r="I9" i="18"/>
  <c r="E4" i="11" s="1"/>
  <c r="H9" i="18"/>
  <c r="D4" i="11" s="1"/>
  <c r="G9" i="18"/>
  <c r="C4" i="11" s="1"/>
  <c r="F9" i="18"/>
  <c r="B4" i="11" s="1"/>
  <c r="N7" i="18"/>
  <c r="N6" i="18"/>
  <c r="N5" i="18"/>
  <c r="N4" i="18"/>
  <c r="B8" i="11" l="1"/>
  <c r="E8" i="11"/>
  <c r="I6" i="11"/>
  <c r="H8" i="11"/>
  <c r="D8" i="11"/>
  <c r="C8" i="11"/>
  <c r="I7" i="11"/>
  <c r="F8" i="11"/>
  <c r="I4" i="11"/>
  <c r="G8" i="11"/>
  <c r="N8" i="18"/>
  <c r="N9" i="18"/>
  <c r="I5" i="11" l="1"/>
  <c r="I8" i="11" s="1"/>
</calcChain>
</file>

<file path=xl/sharedStrings.xml><?xml version="1.0" encoding="utf-8"?>
<sst xmlns="http://schemas.openxmlformats.org/spreadsheetml/2006/main" count="261" uniqueCount="44">
  <si>
    <t>Centro</t>
  </si>
  <si>
    <t>Origem</t>
  </si>
  <si>
    <t>Destino</t>
  </si>
  <si>
    <t>Data</t>
  </si>
  <si>
    <t>Hora</t>
  </si>
  <si>
    <t>Assertividade</t>
  </si>
  <si>
    <t>Cordialidade</t>
  </si>
  <si>
    <t>Nota</t>
  </si>
  <si>
    <t>Média</t>
  </si>
  <si>
    <t>MEDIA</t>
  </si>
  <si>
    <t>Comentários</t>
  </si>
  <si>
    <t>Centro de Operação do Sistema (COS)</t>
  </si>
  <si>
    <t>Avaliação</t>
  </si>
  <si>
    <t>Ano</t>
  </si>
  <si>
    <t>OBS.: APENAS AS CÉLULAS COM FUNDO BRANCO SÃO EDITÁVEIS</t>
  </si>
  <si>
    <t>NÃO</t>
  </si>
  <si>
    <t>Nº</t>
  </si>
  <si>
    <t>Nome</t>
  </si>
  <si>
    <t>Fraseologia utilizada</t>
  </si>
  <si>
    <t>OK</t>
  </si>
  <si>
    <t>Identificação Operador</t>
  </si>
  <si>
    <t>Identificação
Centro</t>
  </si>
  <si>
    <t>Confirmação
da Mensagem</t>
  </si>
  <si>
    <t>Clareza
Objetividade</t>
  </si>
  <si>
    <t>COS</t>
  </si>
  <si>
    <t>Identificação
Operador</t>
  </si>
  <si>
    <t>Confirmação da Mensagem</t>
  </si>
  <si>
    <t>Clareza e
Objetividade</t>
  </si>
  <si>
    <t>Fraseologia
adequada</t>
  </si>
  <si>
    <t>META</t>
  </si>
  <si>
    <t>UHSS</t>
  </si>
  <si>
    <t>UHIT</t>
  </si>
  <si>
    <t>UHSO</t>
  </si>
  <si>
    <t>OPERADOR 1</t>
  </si>
  <si>
    <t>OPERADOR 2</t>
  </si>
  <si>
    <t>OPERADOR 3</t>
  </si>
  <si>
    <t>OPERADOR 4</t>
  </si>
  <si>
    <t>ONS-S</t>
  </si>
  <si>
    <t>COG</t>
  </si>
  <si>
    <t>ONS-SE</t>
  </si>
  <si>
    <t>O operador solicitou a alteração de tensão, sem especificar se é na barra ou na máquina</t>
  </si>
  <si>
    <t>O operador não confirmou se a alteração de tensão, era na barra ou na máquina</t>
  </si>
  <si>
    <t>O operador não confirmou a mensagem completa. Faltou especificar se é na barra ou na máquina</t>
  </si>
  <si>
    <t>O operador não confirmou a mensagem completa.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</si>
</sst>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3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wrapText="1"/>
    </xf>
    <xf numFmtId="0" fontId="2" fillId="3" borderId="0" xfId="0" applyFont="1" applyFill="1"/>
    <xf numFmtId="1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3" fillId="5" borderId="2" xfId="0" applyFont="1" applyFill="1" applyBorder="1" applyAlignment="1"/>
    <xf numFmtId="0" fontId="3" fillId="5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0" xfId="0" applyFont="1" applyFill="1"/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3" fillId="6" borderId="1" xfId="0" applyFont="1" applyFill="1" applyBorder="1" applyAlignment="1"/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t-BR" sz="1200"/>
              <a:t>COS - Análise</a:t>
            </a:r>
            <a:r>
              <a:rPr lang="pt-BR" sz="1200" baseline="0"/>
              <a:t> da comunicação da equipe</a:t>
            </a:r>
            <a:endParaRPr lang="pt-BR" sz="1200"/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COS</c:v>
          </c:tx>
          <c:marker>
            <c:symbol val="none"/>
          </c:marker>
          <c:cat>
            <c:strRef>
              <c:f>'Quadro Resumo da Equipe'!$B$3:$H$3</c:f>
              <c:strCache>
                <c:ptCount val="7"/>
                <c:pt idx="0">
                  <c:v>Identificação
Operador</c:v>
                </c:pt>
                <c:pt idx="1">
                  <c:v>Identificação
Centro</c:v>
                </c:pt>
                <c:pt idx="2">
                  <c:v>Confirmação da Mensagem</c:v>
                </c:pt>
                <c:pt idx="3">
                  <c:v>Clareza e
Objetividade</c:v>
                </c:pt>
                <c:pt idx="4">
                  <c:v>Assertividade</c:v>
                </c:pt>
                <c:pt idx="5">
                  <c:v>Fraseologia
adequada</c:v>
                </c:pt>
                <c:pt idx="6">
                  <c:v>Cordialidade</c:v>
                </c:pt>
              </c:strCache>
            </c:strRef>
          </c:cat>
          <c:val>
            <c:numRef>
              <c:f>'Quadro Resumo da Equipe'!$B$8:$H$8</c:f>
              <c:numCache>
                <c:formatCode>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68.75</c:v>
                </c:pt>
                <c:pt idx="3">
                  <c:v>100</c:v>
                </c:pt>
                <c:pt idx="4">
                  <c:v>87.5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1-48E1-9142-BC72646047A7}"/>
            </c:ext>
          </c:extLst>
        </c:ser>
        <c:ser>
          <c:idx val="1"/>
          <c:order val="1"/>
          <c:tx>
            <c:v>META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'Quadro Resumo da Equipe'!$B$3:$H$3</c:f>
              <c:strCache>
                <c:ptCount val="7"/>
                <c:pt idx="0">
                  <c:v>Identificação
Operador</c:v>
                </c:pt>
                <c:pt idx="1">
                  <c:v>Identificação
Centro</c:v>
                </c:pt>
                <c:pt idx="2">
                  <c:v>Confirmação da Mensagem</c:v>
                </c:pt>
                <c:pt idx="3">
                  <c:v>Clareza e
Objetividade</c:v>
                </c:pt>
                <c:pt idx="4">
                  <c:v>Assertividade</c:v>
                </c:pt>
                <c:pt idx="5">
                  <c:v>Fraseologia
adequada</c:v>
                </c:pt>
                <c:pt idx="6">
                  <c:v>Cordialidade</c:v>
                </c:pt>
              </c:strCache>
            </c:strRef>
          </c:cat>
          <c:val>
            <c:numRef>
              <c:f>'Quadro Resumo da Equipe'!$B$9:$H$9</c:f>
              <c:numCache>
                <c:formatCode>0</c:formatCode>
                <c:ptCount val="7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1-48E1-9142-BC726460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06208"/>
        <c:axId val="127007744"/>
      </c:radarChart>
      <c:catAx>
        <c:axId val="12700620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7007744"/>
        <c:crosses val="autoZero"/>
        <c:auto val="1"/>
        <c:lblAlgn val="ctr"/>
        <c:lblOffset val="100"/>
        <c:noMultiLvlLbl val="0"/>
      </c:catAx>
      <c:valAx>
        <c:axId val="127007744"/>
        <c:scaling>
          <c:orientation val="minMax"/>
        </c:scaling>
        <c:delete val="1"/>
        <c:axPos val="l"/>
        <c:majorGridlines/>
        <c:numFmt formatCode="0" sourceLinked="1"/>
        <c:majorTickMark val="cross"/>
        <c:minorTickMark val="none"/>
        <c:tickLblPos val="nextTo"/>
        <c:crossAx val="12700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80962</xdr:rowOff>
    </xdr:from>
    <xdr:to>
      <xdr:col>9</xdr:col>
      <xdr:colOff>47624</xdr:colOff>
      <xdr:row>29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8">
    <pageSetUpPr fitToPage="1"/>
  </sheetPr>
  <dimension ref="A1:O16"/>
  <sheetViews>
    <sheetView workbookViewId="0">
      <selection activeCell="B11" sqref="B11:N11"/>
    </sheetView>
  </sheetViews>
  <sheetFormatPr defaultRowHeight="12.75" x14ac:dyDescent="0.2"/>
  <cols>
    <col min="1" max="1" width="3.5703125" style="1" customWidth="1"/>
    <col min="2" max="2" width="10.7109375" style="1" customWidth="1"/>
    <col min="3" max="3" width="7.85546875" style="27" bestFit="1" customWidth="1"/>
    <col min="4" max="5" width="9.7109375" style="1" customWidth="1"/>
    <col min="6" max="12" width="4.7109375" style="4" customWidth="1"/>
    <col min="13" max="13" width="7.7109375" style="1" hidden="1" customWidth="1"/>
    <col min="14" max="14" width="6.5703125" style="1" customWidth="1"/>
    <col min="15" max="15" width="9.5703125" style="1" customWidth="1"/>
    <col min="16" max="38" width="8.7109375" style="1" customWidth="1"/>
    <col min="39" max="16384" width="9.140625" style="1"/>
  </cols>
  <sheetData>
    <row r="1" spans="1:15" x14ac:dyDescent="0.2">
      <c r="A1" s="30" t="s">
        <v>0</v>
      </c>
      <c r="B1" s="30"/>
      <c r="C1" s="31" t="s">
        <v>11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5" x14ac:dyDescent="0.2">
      <c r="A2" s="30" t="s">
        <v>17</v>
      </c>
      <c r="B2" s="30"/>
      <c r="C2" s="31" t="s">
        <v>33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5" ht="103.5" x14ac:dyDescent="0.2">
      <c r="A3" s="2" t="s">
        <v>16</v>
      </c>
      <c r="B3" s="2" t="s">
        <v>3</v>
      </c>
      <c r="C3" s="2" t="s">
        <v>4</v>
      </c>
      <c r="D3" s="2" t="s">
        <v>1</v>
      </c>
      <c r="E3" s="2" t="s">
        <v>2</v>
      </c>
      <c r="F3" s="23" t="s">
        <v>20</v>
      </c>
      <c r="G3" s="23" t="s">
        <v>21</v>
      </c>
      <c r="H3" s="23" t="s">
        <v>22</v>
      </c>
      <c r="I3" s="23" t="s">
        <v>23</v>
      </c>
      <c r="J3" s="23" t="s">
        <v>5</v>
      </c>
      <c r="K3" s="23" t="s">
        <v>18</v>
      </c>
      <c r="L3" s="23" t="s">
        <v>6</v>
      </c>
      <c r="M3" s="2" t="s">
        <v>7</v>
      </c>
      <c r="N3" s="8" t="s">
        <v>8</v>
      </c>
    </row>
    <row r="4" spans="1:15" ht="15" customHeight="1" x14ac:dyDescent="0.2">
      <c r="A4" s="3">
        <v>1</v>
      </c>
      <c r="B4" s="25">
        <v>43628</v>
      </c>
      <c r="C4" s="28">
        <v>0.33702546296296299</v>
      </c>
      <c r="D4" s="26" t="s">
        <v>37</v>
      </c>
      <c r="E4" s="26" t="s">
        <v>24</v>
      </c>
      <c r="F4" s="22" t="s">
        <v>19</v>
      </c>
      <c r="G4" s="22" t="s">
        <v>19</v>
      </c>
      <c r="H4" s="22" t="s">
        <v>15</v>
      </c>
      <c r="I4" s="22" t="s">
        <v>19</v>
      </c>
      <c r="J4" s="22" t="s">
        <v>19</v>
      </c>
      <c r="K4" s="22" t="s">
        <v>19</v>
      </c>
      <c r="L4" s="22" t="s">
        <v>19</v>
      </c>
      <c r="M4" s="2">
        <f>COUNTIF(F4:L4,"OK")</f>
        <v>6</v>
      </c>
      <c r="N4" s="9">
        <f>M4*14.29</f>
        <v>85.74</v>
      </c>
      <c r="O4" s="5" t="s">
        <v>19</v>
      </c>
    </row>
    <row r="5" spans="1:15" ht="15" customHeight="1" x14ac:dyDescent="0.2">
      <c r="A5" s="3">
        <v>2</v>
      </c>
      <c r="B5" s="25">
        <v>43628</v>
      </c>
      <c r="C5" s="28">
        <v>0.33725694444444443</v>
      </c>
      <c r="D5" s="26" t="s">
        <v>24</v>
      </c>
      <c r="E5" s="26" t="s">
        <v>38</v>
      </c>
      <c r="F5" s="22" t="s">
        <v>19</v>
      </c>
      <c r="G5" s="22" t="s">
        <v>19</v>
      </c>
      <c r="H5" s="22" t="s">
        <v>19</v>
      </c>
      <c r="I5" s="22" t="s">
        <v>19</v>
      </c>
      <c r="J5" s="22" t="s">
        <v>19</v>
      </c>
      <c r="K5" s="22" t="s">
        <v>19</v>
      </c>
      <c r="L5" s="22" t="s">
        <v>19</v>
      </c>
      <c r="M5" s="2">
        <f t="shared" ref="M5:M8" si="0">COUNTIF(F5:L5,"OK")</f>
        <v>7</v>
      </c>
      <c r="N5" s="9">
        <f t="shared" ref="N5:N7" si="1">M5*14.29</f>
        <v>100.03</v>
      </c>
      <c r="O5" s="5" t="s">
        <v>15</v>
      </c>
    </row>
    <row r="6" spans="1:15" ht="15" customHeight="1" x14ac:dyDescent="0.2">
      <c r="A6" s="3">
        <v>3</v>
      </c>
      <c r="B6" s="25">
        <v>43628</v>
      </c>
      <c r="C6" s="28">
        <v>0.34681712962962963</v>
      </c>
      <c r="D6" s="26" t="s">
        <v>24</v>
      </c>
      <c r="E6" s="26" t="s">
        <v>30</v>
      </c>
      <c r="F6" s="22" t="s">
        <v>19</v>
      </c>
      <c r="G6" s="22" t="s">
        <v>19</v>
      </c>
      <c r="H6" s="22" t="s">
        <v>19</v>
      </c>
      <c r="I6" s="22" t="s">
        <v>19</v>
      </c>
      <c r="J6" s="22" t="s">
        <v>19</v>
      </c>
      <c r="K6" s="22" t="s">
        <v>19</v>
      </c>
      <c r="L6" s="22" t="s">
        <v>19</v>
      </c>
      <c r="M6" s="2">
        <f t="shared" si="0"/>
        <v>7</v>
      </c>
      <c r="N6" s="9">
        <f t="shared" si="1"/>
        <v>100.03</v>
      </c>
    </row>
    <row r="7" spans="1:15" ht="15" customHeight="1" x14ac:dyDescent="0.2">
      <c r="A7" s="3">
        <v>4</v>
      </c>
      <c r="B7" s="25">
        <v>43628</v>
      </c>
      <c r="C7" s="28">
        <v>0.34895833333333331</v>
      </c>
      <c r="D7" s="26" t="s">
        <v>24</v>
      </c>
      <c r="E7" s="26" t="s">
        <v>37</v>
      </c>
      <c r="F7" s="22" t="s">
        <v>19</v>
      </c>
      <c r="G7" s="22" t="s">
        <v>19</v>
      </c>
      <c r="H7" s="22" t="s">
        <v>19</v>
      </c>
      <c r="I7" s="22" t="s">
        <v>19</v>
      </c>
      <c r="J7" s="22" t="s">
        <v>19</v>
      </c>
      <c r="K7" s="22" t="s">
        <v>19</v>
      </c>
      <c r="L7" s="22" t="s">
        <v>19</v>
      </c>
      <c r="M7" s="2">
        <f t="shared" si="0"/>
        <v>7</v>
      </c>
      <c r="N7" s="9">
        <f t="shared" si="1"/>
        <v>100.03</v>
      </c>
    </row>
    <row r="8" spans="1:15" hidden="1" x14ac:dyDescent="0.2">
      <c r="A8" s="24" t="s">
        <v>9</v>
      </c>
      <c r="B8" s="24"/>
      <c r="C8" s="20"/>
      <c r="D8" s="24"/>
      <c r="E8" s="24"/>
      <c r="F8" s="7">
        <f>COUNTIF(F4:F7,"OK")</f>
        <v>4</v>
      </c>
      <c r="G8" s="7">
        <f t="shared" ref="G8:L8" si="2">COUNTIF(G4:G7,"OK")</f>
        <v>4</v>
      </c>
      <c r="H8" s="7">
        <f t="shared" si="2"/>
        <v>3</v>
      </c>
      <c r="I8" s="7">
        <f t="shared" si="2"/>
        <v>4</v>
      </c>
      <c r="J8" s="7">
        <f t="shared" si="2"/>
        <v>4</v>
      </c>
      <c r="K8" s="7">
        <f t="shared" si="2"/>
        <v>4</v>
      </c>
      <c r="L8" s="7">
        <f t="shared" si="2"/>
        <v>4</v>
      </c>
      <c r="M8" s="2">
        <f t="shared" si="0"/>
        <v>0</v>
      </c>
      <c r="N8" s="6">
        <f>AVERAGE(N4:N7)</f>
        <v>96.457499999999982</v>
      </c>
    </row>
    <row r="9" spans="1:15" x14ac:dyDescent="0.2">
      <c r="A9" s="32" t="s">
        <v>8</v>
      </c>
      <c r="B9" s="32"/>
      <c r="C9" s="32"/>
      <c r="D9" s="32"/>
      <c r="E9" s="32"/>
      <c r="F9" s="10">
        <f>F8*25</f>
        <v>100</v>
      </c>
      <c r="G9" s="10">
        <f t="shared" ref="G9:L9" si="3">G8*25</f>
        <v>100</v>
      </c>
      <c r="H9" s="10">
        <f t="shared" si="3"/>
        <v>75</v>
      </c>
      <c r="I9" s="10">
        <f t="shared" si="3"/>
        <v>100</v>
      </c>
      <c r="J9" s="10">
        <f t="shared" si="3"/>
        <v>100</v>
      </c>
      <c r="K9" s="10">
        <f t="shared" si="3"/>
        <v>100</v>
      </c>
      <c r="L9" s="10">
        <f t="shared" si="3"/>
        <v>100</v>
      </c>
      <c r="M9" s="11"/>
      <c r="N9" s="16">
        <f>AVERAGE(F9:L9)</f>
        <v>96.428571428571431</v>
      </c>
    </row>
    <row r="10" spans="1:15" x14ac:dyDescent="0.2">
      <c r="A10" s="33" t="s">
        <v>10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ht="12.75" customHeight="1" x14ac:dyDescent="0.2">
      <c r="A11" s="2">
        <v>1</v>
      </c>
      <c r="B11" s="29" t="s">
        <v>42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</row>
    <row r="12" spans="1:15" x14ac:dyDescent="0.2">
      <c r="A12" s="2">
        <v>2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</row>
    <row r="13" spans="1:15" x14ac:dyDescent="0.2">
      <c r="A13" s="2">
        <v>3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</row>
    <row r="14" spans="1:15" x14ac:dyDescent="0.2">
      <c r="A14" s="2">
        <v>4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r="16" spans="1:15" x14ac:dyDescent="0.2">
      <c r="A16" s="21" t="s">
        <v>14</v>
      </c>
    </row>
  </sheetData>
  <mergeCells count="10">
    <mergeCell ref="B11:N11"/>
    <mergeCell ref="B12:N12"/>
    <mergeCell ref="B13:N13"/>
    <mergeCell ref="B14:N14"/>
    <mergeCell ref="A1:B1"/>
    <mergeCell ref="C1:N1"/>
    <mergeCell ref="A2:B2"/>
    <mergeCell ref="C2:N2"/>
    <mergeCell ref="A9:E9"/>
    <mergeCell ref="A10:N10"/>
  </mergeCells>
  <conditionalFormatting sqref="F4:L7">
    <cfRule type="cellIs" dxfId="4" priority="1" operator="equal">
      <formula>"NÃO"</formula>
    </cfRule>
  </conditionalFormatting>
  <dataValidations count="1">
    <dataValidation type="list" allowBlank="1" showInputMessage="1" showErrorMessage="1" sqref="F4:L7" xr:uid="{00000000-0002-0000-0000-000000000000}">
      <formula1>$O$4:$O$5</formula1>
    </dataValidation>
  </dataValidations>
  <pageMargins left="0.511811024" right="0.511811024" top="0.78740157499999996" bottom="0.78740157499999996" header="0.31496062000000002" footer="0.31496062000000002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"/>
  <sheetViews>
    <sheetView workbookViewId="0">
      <selection activeCell="Q19" sqref="Q19"/>
    </sheetView>
  </sheetViews>
  <sheetFormatPr defaultRowHeight="12.75" x14ac:dyDescent="0.2"/>
  <cols>
    <col min="1" max="1" width="3.5703125" style="1" customWidth="1"/>
    <col min="2" max="2" width="10.7109375" style="1" customWidth="1"/>
    <col min="3" max="3" width="7.85546875" style="27" bestFit="1" customWidth="1"/>
    <col min="4" max="5" width="9.7109375" style="1" customWidth="1"/>
    <col min="6" max="12" width="4.7109375" style="4" customWidth="1"/>
    <col min="13" max="13" width="7.7109375" style="1" hidden="1" customWidth="1"/>
    <col min="14" max="14" width="6.5703125" style="1" customWidth="1"/>
    <col min="15" max="15" width="9.5703125" style="1" customWidth="1"/>
    <col min="16" max="38" width="8.7109375" style="1" customWidth="1"/>
    <col min="39" max="16384" width="9.140625" style="1"/>
  </cols>
  <sheetData>
    <row r="1" spans="1:15" x14ac:dyDescent="0.2">
      <c r="A1" s="30" t="s">
        <v>0</v>
      </c>
      <c r="B1" s="30"/>
      <c r="C1" s="31" t="s">
        <v>11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5" x14ac:dyDescent="0.2">
      <c r="A2" s="30" t="s">
        <v>17</v>
      </c>
      <c r="B2" s="30"/>
      <c r="C2" s="31" t="s">
        <v>34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5" ht="103.5" x14ac:dyDescent="0.2">
      <c r="A3" s="2" t="s">
        <v>16</v>
      </c>
      <c r="B3" s="2" t="s">
        <v>3</v>
      </c>
      <c r="C3" s="2" t="s">
        <v>4</v>
      </c>
      <c r="D3" s="2" t="s">
        <v>1</v>
      </c>
      <c r="E3" s="2" t="s">
        <v>2</v>
      </c>
      <c r="F3" s="23" t="s">
        <v>20</v>
      </c>
      <c r="G3" s="23" t="s">
        <v>21</v>
      </c>
      <c r="H3" s="23" t="s">
        <v>22</v>
      </c>
      <c r="I3" s="23" t="s">
        <v>23</v>
      </c>
      <c r="J3" s="23" t="s">
        <v>5</v>
      </c>
      <c r="K3" s="23" t="s">
        <v>18</v>
      </c>
      <c r="L3" s="23" t="s">
        <v>6</v>
      </c>
      <c r="M3" s="2" t="s">
        <v>7</v>
      </c>
      <c r="N3" s="8" t="s">
        <v>8</v>
      </c>
    </row>
    <row r="4" spans="1:15" ht="15" customHeight="1" x14ac:dyDescent="0.2">
      <c r="A4" s="3">
        <v>1</v>
      </c>
      <c r="B4" s="25">
        <v>43627</v>
      </c>
      <c r="C4" s="28">
        <v>5.8298611111111114E-2</v>
      </c>
      <c r="D4" s="26" t="s">
        <v>31</v>
      </c>
      <c r="E4" s="26" t="s">
        <v>24</v>
      </c>
      <c r="F4" s="22" t="s">
        <v>19</v>
      </c>
      <c r="G4" s="22" t="s">
        <v>19</v>
      </c>
      <c r="H4" s="22" t="s">
        <v>19</v>
      </c>
      <c r="I4" s="22" t="s">
        <v>19</v>
      </c>
      <c r="J4" s="22" t="s">
        <v>19</v>
      </c>
      <c r="K4" s="22" t="s">
        <v>19</v>
      </c>
      <c r="L4" s="22" t="s">
        <v>19</v>
      </c>
      <c r="M4" s="2">
        <f>COUNTIF(F4:L4,"OK")</f>
        <v>7</v>
      </c>
      <c r="N4" s="9">
        <f>M4*14.29</f>
        <v>100.03</v>
      </c>
      <c r="O4" s="5" t="s">
        <v>19</v>
      </c>
    </row>
    <row r="5" spans="1:15" ht="15" customHeight="1" x14ac:dyDescent="0.2">
      <c r="A5" s="3">
        <v>2</v>
      </c>
      <c r="B5" s="25">
        <v>43627</v>
      </c>
      <c r="C5" s="28">
        <v>0.10489583333333334</v>
      </c>
      <c r="D5" s="26" t="s">
        <v>39</v>
      </c>
      <c r="E5" s="26" t="s">
        <v>24</v>
      </c>
      <c r="F5" s="22" t="s">
        <v>19</v>
      </c>
      <c r="G5" s="22" t="s">
        <v>19</v>
      </c>
      <c r="H5" s="22" t="s">
        <v>15</v>
      </c>
      <c r="I5" s="22" t="s">
        <v>19</v>
      </c>
      <c r="J5" s="22" t="s">
        <v>19</v>
      </c>
      <c r="K5" s="22" t="s">
        <v>19</v>
      </c>
      <c r="L5" s="22" t="s">
        <v>19</v>
      </c>
      <c r="M5" s="2">
        <f t="shared" ref="M5:M8" si="0">COUNTIF(F5:L5,"OK")</f>
        <v>6</v>
      </c>
      <c r="N5" s="9">
        <f t="shared" ref="N5:N7" si="1">M5*14.29</f>
        <v>85.74</v>
      </c>
      <c r="O5" s="5" t="s">
        <v>15</v>
      </c>
    </row>
    <row r="6" spans="1:15" ht="15" customHeight="1" x14ac:dyDescent="0.2">
      <c r="A6" s="3">
        <v>3</v>
      </c>
      <c r="B6" s="25">
        <v>43627</v>
      </c>
      <c r="C6" s="28">
        <v>0.26065972222222222</v>
      </c>
      <c r="D6" s="26" t="s">
        <v>31</v>
      </c>
      <c r="E6" s="26" t="s">
        <v>24</v>
      </c>
      <c r="F6" s="22" t="s">
        <v>19</v>
      </c>
      <c r="G6" s="22" t="s">
        <v>19</v>
      </c>
      <c r="H6" s="22" t="s">
        <v>19</v>
      </c>
      <c r="I6" s="22" t="s">
        <v>19</v>
      </c>
      <c r="J6" s="22" t="s">
        <v>19</v>
      </c>
      <c r="K6" s="22" t="s">
        <v>19</v>
      </c>
      <c r="L6" s="22" t="s">
        <v>19</v>
      </c>
      <c r="M6" s="2">
        <f t="shared" si="0"/>
        <v>7</v>
      </c>
      <c r="N6" s="9">
        <f t="shared" si="1"/>
        <v>100.03</v>
      </c>
    </row>
    <row r="7" spans="1:15" ht="15" customHeight="1" x14ac:dyDescent="0.2">
      <c r="A7" s="3">
        <v>4</v>
      </c>
      <c r="B7" s="25">
        <v>43627</v>
      </c>
      <c r="C7" s="28">
        <v>0.2621412037037037</v>
      </c>
      <c r="D7" s="26" t="s">
        <v>37</v>
      </c>
      <c r="E7" s="26" t="s">
        <v>24</v>
      </c>
      <c r="F7" s="22" t="s">
        <v>19</v>
      </c>
      <c r="G7" s="22" t="s">
        <v>19</v>
      </c>
      <c r="H7" s="22" t="s">
        <v>15</v>
      </c>
      <c r="I7" s="22" t="s">
        <v>19</v>
      </c>
      <c r="J7" s="22" t="s">
        <v>19</v>
      </c>
      <c r="K7" s="22" t="s">
        <v>19</v>
      </c>
      <c r="L7" s="22" t="s">
        <v>19</v>
      </c>
      <c r="M7" s="2">
        <f t="shared" si="0"/>
        <v>6</v>
      </c>
      <c r="N7" s="9">
        <f t="shared" si="1"/>
        <v>85.74</v>
      </c>
    </row>
    <row r="8" spans="1:15" ht="12.75" hidden="1" customHeight="1" x14ac:dyDescent="0.2">
      <c r="A8" s="24" t="s">
        <v>9</v>
      </c>
      <c r="B8" s="24"/>
      <c r="C8" s="20"/>
      <c r="D8" s="24"/>
      <c r="E8" s="24"/>
      <c r="F8" s="7">
        <f>COUNTIF(F4:F7,"OK")</f>
        <v>4</v>
      </c>
      <c r="G8" s="7">
        <f t="shared" ref="G8:L8" si="2">COUNTIF(G4:G7,"OK")</f>
        <v>4</v>
      </c>
      <c r="H8" s="7">
        <f t="shared" si="2"/>
        <v>2</v>
      </c>
      <c r="I8" s="7">
        <f t="shared" si="2"/>
        <v>4</v>
      </c>
      <c r="J8" s="7">
        <f t="shared" si="2"/>
        <v>4</v>
      </c>
      <c r="K8" s="7">
        <f t="shared" si="2"/>
        <v>4</v>
      </c>
      <c r="L8" s="7">
        <f t="shared" si="2"/>
        <v>4</v>
      </c>
      <c r="M8" s="2">
        <f t="shared" si="0"/>
        <v>0</v>
      </c>
      <c r="N8" s="6">
        <f>AVERAGE(N4:N7)</f>
        <v>92.884999999999991</v>
      </c>
    </row>
    <row r="9" spans="1:15" x14ac:dyDescent="0.2">
      <c r="A9" s="32" t="s">
        <v>8</v>
      </c>
      <c r="B9" s="32"/>
      <c r="C9" s="32"/>
      <c r="D9" s="32"/>
      <c r="E9" s="32"/>
      <c r="F9" s="10">
        <f>F8*25</f>
        <v>100</v>
      </c>
      <c r="G9" s="10">
        <f t="shared" ref="G9:L9" si="3">G8*25</f>
        <v>100</v>
      </c>
      <c r="H9" s="10">
        <f t="shared" si="3"/>
        <v>50</v>
      </c>
      <c r="I9" s="10">
        <f t="shared" si="3"/>
        <v>100</v>
      </c>
      <c r="J9" s="10">
        <f t="shared" si="3"/>
        <v>100</v>
      </c>
      <c r="K9" s="10">
        <f t="shared" si="3"/>
        <v>100</v>
      </c>
      <c r="L9" s="10">
        <f t="shared" si="3"/>
        <v>100</v>
      </c>
      <c r="M9" s="11"/>
      <c r="N9" s="16">
        <f>AVERAGE(F9:L9)</f>
        <v>92.857142857142861</v>
      </c>
    </row>
    <row r="10" spans="1:15" x14ac:dyDescent="0.2">
      <c r="A10" s="33" t="s">
        <v>10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">
      <c r="A11" s="2">
        <v>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</row>
    <row r="12" spans="1:15" x14ac:dyDescent="0.2">
      <c r="A12" s="2">
        <v>2</v>
      </c>
      <c r="B12" s="29" t="s">
        <v>42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</row>
    <row r="13" spans="1:15" x14ac:dyDescent="0.2">
      <c r="A13" s="2">
        <v>3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</row>
    <row r="14" spans="1:15" ht="12.75" customHeight="1" x14ac:dyDescent="0.2">
      <c r="A14" s="2">
        <v>4</v>
      </c>
      <c r="B14" s="29" t="s">
        <v>43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r="16" spans="1:15" x14ac:dyDescent="0.2">
      <c r="A16" s="21" t="s">
        <v>14</v>
      </c>
    </row>
  </sheetData>
  <mergeCells count="10">
    <mergeCell ref="B11:N11"/>
    <mergeCell ref="B12:N12"/>
    <mergeCell ref="B13:N13"/>
    <mergeCell ref="B14:N14"/>
    <mergeCell ref="A1:B1"/>
    <mergeCell ref="C1:N1"/>
    <mergeCell ref="A2:B2"/>
    <mergeCell ref="C2:N2"/>
    <mergeCell ref="A9:E9"/>
    <mergeCell ref="A10:N10"/>
  </mergeCells>
  <conditionalFormatting sqref="F4:L7">
    <cfRule type="cellIs" dxfId="3" priority="1" operator="equal">
      <formula>"NÃO"</formula>
    </cfRule>
  </conditionalFormatting>
  <dataValidations count="1">
    <dataValidation type="list" allowBlank="1" showInputMessage="1" showErrorMessage="1" sqref="F4:L7" xr:uid="{8CC60E18-522D-4FF0-B6DE-CF12764319C3}">
      <formula1>$O$4:$O$5</formula1>
    </dataValidation>
  </dataValidations>
  <pageMargins left="0.511811024" right="0.511811024" top="0.78740157499999996" bottom="0.78740157499999996" header="0.31496062000000002" footer="0.31496062000000002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16"/>
  <sheetViews>
    <sheetView workbookViewId="0">
      <selection activeCell="H7" sqref="H7"/>
    </sheetView>
  </sheetViews>
  <sheetFormatPr defaultRowHeight="12.75" x14ac:dyDescent="0.2"/>
  <cols>
    <col min="1" max="1" width="3.5703125" style="1" customWidth="1"/>
    <col min="2" max="2" width="10.7109375" style="1" customWidth="1"/>
    <col min="3" max="3" width="7.85546875" style="27" bestFit="1" customWidth="1"/>
    <col min="4" max="5" width="9.7109375" style="1" customWidth="1"/>
    <col min="6" max="12" width="4.7109375" style="4" customWidth="1"/>
    <col min="13" max="13" width="7.7109375" style="1" hidden="1" customWidth="1"/>
    <col min="14" max="14" width="6.5703125" style="1" customWidth="1"/>
    <col min="15" max="15" width="9.5703125" style="1" customWidth="1"/>
    <col min="16" max="38" width="8.7109375" style="1" customWidth="1"/>
    <col min="39" max="16384" width="9.140625" style="1"/>
  </cols>
  <sheetData>
    <row r="1" spans="1:15" x14ac:dyDescent="0.2">
      <c r="A1" s="30" t="s">
        <v>0</v>
      </c>
      <c r="B1" s="30"/>
      <c r="C1" s="31" t="s">
        <v>11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5" x14ac:dyDescent="0.2">
      <c r="A2" s="30" t="s">
        <v>17</v>
      </c>
      <c r="B2" s="30"/>
      <c r="C2" s="31" t="s">
        <v>35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5" ht="103.5" x14ac:dyDescent="0.2">
      <c r="A3" s="2" t="s">
        <v>16</v>
      </c>
      <c r="B3" s="2" t="s">
        <v>3</v>
      </c>
      <c r="C3" s="2" t="s">
        <v>4</v>
      </c>
      <c r="D3" s="2" t="s">
        <v>1</v>
      </c>
      <c r="E3" s="2" t="s">
        <v>2</v>
      </c>
      <c r="F3" s="23" t="s">
        <v>20</v>
      </c>
      <c r="G3" s="23" t="s">
        <v>21</v>
      </c>
      <c r="H3" s="23" t="s">
        <v>22</v>
      </c>
      <c r="I3" s="23" t="s">
        <v>23</v>
      </c>
      <c r="J3" s="23" t="s">
        <v>5</v>
      </c>
      <c r="K3" s="23" t="s">
        <v>18</v>
      </c>
      <c r="L3" s="23" t="s">
        <v>6</v>
      </c>
      <c r="M3" s="2" t="s">
        <v>7</v>
      </c>
      <c r="N3" s="8" t="s">
        <v>8</v>
      </c>
    </row>
    <row r="4" spans="1:15" ht="15" customHeight="1" x14ac:dyDescent="0.2">
      <c r="A4" s="3">
        <v>1</v>
      </c>
      <c r="B4" s="25">
        <v>43627</v>
      </c>
      <c r="C4" s="28">
        <v>0.29315972222222225</v>
      </c>
      <c r="D4" s="26" t="s">
        <v>32</v>
      </c>
      <c r="E4" s="26" t="s">
        <v>24</v>
      </c>
      <c r="F4" s="22" t="s">
        <v>19</v>
      </c>
      <c r="G4" s="22" t="s">
        <v>19</v>
      </c>
      <c r="H4" s="22" t="s">
        <v>19</v>
      </c>
      <c r="I4" s="22" t="s">
        <v>19</v>
      </c>
      <c r="J4" s="22" t="s">
        <v>19</v>
      </c>
      <c r="K4" s="22" t="s">
        <v>19</v>
      </c>
      <c r="L4" s="22" t="s">
        <v>19</v>
      </c>
      <c r="M4" s="2">
        <f>COUNTIF(F4:L4,"OK")</f>
        <v>7</v>
      </c>
      <c r="N4" s="9">
        <f>M4*14.29</f>
        <v>100.03</v>
      </c>
      <c r="O4" s="5" t="s">
        <v>19</v>
      </c>
    </row>
    <row r="5" spans="1:15" ht="15" customHeight="1" x14ac:dyDescent="0.2">
      <c r="A5" s="3">
        <v>2</v>
      </c>
      <c r="B5" s="25">
        <v>43627</v>
      </c>
      <c r="C5" s="28">
        <v>0.29896990740740742</v>
      </c>
      <c r="D5" s="26" t="s">
        <v>31</v>
      </c>
      <c r="E5" s="26" t="s">
        <v>24</v>
      </c>
      <c r="F5" s="22" t="s">
        <v>19</v>
      </c>
      <c r="G5" s="22" t="s">
        <v>19</v>
      </c>
      <c r="H5" s="22" t="s">
        <v>19</v>
      </c>
      <c r="I5" s="22" t="s">
        <v>19</v>
      </c>
      <c r="J5" s="22" t="s">
        <v>19</v>
      </c>
      <c r="K5" s="22" t="s">
        <v>19</v>
      </c>
      <c r="L5" s="22" t="s">
        <v>19</v>
      </c>
      <c r="M5" s="2">
        <f t="shared" ref="M5:M7" si="0">COUNTIF(F5:L5,"OK")</f>
        <v>7</v>
      </c>
      <c r="N5" s="9">
        <f t="shared" ref="N5:N7" si="1">M5*14.29</f>
        <v>100.03</v>
      </c>
      <c r="O5" s="5" t="s">
        <v>15</v>
      </c>
    </row>
    <row r="6" spans="1:15" ht="15" customHeight="1" x14ac:dyDescent="0.2">
      <c r="A6" s="3">
        <v>3</v>
      </c>
      <c r="B6" s="25">
        <v>43627</v>
      </c>
      <c r="C6" s="28">
        <v>0.30228009259259259</v>
      </c>
      <c r="D6" s="26" t="s">
        <v>24</v>
      </c>
      <c r="E6" s="26" t="s">
        <v>30</v>
      </c>
      <c r="F6" s="22" t="s">
        <v>19</v>
      </c>
      <c r="G6" s="22" t="s">
        <v>19</v>
      </c>
      <c r="H6" s="22" t="s">
        <v>19</v>
      </c>
      <c r="I6" s="22" t="s">
        <v>19</v>
      </c>
      <c r="J6" s="22" t="s">
        <v>19</v>
      </c>
      <c r="K6" s="22" t="s">
        <v>19</v>
      </c>
      <c r="L6" s="22" t="s">
        <v>19</v>
      </c>
      <c r="M6" s="2">
        <f t="shared" si="0"/>
        <v>7</v>
      </c>
      <c r="N6" s="9">
        <f t="shared" si="1"/>
        <v>100.03</v>
      </c>
    </row>
    <row r="7" spans="1:15" ht="15" customHeight="1" x14ac:dyDescent="0.2">
      <c r="A7" s="3">
        <v>4</v>
      </c>
      <c r="B7" s="25">
        <v>43628</v>
      </c>
      <c r="C7" s="28">
        <v>0.32704861111111111</v>
      </c>
      <c r="D7" s="26" t="s">
        <v>24</v>
      </c>
      <c r="E7" s="26" t="s">
        <v>30</v>
      </c>
      <c r="F7" s="22" t="s">
        <v>19</v>
      </c>
      <c r="G7" s="22" t="s">
        <v>19</v>
      </c>
      <c r="H7" s="22" t="s">
        <v>19</v>
      </c>
      <c r="I7" s="22" t="s">
        <v>19</v>
      </c>
      <c r="J7" s="22" t="s">
        <v>15</v>
      </c>
      <c r="K7" s="22" t="s">
        <v>19</v>
      </c>
      <c r="L7" s="22" t="s">
        <v>19</v>
      </c>
      <c r="M7" s="2">
        <f t="shared" si="0"/>
        <v>6</v>
      </c>
      <c r="N7" s="9">
        <f t="shared" si="1"/>
        <v>85.74</v>
      </c>
    </row>
    <row r="8" spans="1:15" ht="12.75" hidden="1" customHeight="1" x14ac:dyDescent="0.2">
      <c r="A8" s="24" t="s">
        <v>9</v>
      </c>
      <c r="B8" s="24"/>
      <c r="C8" s="20"/>
      <c r="D8" s="24"/>
      <c r="E8" s="24"/>
      <c r="F8" s="7">
        <f>COUNTIF(F4:F7,"OK")</f>
        <v>4</v>
      </c>
      <c r="G8" s="7">
        <f t="shared" ref="G8:L8" si="2">COUNTIF(G4:G7,"OK")</f>
        <v>4</v>
      </c>
      <c r="H8" s="7">
        <f t="shared" si="2"/>
        <v>4</v>
      </c>
      <c r="I8" s="7">
        <f t="shared" si="2"/>
        <v>4</v>
      </c>
      <c r="J8" s="7">
        <f t="shared" si="2"/>
        <v>3</v>
      </c>
      <c r="K8" s="7">
        <f t="shared" si="2"/>
        <v>4</v>
      </c>
      <c r="L8" s="7">
        <f t="shared" si="2"/>
        <v>4</v>
      </c>
      <c r="M8" s="7"/>
      <c r="N8" s="6">
        <f>AVERAGE(N4:N7)</f>
        <v>96.45750000000001</v>
      </c>
    </row>
    <row r="9" spans="1:15" x14ac:dyDescent="0.2">
      <c r="A9" s="32" t="s">
        <v>8</v>
      </c>
      <c r="B9" s="32"/>
      <c r="C9" s="32"/>
      <c r="D9" s="32"/>
      <c r="E9" s="32"/>
      <c r="F9" s="10">
        <f>F8*25</f>
        <v>100</v>
      </c>
      <c r="G9" s="10">
        <f t="shared" ref="G9:L9" si="3">G8*25</f>
        <v>100</v>
      </c>
      <c r="H9" s="10">
        <f t="shared" si="3"/>
        <v>100</v>
      </c>
      <c r="I9" s="10">
        <f t="shared" si="3"/>
        <v>100</v>
      </c>
      <c r="J9" s="10">
        <f t="shared" si="3"/>
        <v>75</v>
      </c>
      <c r="K9" s="10">
        <f t="shared" si="3"/>
        <v>100</v>
      </c>
      <c r="L9" s="10">
        <f t="shared" si="3"/>
        <v>100</v>
      </c>
      <c r="M9" s="11"/>
      <c r="N9" s="16">
        <f>AVERAGE(F9:L9)</f>
        <v>96.428571428571431</v>
      </c>
    </row>
    <row r="10" spans="1:15" x14ac:dyDescent="0.2">
      <c r="A10" s="33" t="s">
        <v>10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">
      <c r="A11" s="2">
        <v>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</row>
    <row r="12" spans="1:15" x14ac:dyDescent="0.2">
      <c r="A12" s="2">
        <v>2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</row>
    <row r="13" spans="1:15" x14ac:dyDescent="0.2">
      <c r="A13" s="2">
        <v>3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</row>
    <row r="14" spans="1:15" x14ac:dyDescent="0.2">
      <c r="A14" s="2">
        <v>4</v>
      </c>
      <c r="B14" s="29" t="s">
        <v>40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r="16" spans="1:15" x14ac:dyDescent="0.2">
      <c r="A16" s="21" t="s">
        <v>14</v>
      </c>
    </row>
  </sheetData>
  <mergeCells count="10">
    <mergeCell ref="B11:N11"/>
    <mergeCell ref="B12:N12"/>
    <mergeCell ref="B13:N13"/>
    <mergeCell ref="B14:N14"/>
    <mergeCell ref="A1:B1"/>
    <mergeCell ref="C1:N1"/>
    <mergeCell ref="A2:B2"/>
    <mergeCell ref="C2:N2"/>
    <mergeCell ref="A9:E9"/>
    <mergeCell ref="A10:N10"/>
  </mergeCells>
  <conditionalFormatting sqref="F4:L7">
    <cfRule type="cellIs" dxfId="2" priority="1" operator="equal">
      <formula>"NÃO"</formula>
    </cfRule>
  </conditionalFormatting>
  <dataValidations count="1">
    <dataValidation type="list" allowBlank="1" showInputMessage="1" showErrorMessage="1" sqref="F4:L7" xr:uid="{00000000-0002-0000-0200-000000000000}">
      <formula1>$O$4:$O$5</formula1>
    </dataValidation>
  </dataValidations>
  <pageMargins left="0.511811024" right="0.511811024" top="0.78740157499999996" bottom="0.78740157499999996" header="0.31496062000000002" footer="0.31496062000000002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16"/>
  <sheetViews>
    <sheetView topLeftCell="A2" workbookViewId="0">
      <selection activeCell="B13" sqref="B13:N13"/>
    </sheetView>
  </sheetViews>
  <sheetFormatPr defaultRowHeight="12.75" x14ac:dyDescent="0.2"/>
  <cols>
    <col min="1" max="1" width="3.5703125" style="1" customWidth="1"/>
    <col min="2" max="2" width="10.7109375" style="1" customWidth="1"/>
    <col min="3" max="3" width="7.85546875" style="27" bestFit="1" customWidth="1"/>
    <col min="4" max="5" width="9.7109375" style="1" customWidth="1"/>
    <col min="6" max="12" width="4.7109375" style="4" customWidth="1"/>
    <col min="13" max="13" width="7.7109375" style="1" hidden="1" customWidth="1"/>
    <col min="14" max="14" width="6.5703125" style="1" customWidth="1"/>
    <col min="15" max="15" width="9.5703125" style="1" customWidth="1"/>
    <col min="16" max="38" width="8.7109375" style="1" customWidth="1"/>
    <col min="39" max="16384" width="9.140625" style="1"/>
  </cols>
  <sheetData>
    <row r="1" spans="1:15" x14ac:dyDescent="0.2">
      <c r="A1" s="30" t="s">
        <v>0</v>
      </c>
      <c r="B1" s="30"/>
      <c r="C1" s="31" t="s">
        <v>11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5" x14ac:dyDescent="0.2">
      <c r="A2" s="30" t="s">
        <v>17</v>
      </c>
      <c r="B2" s="30"/>
      <c r="C2" s="31" t="s">
        <v>36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5" ht="103.5" x14ac:dyDescent="0.2">
      <c r="A3" s="2" t="s">
        <v>16</v>
      </c>
      <c r="B3" s="2" t="s">
        <v>3</v>
      </c>
      <c r="C3" s="2" t="s">
        <v>4</v>
      </c>
      <c r="D3" s="2" t="s">
        <v>1</v>
      </c>
      <c r="E3" s="2" t="s">
        <v>2</v>
      </c>
      <c r="F3" s="23" t="s">
        <v>20</v>
      </c>
      <c r="G3" s="23" t="s">
        <v>21</v>
      </c>
      <c r="H3" s="23" t="s">
        <v>22</v>
      </c>
      <c r="I3" s="23" t="s">
        <v>23</v>
      </c>
      <c r="J3" s="23" t="s">
        <v>5</v>
      </c>
      <c r="K3" s="23" t="s">
        <v>18</v>
      </c>
      <c r="L3" s="23" t="s">
        <v>6</v>
      </c>
      <c r="M3" s="2" t="s">
        <v>7</v>
      </c>
      <c r="N3" s="8" t="s">
        <v>8</v>
      </c>
    </row>
    <row r="4" spans="1:15" ht="15" customHeight="1" x14ac:dyDescent="0.2">
      <c r="A4" s="3">
        <v>1</v>
      </c>
      <c r="B4" s="25">
        <v>43628</v>
      </c>
      <c r="C4" s="28">
        <v>0.99163194444444447</v>
      </c>
      <c r="D4" s="26" t="s">
        <v>24</v>
      </c>
      <c r="E4" s="26" t="s">
        <v>30</v>
      </c>
      <c r="F4" s="22" t="s">
        <v>19</v>
      </c>
      <c r="G4" s="22" t="s">
        <v>19</v>
      </c>
      <c r="H4" s="22" t="s">
        <v>19</v>
      </c>
      <c r="I4" s="22" t="s">
        <v>19</v>
      </c>
      <c r="J4" s="22" t="s">
        <v>15</v>
      </c>
      <c r="K4" s="22" t="s">
        <v>19</v>
      </c>
      <c r="L4" s="22" t="s">
        <v>19</v>
      </c>
      <c r="M4" s="2">
        <f>COUNTIF(F4:L4,"OK")</f>
        <v>6</v>
      </c>
      <c r="N4" s="9">
        <f>M4*14.29</f>
        <v>85.74</v>
      </c>
      <c r="O4" s="5" t="s">
        <v>19</v>
      </c>
    </row>
    <row r="5" spans="1:15" ht="15" customHeight="1" x14ac:dyDescent="0.2">
      <c r="A5" s="3">
        <v>2</v>
      </c>
      <c r="B5" s="25">
        <v>43627</v>
      </c>
      <c r="C5" s="28">
        <v>0.99211805555555566</v>
      </c>
      <c r="D5" s="26" t="s">
        <v>24</v>
      </c>
      <c r="E5" s="26" t="s">
        <v>38</v>
      </c>
      <c r="F5" s="22" t="s">
        <v>19</v>
      </c>
      <c r="G5" s="22" t="s">
        <v>19</v>
      </c>
      <c r="H5" s="22" t="s">
        <v>19</v>
      </c>
      <c r="I5" s="22" t="s">
        <v>19</v>
      </c>
      <c r="J5" s="22" t="s">
        <v>19</v>
      </c>
      <c r="K5" s="22" t="s">
        <v>19</v>
      </c>
      <c r="L5" s="22" t="s">
        <v>19</v>
      </c>
      <c r="M5" s="2">
        <f t="shared" ref="M5:M7" si="0">COUNTIF(F5:L5,"OK")</f>
        <v>7</v>
      </c>
      <c r="N5" s="9">
        <f t="shared" ref="N5:N7" si="1">M5*14.29</f>
        <v>100.03</v>
      </c>
      <c r="O5" s="5" t="s">
        <v>15</v>
      </c>
    </row>
    <row r="6" spans="1:15" ht="15" customHeight="1" x14ac:dyDescent="0.2">
      <c r="A6" s="3">
        <v>3</v>
      </c>
      <c r="B6" s="25">
        <v>43628</v>
      </c>
      <c r="C6" s="28">
        <v>9.4907407407407399E-2</v>
      </c>
      <c r="D6" s="26" t="s">
        <v>24</v>
      </c>
      <c r="E6" s="26" t="s">
        <v>32</v>
      </c>
      <c r="F6" s="22" t="s">
        <v>19</v>
      </c>
      <c r="G6" s="22" t="s">
        <v>19</v>
      </c>
      <c r="H6" s="22" t="s">
        <v>15</v>
      </c>
      <c r="I6" s="22" t="s">
        <v>19</v>
      </c>
      <c r="J6" s="22" t="s">
        <v>19</v>
      </c>
      <c r="K6" s="22" t="s">
        <v>19</v>
      </c>
      <c r="L6" s="22" t="s">
        <v>19</v>
      </c>
      <c r="M6" s="2">
        <f t="shared" si="0"/>
        <v>6</v>
      </c>
      <c r="N6" s="9">
        <f t="shared" si="1"/>
        <v>85.74</v>
      </c>
    </row>
    <row r="7" spans="1:15" ht="15" customHeight="1" x14ac:dyDescent="0.2">
      <c r="A7" s="3">
        <v>4</v>
      </c>
      <c r="B7" s="25">
        <v>43628</v>
      </c>
      <c r="C7" s="28">
        <v>0.26291666666666663</v>
      </c>
      <c r="D7" s="26" t="s">
        <v>24</v>
      </c>
      <c r="E7" s="26" t="s">
        <v>32</v>
      </c>
      <c r="F7" s="22" t="s">
        <v>19</v>
      </c>
      <c r="G7" s="22" t="s">
        <v>19</v>
      </c>
      <c r="H7" s="22" t="s">
        <v>15</v>
      </c>
      <c r="I7" s="22" t="s">
        <v>19</v>
      </c>
      <c r="J7" s="22" t="s">
        <v>19</v>
      </c>
      <c r="K7" s="22" t="s">
        <v>19</v>
      </c>
      <c r="L7" s="22" t="s">
        <v>19</v>
      </c>
      <c r="M7" s="2">
        <f t="shared" si="0"/>
        <v>6</v>
      </c>
      <c r="N7" s="9">
        <f t="shared" si="1"/>
        <v>85.74</v>
      </c>
    </row>
    <row r="8" spans="1:15" ht="12.75" hidden="1" customHeight="1" x14ac:dyDescent="0.2">
      <c r="A8" s="24" t="s">
        <v>9</v>
      </c>
      <c r="B8" s="24"/>
      <c r="C8" s="20"/>
      <c r="D8" s="24"/>
      <c r="E8" s="24"/>
      <c r="F8" s="7">
        <f>COUNTIF(F4:F7,"OK")</f>
        <v>4</v>
      </c>
      <c r="G8" s="7">
        <f t="shared" ref="G8:L8" si="2">COUNTIF(G4:G7,"OK")</f>
        <v>4</v>
      </c>
      <c r="H8" s="7">
        <f t="shared" si="2"/>
        <v>2</v>
      </c>
      <c r="I8" s="7">
        <f t="shared" si="2"/>
        <v>4</v>
      </c>
      <c r="J8" s="7">
        <f t="shared" si="2"/>
        <v>3</v>
      </c>
      <c r="K8" s="7">
        <f t="shared" si="2"/>
        <v>4</v>
      </c>
      <c r="L8" s="7">
        <f t="shared" si="2"/>
        <v>4</v>
      </c>
      <c r="M8" s="7"/>
      <c r="N8" s="6">
        <f>AVERAGE(N4:N7)</f>
        <v>89.3125</v>
      </c>
    </row>
    <row r="9" spans="1:15" x14ac:dyDescent="0.2">
      <c r="A9" s="32" t="s">
        <v>8</v>
      </c>
      <c r="B9" s="32"/>
      <c r="C9" s="32"/>
      <c r="D9" s="32"/>
      <c r="E9" s="32"/>
      <c r="F9" s="10">
        <f>F8*25</f>
        <v>100</v>
      </c>
      <c r="G9" s="10">
        <f t="shared" ref="G9:L9" si="3">G8*25</f>
        <v>100</v>
      </c>
      <c r="H9" s="10">
        <f t="shared" si="3"/>
        <v>50</v>
      </c>
      <c r="I9" s="10">
        <f t="shared" si="3"/>
        <v>100</v>
      </c>
      <c r="J9" s="10">
        <f t="shared" si="3"/>
        <v>75</v>
      </c>
      <c r="K9" s="10">
        <f t="shared" si="3"/>
        <v>100</v>
      </c>
      <c r="L9" s="10">
        <f t="shared" si="3"/>
        <v>100</v>
      </c>
      <c r="M9" s="11"/>
      <c r="N9" s="16">
        <f>AVERAGE(F9:L9)</f>
        <v>89.285714285714292</v>
      </c>
    </row>
    <row r="10" spans="1:15" x14ac:dyDescent="0.2">
      <c r="A10" s="33" t="s">
        <v>10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">
      <c r="A11" s="2">
        <v>1</v>
      </c>
      <c r="B11" s="29" t="s">
        <v>40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</row>
    <row r="12" spans="1:15" x14ac:dyDescent="0.2">
      <c r="A12" s="2">
        <v>2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</row>
    <row r="13" spans="1:15" x14ac:dyDescent="0.2">
      <c r="A13" s="2">
        <v>3</v>
      </c>
      <c r="B13" s="29" t="s">
        <v>41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</row>
    <row r="14" spans="1:15" x14ac:dyDescent="0.2">
      <c r="A14" s="2">
        <v>4</v>
      </c>
      <c r="B14" s="29" t="s">
        <v>41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r="16" spans="1:15" x14ac:dyDescent="0.2">
      <c r="A16" s="21" t="s">
        <v>14</v>
      </c>
    </row>
  </sheetData>
  <mergeCells count="10">
    <mergeCell ref="B11:N11"/>
    <mergeCell ref="B12:N12"/>
    <mergeCell ref="B13:N13"/>
    <mergeCell ref="B14:N14"/>
    <mergeCell ref="A1:B1"/>
    <mergeCell ref="C1:N1"/>
    <mergeCell ref="A2:B2"/>
    <mergeCell ref="C2:N2"/>
    <mergeCell ref="A9:E9"/>
    <mergeCell ref="A10:N10"/>
  </mergeCells>
  <conditionalFormatting sqref="F4:L7">
    <cfRule type="cellIs" dxfId="1" priority="1" operator="equal">
      <formula>"NÃO"</formula>
    </cfRule>
  </conditionalFormatting>
  <dataValidations count="1">
    <dataValidation type="list" allowBlank="1" showInputMessage="1" showErrorMessage="1" sqref="F4:L7" xr:uid="{00000000-0002-0000-0300-000000000000}">
      <formula1>$O$4:$O$5</formula1>
    </dataValidation>
  </dataValidations>
  <pageMargins left="0.511811024" right="0.511811024" top="0.78740157499999996" bottom="0.78740157499999996" header="0.31496062000000002" footer="0.31496062000000002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9"/>
  <sheetViews>
    <sheetView tabSelected="1" workbookViewId="0">
      <selection activeCell="B8" sqref="B8"/>
    </sheetView>
  </sheetViews>
  <sheetFormatPr defaultRowHeight="12.75" x14ac:dyDescent="0.2"/>
  <cols>
    <col min="1" max="1" width="33.28515625" style="1" customWidth="1"/>
    <col min="2" max="8" width="5.7109375" style="4" customWidth="1"/>
    <col min="9" max="9" width="8.7109375" style="1" customWidth="1"/>
    <col min="10" max="10" width="9.5703125" style="1" customWidth="1"/>
    <col min="11" max="33" width="8.7109375" style="1" customWidth="1"/>
    <col min="34" max="16384" width="9.140625" style="1"/>
  </cols>
  <sheetData>
    <row r="1" spans="1:9" x14ac:dyDescent="0.2">
      <c r="A1" s="18" t="s">
        <v>0</v>
      </c>
      <c r="B1" s="34" t="s">
        <v>11</v>
      </c>
      <c r="C1" s="35"/>
      <c r="D1" s="35"/>
      <c r="E1" s="35"/>
      <c r="F1" s="35"/>
      <c r="G1" s="35"/>
      <c r="H1" s="35"/>
      <c r="I1" s="36"/>
    </row>
    <row r="2" spans="1:9" x14ac:dyDescent="0.2">
      <c r="A2" s="18" t="s">
        <v>13</v>
      </c>
      <c r="B2" s="19">
        <v>2016</v>
      </c>
      <c r="C2" s="37" t="s">
        <v>12</v>
      </c>
      <c r="D2" s="38"/>
      <c r="E2" s="34">
        <v>2</v>
      </c>
      <c r="F2" s="35"/>
      <c r="G2" s="35"/>
      <c r="H2" s="35"/>
      <c r="I2" s="36"/>
    </row>
    <row r="3" spans="1:9" ht="90" customHeight="1" x14ac:dyDescent="0.2">
      <c r="A3" s="2"/>
      <c r="B3" s="23" t="s">
        <v>25</v>
      </c>
      <c r="C3" s="23" t="s">
        <v>21</v>
      </c>
      <c r="D3" s="23" t="s">
        <v>26</v>
      </c>
      <c r="E3" s="23" t="s">
        <v>27</v>
      </c>
      <c r="F3" s="23" t="s">
        <v>5</v>
      </c>
      <c r="G3" s="23" t="s">
        <v>28</v>
      </c>
      <c r="H3" s="23" t="s">
        <v>6</v>
      </c>
      <c r="I3" s="13" t="s">
        <v>8</v>
      </c>
    </row>
    <row r="4" spans="1:9" x14ac:dyDescent="0.2">
      <c r="A4" s="15" t="str">
        <f>'OP 1'!C2</f>
        <v>OPERADOR 1</v>
      </c>
      <c r="B4" s="17">
        <f>'OP 1'!F9</f>
        <v>100</v>
      </c>
      <c r="C4" s="17">
        <f>'OP 1'!G9</f>
        <v>100</v>
      </c>
      <c r="D4" s="17">
        <f>'OP 1'!H9</f>
        <v>75</v>
      </c>
      <c r="E4" s="17">
        <f>'OP 1'!I9</f>
        <v>100</v>
      </c>
      <c r="F4" s="17">
        <f>'OP 1'!J9</f>
        <v>100</v>
      </c>
      <c r="G4" s="17">
        <f>'OP 1'!K9</f>
        <v>100</v>
      </c>
      <c r="H4" s="17">
        <f>'OP 1'!L9</f>
        <v>100</v>
      </c>
      <c r="I4" s="14">
        <f>AVERAGE(B4:H4)</f>
        <v>96.428571428571431</v>
      </c>
    </row>
    <row r="5" spans="1:9" x14ac:dyDescent="0.2">
      <c r="A5" s="15" t="str">
        <f>'OP 2'!C2</f>
        <v>OPERADOR 2</v>
      </c>
      <c r="B5" s="17">
        <f>'OP 2'!F9</f>
        <v>100</v>
      </c>
      <c r="C5" s="17">
        <f>'OP 2'!G9</f>
        <v>100</v>
      </c>
      <c r="D5" s="17">
        <f>'OP 2'!H9</f>
        <v>50</v>
      </c>
      <c r="E5" s="17">
        <f>'OP 2'!I9</f>
        <v>100</v>
      </c>
      <c r="F5" s="17">
        <f>'OP 2'!J9</f>
        <v>100</v>
      </c>
      <c r="G5" s="17">
        <f>'OP 2'!K9</f>
        <v>100</v>
      </c>
      <c r="H5" s="17">
        <f>'OP 2'!L9</f>
        <v>100</v>
      </c>
      <c r="I5" s="14">
        <f t="shared" ref="I5:I7" si="0">AVERAGE(B5:H5)</f>
        <v>92.857142857142861</v>
      </c>
    </row>
    <row r="6" spans="1:9" x14ac:dyDescent="0.2">
      <c r="A6" s="15" t="str">
        <f>'OP 3'!C2</f>
        <v>OPERADOR 3</v>
      </c>
      <c r="B6" s="17">
        <f>'OP 3'!F9</f>
        <v>100</v>
      </c>
      <c r="C6" s="17">
        <f>'OP 3'!G9</f>
        <v>100</v>
      </c>
      <c r="D6" s="17">
        <f>'OP 3'!H9</f>
        <v>100</v>
      </c>
      <c r="E6" s="17">
        <f>'OP 3'!I9</f>
        <v>100</v>
      </c>
      <c r="F6" s="17">
        <f>'OP 3'!J9</f>
        <v>75</v>
      </c>
      <c r="G6" s="17">
        <f>'OP 3'!K9</f>
        <v>100</v>
      </c>
      <c r="H6" s="17">
        <f>'OP 3'!L9</f>
        <v>100</v>
      </c>
      <c r="I6" s="14">
        <f t="shared" si="0"/>
        <v>96.428571428571431</v>
      </c>
    </row>
    <row r="7" spans="1:9" x14ac:dyDescent="0.2">
      <c r="A7" s="15" t="str">
        <f>'OP 4'!C2</f>
        <v>OPERADOR 4</v>
      </c>
      <c r="B7" s="17">
        <f>'OP 4'!F9</f>
        <v>100</v>
      </c>
      <c r="C7" s="17">
        <f>'OP 4'!G9</f>
        <v>100</v>
      </c>
      <c r="D7" s="17">
        <f>'OP 4'!H9</f>
        <v>50</v>
      </c>
      <c r="E7" s="17">
        <f>'OP 4'!I9</f>
        <v>100</v>
      </c>
      <c r="F7" s="17">
        <f>'OP 4'!J9</f>
        <v>75</v>
      </c>
      <c r="G7" s="17">
        <f>'OP 4'!K9</f>
        <v>100</v>
      </c>
      <c r="H7" s="17">
        <f>'OP 4'!L9</f>
        <v>100</v>
      </c>
      <c r="I7" s="14">
        <f t="shared" si="0"/>
        <v>89.285714285714292</v>
      </c>
    </row>
    <row r="8" spans="1:9" x14ac:dyDescent="0.2">
      <c r="A8" s="12" t="s">
        <v>9</v>
      </c>
      <c r="B8" s="14">
        <f t="shared" ref="B8:I8" si="1">AVERAGE(B4:B7)</f>
        <v>100</v>
      </c>
      <c r="C8" s="14">
        <f t="shared" si="1"/>
        <v>100</v>
      </c>
      <c r="D8" s="14">
        <f t="shared" si="1"/>
        <v>68.75</v>
      </c>
      <c r="E8" s="14">
        <f t="shared" si="1"/>
        <v>100</v>
      </c>
      <c r="F8" s="14">
        <f t="shared" si="1"/>
        <v>87.5</v>
      </c>
      <c r="G8" s="14">
        <f t="shared" si="1"/>
        <v>100</v>
      </c>
      <c r="H8" s="14">
        <f t="shared" si="1"/>
        <v>100</v>
      </c>
      <c r="I8" s="14">
        <f t="shared" si="1"/>
        <v>93.75</v>
      </c>
    </row>
    <row r="9" spans="1:9" x14ac:dyDescent="0.2">
      <c r="A9" s="12" t="s">
        <v>29</v>
      </c>
      <c r="B9" s="14">
        <v>70</v>
      </c>
      <c r="C9" s="14">
        <v>70</v>
      </c>
      <c r="D9" s="14">
        <v>70</v>
      </c>
      <c r="E9" s="14">
        <v>70</v>
      </c>
      <c r="F9" s="14">
        <v>70</v>
      </c>
      <c r="G9" s="14">
        <v>70</v>
      </c>
      <c r="H9" s="14">
        <v>70</v>
      </c>
    </row>
  </sheetData>
  <mergeCells count="3">
    <mergeCell ref="B1:I1"/>
    <mergeCell ref="C2:D2"/>
    <mergeCell ref="E2:I2"/>
  </mergeCells>
  <conditionalFormatting sqref="B8:H9">
    <cfRule type="cellIs" dxfId="0" priority="1" operator="lessThan">
      <formula>70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 1</vt:lpstr>
      <vt:lpstr>OP 2</vt:lpstr>
      <vt:lpstr>OP 3</vt:lpstr>
      <vt:lpstr>OP 4</vt:lpstr>
      <vt:lpstr>Quadro Resumo da Equipe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Adrisson Consoni Floriano</cp:lastModifiedBy>
  <cp:lastPrinted>2015-10-02T12:25:09Z</cp:lastPrinted>
  <dcterms:created xsi:type="dcterms:W3CDTF">2015-10-02T11:55:51Z</dcterms:created>
  <dcterms:modified xsi:type="dcterms:W3CDTF">2019-07-03T23:05:11Z</dcterms:modified>
</cp:coreProperties>
</file>