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QL Programs" sheetId="2" r:id="rId2"/>
    <sheet name="SQL Script Categories" sheetId="3" r:id="rId3"/>
    <sheet name="UNKNOWN SQL Category" sheetId="4" r:id="rId4"/>
    <sheet name="Loops &amp; Cursors" sheetId="5" r:id="rId5"/>
    <sheet name="SQL Special Patterns" sheetId="6" r:id="rId6"/>
    <sheet name="Functions" sheetId="7" r:id="rId7"/>
    <sheet name="Functions by Script" sheetId="8" r:id="rId8"/>
    <sheet name="Scripts Functions Xref" sheetId="9" r:id="rId9"/>
    <sheet name="Referenced Objects" sheetId="10" r:id="rId10"/>
    <sheet name="Program-Object Xref" sheetId="11" r:id="rId11"/>
    <sheet name="RAW_PROGRAM_OBJECT_XREF" sheetId="12" r:id="rId12"/>
    <sheet name="RAW_PROGRAM_PARAM_LIST" sheetId="13" r:id="rId13"/>
    <sheet name="SQL Data Types" sheetId="14" r:id="rId14"/>
  </sheets>
  <definedNames>
    <definedName name="_xlnm._FilterDatabase" localSheetId="6" hidden="1">Functions!$A$1:$B$34</definedName>
    <definedName name="_xlnm._FilterDatabase" localSheetId="4" hidden="1">'Loops &amp; Cursors'!$A$1:$C$3</definedName>
    <definedName name="_xlnm._FilterDatabase" localSheetId="10" hidden="1">'Program-Object Xref'!$A$1:$O$9</definedName>
    <definedName name="_xlnm._FilterDatabase" localSheetId="11" hidden="1">RAW_PROGRAM_OBJECT_XREF!$A$1:$D$53</definedName>
    <definedName name="_xlnm._FilterDatabase" localSheetId="12" hidden="1">RAW_PROGRAM_PARAM_LIST!$A$1:$C$12</definedName>
    <definedName name="_xlnm._FilterDatabase" localSheetId="9" hidden="1">'Referenced Objects'!$A$1:$G$15</definedName>
    <definedName name="_xlnm._FilterDatabase" localSheetId="13" hidden="1">'SQL Data Types'!$A$1:$B$9</definedName>
    <definedName name="_xlnm._FilterDatabase" localSheetId="1" hidden="1">'SQL Programs'!$A$1:$L$9</definedName>
    <definedName name="_xlnm._FilterDatabase" localSheetId="2" hidden="1">'SQL Script Categories'!$A$1:$B$13</definedName>
    <definedName name="_xlnm._FilterDatabase" localSheetId="5" hidden="1">'SQL Special Patterns'!$A$1:$E$3</definedName>
    <definedName name="_xlnm._FilterDatabase" localSheetId="3" hidden="1">'UNKNOWN SQL Category'!$A$1:$B$15</definedName>
  </definedNames>
  <calcPr calcId="124519" fullCalcOnLoad="1"/>
</workbook>
</file>

<file path=xl/sharedStrings.xml><?xml version="1.0" encoding="utf-8"?>
<sst xmlns="http://schemas.openxmlformats.org/spreadsheetml/2006/main" count="750" uniqueCount="237">
  <si>
    <t>Run date/time: 2025-09-17 00:29:09</t>
  </si>
  <si>
    <t>Code Base Details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</si>
  <si>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</si>
  <si>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</si>
  <si>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</si>
  <si>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</si>
  <si>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</si>
  <si>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</si>
  <si>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</si>
  <si>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</si>
  <si>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</si>
  <si>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</si>
  <si>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</si>
  <si>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</si>
  <si>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</si>
  <si>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</si>
  <si>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</si>
  <si>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MLOAD Scripts</t>
  </si>
  <si>
    <t>Total FLOAD Scripts</t>
  </si>
  <si>
    <t>Total Lines of Code</t>
  </si>
  <si>
    <t>Total Duplicated SQL Items</t>
  </si>
  <si>
    <t>Analyzer Version: 5.6.4 Build 20250530</t>
  </si>
  <si>
    <t>Command Line Options:</t>
  </si>
  <si>
    <t>Option</t>
  </si>
  <si>
    <t>Value</t>
  </si>
  <si>
    <t>-E</t>
  </si>
  <si>
    <t>-F</t>
  </si>
  <si>
    <t>-d</t>
  </si>
  <si>
    <t>/Users/leighton/Projects/lakebridge-workshop/workshop/01_assessment/sample_sql</t>
  </si>
  <si>
    <t>-e</t>
  </si>
  <si>
    <t>-r</t>
  </si>
  <si>
    <t>/var/folders/2k/twc6dj8j2ll6nj0c7yyqbs580000gn/T/tmptm6aajuz/globalsupply_assessment.xlsx</t>
  </si>
  <si>
    <t>-t</t>
  </si>
  <si>
    <t>SQL</t>
  </si>
  <si>
    <t>Analyzer run duration:</t>
  </si>
  <si>
    <t>0h, 0m, 1s</t>
  </si>
  <si>
    <t>Program Name</t>
  </si>
  <si>
    <t>Source File</t>
  </si>
  <si>
    <t>Included</t>
  </si>
  <si>
    <t>Line Count</t>
  </si>
  <si>
    <t>Complexity</t>
  </si>
  <si>
    <t>Statement Count</t>
  </si>
  <si>
    <t>Procedure And Function Counts</t>
  </si>
  <si>
    <t>Script Category</t>
  </si>
  <si>
    <t>Categorization Metrics</t>
  </si>
  <si>
    <t>Legacy Checksum</t>
  </si>
  <si>
    <t>Checksum Extended</t>
  </si>
  <si>
    <t>Script Type</t>
  </si>
  <si>
    <t>customer_profitability.sql</t>
  </si>
  <si>
    <t>/Users/leighton/Projects/lakebridge-workshop/workshop/01_assessment/sample_sql/customer_profitability.sql</t>
  </si>
  <si>
    <t>YES</t>
  </si>
  <si>
    <t>MEDIUM</t>
  </si>
  <si>
    <t>CTE_TABLE</t>
  </si>
  <si>
    <t>Total Statement count: 1, Conventional Statement count: 1, Simple Statement count: 0, Pivot functions: 1, XML functions: 0, Loops: 1, Medium category breaks: 2, High category breaks: 0</t>
  </si>
  <si>
    <t>04978E2FEC8E40BBAF25AAC3B4FF5625</t>
  </si>
  <si>
    <t>25329efe926881729ac04a6387408c84b2dedc793939647ed8d96cbd3ba79cec21e0d2a97a0c530380bab3f2fc8068c13eb55511ff16dfc873d2923ffd4bdb78c648076bd982e225047153de9d533656624898af368f6094</t>
  </si>
  <si>
    <t>dynamic_reporting.sql</t>
  </si>
  <si>
    <t>/Users/leighton/Projects/lakebridge-workshop/workshop/01_assessment/sample_sql/dynamic_reporting.sql</t>
  </si>
  <si>
    <t>COMPLEX</t>
  </si>
  <si>
    <t>CTE_TABLE,ELSE_IF,IF_START,UNKNOWN,VAR_ASSIGNMENT,VAR_DECLARE</t>
  </si>
  <si>
    <t>Total Statement count: 42, Conventional Statement count: 40, Simple Statement count: 2, Pivot functions: 0, XML functions: 0, Loops: 0, Medium category breaks: 1, High category breaks: 1</t>
  </si>
  <si>
    <t>24E6BBE5CA52E15407FCCF108B5DD46B</t>
  </si>
  <si>
    <t>e0611b9ef96be3a088b244b237c1246eb12fd4579b56539d3d501ac4acf540526f83bf2bb6d54bff80bab3f2fc8068c13eb55511ff16dfc8b289d67dfeec8a99c6d957268ab38e2b01dea6f8bb3c121d</t>
  </si>
  <si>
    <t>financial_summary.sql</t>
  </si>
  <si>
    <t>/Users/leighton/Projects/lakebridge-workshop/workshop/01_assessment/sample_sql/financial_summary.sql</t>
  </si>
  <si>
    <t>LOW</t>
  </si>
  <si>
    <t>READ_DML,UNKNOWN</t>
  </si>
  <si>
    <t>Total Statement count: 2, Conventional Statement count: 2, Simple Statement count: 0, Pivot functions: 0, XML functions: 0, Loops: 0, Medium category breaks: 0, High category breaks: 0</t>
  </si>
  <si>
    <t>4747E324469D8EAE5CCEAA38A1B73854</t>
  </si>
  <si>
    <t>fa4867c6ad29d1293cee267a7aece4ca09404279a90318067cd420965b5244721774c30a7915130180bab3f2fc8068c13eb55511ff16dfc850818e3712e53d928950c4028a9ce9866d3a5d8df18f1b8f</t>
  </si>
  <si>
    <t>inventory_optimization.sql</t>
  </si>
  <si>
    <t>/Users/leighton/Projects/lakebridge-workshop/workshop/01_assessment/sample_sql/inventory_optimization.sql</t>
  </si>
  <si>
    <t>CTE_TABLE,FOR,VAR_DECLARE</t>
  </si>
  <si>
    <t>Total Statement count: 3, Conventional Statement count: 3, Simple Statement count: 0, Pivot functions: 1, XML functions: 0, Loops: 1, Medium category breaks: 2, High category breaks: 0</t>
  </si>
  <si>
    <t>347DEDF34D66CE43A0862A43EB9AEBB7</t>
  </si>
  <si>
    <t>f2aceb8e8ca22594de18d4053e18657ac650f7e3991cbd876f36b48d480d77c521e0d2a97a0c530380bab3f2fc8068c13eb55511ff16dfc8a3d427d8d5a23fca985960d08b6793d48bb2eb1e767f4e8a624898af368f6094</t>
  </si>
  <si>
    <t>order_processing.sql</t>
  </si>
  <si>
    <t>/Users/leighton/Projects/lakebridge-workshop/workshop/01_assessment/sample_sql/order_processing.sql</t>
  </si>
  <si>
    <t>DELETE,IF_START,INSERT_INTO,RAISERROR,READ_DML,UNKNOWN,UPDATE_FROM,VAR_DECLARE</t>
  </si>
  <si>
    <t>Total Statement count: 18, Conventional Statement count: 14, Simple Statement count: 4, Pivot functions: 0, XML functions: 0, Loops: 0, Medium category breaks: 1, High category breaks: 0</t>
  </si>
  <si>
    <t>50FCFCEC32D411EEA01CABACD41744B9</t>
  </si>
  <si>
    <t>360f43168f9b89f98cdebe7e13c5cf802353e2b6fcac69219a5e9233caacf71a21e0d2a97a0c530380bab3f2fc8068c13eb55511ff16dfc83a7aceaa5db04b45aa59e3da090f791bb0935b4663929325</t>
  </si>
  <si>
    <t>supplier_risk_assessment.sql</t>
  </si>
  <si>
    <t>/Users/leighton/Projects/lakebridge-workshop/workshop/01_assessment/sample_sql/supplier_risk_assessment.sql</t>
  </si>
  <si>
    <t>CTE_TABLE,UNKNOWN</t>
  </si>
  <si>
    <t>2E7DA466EF54B88F992DDA0E451D3A52</t>
  </si>
  <si>
    <t>0a7d1be35cc88abd43f67c3e85e0d5d0e4330e2dacdf18a969216ea929fa8e901774c30a7915130180bab3f2fc8068c13eb55511ff16dfc8ddc6531cd287b0e1fe52144f1adbfb0ba43870795ca789bf77e06a05463f9a51</t>
  </si>
  <si>
    <t>supply_chain_performance.sql</t>
  </si>
  <si>
    <t>/Users/leighton/Projects/lakebridge-workshop/workshop/01_assessment/sample_sql/supply_chain_performance.sql</t>
  </si>
  <si>
    <t>Total Statement count: 1, Conventional Statement count: 1, Simple Statement count: 0, Pivot functions: 0, XML functions: 0, Loops: 0, Medium category breaks: 0, High category breaks: 0</t>
  </si>
  <si>
    <t>37A7E7752151C22FDD408DF63152DF16</t>
  </si>
  <si>
    <t>a93f9c6f4a7e098108bc1e24dc1a8a2b7be193c9c0e7f0971ad73cece045f11b1774c30a7915130180bab3f2fc8068c13eb55511ff16dfc8d45d9d64c3f0a539d8b00cffe31f0d2b80eceb4a6ae27922ee15871e457500bd</t>
  </si>
  <si>
    <t>window_functions_analysis.sql</t>
  </si>
  <si>
    <t>/Users/leighton/Projects/lakebridge-workshop/workshop/01_assessment/sample_sql/window_functions_analysis.sql</t>
  </si>
  <si>
    <t>639859CA5908852A035538FC9E1DBD19</t>
  </si>
  <si>
    <t>7a1e14ccb62dd8e4d1bdd7f9e5b7c243524ab81710d87e7c9e1eb661cc2c3eba1774c30a7915130180bab3f2fc8068c13eb55511ff16dfc8cc16ccb901d3c583732862af3465591e1ed0fa50118eff86a859c2494b9ecb10</t>
  </si>
  <si>
    <t>SQL Script Categories</t>
  </si>
  <si>
    <t># of Occurrences</t>
  </si>
  <si>
    <t>DELETE</t>
  </si>
  <si>
    <t>ELSE_IF</t>
  </si>
  <si>
    <t>FOR</t>
  </si>
  <si>
    <t>IF_START</t>
  </si>
  <si>
    <t>INSERT_INTO</t>
  </si>
  <si>
    <t>RAISERROR</t>
  </si>
  <si>
    <t>READ_DML</t>
  </si>
  <si>
    <t>UNKNOWN</t>
  </si>
  <si>
    <t>UPDATE_FROM</t>
  </si>
  <si>
    <t>VAR_ASSIGNMENT</t>
  </si>
  <si>
    <t>VAR_DECLARE</t>
  </si>
  <si>
    <t>SQL unknown category scripts</t>
  </si>
  <si>
    <t>BEGIN TRANSACTION order_processing;</t>
  </si>
  <si>
    <t>ELSE     ;</t>
  </si>
  <si>
    <t>END        PRINT ' PRINT ' ;</t>
  </si>
  <si>
    <t>END  ;</t>
  </si>
  <si>
    <t>END ;</t>
  </si>
  <si>
    <t>END ELSE BEGIN          ;</t>
  </si>
  <si>
    <t>END ELSE BEGIN     COMMIT TRANSACTION order_processing;</t>
  </si>
  <si>
    <t>END;</t>
  </si>
  <si>
    <t>FETCH NEXT 3 ROWS ONLY;</t>
  </si>
  <si>
    <t>LAG(o_totalprice, 12) OVER (PARTITION BY c_custkey ORDER BY o_orderdate)) * 100             ELSE NUL</t>
  </si>
  <si>
    <t>NULLIF(SUM(l.l_quantity), 0) * 100 AS return_rate_pct,                   CASE             WHEN s.s_a</t>
  </si>
  <si>
    <t>PRINT 'Order processing completed successfully';</t>
  </si>
  <si>
    <t>PRINT @sql;</t>
  </si>
  <si>
    <t>SUM(l.l_extendedprice * (1 - l.l_discount)) * 100         ELSE 0     END AS gross_profit_margin_pct,</t>
  </si>
  <si>
    <t>ETL</t>
  </si>
  <si>
    <t>Job Complexity Categorization</t>
  </si>
  <si>
    <t>Procedure or Function</t>
  </si>
  <si>
    <t>VERY_COMPLEX</t>
  </si>
  <si>
    <t>Program</t>
  </si>
  <si>
    <t>Line Number</t>
  </si>
  <si>
    <t>Statement</t>
  </si>
  <si>
    <t>FOR order_month IN ([1],[2],[3],[4],[5],[6],[7],[8],[9],[10],[11],[12])</t>
  </si>
  <si>
    <t>FOR order_year IN ([2022], [2023], [2024])</t>
  </si>
  <si>
    <t>Name</t>
  </si>
  <si>
    <t>Pattern Type</t>
  </si>
  <si>
    <t>Source Node</t>
  </si>
  <si>
    <t>Target Node</t>
  </si>
  <si>
    <t>Additional Info</t>
  </si>
  <si>
    <t>Query</t>
  </si>
  <si>
    <t>N/a</t>
  </si>
  <si>
    <t>Correlated sub-query</t>
  </si>
  <si>
    <t>Function</t>
  </si>
  <si>
    <t># of Calls</t>
  </si>
  <si>
    <t>SUM</t>
  </si>
  <si>
    <t>AVG</t>
  </si>
  <si>
    <t>COUNT</t>
  </si>
  <si>
    <t>CAST</t>
  </si>
  <si>
    <t>GETDATE</t>
  </si>
  <si>
    <t>DATEDIFF</t>
  </si>
  <si>
    <t>ISNULL</t>
  </si>
  <si>
    <t>DATEADD</t>
  </si>
  <si>
    <t>LAG</t>
  </si>
  <si>
    <t>MAX</t>
  </si>
  <si>
    <t>NULLIF</t>
  </si>
  <si>
    <t>NTILE</t>
  </si>
  <si>
    <t>STDEV</t>
  </si>
  <si>
    <t>YEAR</t>
  </si>
  <si>
    <t>MONTH</t>
  </si>
  <si>
    <t>ROW_NUMBER</t>
  </si>
  <si>
    <t>PERCENT_RANK</t>
  </si>
  <si>
    <t>MIN</t>
  </si>
  <si>
    <t>PIVOT</t>
  </si>
  <si>
    <t>LEAD</t>
  </si>
  <si>
    <t>RANK</t>
  </si>
  <si>
    <t>SQRT</t>
  </si>
  <si>
    <t>GROUP</t>
  </si>
  <si>
    <t>STRING_AGG</t>
  </si>
  <si>
    <t>ABS</t>
  </si>
  <si>
    <t>CUME_DIST</t>
  </si>
  <si>
    <t>SCOPE_IDENTITY</t>
  </si>
  <si>
    <t>LAST_VALUE</t>
  </si>
  <si>
    <t>FIRST_VALUE</t>
  </si>
  <si>
    <t>VAR</t>
  </si>
  <si>
    <t>DENSE_RANK</t>
  </si>
  <si>
    <t>NVARCHAR</t>
  </si>
  <si>
    <t>Script</t>
  </si>
  <si>
    <t>OBJECT</t>
  </si>
  <si>
    <t>CREATE</t>
  </si>
  <si>
    <t>READ</t>
  </si>
  <si>
    <t>WRITE</t>
  </si>
  <si>
    <t>DROP</t>
  </si>
  <si>
    <t>TRUNCATE</t>
  </si>
  <si>
    <t>TABLE_VARIABLE</t>
  </si>
  <si>
    <t>customer</t>
  </si>
  <si>
    <t>customer_lifecycle_analysis</t>
  </si>
  <si>
    <t>demand_analysis</t>
  </si>
  <si>
    <t>growth_analysis</t>
  </si>
  <si>
    <t>lineitem</t>
  </si>
  <si>
    <t>nation</t>
  </si>
  <si>
    <t>order_time_series</t>
  </si>
  <si>
    <t>orders</t>
  </si>
  <si>
    <t>part</t>
  </si>
  <si>
    <t>partsupp</t>
  </si>
  <si>
    <t>region</t>
  </si>
  <si>
    <t>regional_performance</t>
  </si>
  <si>
    <t>risk_categorization</t>
  </si>
  <si>
    <t>supplier</t>
  </si>
  <si>
    <t>READ: 1</t>
  </si>
  <si>
    <t>READ: 3</t>
  </si>
  <si>
    <t>READ: 2, WRITE: 1</t>
  </si>
  <si>
    <t>READ: 3, WRITE: 3</t>
  </si>
  <si>
    <t>READ: 6, WRITE: 4</t>
  </si>
  <si>
    <t>READ: 2</t>
  </si>
  <si>
    <t>Object</t>
  </si>
  <si>
    <t>Operation</t>
  </si>
  <si>
    <t>Count</t>
  </si>
  <si>
    <t>Parameter Name</t>
  </si>
  <si>
    <t>@date_from</t>
  </si>
  <si>
    <t>@date_to</t>
  </si>
  <si>
    <t>@include_details</t>
  </si>
  <si>
    <t>@min_order_value</t>
  </si>
  <si>
    <t>@region_filter</t>
  </si>
  <si>
    <t>@report_type</t>
  </si>
  <si>
    <t>@sql</t>
  </si>
  <si>
    <t>@analysis_date</t>
  </si>
  <si>
    <t>@ERROR</t>
  </si>
  <si>
    <t>@ROWCOUNT</t>
  </si>
  <si>
    <t>@new_order_key</t>
  </si>
  <si>
    <t>DDL DataType</t>
  </si>
  <si>
    <t>DATE</t>
  </si>
  <si>
    <t>DECIMAL</t>
  </si>
  <si>
    <t>FLOAT</t>
  </si>
  <si>
    <t>VARCHAR</t>
  </si>
  <si>
    <t>Worksheet Index</t>
  </si>
  <si>
    <t>Summary</t>
  </si>
  <si>
    <t>SQL Programs</t>
  </si>
  <si>
    <t>UNKNOWN SQL Category</t>
  </si>
  <si>
    <t>Loops &amp; Cursors</t>
  </si>
  <si>
    <t>SQL Special Patterns</t>
  </si>
  <si>
    <t>Functions</t>
  </si>
  <si>
    <t>Functions by Script</t>
  </si>
  <si>
    <t>Scripts Functions Xref</t>
  </si>
  <si>
    <t>Referenced Objects</t>
  </si>
  <si>
    <t>Program-Object Xref</t>
  </si>
  <si>
    <t>RAW_PROGRAM_OBJECT_XREF</t>
  </si>
  <si>
    <t>RAW_PROGRAM_PARAM_LIST</t>
  </si>
  <si>
    <t>SQL Data Types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</si>
</sst>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0</v>
      </c>
      <c r="B1" s="1"/>
      <c r="D1" s="2" t="s">
        <v>223</v>
      </c>
      <c r="E1" s="2" t="s">
        <v>21</v>
      </c>
      <c r="F1" s="2"/>
    </row>
    <row r="2" spans="1:6">
      <c r="D2" s="3" t="s">
        <v>224</v>
      </c>
      <c r="E2" s="2" t="s">
        <v>22</v>
      </c>
      <c r="F2" s="2"/>
    </row>
    <row r="3" spans="1:6">
      <c r="A3" s="4" t="s">
        <v>1</v>
      </c>
      <c r="B3" s="4"/>
      <c r="D3" s="3" t="s">
        <v>225</v>
      </c>
      <c r="E3" s="2" t="s">
        <v>23</v>
      </c>
      <c r="F3" s="2" t="s">
        <v>24</v>
      </c>
    </row>
    <row r="4" spans="1:6">
      <c r="A4" s="1" t="s">
        <v>2</v>
      </c>
      <c r="B4" s="5">
        <v>8</v>
      </c>
      <c r="D4" s="3" t="s">
        <v>96</v>
      </c>
      <c r="E4" s="2" t="s">
        <v>25</v>
      </c>
      <c r="F4" s="6"/>
    </row>
    <row r="5" spans="1:6">
      <c r="A5" s="1" t="s">
        <v>3</v>
      </c>
      <c r="B5" s="5">
        <v>8</v>
      </c>
      <c r="D5" s="3" t="s">
        <v>226</v>
      </c>
      <c r="E5" s="2" t="s">
        <v>26</v>
      </c>
      <c r="F5" s="6">
        <v>1000000000000</v>
      </c>
    </row>
    <row r="6" spans="1:6">
      <c r="A6" s="1" t="s">
        <v>4</v>
      </c>
      <c r="B6" s="5">
        <v>0</v>
      </c>
      <c r="D6" s="3" t="s">
        <v>227</v>
      </c>
      <c r="E6" s="2" t="s">
        <v>27</v>
      </c>
      <c r="F6" s="6" t="s">
        <v>28</v>
      </c>
    </row>
    <row r="7" spans="1:6">
      <c r="A7" s="1" t="s">
        <v>5</v>
      </c>
      <c r="B7" s="5">
        <v>0</v>
      </c>
      <c r="D7" s="3" t="s">
        <v>228</v>
      </c>
      <c r="E7" s="2" t="s">
        <v>29</v>
      </c>
      <c r="F7" s="6">
        <v>1</v>
      </c>
    </row>
    <row r="8" spans="1:6">
      <c r="A8" s="1" t="s">
        <v>6</v>
      </c>
      <c r="B8" s="5">
        <v>0</v>
      </c>
      <c r="D8" s="3" t="s">
        <v>229</v>
      </c>
      <c r="E8" s="2" t="s">
        <v>30</v>
      </c>
      <c r="F8" s="6" t="s">
        <v>31</v>
      </c>
    </row>
    <row r="9" spans="1:6">
      <c r="A9" s="1" t="s">
        <v>7</v>
      </c>
      <c r="B9" s="5">
        <v>0</v>
      </c>
      <c r="D9" s="3" t="s">
        <v>230</v>
      </c>
      <c r="E9" s="2" t="s">
        <v>32</v>
      </c>
      <c r="F9" s="6" t="s">
        <v>33</v>
      </c>
    </row>
    <row r="10" spans="1:6">
      <c r="A10" s="1" t="s">
        <v>8</v>
      </c>
      <c r="B10" s="5">
        <v>0</v>
      </c>
      <c r="D10" s="3" t="s">
        <v>231</v>
      </c>
      <c r="E10" s="2" t="s">
        <v>34</v>
      </c>
    </row>
    <row r="11" spans="1:6">
      <c r="A11" s="1" t="s">
        <v>9</v>
      </c>
      <c r="B11" s="5">
        <v>0</v>
      </c>
      <c r="D11" s="3" t="s">
        <v>232</v>
      </c>
      <c r="E11" s="6" t="s">
        <v>35</v>
      </c>
    </row>
    <row r="12" spans="1:6">
      <c r="A12" s="1" t="s">
        <v>10</v>
      </c>
      <c r="B12" s="5">
        <v>0</v>
      </c>
      <c r="D12" s="3" t="s">
        <v>233</v>
      </c>
    </row>
    <row r="13" spans="1:6">
      <c r="A13" s="1" t="s">
        <v>11</v>
      </c>
      <c r="B13" s="5">
        <v>0</v>
      </c>
      <c r="D13" s="3" t="s">
        <v>234</v>
      </c>
    </row>
    <row r="14" spans="1:6">
      <c r="A14" s="1" t="s">
        <v>12</v>
      </c>
      <c r="B14" s="5">
        <v>0</v>
      </c>
      <c r="D14" s="3" t="s">
        <v>235</v>
      </c>
    </row>
    <row r="15" spans="1:6">
      <c r="A15" s="1" t="s">
        <v>13</v>
      </c>
      <c r="B15" s="5">
        <v>0</v>
      </c>
      <c r="D15" s="3" t="s">
        <v>236</v>
      </c>
    </row>
    <row r="16" spans="1:6">
      <c r="A16" s="1" t="s">
        <v>14</v>
      </c>
      <c r="B16" s="5">
        <v>0</v>
      </c>
    </row>
    <row r="17" spans="1:3">
      <c r="A17" s="1" t="s">
        <v>15</v>
      </c>
      <c r="B17" s="5">
        <v>2</v>
      </c>
    </row>
    <row r="18" spans="1:3">
      <c r="A18" s="1" t="s">
        <v>16</v>
      </c>
      <c r="B18" s="5">
        <v>0</v>
      </c>
    </row>
    <row r="19" spans="1:3">
      <c r="A19" s="1" t="s">
        <v>17</v>
      </c>
      <c r="B19" s="5">
        <v>0</v>
      </c>
    </row>
    <row r="20" spans="1:3">
      <c r="A20" s="1" t="s">
        <v>18</v>
      </c>
      <c r="B20" s="5">
        <v>0</v>
      </c>
    </row>
    <row r="21" spans="1:3">
      <c r="A21" s="1" t="s">
        <v>19</v>
      </c>
      <c r="B21" s="5">
        <v>1471</v>
      </c>
    </row>
    <row r="22" spans="1:3">
      <c r="A22" s="1" t="s">
        <v>20</v>
      </c>
      <c r="B22" s="5">
        <v>0</v>
      </c>
    </row>
    <row r="24" spans="1:3">
      <c r="A24" s="4" t="s">
        <v>33</v>
      </c>
      <c r="B24" s="4"/>
      <c r="C24" s="4" t="s">
        <v>124</v>
      </c>
    </row>
    <row r="25" spans="1:3">
      <c r="A25" s="4" t="s">
        <v>125</v>
      </c>
      <c r="B25" s="4"/>
      <c r="C25" s="4" t="s">
        <v>126</v>
      </c>
    </row>
    <row r="26" spans="1:3">
      <c r="A26" s="1" t="s">
        <v>65</v>
      </c>
      <c r="B26" s="5">
        <f>COUNTIFS('SQL Programs'!E:E,"LOW",'SQL Programs'!C:C,"YES",'SQL Programs'!L:L,"SQL")</f>
        <v>0</v>
      </c>
      <c r="C26" s="5">
        <f>SUMIFS('SQL Programs'!G:G,'SQL Programs'!E:E,"LOW",'SQL Programs'!C:C,"YES",'SQL Programs'!L:L,"ETL")</f>
        <v>0</v>
      </c>
    </row>
    <row r="27" spans="1:3">
      <c r="A27" s="1" t="s">
        <v>51</v>
      </c>
      <c r="B27" s="5">
        <f>COUNTIFS('SQL Programs'!E:E,"MEDIUM",'SQL Programs'!C:C,"YES",'SQL Programs'!L:L,"SQL")</f>
        <v>0</v>
      </c>
      <c r="C27" s="5">
        <f>SUMIFS('SQL Programs'!G:G,'SQL Programs'!E:E,"MEDIUM",'SQL Programs'!C:C,"YES",'SQL Programs'!L:L,"ETL")</f>
        <v>0</v>
      </c>
    </row>
    <row r="28" spans="1:3">
      <c r="A28" s="1" t="s">
        <v>58</v>
      </c>
      <c r="B28" s="5">
        <f>COUNTIFS('SQL Programs'!E:E,"COMPLEX",'SQL Programs'!C:C,"YES",'SQL Programs'!L:L,"SQL")</f>
        <v>0</v>
      </c>
      <c r="C28" s="5">
        <f>SUMIFS('SQL Programs'!G:G,'SQL Programs'!E:E,"COMPLEX",'SQL Programs'!C:C,"YES",'SQL Programs'!L:L,"ETL")</f>
        <v>0</v>
      </c>
    </row>
    <row r="29" spans="1:3">
      <c r="A29" s="1" t="s">
        <v>127</v>
      </c>
      <c r="B29" s="5">
        <f>COUNTIFS('SQL Programs'!E:E,"VERY_COMPLEX",'SQL Programs'!C:C,"YES",'SQL Programs'!L:L,"SQL")</f>
        <v>0</v>
      </c>
      <c r="C29" s="5">
        <f>SUMIFS('SQL Programs'!G:G,'SQL Programs'!E:E,"VERY_COMPLEX",'SQL Programs'!C:C,"YES",'SQL Programs'!L:L,"ETL")</f>
        <v>0</v>
      </c>
    </row>
  </sheetData>
  <mergeCells count="6">
    <mergeCell ref="A1:B1"/>
    <mergeCell ref="A3:B3"/>
    <mergeCell ref="E1:F1"/>
    <mergeCell ref="E2:F2"/>
    <mergeCell ref="A24:B24"/>
    <mergeCell ref="A25:B25"/>
  </mergeCells>
  <hyperlinks>
    <hyperlink ref="D2" location="'Summary'!A1" display="Summary"/>
    <hyperlink ref="D3" location="'SQL Programs'!A1" display="SQL Programs"/>
    <hyperlink ref="D4" location="'SQL Script Categories'!A1" display="SQL Script Categories"/>
    <hyperlink ref="D5" location="'UNKNOWN SQL Category'!A1" display="UNKNOWN SQL Category"/>
    <hyperlink ref="D6" location="'Loops &amp; Cursors'!A1" display="Loops &amp; Cursors"/>
    <hyperlink ref="D7" location="'SQL Special Patterns'!A1" display="SQL Special Patterns"/>
    <hyperlink ref="D8" location="'Functions'!A1" display="Functions"/>
    <hyperlink ref="D9" location="'Functions by Script'!A1" display="Functions by Script"/>
    <hyperlink ref="D10" location="'Scripts Functions Xref'!A1" display="Scripts Functions Xref"/>
    <hyperlink ref="D11" location="'Referenced Objects'!A1" display="Referenced Objects"/>
    <hyperlink ref="D12" location="'Program-Object Xref'!A1" display="Program-Object Xref"/>
    <hyperlink ref="D13" location="'RAW_PROGRAM_OBJECT_XREF'!A1" display="RAW_PROGRAM_OBJECT_XREF"/>
    <hyperlink ref="D14" location="'RAW_PROGRAM_PARAM_LIST'!A1" display="RAW_PROGRAM_PARAM_LIST"/>
    <hyperlink ref="D15" location="'SQL Data Types'!A1" display="SQL Data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7" width="10.7109375" customWidth="1"/>
  </cols>
  <sheetData>
    <row r="1" spans="1:7">
      <c r="A1" s="7" t="s">
        <v>176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7" t="s">
        <v>182</v>
      </c>
    </row>
    <row r="2" spans="1:7">
      <c r="A2" s="6" t="s">
        <v>183</v>
      </c>
      <c r="C2" s="8">
        <v>5</v>
      </c>
      <c r="D2" s="8">
        <v>1</v>
      </c>
    </row>
    <row r="3" spans="1:7">
      <c r="A3" s="6" t="s">
        <v>184</v>
      </c>
      <c r="C3" s="8">
        <v>1</v>
      </c>
    </row>
    <row r="4" spans="1:7">
      <c r="A4" s="6" t="s">
        <v>185</v>
      </c>
      <c r="C4" s="8">
        <v>1</v>
      </c>
    </row>
    <row r="5" spans="1:7">
      <c r="A5" s="6" t="s">
        <v>186</v>
      </c>
      <c r="C5" s="8">
        <v>1</v>
      </c>
    </row>
    <row r="6" spans="1:7">
      <c r="A6" s="6" t="s">
        <v>187</v>
      </c>
      <c r="C6" s="8">
        <v>13</v>
      </c>
      <c r="D6" s="8">
        <v>3</v>
      </c>
    </row>
    <row r="7" spans="1:7">
      <c r="A7" s="6" t="s">
        <v>188</v>
      </c>
      <c r="C7" s="8">
        <v>4</v>
      </c>
    </row>
    <row r="8" spans="1:7">
      <c r="A8" s="6" t="s">
        <v>189</v>
      </c>
      <c r="C8" s="8">
        <v>1</v>
      </c>
    </row>
    <row r="9" spans="1:7">
      <c r="A9" s="6" t="s">
        <v>190</v>
      </c>
      <c r="C9" s="8">
        <v>15</v>
      </c>
      <c r="D9" s="8">
        <v>4</v>
      </c>
    </row>
    <row r="10" spans="1:7">
      <c r="A10" s="6" t="s">
        <v>191</v>
      </c>
      <c r="C10" s="8">
        <v>3</v>
      </c>
    </row>
    <row r="11" spans="1:7">
      <c r="A11" s="6" t="s">
        <v>192</v>
      </c>
      <c r="C11" s="8">
        <v>10</v>
      </c>
      <c r="D11" s="8">
        <v>1</v>
      </c>
    </row>
    <row r="12" spans="1:7">
      <c r="A12" s="6" t="s">
        <v>193</v>
      </c>
      <c r="C12" s="8">
        <v>4</v>
      </c>
    </row>
    <row r="13" spans="1:7">
      <c r="A13" s="6" t="s">
        <v>194</v>
      </c>
      <c r="C13" s="8">
        <v>1</v>
      </c>
    </row>
    <row r="14" spans="1:7">
      <c r="A14" s="6" t="s">
        <v>195</v>
      </c>
      <c r="C14" s="8">
        <v>1</v>
      </c>
    </row>
    <row r="15" spans="1:7">
      <c r="A15" s="6" t="s">
        <v>196</v>
      </c>
      <c r="C15" s="8">
        <v>8</v>
      </c>
    </row>
  </sheetData>
  <autoFilter ref="A1:G1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15" width="30.7109375" customWidth="1"/>
  </cols>
  <sheetData>
    <row r="1" spans="1:15">
      <c r="B1" s="7" t="s">
        <v>183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190</v>
      </c>
      <c r="J1" s="7" t="s">
        <v>191</v>
      </c>
      <c r="K1" s="7" t="s">
        <v>192</v>
      </c>
      <c r="L1" s="7" t="s">
        <v>193</v>
      </c>
      <c r="M1" s="7" t="s">
        <v>194</v>
      </c>
      <c r="N1" s="7" t="s">
        <v>195</v>
      </c>
      <c r="O1" s="7" t="s">
        <v>196</v>
      </c>
    </row>
    <row r="2" spans="1:15">
      <c r="A2" s="2" t="s">
        <v>49</v>
      </c>
      <c r="B2" s="8" t="s">
        <v>197</v>
      </c>
      <c r="E2" s="8" t="s">
        <v>197</v>
      </c>
      <c r="F2" s="8" t="s">
        <v>197</v>
      </c>
      <c r="G2" s="8" t="s">
        <v>197</v>
      </c>
      <c r="I2" s="8" t="s">
        <v>197</v>
      </c>
      <c r="L2" s="8" t="s">
        <v>197</v>
      </c>
    </row>
    <row r="3" spans="1:15">
      <c r="A3" s="2" t="s">
        <v>57</v>
      </c>
      <c r="F3" s="8" t="s">
        <v>198</v>
      </c>
      <c r="I3" s="8" t="s">
        <v>198</v>
      </c>
      <c r="J3" s="8" t="s">
        <v>197</v>
      </c>
      <c r="K3" s="8" t="s">
        <v>198</v>
      </c>
      <c r="O3" s="8" t="s">
        <v>198</v>
      </c>
    </row>
    <row r="4" spans="1:15">
      <c r="A4" s="2" t="s">
        <v>64</v>
      </c>
      <c r="B4" s="8" t="s">
        <v>197</v>
      </c>
      <c r="F4" s="8" t="s">
        <v>197</v>
      </c>
      <c r="G4" s="8" t="s">
        <v>197</v>
      </c>
      <c r="I4" s="8" t="s">
        <v>197</v>
      </c>
      <c r="K4" s="8" t="s">
        <v>197</v>
      </c>
      <c r="L4" s="8" t="s">
        <v>197</v>
      </c>
      <c r="O4" s="8" t="s">
        <v>197</v>
      </c>
    </row>
    <row r="5" spans="1:15">
      <c r="A5" s="2" t="s">
        <v>71</v>
      </c>
      <c r="D5" s="8" t="s">
        <v>197</v>
      </c>
      <c r="F5" s="8" t="s">
        <v>197</v>
      </c>
      <c r="I5" s="8" t="s">
        <v>197</v>
      </c>
      <c r="J5" s="8" t="s">
        <v>197</v>
      </c>
      <c r="K5" s="8" t="s">
        <v>197</v>
      </c>
      <c r="O5" s="8" t="s">
        <v>197</v>
      </c>
    </row>
    <row r="6" spans="1:15">
      <c r="A6" s="2" t="s">
        <v>77</v>
      </c>
      <c r="B6" s="8" t="s">
        <v>199</v>
      </c>
      <c r="F6" s="8" t="s">
        <v>200</v>
      </c>
      <c r="I6" s="8" t="s">
        <v>201</v>
      </c>
      <c r="J6" s="8" t="s">
        <v>197</v>
      </c>
      <c r="K6" s="8" t="s">
        <v>199</v>
      </c>
    </row>
    <row r="7" spans="1:15">
      <c r="A7" s="2" t="s">
        <v>83</v>
      </c>
      <c r="F7" s="8" t="s">
        <v>202</v>
      </c>
      <c r="G7" s="8" t="s">
        <v>197</v>
      </c>
      <c r="I7" s="8" t="s">
        <v>197</v>
      </c>
      <c r="K7" s="8" t="s">
        <v>202</v>
      </c>
      <c r="L7" s="8" t="s">
        <v>197</v>
      </c>
      <c r="N7" s="8" t="s">
        <v>197</v>
      </c>
      <c r="O7" s="8" t="s">
        <v>202</v>
      </c>
    </row>
    <row r="8" spans="1:15">
      <c r="A8" s="2" t="s">
        <v>88</v>
      </c>
      <c r="F8" s="8" t="s">
        <v>197</v>
      </c>
      <c r="G8" s="8" t="s">
        <v>197</v>
      </c>
      <c r="I8" s="8" t="s">
        <v>197</v>
      </c>
      <c r="K8" s="8" t="s">
        <v>197</v>
      </c>
      <c r="L8" s="8" t="s">
        <v>197</v>
      </c>
      <c r="M8" s="8" t="s">
        <v>197</v>
      </c>
      <c r="O8" s="8" t="s">
        <v>197</v>
      </c>
    </row>
    <row r="9" spans="1:15">
      <c r="A9" s="2" t="s">
        <v>93</v>
      </c>
      <c r="B9" s="8" t="s">
        <v>197</v>
      </c>
      <c r="C9" s="8" t="s">
        <v>197</v>
      </c>
      <c r="F9" s="8" t="s">
        <v>197</v>
      </c>
      <c r="H9" s="8" t="s">
        <v>197</v>
      </c>
      <c r="I9" s="8" t="s">
        <v>197</v>
      </c>
    </row>
  </sheetData>
  <autoFilter ref="A1:O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3"/>
  <sheetViews>
    <sheetView workbookViewId="0"/>
  </sheetViews>
  <sheetFormatPr defaultRowHeight="15"/>
  <cols>
    <col min="1" max="4" width="30.7109375" customWidth="1"/>
  </cols>
  <sheetData>
    <row r="1" spans="1:4">
      <c r="A1" s="7" t="s">
        <v>128</v>
      </c>
      <c r="B1" s="7" t="s">
        <v>203</v>
      </c>
      <c r="C1" s="7" t="s">
        <v>204</v>
      </c>
      <c r="D1" s="7" t="s">
        <v>205</v>
      </c>
    </row>
    <row r="2" spans="1:4">
      <c r="A2" s="6" t="s">
        <v>49</v>
      </c>
      <c r="B2" s="6" t="s">
        <v>183</v>
      </c>
      <c r="C2" s="6" t="s">
        <v>178</v>
      </c>
      <c r="D2" s="6">
        <v>1</v>
      </c>
    </row>
    <row r="3" spans="1:4">
      <c r="A3" s="6" t="s">
        <v>49</v>
      </c>
      <c r="B3" s="6" t="s">
        <v>186</v>
      </c>
      <c r="C3" s="6" t="s">
        <v>178</v>
      </c>
      <c r="D3" s="6">
        <v>1</v>
      </c>
    </row>
    <row r="4" spans="1:4">
      <c r="A4" s="6" t="s">
        <v>49</v>
      </c>
      <c r="B4" s="6" t="s">
        <v>187</v>
      </c>
      <c r="C4" s="6" t="s">
        <v>178</v>
      </c>
      <c r="D4" s="6">
        <v>1</v>
      </c>
    </row>
    <row r="5" spans="1:4">
      <c r="A5" s="6" t="s">
        <v>49</v>
      </c>
      <c r="B5" s="6" t="s">
        <v>188</v>
      </c>
      <c r="C5" s="6" t="s">
        <v>178</v>
      </c>
      <c r="D5" s="6">
        <v>1</v>
      </c>
    </row>
    <row r="6" spans="1:4">
      <c r="A6" s="6" t="s">
        <v>49</v>
      </c>
      <c r="B6" s="6" t="s">
        <v>190</v>
      </c>
      <c r="C6" s="6" t="s">
        <v>178</v>
      </c>
      <c r="D6" s="6">
        <v>1</v>
      </c>
    </row>
    <row r="7" spans="1:4">
      <c r="A7" s="6" t="s">
        <v>49</v>
      </c>
      <c r="B7" s="6" t="s">
        <v>193</v>
      </c>
      <c r="C7" s="6" t="s">
        <v>178</v>
      </c>
      <c r="D7" s="6">
        <v>1</v>
      </c>
    </row>
    <row r="8" spans="1:4">
      <c r="A8" s="6" t="s">
        <v>57</v>
      </c>
      <c r="B8" s="6" t="s">
        <v>187</v>
      </c>
      <c r="C8" s="6" t="s">
        <v>178</v>
      </c>
      <c r="D8" s="6">
        <v>3</v>
      </c>
    </row>
    <row r="9" spans="1:4">
      <c r="A9" s="6" t="s">
        <v>57</v>
      </c>
      <c r="B9" s="6" t="s">
        <v>190</v>
      </c>
      <c r="C9" s="6" t="s">
        <v>178</v>
      </c>
      <c r="D9" s="6">
        <v>3</v>
      </c>
    </row>
    <row r="10" spans="1:4">
      <c r="A10" s="6" t="s">
        <v>57</v>
      </c>
      <c r="B10" s="6" t="s">
        <v>191</v>
      </c>
      <c r="C10" s="6" t="s">
        <v>178</v>
      </c>
      <c r="D10" s="6">
        <v>1</v>
      </c>
    </row>
    <row r="11" spans="1:4">
      <c r="A11" s="6" t="s">
        <v>57</v>
      </c>
      <c r="B11" s="6" t="s">
        <v>192</v>
      </c>
      <c r="C11" s="6" t="s">
        <v>178</v>
      </c>
      <c r="D11" s="6">
        <v>3</v>
      </c>
    </row>
    <row r="12" spans="1:4">
      <c r="A12" s="6" t="s">
        <v>57</v>
      </c>
      <c r="B12" s="6" t="s">
        <v>196</v>
      </c>
      <c r="C12" s="6" t="s">
        <v>178</v>
      </c>
      <c r="D12" s="6">
        <v>3</v>
      </c>
    </row>
    <row r="13" spans="1:4">
      <c r="A13" s="6" t="s">
        <v>64</v>
      </c>
      <c r="B13" s="6" t="s">
        <v>183</v>
      </c>
      <c r="C13" s="6" t="s">
        <v>178</v>
      </c>
      <c r="D13" s="6">
        <v>1</v>
      </c>
    </row>
    <row r="14" spans="1:4">
      <c r="A14" s="6" t="s">
        <v>64</v>
      </c>
      <c r="B14" s="6" t="s">
        <v>187</v>
      </c>
      <c r="C14" s="6" t="s">
        <v>178</v>
      </c>
      <c r="D14" s="6">
        <v>1</v>
      </c>
    </row>
    <row r="15" spans="1:4">
      <c r="A15" s="6" t="s">
        <v>64</v>
      </c>
      <c r="B15" s="6" t="s">
        <v>188</v>
      </c>
      <c r="C15" s="6" t="s">
        <v>178</v>
      </c>
      <c r="D15" s="6">
        <v>1</v>
      </c>
    </row>
    <row r="16" spans="1:4">
      <c r="A16" s="6" t="s">
        <v>64</v>
      </c>
      <c r="B16" s="6" t="s">
        <v>190</v>
      </c>
      <c r="C16" s="6" t="s">
        <v>178</v>
      </c>
      <c r="D16" s="6">
        <v>1</v>
      </c>
    </row>
    <row r="17" spans="1:4">
      <c r="A17" s="6" t="s">
        <v>64</v>
      </c>
      <c r="B17" s="6" t="s">
        <v>192</v>
      </c>
      <c r="C17" s="6" t="s">
        <v>178</v>
      </c>
      <c r="D17" s="6">
        <v>1</v>
      </c>
    </row>
    <row r="18" spans="1:4">
      <c r="A18" s="6" t="s">
        <v>64</v>
      </c>
      <c r="B18" s="6" t="s">
        <v>193</v>
      </c>
      <c r="C18" s="6" t="s">
        <v>178</v>
      </c>
      <c r="D18" s="6">
        <v>1</v>
      </c>
    </row>
    <row r="19" spans="1:4">
      <c r="A19" s="6" t="s">
        <v>64</v>
      </c>
      <c r="B19" s="6" t="s">
        <v>196</v>
      </c>
      <c r="C19" s="6" t="s">
        <v>178</v>
      </c>
      <c r="D19" s="6">
        <v>1</v>
      </c>
    </row>
    <row r="20" spans="1:4">
      <c r="A20" s="6" t="s">
        <v>71</v>
      </c>
      <c r="B20" s="6" t="s">
        <v>185</v>
      </c>
      <c r="C20" s="6" t="s">
        <v>178</v>
      </c>
      <c r="D20" s="6">
        <v>1</v>
      </c>
    </row>
    <row r="21" spans="1:4">
      <c r="A21" s="6" t="s">
        <v>71</v>
      </c>
      <c r="B21" s="6" t="s">
        <v>187</v>
      </c>
      <c r="C21" s="6" t="s">
        <v>178</v>
      </c>
      <c r="D21" s="6">
        <v>1</v>
      </c>
    </row>
    <row r="22" spans="1:4">
      <c r="A22" s="6" t="s">
        <v>71</v>
      </c>
      <c r="B22" s="6" t="s">
        <v>190</v>
      </c>
      <c r="C22" s="6" t="s">
        <v>178</v>
      </c>
      <c r="D22" s="6">
        <v>1</v>
      </c>
    </row>
    <row r="23" spans="1:4">
      <c r="A23" s="6" t="s">
        <v>71</v>
      </c>
      <c r="B23" s="6" t="s">
        <v>191</v>
      </c>
      <c r="C23" s="6" t="s">
        <v>178</v>
      </c>
      <c r="D23" s="6">
        <v>1</v>
      </c>
    </row>
    <row r="24" spans="1:4">
      <c r="A24" s="6" t="s">
        <v>71</v>
      </c>
      <c r="B24" s="6" t="s">
        <v>192</v>
      </c>
      <c r="C24" s="6" t="s">
        <v>178</v>
      </c>
      <c r="D24" s="6">
        <v>1</v>
      </c>
    </row>
    <row r="25" spans="1:4">
      <c r="A25" s="6" t="s">
        <v>71</v>
      </c>
      <c r="B25" s="6" t="s">
        <v>196</v>
      </c>
      <c r="C25" s="6" t="s">
        <v>178</v>
      </c>
      <c r="D25" s="6">
        <v>1</v>
      </c>
    </row>
    <row r="26" spans="1:4">
      <c r="A26" s="6" t="s">
        <v>77</v>
      </c>
      <c r="B26" s="6" t="s">
        <v>183</v>
      </c>
      <c r="C26" s="6" t="s">
        <v>178</v>
      </c>
      <c r="D26" s="6">
        <v>2</v>
      </c>
    </row>
    <row r="27" spans="1:4">
      <c r="A27" s="6" t="s">
        <v>77</v>
      </c>
      <c r="B27" s="6" t="s">
        <v>183</v>
      </c>
      <c r="C27" s="6" t="s">
        <v>179</v>
      </c>
      <c r="D27" s="6">
        <v>1</v>
      </c>
    </row>
    <row r="28" spans="1:4">
      <c r="A28" s="6" t="s">
        <v>77</v>
      </c>
      <c r="B28" s="6" t="s">
        <v>187</v>
      </c>
      <c r="C28" s="6" t="s">
        <v>178</v>
      </c>
      <c r="D28" s="6">
        <v>3</v>
      </c>
    </row>
    <row r="29" spans="1:4">
      <c r="A29" s="6" t="s">
        <v>77</v>
      </c>
      <c r="B29" s="6" t="s">
        <v>187</v>
      </c>
      <c r="C29" s="6" t="s">
        <v>179</v>
      </c>
      <c r="D29" s="6">
        <v>3</v>
      </c>
    </row>
    <row r="30" spans="1:4">
      <c r="A30" s="6" t="s">
        <v>77</v>
      </c>
      <c r="B30" s="6" t="s">
        <v>190</v>
      </c>
      <c r="C30" s="6" t="s">
        <v>178</v>
      </c>
      <c r="D30" s="6">
        <v>6</v>
      </c>
    </row>
    <row r="31" spans="1:4">
      <c r="A31" s="6" t="s">
        <v>77</v>
      </c>
      <c r="B31" s="6" t="s">
        <v>190</v>
      </c>
      <c r="C31" s="6" t="s">
        <v>179</v>
      </c>
      <c r="D31" s="6">
        <v>4</v>
      </c>
    </row>
    <row r="32" spans="1:4">
      <c r="A32" s="6" t="s">
        <v>77</v>
      </c>
      <c r="B32" s="6" t="s">
        <v>191</v>
      </c>
      <c r="C32" s="6" t="s">
        <v>178</v>
      </c>
      <c r="D32" s="6">
        <v>1</v>
      </c>
    </row>
    <row r="33" spans="1:4">
      <c r="A33" s="6" t="s">
        <v>77</v>
      </c>
      <c r="B33" s="6" t="s">
        <v>192</v>
      </c>
      <c r="C33" s="6" t="s">
        <v>178</v>
      </c>
      <c r="D33" s="6">
        <v>2</v>
      </c>
    </row>
    <row r="34" spans="1:4">
      <c r="A34" s="6" t="s">
        <v>77</v>
      </c>
      <c r="B34" s="6" t="s">
        <v>192</v>
      </c>
      <c r="C34" s="6" t="s">
        <v>179</v>
      </c>
      <c r="D34" s="6">
        <v>1</v>
      </c>
    </row>
    <row r="35" spans="1:4">
      <c r="A35" s="6" t="s">
        <v>83</v>
      </c>
      <c r="B35" s="6" t="s">
        <v>187</v>
      </c>
      <c r="C35" s="6" t="s">
        <v>178</v>
      </c>
      <c r="D35" s="6">
        <v>2</v>
      </c>
    </row>
    <row r="36" spans="1:4">
      <c r="A36" s="6" t="s">
        <v>83</v>
      </c>
      <c r="B36" s="6" t="s">
        <v>188</v>
      </c>
      <c r="C36" s="6" t="s">
        <v>178</v>
      </c>
      <c r="D36" s="6">
        <v>1</v>
      </c>
    </row>
    <row r="37" spans="1:4">
      <c r="A37" s="6" t="s">
        <v>83</v>
      </c>
      <c r="B37" s="6" t="s">
        <v>190</v>
      </c>
      <c r="C37" s="6" t="s">
        <v>178</v>
      </c>
      <c r="D37" s="6">
        <v>1</v>
      </c>
    </row>
    <row r="38" spans="1:4">
      <c r="A38" s="6" t="s">
        <v>83</v>
      </c>
      <c r="B38" s="6" t="s">
        <v>192</v>
      </c>
      <c r="C38" s="6" t="s">
        <v>178</v>
      </c>
      <c r="D38" s="6">
        <v>2</v>
      </c>
    </row>
    <row r="39" spans="1:4">
      <c r="A39" s="6" t="s">
        <v>83</v>
      </c>
      <c r="B39" s="6" t="s">
        <v>193</v>
      </c>
      <c r="C39" s="6" t="s">
        <v>178</v>
      </c>
      <c r="D39" s="6">
        <v>1</v>
      </c>
    </row>
    <row r="40" spans="1:4">
      <c r="A40" s="6" t="s">
        <v>83</v>
      </c>
      <c r="B40" s="6" t="s">
        <v>195</v>
      </c>
      <c r="C40" s="6" t="s">
        <v>178</v>
      </c>
      <c r="D40" s="6">
        <v>1</v>
      </c>
    </row>
    <row r="41" spans="1:4">
      <c r="A41" s="6" t="s">
        <v>83</v>
      </c>
      <c r="B41" s="6" t="s">
        <v>196</v>
      </c>
      <c r="C41" s="6" t="s">
        <v>178</v>
      </c>
      <c r="D41" s="6">
        <v>2</v>
      </c>
    </row>
    <row r="42" spans="1:4">
      <c r="A42" s="6" t="s">
        <v>88</v>
      </c>
      <c r="B42" s="6" t="s">
        <v>187</v>
      </c>
      <c r="C42" s="6" t="s">
        <v>178</v>
      </c>
      <c r="D42" s="6">
        <v>1</v>
      </c>
    </row>
    <row r="43" spans="1:4">
      <c r="A43" s="6" t="s">
        <v>88</v>
      </c>
      <c r="B43" s="6" t="s">
        <v>188</v>
      </c>
      <c r="C43" s="6" t="s">
        <v>178</v>
      </c>
      <c r="D43" s="6">
        <v>1</v>
      </c>
    </row>
    <row r="44" spans="1:4">
      <c r="A44" s="6" t="s">
        <v>88</v>
      </c>
      <c r="B44" s="6" t="s">
        <v>190</v>
      </c>
      <c r="C44" s="6" t="s">
        <v>178</v>
      </c>
      <c r="D44" s="6">
        <v>1</v>
      </c>
    </row>
    <row r="45" spans="1:4">
      <c r="A45" s="6" t="s">
        <v>88</v>
      </c>
      <c r="B45" s="6" t="s">
        <v>192</v>
      </c>
      <c r="C45" s="6" t="s">
        <v>178</v>
      </c>
      <c r="D45" s="6">
        <v>1</v>
      </c>
    </row>
    <row r="46" spans="1:4">
      <c r="A46" s="6" t="s">
        <v>88</v>
      </c>
      <c r="B46" s="6" t="s">
        <v>193</v>
      </c>
      <c r="C46" s="6" t="s">
        <v>178</v>
      </c>
      <c r="D46" s="6">
        <v>1</v>
      </c>
    </row>
    <row r="47" spans="1:4">
      <c r="A47" s="6" t="s">
        <v>88</v>
      </c>
      <c r="B47" s="6" t="s">
        <v>194</v>
      </c>
      <c r="C47" s="6" t="s">
        <v>178</v>
      </c>
      <c r="D47" s="6">
        <v>1</v>
      </c>
    </row>
    <row r="48" spans="1:4">
      <c r="A48" s="6" t="s">
        <v>88</v>
      </c>
      <c r="B48" s="6" t="s">
        <v>196</v>
      </c>
      <c r="C48" s="6" t="s">
        <v>178</v>
      </c>
      <c r="D48" s="6">
        <v>1</v>
      </c>
    </row>
    <row r="49" spans="1:4">
      <c r="A49" s="6" t="s">
        <v>93</v>
      </c>
      <c r="B49" s="6" t="s">
        <v>183</v>
      </c>
      <c r="C49" s="6" t="s">
        <v>178</v>
      </c>
      <c r="D49" s="6">
        <v>1</v>
      </c>
    </row>
    <row r="50" spans="1:4">
      <c r="A50" s="6" t="s">
        <v>93</v>
      </c>
      <c r="B50" s="6" t="s">
        <v>184</v>
      </c>
      <c r="C50" s="6" t="s">
        <v>178</v>
      </c>
      <c r="D50" s="6">
        <v>1</v>
      </c>
    </row>
    <row r="51" spans="1:4">
      <c r="A51" s="6" t="s">
        <v>93</v>
      </c>
      <c r="B51" s="6" t="s">
        <v>187</v>
      </c>
      <c r="C51" s="6" t="s">
        <v>178</v>
      </c>
      <c r="D51" s="6">
        <v>1</v>
      </c>
    </row>
    <row r="52" spans="1:4">
      <c r="A52" s="6" t="s">
        <v>93</v>
      </c>
      <c r="B52" s="6" t="s">
        <v>189</v>
      </c>
      <c r="C52" s="6" t="s">
        <v>178</v>
      </c>
      <c r="D52" s="6">
        <v>1</v>
      </c>
    </row>
    <row r="53" spans="1:4">
      <c r="A53" s="6" t="s">
        <v>93</v>
      </c>
      <c r="B53" s="6" t="s">
        <v>190</v>
      </c>
      <c r="C53" s="6" t="s">
        <v>178</v>
      </c>
      <c r="D53" s="6">
        <v>1</v>
      </c>
    </row>
  </sheetData>
  <autoFilter ref="A1:D5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3" width="30.7109375" customWidth="1"/>
  </cols>
  <sheetData>
    <row r="1" spans="1:3">
      <c r="A1" s="7" t="s">
        <v>128</v>
      </c>
      <c r="B1" s="7" t="s">
        <v>206</v>
      </c>
      <c r="C1" s="7" t="s">
        <v>205</v>
      </c>
    </row>
    <row r="2" spans="1:3">
      <c r="A2" s="6" t="s">
        <v>57</v>
      </c>
      <c r="B2" s="6" t="s">
        <v>207</v>
      </c>
      <c r="C2" s="6">
        <v>4</v>
      </c>
    </row>
    <row r="3" spans="1:3">
      <c r="A3" s="6" t="s">
        <v>57</v>
      </c>
      <c r="B3" s="6" t="s">
        <v>208</v>
      </c>
      <c r="C3" s="6">
        <v>4</v>
      </c>
    </row>
    <row r="4" spans="1:3">
      <c r="A4" s="6" t="s">
        <v>57</v>
      </c>
      <c r="B4" s="6" t="s">
        <v>209</v>
      </c>
      <c r="C4" s="6">
        <v>2</v>
      </c>
    </row>
    <row r="5" spans="1:3">
      <c r="A5" s="6" t="s">
        <v>57</v>
      </c>
      <c r="B5" s="6" t="s">
        <v>210</v>
      </c>
      <c r="C5" s="6">
        <v>3</v>
      </c>
    </row>
    <row r="6" spans="1:3">
      <c r="A6" s="6" t="s">
        <v>57</v>
      </c>
      <c r="B6" s="6" t="s">
        <v>211</v>
      </c>
      <c r="C6" s="6">
        <v>6</v>
      </c>
    </row>
    <row r="7" spans="1:3">
      <c r="A7" s="6" t="s">
        <v>57</v>
      </c>
      <c r="B7" s="6" t="s">
        <v>212</v>
      </c>
      <c r="C7" s="6">
        <v>6</v>
      </c>
    </row>
    <row r="8" spans="1:3">
      <c r="A8" s="6" t="s">
        <v>57</v>
      </c>
      <c r="B8" s="6" t="s">
        <v>213</v>
      </c>
      <c r="C8" s="6">
        <v>35</v>
      </c>
    </row>
    <row r="9" spans="1:3">
      <c r="A9" s="6" t="s">
        <v>71</v>
      </c>
      <c r="B9" s="6" t="s">
        <v>214</v>
      </c>
      <c r="C9" s="6">
        <v>3</v>
      </c>
    </row>
    <row r="10" spans="1:3">
      <c r="A10" s="6" t="s">
        <v>77</v>
      </c>
      <c r="B10" s="6" t="s">
        <v>215</v>
      </c>
      <c r="C10" s="6">
        <v>1</v>
      </c>
    </row>
    <row r="11" spans="1:3">
      <c r="A11" s="6" t="s">
        <v>77</v>
      </c>
      <c r="B11" s="6" t="s">
        <v>216</v>
      </c>
      <c r="C11" s="6">
        <v>1</v>
      </c>
    </row>
    <row r="12" spans="1:3">
      <c r="A12" s="6" t="s">
        <v>77</v>
      </c>
      <c r="B12" s="6" t="s">
        <v>217</v>
      </c>
      <c r="C12" s="6">
        <v>4</v>
      </c>
    </row>
  </sheetData>
  <autoFilter ref="A1:C1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30.7109375" customWidth="1"/>
  </cols>
  <sheetData>
    <row r="1" spans="1:2">
      <c r="A1" s="2" t="s">
        <v>218</v>
      </c>
      <c r="B1" s="2" t="s">
        <v>97</v>
      </c>
    </row>
    <row r="2" spans="1:2">
      <c r="A2" s="6">
        <v>1</v>
      </c>
      <c r="B2" s="6">
        <v>1</v>
      </c>
    </row>
    <row r="3" spans="1:2">
      <c r="A3" s="6">
        <v>1000</v>
      </c>
      <c r="B3" s="6">
        <v>1</v>
      </c>
    </row>
    <row r="4" spans="1:2">
      <c r="A4" s="6">
        <f/>
        <v>0</v>
      </c>
      <c r="B4" s="6">
        <v>6</v>
      </c>
    </row>
    <row r="5" spans="1:2">
      <c r="A5" s="6" t="s">
        <v>219</v>
      </c>
      <c r="B5" s="6">
        <v>4</v>
      </c>
    </row>
    <row r="6" spans="1:2">
      <c r="A6" s="6" t="s">
        <v>220</v>
      </c>
      <c r="B6" s="6">
        <v>25</v>
      </c>
    </row>
    <row r="7" spans="1:2">
      <c r="A7" s="6" t="s">
        <v>221</v>
      </c>
      <c r="B7" s="6">
        <v>1</v>
      </c>
    </row>
    <row r="8" spans="1:2">
      <c r="A8" s="6" t="s">
        <v>169</v>
      </c>
      <c r="B8" s="6">
        <v>1</v>
      </c>
    </row>
    <row r="9" spans="1:2">
      <c r="A9" s="6" t="s">
        <v>222</v>
      </c>
      <c r="B9" s="6">
        <v>2</v>
      </c>
    </row>
  </sheetData>
  <autoFilter ref="A1:B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30.7109375" customWidth="1"/>
    <col min="3" max="4" width="10.7109375" customWidth="1"/>
    <col min="5" max="6" width="15.7109375" customWidth="1"/>
    <col min="7" max="7" width="25.7109375" customWidth="1"/>
    <col min="8" max="8" width="30.7109375" customWidth="1"/>
    <col min="9" max="11" width="100.7109375" customWidth="1"/>
    <col min="12" max="12" width="30.7109375" customWidth="1"/>
  </cols>
  <sheetData>
    <row r="1" spans="1:1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</row>
    <row r="2" spans="1:12">
      <c r="A2" s="6" t="s">
        <v>48</v>
      </c>
      <c r="B2" s="6" t="s">
        <v>49</v>
      </c>
      <c r="C2" s="6" t="s">
        <v>50</v>
      </c>
      <c r="D2" s="6">
        <v>200</v>
      </c>
      <c r="E2" s="6" t="s">
        <v>51</v>
      </c>
      <c r="F2" s="6">
        <v>1</v>
      </c>
      <c r="G2" s="6">
        <v>0</v>
      </c>
      <c r="H2" s="6" t="s">
        <v>52</v>
      </c>
      <c r="I2" s="6" t="s">
        <v>53</v>
      </c>
      <c r="J2" s="6" t="s">
        <v>54</v>
      </c>
      <c r="K2" s="6" t="s">
        <v>55</v>
      </c>
      <c r="L2" s="6" t="s">
        <v>33</v>
      </c>
    </row>
    <row r="3" spans="1:12">
      <c r="A3" s="6" t="s">
        <v>56</v>
      </c>
      <c r="B3" s="6" t="s">
        <v>57</v>
      </c>
      <c r="C3" s="6" t="s">
        <v>50</v>
      </c>
      <c r="D3" s="6">
        <v>246</v>
      </c>
      <c r="E3" s="6" t="s">
        <v>58</v>
      </c>
      <c r="F3" s="6">
        <v>42</v>
      </c>
      <c r="G3" s="6">
        <v>0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33</v>
      </c>
    </row>
    <row r="4" spans="1:12">
      <c r="A4" s="6" t="s">
        <v>63</v>
      </c>
      <c r="B4" s="6" t="s">
        <v>64</v>
      </c>
      <c r="C4" s="6" t="s">
        <v>50</v>
      </c>
      <c r="D4" s="6">
        <v>61</v>
      </c>
      <c r="E4" s="6" t="s">
        <v>65</v>
      </c>
      <c r="F4" s="6">
        <v>2</v>
      </c>
      <c r="G4" s="6">
        <v>0</v>
      </c>
      <c r="H4" s="6" t="s">
        <v>66</v>
      </c>
      <c r="I4" s="6" t="s">
        <v>67</v>
      </c>
      <c r="J4" s="6" t="s">
        <v>68</v>
      </c>
      <c r="K4" s="6" t="s">
        <v>69</v>
      </c>
      <c r="L4" s="6" t="s">
        <v>33</v>
      </c>
    </row>
    <row r="5" spans="1:12">
      <c r="A5" s="6" t="s">
        <v>70</v>
      </c>
      <c r="B5" s="6" t="s">
        <v>71</v>
      </c>
      <c r="C5" s="6" t="s">
        <v>50</v>
      </c>
      <c r="D5" s="6">
        <v>177</v>
      </c>
      <c r="E5" s="6" t="s">
        <v>51</v>
      </c>
      <c r="F5" s="6">
        <v>3</v>
      </c>
      <c r="G5" s="6">
        <v>0</v>
      </c>
      <c r="H5" s="6" t="s">
        <v>72</v>
      </c>
      <c r="I5" s="6" t="s">
        <v>73</v>
      </c>
      <c r="J5" s="6" t="s">
        <v>74</v>
      </c>
      <c r="K5" s="6" t="s">
        <v>75</v>
      </c>
      <c r="L5" s="6" t="s">
        <v>33</v>
      </c>
    </row>
    <row r="6" spans="1:12">
      <c r="A6" s="6" t="s">
        <v>76</v>
      </c>
      <c r="B6" s="6" t="s">
        <v>77</v>
      </c>
      <c r="C6" s="6" t="s">
        <v>50</v>
      </c>
      <c r="D6" s="6">
        <v>195</v>
      </c>
      <c r="E6" s="6" t="s">
        <v>51</v>
      </c>
      <c r="F6" s="6">
        <v>18</v>
      </c>
      <c r="G6" s="6">
        <v>0</v>
      </c>
      <c r="H6" s="6" t="s">
        <v>78</v>
      </c>
      <c r="I6" s="6" t="s">
        <v>79</v>
      </c>
      <c r="J6" s="6" t="s">
        <v>80</v>
      </c>
      <c r="K6" s="6" t="s">
        <v>81</v>
      </c>
      <c r="L6" s="6" t="s">
        <v>33</v>
      </c>
    </row>
    <row r="7" spans="1:12">
      <c r="A7" s="6" t="s">
        <v>82</v>
      </c>
      <c r="B7" s="6" t="s">
        <v>83</v>
      </c>
      <c r="C7" s="6" t="s">
        <v>50</v>
      </c>
      <c r="D7" s="6">
        <v>253</v>
      </c>
      <c r="E7" s="6" t="s">
        <v>65</v>
      </c>
      <c r="F7" s="6">
        <v>2</v>
      </c>
      <c r="G7" s="6">
        <v>0</v>
      </c>
      <c r="H7" s="6" t="s">
        <v>84</v>
      </c>
      <c r="I7" s="6" t="s">
        <v>67</v>
      </c>
      <c r="J7" s="6" t="s">
        <v>85</v>
      </c>
      <c r="K7" s="6" t="s">
        <v>86</v>
      </c>
      <c r="L7" s="6" t="s">
        <v>33</v>
      </c>
    </row>
    <row r="8" spans="1:12">
      <c r="A8" s="6" t="s">
        <v>87</v>
      </c>
      <c r="B8" s="6" t="s">
        <v>88</v>
      </c>
      <c r="C8" s="6" t="s">
        <v>50</v>
      </c>
      <c r="D8" s="6">
        <v>81</v>
      </c>
      <c r="E8" s="6" t="s">
        <v>65</v>
      </c>
      <c r="F8" s="6">
        <v>1</v>
      </c>
      <c r="G8" s="6">
        <v>0</v>
      </c>
      <c r="H8" s="6" t="s">
        <v>52</v>
      </c>
      <c r="I8" s="6" t="s">
        <v>89</v>
      </c>
      <c r="J8" s="6" t="s">
        <v>90</v>
      </c>
      <c r="K8" s="6" t="s">
        <v>91</v>
      </c>
      <c r="L8" s="6" t="s">
        <v>33</v>
      </c>
    </row>
    <row r="9" spans="1:12">
      <c r="A9" s="6" t="s">
        <v>92</v>
      </c>
      <c r="B9" s="6" t="s">
        <v>93</v>
      </c>
      <c r="C9" s="6" t="s">
        <v>50</v>
      </c>
      <c r="D9" s="6">
        <v>258</v>
      </c>
      <c r="E9" s="6" t="s">
        <v>65</v>
      </c>
      <c r="F9" s="6">
        <v>2</v>
      </c>
      <c r="G9" s="6">
        <v>0</v>
      </c>
      <c r="H9" s="6" t="s">
        <v>84</v>
      </c>
      <c r="I9" s="6" t="s">
        <v>67</v>
      </c>
      <c r="J9" s="6" t="s">
        <v>94</v>
      </c>
      <c r="K9" s="6" t="s">
        <v>95</v>
      </c>
      <c r="L9" s="6" t="s">
        <v>33</v>
      </c>
    </row>
  </sheetData>
  <autoFilter ref="A1:L9"/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96</v>
      </c>
      <c r="B1" s="2" t="s">
        <v>97</v>
      </c>
    </row>
    <row r="2" spans="1:2">
      <c r="A2" s="6" t="s">
        <v>52</v>
      </c>
      <c r="B2" s="6">
        <v>7</v>
      </c>
    </row>
    <row r="3" spans="1:2">
      <c r="A3" s="6" t="s">
        <v>98</v>
      </c>
      <c r="B3" s="6">
        <v>2</v>
      </c>
    </row>
    <row r="4" spans="1:2">
      <c r="A4" s="6" t="s">
        <v>99</v>
      </c>
      <c r="B4" s="6">
        <v>2</v>
      </c>
    </row>
    <row r="5" spans="1:2">
      <c r="A5" s="6" t="s">
        <v>100</v>
      </c>
      <c r="B5" s="6">
        <v>1</v>
      </c>
    </row>
    <row r="6" spans="1:2">
      <c r="A6" s="6" t="s">
        <v>101</v>
      </c>
      <c r="B6" s="6">
        <v>10</v>
      </c>
    </row>
    <row r="7" spans="1:2">
      <c r="A7" s="6" t="s">
        <v>102</v>
      </c>
      <c r="B7" s="6">
        <v>2</v>
      </c>
    </row>
    <row r="8" spans="1:2">
      <c r="A8" s="6" t="s">
        <v>103</v>
      </c>
      <c r="B8" s="6">
        <v>1</v>
      </c>
    </row>
    <row r="9" spans="1:2">
      <c r="A9" s="6" t="s">
        <v>104</v>
      </c>
      <c r="B9" s="6">
        <v>2</v>
      </c>
    </row>
    <row r="10" spans="1:2">
      <c r="A10" s="6" t="s">
        <v>105</v>
      </c>
      <c r="B10" s="6">
        <v>14</v>
      </c>
    </row>
    <row r="11" spans="1:2">
      <c r="A11" s="6" t="s">
        <v>106</v>
      </c>
      <c r="B11" s="6">
        <v>5</v>
      </c>
    </row>
    <row r="12" spans="1:2">
      <c r="A12" s="6" t="s">
        <v>107</v>
      </c>
      <c r="B12" s="6">
        <v>16</v>
      </c>
    </row>
    <row r="13" spans="1:2">
      <c r="A13" s="6" t="s">
        <v>108</v>
      </c>
      <c r="B13" s="6">
        <v>9</v>
      </c>
    </row>
  </sheetData>
  <autoFilter ref="A1:B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2" t="s">
        <v>109</v>
      </c>
      <c r="B1" s="2" t="s">
        <v>97</v>
      </c>
    </row>
    <row r="2" spans="1:2">
      <c r="A2" s="6" t="s">
        <v>110</v>
      </c>
      <c r="B2" s="6">
        <v>1</v>
      </c>
    </row>
    <row r="3" spans="1:2">
      <c r="A3" s="6" t="s">
        <v>111</v>
      </c>
      <c r="B3" s="6">
        <v>1</v>
      </c>
    </row>
    <row r="4" spans="1:2">
      <c r="A4" s="6" t="s">
        <v>112</v>
      </c>
      <c r="B4" s="6">
        <v>1</v>
      </c>
    </row>
    <row r="5" spans="1:2">
      <c r="A5" s="6" t="s">
        <v>113</v>
      </c>
      <c r="B5" s="6">
        <v>1</v>
      </c>
    </row>
    <row r="6" spans="1:2">
      <c r="A6" s="6" t="s">
        <v>114</v>
      </c>
      <c r="B6" s="6">
        <v>1</v>
      </c>
    </row>
    <row r="7" spans="1:2">
      <c r="A7" s="6" t="s">
        <v>115</v>
      </c>
      <c r="B7" s="6">
        <v>1</v>
      </c>
    </row>
    <row r="8" spans="1:2">
      <c r="A8" s="6" t="s">
        <v>116</v>
      </c>
      <c r="B8" s="6">
        <v>1</v>
      </c>
    </row>
    <row r="9" spans="1:2">
      <c r="A9" s="6" t="s">
        <v>117</v>
      </c>
      <c r="B9" s="6">
        <v>1</v>
      </c>
    </row>
    <row r="10" spans="1:2">
      <c r="A10" s="6" t="s">
        <v>118</v>
      </c>
      <c r="B10" s="6">
        <v>1</v>
      </c>
    </row>
    <row r="11" spans="1:2">
      <c r="A11" s="6" t="s">
        <v>119</v>
      </c>
      <c r="B11" s="6">
        <v>1</v>
      </c>
    </row>
    <row r="12" spans="1:2">
      <c r="A12" s="6" t="s">
        <v>120</v>
      </c>
      <c r="B12" s="6">
        <v>1</v>
      </c>
    </row>
    <row r="13" spans="1:2">
      <c r="A13" s="6" t="s">
        <v>121</v>
      </c>
      <c r="B13" s="6">
        <v>1</v>
      </c>
    </row>
    <row r="14" spans="1:2">
      <c r="A14" s="6" t="s">
        <v>122</v>
      </c>
      <c r="B14" s="6">
        <v>1</v>
      </c>
    </row>
    <row r="15" spans="1:2">
      <c r="A15" s="6" t="s">
        <v>123</v>
      </c>
      <c r="B15" s="6">
        <v>1</v>
      </c>
    </row>
  </sheetData>
  <autoFilter ref="A1:B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1" width="30.7109375" customWidth="1"/>
    <col min="2" max="2" width="15.7109375" customWidth="1"/>
    <col min="3" max="3" width="100.7109375" customWidth="1"/>
  </cols>
  <sheetData>
    <row r="1" spans="1:3">
      <c r="A1" s="2" t="s">
        <v>128</v>
      </c>
      <c r="B1" s="2" t="s">
        <v>129</v>
      </c>
      <c r="C1" s="2" t="s">
        <v>130</v>
      </c>
    </row>
    <row r="2" spans="1:3">
      <c r="A2" s="6" t="s">
        <v>71</v>
      </c>
      <c r="B2" s="6">
        <v>146</v>
      </c>
      <c r="C2" s="6" t="s">
        <v>131</v>
      </c>
    </row>
    <row r="3" spans="1:3">
      <c r="A3" s="6" t="s">
        <v>49</v>
      </c>
      <c r="B3" s="6">
        <v>110</v>
      </c>
      <c r="C3" s="6" t="s">
        <v>132</v>
      </c>
    </row>
  </sheetData>
  <autoFilter ref="A1:C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4" width="30.7109375" customWidth="1"/>
    <col min="5" max="5" width="20.7109375" customWidth="1"/>
  </cols>
  <sheetData>
    <row r="1" spans="1:5">
      <c r="A1" s="2" t="s">
        <v>133</v>
      </c>
      <c r="B1" s="2" t="s">
        <v>134</v>
      </c>
      <c r="C1" s="2" t="s">
        <v>135</v>
      </c>
      <c r="D1" s="2" t="s">
        <v>136</v>
      </c>
      <c r="E1" s="2" t="s">
        <v>137</v>
      </c>
    </row>
    <row r="2" spans="1:5">
      <c r="A2" s="6" t="s">
        <v>83</v>
      </c>
      <c r="B2" s="6" t="s">
        <v>138</v>
      </c>
      <c r="C2" s="6" t="s">
        <v>139</v>
      </c>
      <c r="D2" s="6" t="s">
        <v>139</v>
      </c>
      <c r="E2" s="6" t="s">
        <v>140</v>
      </c>
    </row>
    <row r="3" spans="1:5">
      <c r="A3" s="6" t="s">
        <v>77</v>
      </c>
      <c r="B3" s="6" t="s">
        <v>138</v>
      </c>
      <c r="C3" s="6" t="s">
        <v>139</v>
      </c>
      <c r="D3" s="6" t="s">
        <v>139</v>
      </c>
      <c r="E3" s="6" t="s">
        <v>140</v>
      </c>
    </row>
  </sheetData>
  <autoFilter ref="A1:E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141</v>
      </c>
      <c r="B1" s="2" t="s">
        <v>142</v>
      </c>
    </row>
    <row r="2" spans="1:2">
      <c r="A2" s="6" t="s">
        <v>143</v>
      </c>
      <c r="B2" s="6">
        <v>47</v>
      </c>
    </row>
    <row r="3" spans="1:2">
      <c r="A3" s="6" t="s">
        <v>144</v>
      </c>
      <c r="B3" s="6">
        <v>36</v>
      </c>
    </row>
    <row r="4" spans="1:2">
      <c r="A4" s="6" t="s">
        <v>145</v>
      </c>
      <c r="B4" s="6">
        <v>25</v>
      </c>
    </row>
    <row r="5" spans="1:2">
      <c r="A5" s="6" t="s">
        <v>146</v>
      </c>
      <c r="B5" s="6">
        <v>25</v>
      </c>
    </row>
    <row r="6" spans="1:2">
      <c r="A6" s="6" t="s">
        <v>147</v>
      </c>
      <c r="B6" s="6">
        <v>16</v>
      </c>
    </row>
    <row r="7" spans="1:2">
      <c r="A7" s="6" t="s">
        <v>148</v>
      </c>
      <c r="B7" s="6">
        <v>11</v>
      </c>
    </row>
    <row r="8" spans="1:2">
      <c r="A8" s="6" t="s">
        <v>149</v>
      </c>
      <c r="B8" s="6">
        <v>10</v>
      </c>
    </row>
    <row r="9" spans="1:2">
      <c r="A9" s="6" t="s">
        <v>150</v>
      </c>
      <c r="B9" s="6">
        <v>9</v>
      </c>
    </row>
    <row r="10" spans="1:2">
      <c r="A10" s="6" t="s">
        <v>151</v>
      </c>
      <c r="B10" s="6">
        <v>9</v>
      </c>
    </row>
    <row r="11" spans="1:2">
      <c r="A11" s="6" t="s">
        <v>152</v>
      </c>
      <c r="B11" s="6">
        <v>8</v>
      </c>
    </row>
    <row r="12" spans="1:2">
      <c r="A12" s="6" t="s">
        <v>153</v>
      </c>
      <c r="B12" s="6">
        <v>6</v>
      </c>
    </row>
    <row r="13" spans="1:2">
      <c r="A13" s="6" t="s">
        <v>154</v>
      </c>
      <c r="B13" s="6">
        <v>5</v>
      </c>
    </row>
    <row r="14" spans="1:2">
      <c r="A14" s="6" t="s">
        <v>155</v>
      </c>
      <c r="B14" s="6">
        <v>5</v>
      </c>
    </row>
    <row r="15" spans="1:2">
      <c r="A15" s="6" t="s">
        <v>156</v>
      </c>
      <c r="B15" s="6">
        <v>5</v>
      </c>
    </row>
    <row r="16" spans="1:2">
      <c r="A16" s="6" t="s">
        <v>157</v>
      </c>
      <c r="B16" s="6">
        <v>4</v>
      </c>
    </row>
    <row r="17" spans="1:2">
      <c r="A17" s="6" t="s">
        <v>158</v>
      </c>
      <c r="B17" s="6">
        <v>3</v>
      </c>
    </row>
    <row r="18" spans="1:2">
      <c r="A18" s="6" t="s">
        <v>159</v>
      </c>
      <c r="B18" s="6">
        <v>3</v>
      </c>
    </row>
    <row r="19" spans="1:2">
      <c r="A19" s="6" t="s">
        <v>160</v>
      </c>
      <c r="B19" s="6">
        <v>3</v>
      </c>
    </row>
    <row r="20" spans="1:2">
      <c r="A20" s="6" t="s">
        <v>161</v>
      </c>
      <c r="B20" s="6">
        <v>2</v>
      </c>
    </row>
    <row r="21" spans="1:2">
      <c r="A21" s="6" t="s">
        <v>162</v>
      </c>
      <c r="B21" s="6">
        <v>2</v>
      </c>
    </row>
    <row r="22" spans="1:2">
      <c r="A22" s="6" t="s">
        <v>163</v>
      </c>
      <c r="B22" s="6">
        <v>2</v>
      </c>
    </row>
    <row r="23" spans="1:2">
      <c r="A23" s="6" t="s">
        <v>164</v>
      </c>
      <c r="B23" s="6">
        <v>2</v>
      </c>
    </row>
    <row r="24" spans="1:2">
      <c r="A24" s="6" t="s">
        <v>165</v>
      </c>
      <c r="B24" s="6">
        <v>2</v>
      </c>
    </row>
    <row r="25" spans="1:2">
      <c r="A25" s="6" t="s">
        <v>166</v>
      </c>
      <c r="B25" s="6">
        <v>2</v>
      </c>
    </row>
    <row r="26" spans="1:2">
      <c r="A26" s="6" t="s">
        <v>167</v>
      </c>
      <c r="B26" s="6">
        <v>1</v>
      </c>
    </row>
    <row r="27" spans="1:2">
      <c r="A27" s="6" t="s">
        <v>168</v>
      </c>
      <c r="B27" s="6">
        <v>1</v>
      </c>
    </row>
    <row r="28" spans="1:2">
      <c r="A28" s="6" t="s">
        <v>103</v>
      </c>
      <c r="B28" s="6">
        <v>1</v>
      </c>
    </row>
    <row r="29" spans="1:2">
      <c r="A29" s="6" t="s">
        <v>169</v>
      </c>
      <c r="B29" s="6">
        <v>1</v>
      </c>
    </row>
    <row r="30" spans="1:2">
      <c r="A30" s="6" t="s">
        <v>170</v>
      </c>
      <c r="B30" s="6">
        <v>1</v>
      </c>
    </row>
    <row r="31" spans="1:2">
      <c r="A31" s="6" t="s">
        <v>171</v>
      </c>
      <c r="B31" s="6">
        <v>1</v>
      </c>
    </row>
    <row r="32" spans="1:2">
      <c r="A32" s="6" t="s">
        <v>172</v>
      </c>
      <c r="B32" s="6">
        <v>1</v>
      </c>
    </row>
    <row r="33" spans="1:2">
      <c r="A33" s="6" t="s">
        <v>173</v>
      </c>
      <c r="B33" s="6">
        <v>1</v>
      </c>
    </row>
    <row r="34" spans="1:2">
      <c r="A34" s="6" t="s">
        <v>174</v>
      </c>
      <c r="B34" s="6">
        <v>1</v>
      </c>
    </row>
  </sheetData>
  <autoFilter ref="A1:B3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70.7109375" customWidth="1"/>
    <col min="2" max="2" width="40.7109375" customWidth="1"/>
    <col min="3" max="3" width="10.7109375" customWidth="1"/>
  </cols>
  <sheetData>
    <row r="1" spans="1:3">
      <c r="A1" s="2" t="s">
        <v>175</v>
      </c>
      <c r="B1" s="2" t="s">
        <v>141</v>
      </c>
      <c r="C1" s="2" t="s">
        <v>142</v>
      </c>
    </row>
    <row r="2" spans="1:3">
      <c r="A2" s="6" t="s">
        <v>64</v>
      </c>
      <c r="B2" s="6" t="s">
        <v>143</v>
      </c>
      <c r="C2" s="6">
        <v>16</v>
      </c>
    </row>
    <row r="3" spans="1:3">
      <c r="A3" s="6" t="s">
        <v>64</v>
      </c>
      <c r="B3" s="6" t="s">
        <v>145</v>
      </c>
      <c r="C3" s="6">
        <v>3</v>
      </c>
    </row>
    <row r="4" spans="1:3">
      <c r="A4" s="6" t="s">
        <v>64</v>
      </c>
      <c r="B4" s="6" t="s">
        <v>144</v>
      </c>
      <c r="C4" s="6">
        <v>3</v>
      </c>
    </row>
    <row r="5" spans="1:3">
      <c r="A5" s="6" t="s">
        <v>64</v>
      </c>
      <c r="B5" s="6" t="s">
        <v>152</v>
      </c>
      <c r="C5" s="6">
        <v>1</v>
      </c>
    </row>
    <row r="6" spans="1:3">
      <c r="A6" s="6" t="s">
        <v>64</v>
      </c>
      <c r="B6" s="6" t="s">
        <v>160</v>
      </c>
      <c r="C6" s="6">
        <v>1</v>
      </c>
    </row>
    <row r="7" spans="1:3">
      <c r="A7" s="6" t="s">
        <v>57</v>
      </c>
      <c r="B7" s="6" t="s">
        <v>159</v>
      </c>
      <c r="C7" s="6">
        <v>1</v>
      </c>
    </row>
    <row r="8" spans="1:3">
      <c r="A8" s="6" t="s">
        <v>57</v>
      </c>
      <c r="B8" s="6" t="s">
        <v>152</v>
      </c>
      <c r="C8" s="6">
        <v>1</v>
      </c>
    </row>
    <row r="9" spans="1:3">
      <c r="A9" s="6" t="s">
        <v>57</v>
      </c>
      <c r="B9" s="6" t="s">
        <v>174</v>
      </c>
      <c r="C9" s="6">
        <v>1</v>
      </c>
    </row>
    <row r="10" spans="1:3">
      <c r="A10" s="6" t="s">
        <v>57</v>
      </c>
      <c r="B10" s="6" t="s">
        <v>145</v>
      </c>
      <c r="C10" s="6">
        <v>1</v>
      </c>
    </row>
    <row r="11" spans="1:3">
      <c r="A11" s="6" t="s">
        <v>57</v>
      </c>
      <c r="B11" s="6" t="s">
        <v>158</v>
      </c>
      <c r="C11" s="6">
        <v>1</v>
      </c>
    </row>
    <row r="12" spans="1:3">
      <c r="A12" s="6" t="s">
        <v>57</v>
      </c>
      <c r="B12" s="6" t="s">
        <v>146</v>
      </c>
      <c r="C12" s="6">
        <v>4</v>
      </c>
    </row>
    <row r="13" spans="1:3">
      <c r="A13" s="6" t="s">
        <v>57</v>
      </c>
      <c r="B13" s="6" t="s">
        <v>153</v>
      </c>
      <c r="C13" s="6">
        <v>2</v>
      </c>
    </row>
    <row r="14" spans="1:3">
      <c r="A14" s="6" t="s">
        <v>57</v>
      </c>
      <c r="B14" s="6" t="s">
        <v>144</v>
      </c>
      <c r="C14" s="6">
        <v>3</v>
      </c>
    </row>
    <row r="15" spans="1:3">
      <c r="A15" s="6" t="s">
        <v>57</v>
      </c>
      <c r="B15" s="6" t="s">
        <v>143</v>
      </c>
      <c r="C15" s="6">
        <v>2</v>
      </c>
    </row>
    <row r="16" spans="1:3">
      <c r="A16" s="6" t="s">
        <v>57</v>
      </c>
      <c r="B16" s="6" t="s">
        <v>148</v>
      </c>
      <c r="C16" s="6">
        <v>1</v>
      </c>
    </row>
    <row r="17" spans="1:3">
      <c r="A17" s="6" t="s">
        <v>57</v>
      </c>
      <c r="B17" s="6" t="s">
        <v>160</v>
      </c>
      <c r="C17" s="6">
        <v>1</v>
      </c>
    </row>
    <row r="18" spans="1:3">
      <c r="A18" s="6" t="s">
        <v>77</v>
      </c>
      <c r="B18" s="6" t="s">
        <v>147</v>
      </c>
      <c r="C18" s="6">
        <v>14</v>
      </c>
    </row>
    <row r="19" spans="1:3">
      <c r="A19" s="6" t="s">
        <v>77</v>
      </c>
      <c r="B19" s="6" t="s">
        <v>144</v>
      </c>
      <c r="C19" s="6">
        <v>1</v>
      </c>
    </row>
    <row r="20" spans="1:3">
      <c r="A20" s="6" t="s">
        <v>77</v>
      </c>
      <c r="B20" s="6" t="s">
        <v>148</v>
      </c>
      <c r="C20" s="6">
        <v>1</v>
      </c>
    </row>
    <row r="21" spans="1:3">
      <c r="A21" s="6" t="s">
        <v>77</v>
      </c>
      <c r="B21" s="6" t="s">
        <v>143</v>
      </c>
      <c r="C21" s="6">
        <v>5</v>
      </c>
    </row>
    <row r="22" spans="1:3">
      <c r="A22" s="6" t="s">
        <v>77</v>
      </c>
      <c r="B22" s="6" t="s">
        <v>146</v>
      </c>
      <c r="C22" s="6">
        <v>4</v>
      </c>
    </row>
    <row r="23" spans="1:3">
      <c r="A23" s="6" t="s">
        <v>77</v>
      </c>
      <c r="B23" s="6" t="s">
        <v>103</v>
      </c>
      <c r="C23" s="6">
        <v>1</v>
      </c>
    </row>
    <row r="24" spans="1:3">
      <c r="A24" s="6" t="s">
        <v>77</v>
      </c>
      <c r="B24" s="6" t="s">
        <v>158</v>
      </c>
      <c r="C24" s="6">
        <v>1</v>
      </c>
    </row>
    <row r="25" spans="1:3">
      <c r="A25" s="6" t="s">
        <v>77</v>
      </c>
      <c r="B25" s="6" t="s">
        <v>145</v>
      </c>
      <c r="C25" s="6">
        <v>4</v>
      </c>
    </row>
    <row r="26" spans="1:3">
      <c r="A26" s="6" t="s">
        <v>77</v>
      </c>
      <c r="B26" s="6" t="s">
        <v>169</v>
      </c>
      <c r="C26" s="6">
        <v>1</v>
      </c>
    </row>
    <row r="27" spans="1:3">
      <c r="A27" s="6" t="s">
        <v>77</v>
      </c>
      <c r="B27" s="6" t="s">
        <v>150</v>
      </c>
      <c r="C27" s="6">
        <v>6</v>
      </c>
    </row>
    <row r="28" spans="1:3">
      <c r="A28" s="6" t="s">
        <v>83</v>
      </c>
      <c r="B28" s="6" t="s">
        <v>152</v>
      </c>
      <c r="C28" s="6">
        <v>1</v>
      </c>
    </row>
    <row r="29" spans="1:3">
      <c r="A29" s="6" t="s">
        <v>83</v>
      </c>
      <c r="B29" s="6" t="s">
        <v>155</v>
      </c>
      <c r="C29" s="6">
        <v>2</v>
      </c>
    </row>
    <row r="30" spans="1:3">
      <c r="A30" s="6" t="s">
        <v>83</v>
      </c>
      <c r="B30" s="6" t="s">
        <v>145</v>
      </c>
      <c r="C30" s="6">
        <v>7</v>
      </c>
    </row>
    <row r="31" spans="1:3">
      <c r="A31" s="6" t="s">
        <v>83</v>
      </c>
      <c r="B31" s="6" t="s">
        <v>150</v>
      </c>
      <c r="C31" s="6">
        <v>1</v>
      </c>
    </row>
    <row r="32" spans="1:3">
      <c r="A32" s="6" t="s">
        <v>83</v>
      </c>
      <c r="B32" s="6" t="s">
        <v>149</v>
      </c>
      <c r="C32" s="6">
        <v>4</v>
      </c>
    </row>
    <row r="33" spans="1:3">
      <c r="A33" s="6" t="s">
        <v>83</v>
      </c>
      <c r="B33" s="6" t="s">
        <v>144</v>
      </c>
      <c r="C33" s="6">
        <v>9</v>
      </c>
    </row>
    <row r="34" spans="1:3">
      <c r="A34" s="6" t="s">
        <v>83</v>
      </c>
      <c r="B34" s="6" t="s">
        <v>148</v>
      </c>
      <c r="C34" s="6">
        <v>2</v>
      </c>
    </row>
    <row r="35" spans="1:3">
      <c r="A35" s="6" t="s">
        <v>83</v>
      </c>
      <c r="B35" s="6" t="s">
        <v>143</v>
      </c>
      <c r="C35" s="6">
        <v>7</v>
      </c>
    </row>
    <row r="36" spans="1:3">
      <c r="A36" s="6" t="s">
        <v>83</v>
      </c>
      <c r="B36" s="6" t="s">
        <v>146</v>
      </c>
      <c r="C36" s="6">
        <v>2</v>
      </c>
    </row>
    <row r="37" spans="1:3">
      <c r="A37" s="6" t="s">
        <v>83</v>
      </c>
      <c r="B37" s="6" t="s">
        <v>153</v>
      </c>
      <c r="C37" s="6">
        <v>1</v>
      </c>
    </row>
    <row r="38" spans="1:3">
      <c r="A38" s="6" t="s">
        <v>83</v>
      </c>
      <c r="B38" s="6" t="s">
        <v>147</v>
      </c>
      <c r="C38" s="6">
        <v>1</v>
      </c>
    </row>
    <row r="39" spans="1:3">
      <c r="A39" s="6" t="s">
        <v>93</v>
      </c>
      <c r="B39" s="6" t="s">
        <v>145</v>
      </c>
      <c r="C39" s="6">
        <v>1</v>
      </c>
    </row>
    <row r="40" spans="1:3">
      <c r="A40" s="6" t="s">
        <v>93</v>
      </c>
      <c r="B40" s="6" t="s">
        <v>162</v>
      </c>
      <c r="C40" s="6">
        <v>2</v>
      </c>
    </row>
    <row r="41" spans="1:3">
      <c r="A41" s="6" t="s">
        <v>93</v>
      </c>
      <c r="B41" s="6" t="s">
        <v>151</v>
      </c>
      <c r="C41" s="6">
        <v>8</v>
      </c>
    </row>
    <row r="42" spans="1:3">
      <c r="A42" s="6" t="s">
        <v>93</v>
      </c>
      <c r="B42" s="6" t="s">
        <v>163</v>
      </c>
      <c r="C42" s="6">
        <v>1</v>
      </c>
    </row>
    <row r="43" spans="1:3">
      <c r="A43" s="6" t="s">
        <v>93</v>
      </c>
      <c r="B43" s="6" t="s">
        <v>173</v>
      </c>
      <c r="C43" s="6">
        <v>1</v>
      </c>
    </row>
    <row r="44" spans="1:3">
      <c r="A44" s="6" t="s">
        <v>93</v>
      </c>
      <c r="B44" s="6" t="s">
        <v>156</v>
      </c>
      <c r="C44" s="6">
        <v>2</v>
      </c>
    </row>
    <row r="45" spans="1:3">
      <c r="A45" s="6" t="s">
        <v>93</v>
      </c>
      <c r="B45" s="6" t="s">
        <v>154</v>
      </c>
      <c r="C45" s="6">
        <v>2</v>
      </c>
    </row>
    <row r="46" spans="1:3">
      <c r="A46" s="6" t="s">
        <v>93</v>
      </c>
      <c r="B46" s="6" t="s">
        <v>167</v>
      </c>
      <c r="C46" s="6">
        <v>1</v>
      </c>
    </row>
    <row r="47" spans="1:3">
      <c r="A47" s="6" t="s">
        <v>93</v>
      </c>
      <c r="B47" s="6" t="s">
        <v>168</v>
      </c>
      <c r="C47" s="6">
        <v>1</v>
      </c>
    </row>
    <row r="48" spans="1:3">
      <c r="A48" s="6" t="s">
        <v>93</v>
      </c>
      <c r="B48" s="6" t="s">
        <v>155</v>
      </c>
      <c r="C48" s="6">
        <v>1</v>
      </c>
    </row>
    <row r="49" spans="1:3">
      <c r="A49" s="6" t="s">
        <v>93</v>
      </c>
      <c r="B49" s="6" t="s">
        <v>159</v>
      </c>
      <c r="C49" s="6">
        <v>1</v>
      </c>
    </row>
    <row r="50" spans="1:3">
      <c r="A50" s="6" t="s">
        <v>93</v>
      </c>
      <c r="B50" s="6" t="s">
        <v>170</v>
      </c>
      <c r="C50" s="6">
        <v>1</v>
      </c>
    </row>
    <row r="51" spans="1:3">
      <c r="A51" s="6" t="s">
        <v>93</v>
      </c>
      <c r="B51" s="6" t="s">
        <v>171</v>
      </c>
      <c r="C51" s="6">
        <v>1</v>
      </c>
    </row>
    <row r="52" spans="1:3">
      <c r="A52" s="6" t="s">
        <v>93</v>
      </c>
      <c r="B52" s="6" t="s">
        <v>143</v>
      </c>
      <c r="C52" s="6">
        <v>1</v>
      </c>
    </row>
    <row r="53" spans="1:3">
      <c r="A53" s="6" t="s">
        <v>93</v>
      </c>
      <c r="B53" s="6" t="s">
        <v>148</v>
      </c>
      <c r="C53" s="6">
        <v>2</v>
      </c>
    </row>
    <row r="54" spans="1:3">
      <c r="A54" s="6" t="s">
        <v>93</v>
      </c>
      <c r="B54" s="6" t="s">
        <v>157</v>
      </c>
      <c r="C54" s="6">
        <v>2</v>
      </c>
    </row>
    <row r="55" spans="1:3">
      <c r="A55" s="6" t="s">
        <v>93</v>
      </c>
      <c r="B55" s="6" t="s">
        <v>144</v>
      </c>
      <c r="C55" s="6">
        <v>4</v>
      </c>
    </row>
    <row r="56" spans="1:3">
      <c r="A56" s="6" t="s">
        <v>93</v>
      </c>
      <c r="B56" s="6" t="s">
        <v>153</v>
      </c>
      <c r="C56" s="6">
        <v>1</v>
      </c>
    </row>
    <row r="57" spans="1:3">
      <c r="A57" s="6" t="s">
        <v>93</v>
      </c>
      <c r="B57" s="6" t="s">
        <v>146</v>
      </c>
      <c r="C57" s="6">
        <v>8</v>
      </c>
    </row>
    <row r="58" spans="1:3">
      <c r="A58" s="6" t="s">
        <v>49</v>
      </c>
      <c r="B58" s="6" t="s">
        <v>152</v>
      </c>
      <c r="C58" s="6">
        <v>3</v>
      </c>
    </row>
    <row r="59" spans="1:3">
      <c r="A59" s="6" t="s">
        <v>49</v>
      </c>
      <c r="B59" s="6" t="s">
        <v>165</v>
      </c>
      <c r="C59" s="6">
        <v>1</v>
      </c>
    </row>
    <row r="60" spans="1:3">
      <c r="A60" s="6" t="s">
        <v>49</v>
      </c>
      <c r="B60" s="6" t="s">
        <v>154</v>
      </c>
      <c r="C60" s="6">
        <v>2</v>
      </c>
    </row>
    <row r="61" spans="1:3">
      <c r="A61" s="6" t="s">
        <v>49</v>
      </c>
      <c r="B61" s="6" t="s">
        <v>156</v>
      </c>
      <c r="C61" s="6">
        <v>3</v>
      </c>
    </row>
    <row r="62" spans="1:3">
      <c r="A62" s="6" t="s">
        <v>49</v>
      </c>
      <c r="B62" s="6" t="s">
        <v>149</v>
      </c>
      <c r="C62" s="6">
        <v>3</v>
      </c>
    </row>
    <row r="63" spans="1:3">
      <c r="A63" s="6" t="s">
        <v>49</v>
      </c>
      <c r="B63" s="6" t="s">
        <v>151</v>
      </c>
      <c r="C63" s="6">
        <v>1</v>
      </c>
    </row>
    <row r="64" spans="1:3">
      <c r="A64" s="6" t="s">
        <v>49</v>
      </c>
      <c r="B64" s="6" t="s">
        <v>161</v>
      </c>
      <c r="C64" s="6">
        <v>1</v>
      </c>
    </row>
    <row r="65" spans="1:3">
      <c r="A65" s="6" t="s">
        <v>49</v>
      </c>
      <c r="B65" s="6" t="s">
        <v>145</v>
      </c>
      <c r="C65" s="6">
        <v>4</v>
      </c>
    </row>
    <row r="66" spans="1:3">
      <c r="A66" s="6" t="s">
        <v>49</v>
      </c>
      <c r="B66" s="6" t="s">
        <v>147</v>
      </c>
      <c r="C66" s="6">
        <v>1</v>
      </c>
    </row>
    <row r="67" spans="1:3">
      <c r="A67" s="6" t="s">
        <v>49</v>
      </c>
      <c r="B67" s="6" t="s">
        <v>146</v>
      </c>
      <c r="C67" s="6">
        <v>6</v>
      </c>
    </row>
    <row r="68" spans="1:3">
      <c r="A68" s="6" t="s">
        <v>49</v>
      </c>
      <c r="B68" s="6" t="s">
        <v>144</v>
      </c>
      <c r="C68" s="6">
        <v>8</v>
      </c>
    </row>
    <row r="69" spans="1:3">
      <c r="A69" s="6" t="s">
        <v>49</v>
      </c>
      <c r="B69" s="6" t="s">
        <v>148</v>
      </c>
      <c r="C69" s="6">
        <v>3</v>
      </c>
    </row>
    <row r="70" spans="1:3">
      <c r="A70" s="6" t="s">
        <v>49</v>
      </c>
      <c r="B70" s="6" t="s">
        <v>143</v>
      </c>
      <c r="C70" s="6">
        <v>4</v>
      </c>
    </row>
    <row r="71" spans="1:3">
      <c r="A71" s="6" t="s">
        <v>49</v>
      </c>
      <c r="B71" s="6" t="s">
        <v>160</v>
      </c>
      <c r="C71" s="6">
        <v>1</v>
      </c>
    </row>
    <row r="72" spans="1:3">
      <c r="A72" s="6" t="s">
        <v>49</v>
      </c>
      <c r="B72" s="6" t="s">
        <v>166</v>
      </c>
      <c r="C72" s="6">
        <v>1</v>
      </c>
    </row>
    <row r="73" spans="1:3">
      <c r="A73" s="6" t="s">
        <v>71</v>
      </c>
      <c r="B73" s="6" t="s">
        <v>161</v>
      </c>
      <c r="C73" s="6">
        <v>1</v>
      </c>
    </row>
    <row r="74" spans="1:3">
      <c r="A74" s="6" t="s">
        <v>71</v>
      </c>
      <c r="B74" s="6" t="s">
        <v>145</v>
      </c>
      <c r="C74" s="6">
        <v>3</v>
      </c>
    </row>
    <row r="75" spans="1:3">
      <c r="A75" s="6" t="s">
        <v>71</v>
      </c>
      <c r="B75" s="6" t="s">
        <v>150</v>
      </c>
      <c r="C75" s="6">
        <v>2</v>
      </c>
    </row>
    <row r="76" spans="1:3">
      <c r="A76" s="6" t="s">
        <v>71</v>
      </c>
      <c r="B76" s="6" t="s">
        <v>149</v>
      </c>
      <c r="C76" s="6">
        <v>3</v>
      </c>
    </row>
    <row r="77" spans="1:3">
      <c r="A77" s="6" t="s">
        <v>71</v>
      </c>
      <c r="B77" s="6" t="s">
        <v>154</v>
      </c>
      <c r="C77" s="6">
        <v>1</v>
      </c>
    </row>
    <row r="78" spans="1:3">
      <c r="A78" s="6" t="s">
        <v>71</v>
      </c>
      <c r="B78" s="6" t="s">
        <v>164</v>
      </c>
      <c r="C78" s="6">
        <v>2</v>
      </c>
    </row>
    <row r="79" spans="1:3">
      <c r="A79" s="6" t="s">
        <v>71</v>
      </c>
      <c r="B79" s="6" t="s">
        <v>165</v>
      </c>
      <c r="C79" s="6">
        <v>1</v>
      </c>
    </row>
    <row r="80" spans="1:3">
      <c r="A80" s="6" t="s">
        <v>71</v>
      </c>
      <c r="B80" s="6" t="s">
        <v>155</v>
      </c>
      <c r="C80" s="6">
        <v>1</v>
      </c>
    </row>
    <row r="81" spans="1:3">
      <c r="A81" s="6" t="s">
        <v>71</v>
      </c>
      <c r="B81" s="6" t="s">
        <v>166</v>
      </c>
      <c r="C81" s="6">
        <v>1</v>
      </c>
    </row>
    <row r="82" spans="1:3">
      <c r="A82" s="6" t="s">
        <v>71</v>
      </c>
      <c r="B82" s="6" t="s">
        <v>157</v>
      </c>
      <c r="C82" s="6">
        <v>2</v>
      </c>
    </row>
    <row r="83" spans="1:3">
      <c r="A83" s="6" t="s">
        <v>71</v>
      </c>
      <c r="B83" s="6" t="s">
        <v>144</v>
      </c>
      <c r="C83" s="6">
        <v>6</v>
      </c>
    </row>
    <row r="84" spans="1:3">
      <c r="A84" s="6" t="s">
        <v>71</v>
      </c>
      <c r="B84" s="6" t="s">
        <v>143</v>
      </c>
      <c r="C84" s="6">
        <v>5</v>
      </c>
    </row>
    <row r="85" spans="1:3">
      <c r="A85" s="6" t="s">
        <v>71</v>
      </c>
      <c r="B85" s="6" t="s">
        <v>148</v>
      </c>
      <c r="C85" s="6">
        <v>1</v>
      </c>
    </row>
    <row r="86" spans="1:3">
      <c r="A86" s="6" t="s">
        <v>71</v>
      </c>
      <c r="B86" s="6" t="s">
        <v>146</v>
      </c>
      <c r="C86" s="6">
        <v>1</v>
      </c>
    </row>
    <row r="87" spans="1:3">
      <c r="A87" s="6" t="s">
        <v>71</v>
      </c>
      <c r="B87" s="6" t="s">
        <v>153</v>
      </c>
      <c r="C87" s="6">
        <v>2</v>
      </c>
    </row>
    <row r="88" spans="1:3">
      <c r="A88" s="6" t="s">
        <v>88</v>
      </c>
      <c r="B88" s="6" t="s">
        <v>148</v>
      </c>
      <c r="C88" s="6">
        <v>1</v>
      </c>
    </row>
    <row r="89" spans="1:3">
      <c r="A89" s="6" t="s">
        <v>88</v>
      </c>
      <c r="B89" s="6" t="s">
        <v>143</v>
      </c>
      <c r="C89" s="6">
        <v>7</v>
      </c>
    </row>
    <row r="90" spans="1:3">
      <c r="A90" s="6" t="s">
        <v>88</v>
      </c>
      <c r="B90" s="6" t="s">
        <v>172</v>
      </c>
      <c r="C90" s="6">
        <v>1</v>
      </c>
    </row>
    <row r="91" spans="1:3">
      <c r="A91" s="6" t="s">
        <v>88</v>
      </c>
      <c r="B91" s="6" t="s">
        <v>144</v>
      </c>
      <c r="C91" s="6">
        <v>2</v>
      </c>
    </row>
    <row r="92" spans="1:3">
      <c r="A92" s="6" t="s">
        <v>88</v>
      </c>
      <c r="B92" s="6" t="s">
        <v>155</v>
      </c>
      <c r="C92" s="6">
        <v>1</v>
      </c>
    </row>
    <row r="93" spans="1:3">
      <c r="A93" s="6" t="s">
        <v>88</v>
      </c>
      <c r="B93" s="6" t="s">
        <v>159</v>
      </c>
      <c r="C93" s="6">
        <v>1</v>
      </c>
    </row>
    <row r="94" spans="1:3">
      <c r="A94" s="6" t="s">
        <v>88</v>
      </c>
      <c r="B94" s="6" t="s">
        <v>152</v>
      </c>
      <c r="C94" s="6">
        <v>2</v>
      </c>
    </row>
    <row r="95" spans="1:3">
      <c r="A95" s="6" t="s">
        <v>88</v>
      </c>
      <c r="B95" s="6" t="s">
        <v>163</v>
      </c>
      <c r="C95" s="6">
        <v>1</v>
      </c>
    </row>
    <row r="96" spans="1:3">
      <c r="A96" s="6" t="s">
        <v>88</v>
      </c>
      <c r="B96" s="6" t="s">
        <v>145</v>
      </c>
      <c r="C96" s="6">
        <v>2</v>
      </c>
    </row>
    <row r="97" spans="1:3">
      <c r="A97" s="6" t="s">
        <v>88</v>
      </c>
      <c r="B97" s="6" t="s">
        <v>158</v>
      </c>
      <c r="C97" s="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9"/>
  <sheetViews>
    <sheetView workbookViewId="0"/>
  </sheetViews>
  <sheetFormatPr defaultRowHeight="15"/>
  <cols>
    <col min="1" max="1" width="80.7109375" customWidth="1"/>
    <col min="2" max="34" width="15.7109375" customWidth="1"/>
  </cols>
  <sheetData>
    <row r="1" spans="1:34">
      <c r="A1" s="2" t="s">
        <v>175</v>
      </c>
      <c r="B1" s="7" t="s">
        <v>143</v>
      </c>
      <c r="C1" s="7" t="s">
        <v>144</v>
      </c>
      <c r="D1" s="7" t="s">
        <v>145</v>
      </c>
      <c r="E1" s="7" t="s">
        <v>146</v>
      </c>
      <c r="F1" s="7" t="s">
        <v>147</v>
      </c>
      <c r="G1" s="7" t="s">
        <v>148</v>
      </c>
      <c r="H1" s="7" t="s">
        <v>149</v>
      </c>
      <c r="I1" s="7" t="s">
        <v>150</v>
      </c>
      <c r="J1" s="7" t="s">
        <v>151</v>
      </c>
      <c r="K1" s="7" t="s">
        <v>152</v>
      </c>
      <c r="L1" s="7" t="s">
        <v>153</v>
      </c>
      <c r="M1" s="7" t="s">
        <v>154</v>
      </c>
      <c r="N1" s="7" t="s">
        <v>155</v>
      </c>
      <c r="O1" s="7" t="s">
        <v>156</v>
      </c>
      <c r="P1" s="7" t="s">
        <v>157</v>
      </c>
      <c r="Q1" s="7" t="s">
        <v>158</v>
      </c>
      <c r="R1" s="7" t="s">
        <v>159</v>
      </c>
      <c r="S1" s="7" t="s">
        <v>160</v>
      </c>
      <c r="T1" s="7" t="s">
        <v>161</v>
      </c>
      <c r="U1" s="7" t="s">
        <v>162</v>
      </c>
      <c r="V1" s="7" t="s">
        <v>163</v>
      </c>
      <c r="W1" s="7" t="s">
        <v>164</v>
      </c>
      <c r="X1" s="7" t="s">
        <v>165</v>
      </c>
      <c r="Y1" s="7" t="s">
        <v>166</v>
      </c>
      <c r="Z1" s="7" t="s">
        <v>167</v>
      </c>
      <c r="AA1" s="7" t="s">
        <v>168</v>
      </c>
      <c r="AB1" s="7" t="s">
        <v>103</v>
      </c>
      <c r="AC1" s="7" t="s">
        <v>169</v>
      </c>
      <c r="AD1" s="7" t="s">
        <v>170</v>
      </c>
      <c r="AE1" s="7" t="s">
        <v>171</v>
      </c>
      <c r="AF1" s="7" t="s">
        <v>172</v>
      </c>
      <c r="AG1" s="7" t="s">
        <v>173</v>
      </c>
      <c r="AH1" s="7" t="s">
        <v>174</v>
      </c>
    </row>
    <row r="2" spans="1:34">
      <c r="A2" s="6" t="s">
        <v>64</v>
      </c>
      <c r="B2" s="6">
        <v>16</v>
      </c>
      <c r="C2" s="6">
        <v>3</v>
      </c>
      <c r="D2" s="6">
        <v>3</v>
      </c>
      <c r="K2" s="6">
        <v>1</v>
      </c>
      <c r="S2" s="6">
        <v>1</v>
      </c>
    </row>
    <row r="3" spans="1:34">
      <c r="A3" s="6" t="s">
        <v>57</v>
      </c>
      <c r="B3" s="6">
        <v>2</v>
      </c>
      <c r="C3" s="6">
        <v>3</v>
      </c>
      <c r="D3" s="6">
        <v>1</v>
      </c>
      <c r="E3" s="6">
        <v>4</v>
      </c>
      <c r="G3" s="6">
        <v>1</v>
      </c>
      <c r="K3" s="6">
        <v>1</v>
      </c>
      <c r="L3" s="6">
        <v>2</v>
      </c>
      <c r="Q3" s="6">
        <v>1</v>
      </c>
      <c r="R3" s="6">
        <v>1</v>
      </c>
      <c r="S3" s="6">
        <v>1</v>
      </c>
      <c r="AH3" s="6">
        <v>1</v>
      </c>
    </row>
    <row r="4" spans="1:34">
      <c r="A4" s="6" t="s">
        <v>77</v>
      </c>
      <c r="B4" s="6">
        <v>5</v>
      </c>
      <c r="C4" s="6">
        <v>1</v>
      </c>
      <c r="D4" s="6">
        <v>4</v>
      </c>
      <c r="E4" s="6">
        <v>4</v>
      </c>
      <c r="F4" s="6">
        <v>14</v>
      </c>
      <c r="G4" s="6">
        <v>1</v>
      </c>
      <c r="I4" s="6">
        <v>6</v>
      </c>
      <c r="Q4" s="6">
        <v>1</v>
      </c>
      <c r="AB4" s="6">
        <v>1</v>
      </c>
      <c r="AC4" s="6">
        <v>1</v>
      </c>
    </row>
    <row r="5" spans="1:34">
      <c r="A5" s="6" t="s">
        <v>83</v>
      </c>
      <c r="B5" s="6">
        <v>7</v>
      </c>
      <c r="C5" s="6">
        <v>9</v>
      </c>
      <c r="D5" s="6">
        <v>7</v>
      </c>
      <c r="E5" s="6">
        <v>2</v>
      </c>
      <c r="F5" s="6">
        <v>1</v>
      </c>
      <c r="G5" s="6">
        <v>2</v>
      </c>
      <c r="H5" s="6">
        <v>4</v>
      </c>
      <c r="I5" s="6">
        <v>1</v>
      </c>
      <c r="K5" s="6">
        <v>1</v>
      </c>
      <c r="L5" s="6">
        <v>1</v>
      </c>
      <c r="N5" s="6">
        <v>2</v>
      </c>
    </row>
    <row r="6" spans="1:34">
      <c r="A6" s="6" t="s">
        <v>93</v>
      </c>
      <c r="B6" s="6">
        <v>1</v>
      </c>
      <c r="C6" s="6">
        <v>4</v>
      </c>
      <c r="D6" s="6">
        <v>1</v>
      </c>
      <c r="E6" s="6">
        <v>8</v>
      </c>
      <c r="G6" s="6">
        <v>2</v>
      </c>
      <c r="J6" s="6">
        <v>8</v>
      </c>
      <c r="L6" s="6">
        <v>1</v>
      </c>
      <c r="M6" s="6">
        <v>2</v>
      </c>
      <c r="N6" s="6">
        <v>1</v>
      </c>
      <c r="O6" s="6">
        <v>2</v>
      </c>
      <c r="P6" s="6">
        <v>2</v>
      </c>
      <c r="R6" s="6">
        <v>1</v>
      </c>
      <c r="U6" s="6">
        <v>2</v>
      </c>
      <c r="V6" s="6">
        <v>1</v>
      </c>
      <c r="Z6" s="6">
        <v>1</v>
      </c>
      <c r="AA6" s="6">
        <v>1</v>
      </c>
      <c r="AD6" s="6">
        <v>1</v>
      </c>
      <c r="AE6" s="6">
        <v>1</v>
      </c>
      <c r="AG6" s="6">
        <v>1</v>
      </c>
    </row>
    <row r="7" spans="1:34">
      <c r="A7" s="6" t="s">
        <v>49</v>
      </c>
      <c r="B7" s="6">
        <v>4</v>
      </c>
      <c r="C7" s="6">
        <v>8</v>
      </c>
      <c r="D7" s="6">
        <v>4</v>
      </c>
      <c r="E7" s="6">
        <v>6</v>
      </c>
      <c r="F7" s="6">
        <v>1</v>
      </c>
      <c r="G7" s="6">
        <v>3</v>
      </c>
      <c r="H7" s="6">
        <v>3</v>
      </c>
      <c r="J7" s="6">
        <v>1</v>
      </c>
      <c r="K7" s="6">
        <v>3</v>
      </c>
      <c r="M7" s="6">
        <v>2</v>
      </c>
      <c r="O7" s="6">
        <v>3</v>
      </c>
      <c r="S7" s="6">
        <v>1</v>
      </c>
      <c r="T7" s="6">
        <v>1</v>
      </c>
      <c r="X7" s="6">
        <v>1</v>
      </c>
      <c r="Y7" s="6">
        <v>1</v>
      </c>
    </row>
    <row r="8" spans="1:34">
      <c r="A8" s="6" t="s">
        <v>71</v>
      </c>
      <c r="B8" s="6">
        <v>5</v>
      </c>
      <c r="C8" s="6">
        <v>6</v>
      </c>
      <c r="D8" s="6">
        <v>3</v>
      </c>
      <c r="E8" s="6">
        <v>1</v>
      </c>
      <c r="G8" s="6">
        <v>1</v>
      </c>
      <c r="H8" s="6">
        <v>3</v>
      </c>
      <c r="I8" s="6">
        <v>2</v>
      </c>
      <c r="L8" s="6">
        <v>2</v>
      </c>
      <c r="M8" s="6">
        <v>1</v>
      </c>
      <c r="N8" s="6">
        <v>1</v>
      </c>
      <c r="P8" s="6">
        <v>2</v>
      </c>
      <c r="T8" s="6">
        <v>1</v>
      </c>
      <c r="W8" s="6">
        <v>2</v>
      </c>
      <c r="X8" s="6">
        <v>1</v>
      </c>
      <c r="Y8" s="6">
        <v>1</v>
      </c>
    </row>
    <row r="9" spans="1:34">
      <c r="A9" s="6" t="s">
        <v>88</v>
      </c>
      <c r="B9" s="6">
        <v>7</v>
      </c>
      <c r="C9" s="6">
        <v>2</v>
      </c>
      <c r="D9" s="6">
        <v>2</v>
      </c>
      <c r="G9" s="6">
        <v>1</v>
      </c>
      <c r="K9" s="6">
        <v>2</v>
      </c>
      <c r="N9" s="6">
        <v>1</v>
      </c>
      <c r="Q9" s="6">
        <v>1</v>
      </c>
      <c r="R9" s="6">
        <v>1</v>
      </c>
      <c r="V9" s="6">
        <v>1</v>
      </c>
      <c r="AF9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SQL Programs</vt:lpstr>
      <vt:lpstr>SQL Script Categories</vt:lpstr>
      <vt:lpstr>UNKNOWN SQL Category</vt:lpstr>
      <vt:lpstr>Loops &amp; Cursors</vt:lpstr>
      <vt:lpstr>SQL Special Patterns</vt:lpstr>
      <vt:lpstr>Functions</vt:lpstr>
      <vt:lpstr>Functions by Script</vt:lpstr>
      <vt:lpstr>Scripts Functions Xref</vt:lpstr>
      <vt:lpstr>Referenced Objects</vt:lpstr>
      <vt:lpstr>Program-Object Xref</vt:lpstr>
      <vt:lpstr>RAW_PROGRAM_OBJECT_XREF</vt:lpstr>
      <vt:lpstr>RAW_PROGRAM_PARAM_LIST</vt:lpstr>
      <vt:lpstr>SQL Data 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2025-09-17T04:29:09Z</dcterms:created>
  <dcterms:modified xsi:type="dcterms:W3CDTF">2025-09-17T04:29:09Z</dcterms:modified>
</cp:coreProperties>
</file>