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9.xml" ContentType="application/vnd.openxmlformats-officedocument.themeOverrid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0.xml" ContentType="application/vnd.openxmlformats-officedocument.themeOverrid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1.xml" ContentType="application/vnd.openxmlformats-officedocument.themeOverrid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2.xml" ContentType="application/vnd.openxmlformats-officedocument.themeOverrid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3.xml" ContentType="application/vnd.openxmlformats-officedocument.themeOverrid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4.xml" ContentType="application/vnd.openxmlformats-officedocument.themeOverrid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5.xml" ContentType="application/vnd.openxmlformats-officedocument.themeOverrid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6.xml" ContentType="application/vnd.openxmlformats-officedocument.themeOverrid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7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V:\Lab\Leight Johnson\Excel Macros\"/>
    </mc:Choice>
  </mc:AlternateContent>
  <bookViews>
    <workbookView xWindow="0" yWindow="0" windowWidth="16215" windowHeight="7440" tabRatio="846"/>
  </bookViews>
  <sheets>
    <sheet name="RawData" sheetId="8" r:id="rId1"/>
    <sheet name="ProcessedData" sheetId="10" r:id="rId2"/>
    <sheet name="ChartBounds" sheetId="11" r:id="rId3"/>
    <sheet name="VLT" sheetId="2" r:id="rId4"/>
    <sheet name="Neutrality" sheetId="4" r:id="rId5"/>
    <sheet name="UVT" sheetId="12" state="hidden" r:id="rId6"/>
    <sheet name="Chromaticity" sheetId="5" r:id="rId7"/>
    <sheet name="Spall" sheetId="27" state="hidden" r:id="rId8"/>
    <sheet name="Fog" sheetId="13" state="hidden" r:id="rId9"/>
    <sheet name="Haze Gain" sheetId="7" r:id="rId10"/>
    <sheet name="Diff of Light" sheetId="28" state="hidden" r:id="rId11"/>
    <sheet name="EN Abras" sheetId="16" state="hidden" r:id="rId12"/>
    <sheet name="AF Thick" sheetId="14" state="hidden" r:id="rId13"/>
    <sheet name="HC Thick" sheetId="15" r:id="rId14"/>
    <sheet name="Refr L" sheetId="18" r:id="rId15"/>
    <sheet name="Refr R" sheetId="21" r:id="rId16"/>
    <sheet name="Astig L" sheetId="22" r:id="rId17"/>
    <sheet name="Astig R" sheetId="23" r:id="rId18"/>
    <sheet name="Prism L" sheetId="24" r:id="rId19"/>
    <sheet name="Prism R" sheetId="26" r:id="rId20"/>
    <sheet name="H Prism Imb" sheetId="29" r:id="rId21"/>
    <sheet name="V Prism Imb" sheetId="30" r:id="rId22"/>
  </sheets>
  <externalReferences>
    <externalReference r:id="rId2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3" i="10" l="1" a="1"/>
  <c r="DA3" i="10" s="1"/>
  <c r="DA4" i="10" a="1"/>
  <c r="DA4" i="10" s="1"/>
  <c r="DA5" i="10" a="1"/>
  <c r="DA5" i="10" s="1"/>
  <c r="DA6" i="10" a="1"/>
  <c r="DA6" i="10" s="1"/>
  <c r="DA7" i="10" a="1"/>
  <c r="DA7" i="10" s="1"/>
  <c r="DA8" i="10" a="1"/>
  <c r="DA8" i="10" s="1"/>
  <c r="DA9" i="10" a="1"/>
  <c r="DA9" i="10" s="1"/>
  <c r="DA10" i="10" a="1"/>
  <c r="DA10" i="10" s="1"/>
  <c r="DA11" i="10" a="1"/>
  <c r="DA11" i="10"/>
  <c r="DA12" i="10" a="1"/>
  <c r="DA12" i="10" s="1"/>
  <c r="DA13" i="10" a="1"/>
  <c r="DA13" i="10" s="1"/>
  <c r="DA14" i="10" a="1"/>
  <c r="DA14" i="10" s="1"/>
  <c r="DA15" i="10" a="1"/>
  <c r="DA15" i="10" s="1"/>
  <c r="DA16" i="10" a="1"/>
  <c r="DA16" i="10" s="1"/>
  <c r="DA17" i="10" a="1"/>
  <c r="DA17" i="10" s="1"/>
  <c r="DA18" i="10" a="1"/>
  <c r="DA18" i="10" s="1"/>
  <c r="DA19" i="10" a="1"/>
  <c r="DA19" i="10" s="1"/>
  <c r="DA20" i="10" a="1"/>
  <c r="DA20" i="10" s="1"/>
  <c r="DA21" i="10" a="1"/>
  <c r="DA21" i="10" s="1"/>
  <c r="DA22" i="10" a="1"/>
  <c r="DA22" i="10" s="1"/>
  <c r="DA23" i="10" a="1"/>
  <c r="DA23" i="10" s="1"/>
  <c r="DA24" i="10" a="1"/>
  <c r="DA24" i="10" s="1"/>
  <c r="DA25" i="10" a="1"/>
  <c r="DA25" i="10" s="1"/>
  <c r="DA26" i="10" a="1"/>
  <c r="DA26" i="10" s="1"/>
  <c r="DA27" i="10" a="1"/>
  <c r="DA27" i="10"/>
  <c r="DA28" i="10" a="1"/>
  <c r="DA28" i="10" s="1"/>
  <c r="DA29" i="10" a="1"/>
  <c r="DA29" i="10" s="1"/>
  <c r="DA30" i="10" a="1"/>
  <c r="DA30" i="10" s="1"/>
  <c r="DA31" i="10" a="1"/>
  <c r="DA31" i="10" s="1"/>
  <c r="DA2" i="10" a="1"/>
  <c r="DA2" i="10" s="1"/>
  <c r="DO3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O26" i="10"/>
  <c r="DO27" i="10"/>
  <c r="DO28" i="10"/>
  <c r="DO29" i="10"/>
  <c r="DO30" i="10"/>
  <c r="DO31" i="10"/>
  <c r="DO2" i="10"/>
  <c r="DP3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P26" i="10"/>
  <c r="DP27" i="10"/>
  <c r="DP28" i="10"/>
  <c r="DP29" i="10"/>
  <c r="DP30" i="10"/>
  <c r="DP31" i="10"/>
  <c r="DP2" i="10"/>
  <c r="DL3" i="10" l="1" a="1"/>
  <c r="DL3" i="10" s="1"/>
  <c r="DL4" i="10" a="1"/>
  <c r="DL4" i="10" s="1"/>
  <c r="DL5" i="10" a="1"/>
  <c r="DL5" i="10" s="1"/>
  <c r="DL6" i="10" a="1"/>
  <c r="DL6" i="10" s="1"/>
  <c r="DL7" i="10" a="1"/>
  <c r="DL7" i="10" s="1"/>
  <c r="DL8" i="10" a="1"/>
  <c r="DL8" i="10" s="1"/>
  <c r="DL9" i="10" a="1"/>
  <c r="DL9" i="10" s="1"/>
  <c r="DL10" i="10" a="1"/>
  <c r="DL10" i="10" s="1"/>
  <c r="DL11" i="10" a="1"/>
  <c r="DL11" i="10" s="1"/>
  <c r="DL12" i="10" a="1"/>
  <c r="DL12" i="10" s="1"/>
  <c r="DL13" i="10" a="1"/>
  <c r="DL13" i="10" s="1"/>
  <c r="DL14" i="10" a="1"/>
  <c r="DL14" i="10" s="1"/>
  <c r="DL15" i="10" a="1"/>
  <c r="DL15" i="10" s="1"/>
  <c r="DL16" i="10" a="1"/>
  <c r="DL16" i="10" s="1"/>
  <c r="DL17" i="10" a="1"/>
  <c r="DL17" i="10" s="1"/>
  <c r="DL18" i="10" a="1"/>
  <c r="DL18" i="10" s="1"/>
  <c r="DL19" i="10" a="1"/>
  <c r="DL19" i="10" s="1"/>
  <c r="DL20" i="10" a="1"/>
  <c r="DL20" i="10" s="1"/>
  <c r="DL21" i="10" a="1"/>
  <c r="DL21" i="10" s="1"/>
  <c r="DL22" i="10" a="1"/>
  <c r="DL22" i="10" s="1"/>
  <c r="DL23" i="10" a="1"/>
  <c r="DL23" i="10" s="1"/>
  <c r="DL24" i="10" a="1"/>
  <c r="DL24" i="10" s="1"/>
  <c r="DL25" i="10" a="1"/>
  <c r="DL25" i="10" s="1"/>
  <c r="DL26" i="10" a="1"/>
  <c r="DL26" i="10" s="1"/>
  <c r="DL27" i="10" a="1"/>
  <c r="DL27" i="10" s="1"/>
  <c r="DL28" i="10" a="1"/>
  <c r="DL28" i="10" s="1"/>
  <c r="DL29" i="10" a="1"/>
  <c r="DL29" i="10" s="1"/>
  <c r="DL30" i="10" a="1"/>
  <c r="DL30" i="10" s="1"/>
  <c r="DL31" i="10" a="1"/>
  <c r="DL31" i="10" s="1"/>
  <c r="DL2" i="10" a="1"/>
  <c r="DL2" i="10" s="1"/>
  <c r="DH3" i="10" a="1"/>
  <c r="DH3" i="10" s="1"/>
  <c r="DH4" i="10" a="1"/>
  <c r="DH4" i="10" s="1"/>
  <c r="DH5" i="10" a="1"/>
  <c r="DH5" i="10" s="1"/>
  <c r="DH6" i="10" a="1"/>
  <c r="DH6" i="10" s="1"/>
  <c r="DH7" i="10" a="1"/>
  <c r="DH7" i="10" s="1"/>
  <c r="DH8" i="10" a="1"/>
  <c r="DH8" i="10" s="1"/>
  <c r="DH9" i="10" a="1"/>
  <c r="DH9" i="10" s="1"/>
  <c r="DH10" i="10" a="1"/>
  <c r="DH10" i="10" s="1"/>
  <c r="DH11" i="10" a="1"/>
  <c r="DH11" i="10" s="1"/>
  <c r="DH12" i="10" a="1"/>
  <c r="DH12" i="10" s="1"/>
  <c r="DH13" i="10" a="1"/>
  <c r="DH13" i="10" s="1"/>
  <c r="DH14" i="10" a="1"/>
  <c r="DH14" i="10" s="1"/>
  <c r="DH15" i="10" a="1"/>
  <c r="DH15" i="10" s="1"/>
  <c r="DH16" i="10" a="1"/>
  <c r="DH16" i="10" s="1"/>
  <c r="DH17" i="10" a="1"/>
  <c r="DH17" i="10" s="1"/>
  <c r="DH18" i="10" a="1"/>
  <c r="DH18" i="10" s="1"/>
  <c r="DH19" i="10" a="1"/>
  <c r="DH19" i="10" s="1"/>
  <c r="DH20" i="10" a="1"/>
  <c r="DH20" i="10" s="1"/>
  <c r="DH21" i="10" a="1"/>
  <c r="DH21" i="10" s="1"/>
  <c r="DH22" i="10" a="1"/>
  <c r="DH22" i="10" s="1"/>
  <c r="DH23" i="10" a="1"/>
  <c r="DH23" i="10" s="1"/>
  <c r="DH24" i="10" a="1"/>
  <c r="DH24" i="10" s="1"/>
  <c r="DH25" i="10" a="1"/>
  <c r="DH25" i="10" s="1"/>
  <c r="DH26" i="10" a="1"/>
  <c r="DH26" i="10" s="1"/>
  <c r="DH27" i="10" a="1"/>
  <c r="DH27" i="10" s="1"/>
  <c r="DH28" i="10" a="1"/>
  <c r="DH28" i="10" s="1"/>
  <c r="DH29" i="10" a="1"/>
  <c r="DH29" i="10" s="1"/>
  <c r="DH30" i="10" a="1"/>
  <c r="DH30" i="10" s="1"/>
  <c r="DH31" i="10" a="1"/>
  <c r="DH31" i="10" s="1"/>
  <c r="DH2" i="10" a="1"/>
  <c r="DH2" i="10" s="1"/>
  <c r="DE3" i="10" a="1"/>
  <c r="DE3" i="10" s="1"/>
  <c r="DE4" i="10" a="1"/>
  <c r="DE4" i="10" s="1"/>
  <c r="DE5" i="10" a="1"/>
  <c r="DE5" i="10" s="1"/>
  <c r="DE6" i="10" a="1"/>
  <c r="DE6" i="10" s="1"/>
  <c r="DE7" i="10" a="1"/>
  <c r="DE7" i="10" s="1"/>
  <c r="DE8" i="10" a="1"/>
  <c r="DE8" i="10" s="1"/>
  <c r="DE9" i="10" a="1"/>
  <c r="DE9" i="10" s="1"/>
  <c r="DE10" i="10" a="1"/>
  <c r="DE10" i="10" s="1"/>
  <c r="DE11" i="10" a="1"/>
  <c r="DE11" i="10" s="1"/>
  <c r="DE12" i="10" a="1"/>
  <c r="DE12" i="10" s="1"/>
  <c r="DE13" i="10" a="1"/>
  <c r="DE13" i="10" s="1"/>
  <c r="DE14" i="10" a="1"/>
  <c r="DE14" i="10" s="1"/>
  <c r="DE15" i="10" a="1"/>
  <c r="DE15" i="10" s="1"/>
  <c r="DE16" i="10" a="1"/>
  <c r="DE16" i="10" s="1"/>
  <c r="DE17" i="10" a="1"/>
  <c r="DE17" i="10" s="1"/>
  <c r="DE18" i="10" a="1"/>
  <c r="DE18" i="10" s="1"/>
  <c r="DE19" i="10" a="1"/>
  <c r="DE19" i="10" s="1"/>
  <c r="DE20" i="10" a="1"/>
  <c r="DE20" i="10" s="1"/>
  <c r="DE21" i="10" a="1"/>
  <c r="DE21" i="10" s="1"/>
  <c r="DE22" i="10" a="1"/>
  <c r="DE22" i="10" s="1"/>
  <c r="DE23" i="10" a="1"/>
  <c r="DE23" i="10" s="1"/>
  <c r="DE24" i="10" a="1"/>
  <c r="DE24" i="10" s="1"/>
  <c r="DE25" i="10" a="1"/>
  <c r="DE25" i="10" s="1"/>
  <c r="DE26" i="10" a="1"/>
  <c r="DE26" i="10" s="1"/>
  <c r="DE27" i="10" a="1"/>
  <c r="DE27" i="10" s="1"/>
  <c r="DE28" i="10" a="1"/>
  <c r="DE28" i="10" s="1"/>
  <c r="DE29" i="10" a="1"/>
  <c r="DE29" i="10" s="1"/>
  <c r="DE30" i="10" a="1"/>
  <c r="DE30" i="10" s="1"/>
  <c r="DE31" i="10" a="1"/>
  <c r="DE31" i="10" s="1"/>
  <c r="DE2" i="10" a="1"/>
  <c r="DE2" i="10" s="1"/>
  <c r="DM28" i="10" l="1" a="1"/>
  <c r="DM28" i="10" s="1"/>
  <c r="DB4" i="10" a="1"/>
  <c r="DB4" i="10" s="1"/>
  <c r="DB6" i="10" a="1"/>
  <c r="DB6" i="10" s="1"/>
  <c r="DB8" i="10" a="1"/>
  <c r="DB8" i="10" s="1"/>
  <c r="DB10" i="10" a="1"/>
  <c r="DB10" i="10" s="1"/>
  <c r="DB12" i="10" a="1"/>
  <c r="DB12" i="10" s="1"/>
  <c r="DB14" i="10" a="1"/>
  <c r="DB14" i="10" s="1"/>
  <c r="DB16" i="10" a="1"/>
  <c r="DB16" i="10" s="1"/>
  <c r="DB18" i="10" a="1"/>
  <c r="DB18" i="10" s="1"/>
  <c r="DB20" i="10" a="1"/>
  <c r="DB20" i="10" s="1"/>
  <c r="DB22" i="10" a="1"/>
  <c r="DB22" i="10" s="1"/>
  <c r="DB24" i="10" a="1"/>
  <c r="DB24" i="10" s="1"/>
  <c r="DB26" i="10" a="1"/>
  <c r="DB26" i="10" s="1"/>
  <c r="DB28" i="10" a="1"/>
  <c r="DB28" i="10" s="1"/>
  <c r="DB30" i="10" a="1"/>
  <c r="DB30" i="10" s="1"/>
  <c r="DB2" i="10" a="1"/>
  <c r="DB2" i="10" s="1"/>
  <c r="DD2" i="10" s="1" a="1"/>
  <c r="DD2" i="10" s="1"/>
  <c r="DI6" i="10" a="1"/>
  <c r="DI6" i="10" s="1"/>
  <c r="DI8" i="10" a="1"/>
  <c r="DI8" i="10" s="1"/>
  <c r="DI10" i="10" a="1"/>
  <c r="DI10" i="10" s="1"/>
  <c r="DI12" i="10" a="1"/>
  <c r="DI12" i="10" s="1"/>
  <c r="DI14" i="10" a="1"/>
  <c r="DI14" i="10" s="1"/>
  <c r="DI16" i="10" a="1"/>
  <c r="DI16" i="10" s="1"/>
  <c r="DI23" i="10" a="1"/>
  <c r="DI23" i="10" s="1"/>
  <c r="DM16" i="10" a="1"/>
  <c r="DM16" i="10" s="1"/>
  <c r="DM23" i="10" a="1"/>
  <c r="DM23" i="10" s="1"/>
  <c r="DM24" i="10" a="1"/>
  <c r="DM24" i="10" s="1"/>
  <c r="DM31" i="10" a="1"/>
  <c r="DM31" i="10" s="1"/>
  <c r="DM21" i="10" a="1"/>
  <c r="DM21" i="10" s="1"/>
  <c r="DM22" i="10" a="1"/>
  <c r="DM22" i="10" s="1"/>
  <c r="DM29" i="10" a="1"/>
  <c r="DM29" i="10" s="1"/>
  <c r="DM30" i="10" a="1"/>
  <c r="DM30" i="10" s="1"/>
  <c r="DM20" i="10" a="1"/>
  <c r="DM20" i="10" s="1"/>
  <c r="DM19" i="10" a="1"/>
  <c r="DM19" i="10" s="1"/>
  <c r="DM17" i="10" a="1"/>
  <c r="DM17" i="10" s="1"/>
  <c r="DM18" i="10" a="1"/>
  <c r="DM18" i="10" s="1"/>
  <c r="DM25" i="10" a="1"/>
  <c r="DM25" i="10" s="1"/>
  <c r="DM26" i="10" a="1"/>
  <c r="DM26" i="10" s="1"/>
  <c r="DB31" i="10" a="1"/>
  <c r="DB31" i="10" s="1"/>
  <c r="DB27" i="10" a="1"/>
  <c r="DB27" i="10" s="1"/>
  <c r="DB23" i="10" a="1"/>
  <c r="DB23" i="10" s="1"/>
  <c r="DB19" i="10" a="1"/>
  <c r="DB19" i="10" s="1"/>
  <c r="DB15" i="10" a="1"/>
  <c r="DB15" i="10" s="1"/>
  <c r="DB11" i="10" a="1"/>
  <c r="DB11" i="10" s="1"/>
  <c r="DB7" i="10" a="1"/>
  <c r="DB7" i="10" s="1"/>
  <c r="DB3" i="10" a="1"/>
  <c r="DB3" i="10" s="1"/>
  <c r="DI27" i="10" a="1"/>
  <c r="DI27" i="10" s="1"/>
  <c r="DM27" i="10" a="1"/>
  <c r="DM27" i="10" s="1"/>
  <c r="DB29" i="10" a="1"/>
  <c r="DB29" i="10" s="1"/>
  <c r="DB25" i="10" a="1"/>
  <c r="DB25" i="10" s="1"/>
  <c r="DB21" i="10" a="1"/>
  <c r="DB21" i="10" s="1"/>
  <c r="DB17" i="10" a="1"/>
  <c r="DB17" i="10" s="1"/>
  <c r="DB13" i="10" a="1"/>
  <c r="DB13" i="10" s="1"/>
  <c r="DB9" i="10" a="1"/>
  <c r="DB9" i="10" s="1"/>
  <c r="DB5" i="10" a="1"/>
  <c r="DB5" i="10" s="1"/>
  <c r="DI31" i="10" a="1"/>
  <c r="DI31" i="10" s="1"/>
  <c r="DI24" i="10" a="1"/>
  <c r="DI24" i="10" s="1"/>
  <c r="DI30" i="10" a="1"/>
  <c r="DI30" i="10" s="1"/>
  <c r="DI29" i="10" a="1"/>
  <c r="DI29" i="10" s="1"/>
  <c r="DI22" i="10" a="1"/>
  <c r="DI22" i="10" s="1"/>
  <c r="DI21" i="10" a="1"/>
  <c r="DI21" i="10" s="1"/>
  <c r="DI4" i="10" a="1"/>
  <c r="DI4" i="10" s="1"/>
  <c r="DI26" i="10" a="1"/>
  <c r="DI26" i="10" s="1"/>
  <c r="DI25" i="10" a="1"/>
  <c r="DI25" i="10" s="1"/>
  <c r="DI18" i="10" a="1"/>
  <c r="DI18" i="10" s="1"/>
  <c r="DI17" i="10" a="1"/>
  <c r="DI17" i="10" s="1"/>
  <c r="DM3" i="10" a="1"/>
  <c r="DM3" i="10" s="1"/>
  <c r="DI28" i="10" a="1"/>
  <c r="DI28" i="10" s="1"/>
  <c r="DI20" i="10" a="1"/>
  <c r="DI20" i="10" s="1"/>
  <c r="DI19" i="10" a="1"/>
  <c r="DI19" i="10" s="1"/>
  <c r="DI15" i="10" a="1"/>
  <c r="DI15" i="10" s="1"/>
  <c r="DI13" i="10" a="1"/>
  <c r="DI13" i="10" s="1"/>
  <c r="DI11" i="10" a="1"/>
  <c r="DI11" i="10" s="1"/>
  <c r="DI9" i="10" a="1"/>
  <c r="DI9" i="10" s="1"/>
  <c r="DI7" i="10" a="1"/>
  <c r="DI7" i="10" s="1"/>
  <c r="DI5" i="10" a="1"/>
  <c r="DI5" i="10" s="1"/>
  <c r="DI3" i="10" a="1"/>
  <c r="DI3" i="10" s="1"/>
  <c r="DF3" i="10" a="1"/>
  <c r="DF3" i="10" s="1"/>
  <c r="DF30" i="10" a="1"/>
  <c r="DF30" i="10" s="1"/>
  <c r="DF26" i="10" a="1"/>
  <c r="DF26" i="10" s="1"/>
  <c r="DF24" i="10" a="1"/>
  <c r="DF24" i="10" s="1"/>
  <c r="DF20" i="10" a="1"/>
  <c r="DF20" i="10" s="1"/>
  <c r="DF18" i="10" a="1"/>
  <c r="DF18" i="10" s="1"/>
  <c r="DF16" i="10" a="1"/>
  <c r="DF16" i="10" s="1"/>
  <c r="DF14" i="10" a="1"/>
  <c r="DF14" i="10" s="1"/>
  <c r="DF12" i="10" a="1"/>
  <c r="DF12" i="10" s="1"/>
  <c r="DF10" i="10" a="1"/>
  <c r="DF10" i="10" s="1"/>
  <c r="DF8" i="10" a="1"/>
  <c r="DF8" i="10" s="1"/>
  <c r="DF6" i="10" a="1"/>
  <c r="DF6" i="10" s="1"/>
  <c r="DF4" i="10" a="1"/>
  <c r="DF4" i="10" s="1"/>
  <c r="DF2" i="10" a="1"/>
  <c r="DF2" i="10" s="1"/>
  <c r="DG2" i="10" s="1" a="1"/>
  <c r="DG2" i="10" s="1"/>
  <c r="Q4" i="11" s="1" a="1"/>
  <c r="Q4" i="11" s="1"/>
  <c r="DF28" i="10" a="1"/>
  <c r="DF28" i="10" s="1"/>
  <c r="DF22" i="10" a="1"/>
  <c r="DF22" i="10" s="1"/>
  <c r="DF31" i="10" a="1"/>
  <c r="DF31" i="10" s="1"/>
  <c r="DF29" i="10" a="1"/>
  <c r="DF29" i="10" s="1"/>
  <c r="DF27" i="10" a="1"/>
  <c r="DF27" i="10" s="1"/>
  <c r="DF25" i="10" a="1"/>
  <c r="DF25" i="10" s="1"/>
  <c r="DF23" i="10" a="1"/>
  <c r="DF23" i="10" s="1"/>
  <c r="DF21" i="10" a="1"/>
  <c r="DF21" i="10" s="1"/>
  <c r="DF19" i="10" a="1"/>
  <c r="DF19" i="10" s="1"/>
  <c r="DF17" i="10" a="1"/>
  <c r="DF17" i="10" s="1"/>
  <c r="DF15" i="10" a="1"/>
  <c r="DF15" i="10" s="1"/>
  <c r="DF13" i="10" a="1"/>
  <c r="DF13" i="10" s="1"/>
  <c r="DF11" i="10" a="1"/>
  <c r="DF11" i="10" s="1"/>
  <c r="DF9" i="10" a="1"/>
  <c r="DF9" i="10" s="1"/>
  <c r="DF7" i="10" a="1"/>
  <c r="DF7" i="10" s="1"/>
  <c r="DF5" i="10" a="1"/>
  <c r="DF5" i="10" s="1"/>
  <c r="DM2" i="10" a="1"/>
  <c r="DM2" i="10" s="1"/>
  <c r="DM15" i="10" a="1"/>
  <c r="DM15" i="10" s="1"/>
  <c r="DM14" i="10" a="1"/>
  <c r="DM14" i="10" s="1"/>
  <c r="DM13" i="10" a="1"/>
  <c r="DM13" i="10" s="1"/>
  <c r="DM12" i="10" a="1"/>
  <c r="DM12" i="10" s="1"/>
  <c r="DM11" i="10" a="1"/>
  <c r="DM11" i="10" s="1"/>
  <c r="DM10" i="10" a="1"/>
  <c r="DM10" i="10" s="1"/>
  <c r="DM9" i="10" a="1"/>
  <c r="DM9" i="10" s="1"/>
  <c r="DM8" i="10" a="1"/>
  <c r="DM8" i="10" s="1"/>
  <c r="DM7" i="10" a="1"/>
  <c r="DM7" i="10" s="1"/>
  <c r="DM6" i="10" a="1"/>
  <c r="DM6" i="10" s="1"/>
  <c r="DM5" i="10" a="1"/>
  <c r="DM5" i="10" s="1"/>
  <c r="DM4" i="10" a="1"/>
  <c r="DM4" i="10" s="1"/>
  <c r="DI2" i="10" a="1"/>
  <c r="DI2" i="10" s="1"/>
  <c r="DK2" i="10" s="1" a="1"/>
  <c r="DK2" i="10" s="1"/>
  <c r="BA3" i="10" a="1"/>
  <c r="BA3" i="10" s="1"/>
  <c r="BA4" i="10" a="1"/>
  <c r="BA4" i="10" s="1"/>
  <c r="BA5" i="10" a="1"/>
  <c r="BA5" i="10" s="1"/>
  <c r="BA6" i="10" a="1"/>
  <c r="BA6" i="10" s="1"/>
  <c r="BA7" i="10" a="1"/>
  <c r="BA7" i="10" s="1"/>
  <c r="BA8" i="10" a="1"/>
  <c r="BA8" i="10" s="1"/>
  <c r="BA9" i="10" a="1"/>
  <c r="BA9" i="10" s="1"/>
  <c r="BA10" i="10" a="1"/>
  <c r="BA10" i="10" s="1"/>
  <c r="BA11" i="10" a="1"/>
  <c r="BA11" i="10" s="1"/>
  <c r="BA12" i="10" a="1"/>
  <c r="BA12" i="10" s="1"/>
  <c r="BA13" i="10" a="1"/>
  <c r="BA13" i="10" s="1"/>
  <c r="BA14" i="10" a="1"/>
  <c r="BA14" i="10" s="1"/>
  <c r="BA15" i="10" a="1"/>
  <c r="BA15" i="10" s="1"/>
  <c r="BA16" i="10" a="1"/>
  <c r="BA16" i="10" s="1"/>
  <c r="BA17" i="10" a="1"/>
  <c r="BA17" i="10" s="1"/>
  <c r="BA18" i="10" a="1"/>
  <c r="BA18" i="10" s="1"/>
  <c r="BA19" i="10" a="1"/>
  <c r="BA19" i="10" s="1"/>
  <c r="BA20" i="10" a="1"/>
  <c r="BA20" i="10" s="1"/>
  <c r="BA21" i="10" a="1"/>
  <c r="BA21" i="10" s="1"/>
  <c r="BA22" i="10" a="1"/>
  <c r="BA22" i="10" s="1"/>
  <c r="BA23" i="10" a="1"/>
  <c r="BA23" i="10" s="1"/>
  <c r="BA24" i="10" a="1"/>
  <c r="BA24" i="10" s="1"/>
  <c r="BA25" i="10" a="1"/>
  <c r="BA25" i="10" s="1"/>
  <c r="BA26" i="10" a="1"/>
  <c r="BA26" i="10" s="1"/>
  <c r="BA27" i="10" a="1"/>
  <c r="BA27" i="10" s="1"/>
  <c r="BA28" i="10" a="1"/>
  <c r="BA28" i="10" s="1"/>
  <c r="BA29" i="10" a="1"/>
  <c r="BA29" i="10" s="1"/>
  <c r="BA30" i="10" a="1"/>
  <c r="BA30" i="10" s="1"/>
  <c r="BA31" i="10" a="1"/>
  <c r="BA31" i="10" s="1"/>
  <c r="AW3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W26" i="10"/>
  <c r="AW27" i="10"/>
  <c r="AW28" i="10"/>
  <c r="AW29" i="10"/>
  <c r="AW30" i="10"/>
  <c r="AW31" i="10"/>
  <c r="AW2" i="10"/>
  <c r="BA2" i="10" a="1"/>
  <c r="BA2" i="10" s="1"/>
  <c r="DJ2" i="10" l="1" a="1"/>
  <c r="DJ2" i="10" s="1"/>
  <c r="R2" i="11" s="1" a="1"/>
  <c r="R2" i="11" s="1"/>
  <c r="DD4" i="10" a="1"/>
  <c r="DD4" i="10" s="1"/>
  <c r="DD6" i="10" a="1"/>
  <c r="DD6" i="10" s="1"/>
  <c r="DD8" i="10" a="1"/>
  <c r="DD8" i="10" s="1"/>
  <c r="DD10" i="10" a="1"/>
  <c r="DD10" i="10" s="1"/>
  <c r="DD12" i="10" a="1"/>
  <c r="DD12" i="10" s="1"/>
  <c r="DD14" i="10" a="1"/>
  <c r="DD14" i="10" s="1"/>
  <c r="DD16" i="10" a="1"/>
  <c r="DD16" i="10" s="1"/>
  <c r="DD18" i="10" a="1"/>
  <c r="DD18" i="10" s="1"/>
  <c r="DD20" i="10" a="1"/>
  <c r="DD20" i="10" s="1"/>
  <c r="DD22" i="10" a="1"/>
  <c r="DD22" i="10" s="1"/>
  <c r="DD24" i="10" a="1"/>
  <c r="DD24" i="10" s="1"/>
  <c r="DD26" i="10" a="1"/>
  <c r="DD26" i="10" s="1"/>
  <c r="DD28" i="10" a="1"/>
  <c r="DD28" i="10" s="1"/>
  <c r="DD30" i="10" a="1"/>
  <c r="DD30" i="10" s="1"/>
  <c r="DC3" i="10" a="1"/>
  <c r="DC3" i="10" s="1"/>
  <c r="DC5" i="10" a="1"/>
  <c r="DC5" i="10" s="1"/>
  <c r="DC7" i="10" a="1"/>
  <c r="DC7" i="10" s="1"/>
  <c r="DC9" i="10" a="1"/>
  <c r="DC9" i="10" s="1"/>
  <c r="DC11" i="10" a="1"/>
  <c r="DC11" i="10" s="1"/>
  <c r="DC13" i="10" a="1"/>
  <c r="DC13" i="10" s="1"/>
  <c r="DC15" i="10" a="1"/>
  <c r="DC15" i="10" s="1"/>
  <c r="DC17" i="10" a="1"/>
  <c r="DC17" i="10" s="1"/>
  <c r="DC19" i="10" a="1"/>
  <c r="DC19" i="10" s="1"/>
  <c r="DC21" i="10" a="1"/>
  <c r="DC21" i="10" s="1"/>
  <c r="DC23" i="10" a="1"/>
  <c r="DC23" i="10" s="1"/>
  <c r="DC25" i="10" a="1"/>
  <c r="DC25" i="10" s="1"/>
  <c r="DC27" i="10" a="1"/>
  <c r="DC27" i="10" s="1"/>
  <c r="DC29" i="10" a="1"/>
  <c r="DC29" i="10" s="1"/>
  <c r="DC31" i="10" a="1"/>
  <c r="DC31" i="10" s="1"/>
  <c r="Q3" i="11" a="1"/>
  <c r="Q3" i="11" s="1"/>
  <c r="DD5" i="10" a="1"/>
  <c r="DD5" i="10" s="1"/>
  <c r="DD13" i="10" a="1"/>
  <c r="DD13" i="10" s="1"/>
  <c r="DD21" i="10" a="1"/>
  <c r="DD21" i="10" s="1"/>
  <c r="DD29" i="10" a="1"/>
  <c r="DD29" i="10" s="1"/>
  <c r="DC6" i="10" a="1"/>
  <c r="DC6" i="10" s="1"/>
  <c r="DC10" i="10" a="1"/>
  <c r="DC10" i="10" s="1"/>
  <c r="DC14" i="10" a="1"/>
  <c r="DC14" i="10" s="1"/>
  <c r="DC18" i="10" a="1"/>
  <c r="DC18" i="10" s="1"/>
  <c r="DC22" i="10" a="1"/>
  <c r="DC22" i="10" s="1"/>
  <c r="DC26" i="10" a="1"/>
  <c r="DC26" i="10" s="1"/>
  <c r="DC30" i="10" a="1"/>
  <c r="DC30" i="10" s="1"/>
  <c r="DD7" i="10" a="1"/>
  <c r="DD7" i="10" s="1"/>
  <c r="DD23" i="10" a="1"/>
  <c r="DD23" i="10" s="1"/>
  <c r="DD31" i="10" a="1"/>
  <c r="DD31" i="10" s="1"/>
  <c r="DD15" i="10" a="1"/>
  <c r="DD15" i="10" s="1"/>
  <c r="DD3" i="10" a="1"/>
  <c r="DD3" i="10" s="1"/>
  <c r="DD11" i="10" a="1"/>
  <c r="DD11" i="10" s="1"/>
  <c r="DD19" i="10" a="1"/>
  <c r="DD19" i="10" s="1"/>
  <c r="DD27" i="10" a="1"/>
  <c r="DD27" i="10" s="1"/>
  <c r="DD9" i="10" a="1"/>
  <c r="DD9" i="10" s="1"/>
  <c r="DD17" i="10" a="1"/>
  <c r="DD17" i="10" s="1"/>
  <c r="DD25" i="10" a="1"/>
  <c r="DD25" i="10" s="1"/>
  <c r="DC4" i="10" a="1"/>
  <c r="DC4" i="10" s="1"/>
  <c r="DC8" i="10" a="1"/>
  <c r="DC8" i="10" s="1"/>
  <c r="DC12" i="10" a="1"/>
  <c r="DC12" i="10" s="1"/>
  <c r="DC16" i="10" a="1"/>
  <c r="DC16" i="10" s="1"/>
  <c r="DC20" i="10" a="1"/>
  <c r="DC20" i="10" s="1"/>
  <c r="DC24" i="10" a="1"/>
  <c r="DC24" i="10" s="1"/>
  <c r="DC28" i="10" a="1"/>
  <c r="DC28" i="10" s="1"/>
  <c r="DC2" i="10" a="1"/>
  <c r="DC2" i="10" s="1"/>
  <c r="Q2" i="11" s="1" a="1"/>
  <c r="Q2" i="11" s="1"/>
  <c r="DK17" i="10" a="1"/>
  <c r="DK17" i="10" s="1"/>
  <c r="DK18" i="10" a="1"/>
  <c r="DK18" i="10" s="1"/>
  <c r="DJ22" i="10" a="1"/>
  <c r="DJ22" i="10" s="1"/>
  <c r="DJ23" i="10" a="1"/>
  <c r="DJ23" i="10" s="1"/>
  <c r="DK25" i="10" a="1"/>
  <c r="DK25" i="10" s="1"/>
  <c r="DK26" i="10" a="1"/>
  <c r="DK26" i="10" s="1"/>
  <c r="DJ30" i="10" a="1"/>
  <c r="DJ30" i="10" s="1"/>
  <c r="DJ31" i="10" a="1"/>
  <c r="DJ31" i="10" s="1"/>
  <c r="DJ3" i="10" a="1"/>
  <c r="DJ3" i="10" s="1"/>
  <c r="DK4" i="10" a="1"/>
  <c r="DK4" i="10" s="1"/>
  <c r="DJ5" i="10" a="1"/>
  <c r="DJ5" i="10" s="1"/>
  <c r="DK6" i="10" a="1"/>
  <c r="DK6" i="10" s="1"/>
  <c r="DJ7" i="10" a="1"/>
  <c r="DJ7" i="10" s="1"/>
  <c r="DK8" i="10" a="1"/>
  <c r="DK8" i="10" s="1"/>
  <c r="DJ9" i="10" a="1"/>
  <c r="DJ9" i="10" s="1"/>
  <c r="DK10" i="10" a="1"/>
  <c r="DK10" i="10" s="1"/>
  <c r="DJ11" i="10" a="1"/>
  <c r="DJ11" i="10" s="1"/>
  <c r="DK12" i="10" a="1"/>
  <c r="DK12" i="10" s="1"/>
  <c r="DJ13" i="10" a="1"/>
  <c r="DJ13" i="10" s="1"/>
  <c r="DK14" i="10" a="1"/>
  <c r="DK14" i="10" s="1"/>
  <c r="DJ15" i="10" a="1"/>
  <c r="DJ15" i="10" s="1"/>
  <c r="DK16" i="10" a="1"/>
  <c r="DK16" i="10" s="1"/>
  <c r="DJ20" i="10" a="1"/>
  <c r="DJ20" i="10" s="1"/>
  <c r="DJ21" i="10" a="1"/>
  <c r="DJ21" i="10" s="1"/>
  <c r="DK23" i="10" a="1"/>
  <c r="DK23" i="10" s="1"/>
  <c r="DK24" i="10" a="1"/>
  <c r="DK24" i="10" s="1"/>
  <c r="DJ28" i="10" a="1"/>
  <c r="DJ28" i="10" s="1"/>
  <c r="DJ29" i="10" a="1"/>
  <c r="DJ29" i="10" s="1"/>
  <c r="DK31" i="10" a="1"/>
  <c r="DK31" i="10" s="1"/>
  <c r="R3" i="11" a="1"/>
  <c r="R3" i="11" s="1"/>
  <c r="DJ18" i="10" a="1"/>
  <c r="DJ18" i="10" s="1"/>
  <c r="DJ19" i="10" a="1"/>
  <c r="DJ19" i="10" s="1"/>
  <c r="DK21" i="10" a="1"/>
  <c r="DK21" i="10" s="1"/>
  <c r="DK22" i="10" a="1"/>
  <c r="DK22" i="10" s="1"/>
  <c r="DK3" i="10" a="1"/>
  <c r="DK3" i="10" s="1"/>
  <c r="DJ4" i="10" a="1"/>
  <c r="DJ4" i="10" s="1"/>
  <c r="DK5" i="10" a="1"/>
  <c r="DK5" i="10" s="1"/>
  <c r="DJ6" i="10" a="1"/>
  <c r="DJ6" i="10" s="1"/>
  <c r="DK7" i="10" a="1"/>
  <c r="DK7" i="10" s="1"/>
  <c r="DJ8" i="10" a="1"/>
  <c r="DJ8" i="10" s="1"/>
  <c r="DK9" i="10" a="1"/>
  <c r="DK9" i="10" s="1"/>
  <c r="DJ10" i="10" a="1"/>
  <c r="DJ10" i="10" s="1"/>
  <c r="DK11" i="10" a="1"/>
  <c r="DK11" i="10" s="1"/>
  <c r="DJ12" i="10" a="1"/>
  <c r="DJ12" i="10" s="1"/>
  <c r="DK13" i="10" a="1"/>
  <c r="DK13" i="10" s="1"/>
  <c r="DJ14" i="10" a="1"/>
  <c r="DJ14" i="10" s="1"/>
  <c r="DK15" i="10" a="1"/>
  <c r="DK15" i="10" s="1"/>
  <c r="DJ16" i="10" a="1"/>
  <c r="DJ16" i="10" s="1"/>
  <c r="DJ17" i="10" a="1"/>
  <c r="DJ17" i="10" s="1"/>
  <c r="DK19" i="10" a="1"/>
  <c r="DK19" i="10" s="1"/>
  <c r="DK20" i="10" a="1"/>
  <c r="DK20" i="10" s="1"/>
  <c r="DJ24" i="10" a="1"/>
  <c r="DJ24" i="10" s="1"/>
  <c r="DJ25" i="10" a="1"/>
  <c r="DJ25" i="10" s="1"/>
  <c r="DK27" i="10" a="1"/>
  <c r="DK27" i="10" s="1"/>
  <c r="DK28" i="10" a="1"/>
  <c r="DK28" i="10" s="1"/>
  <c r="DJ26" i="10" a="1"/>
  <c r="DJ26" i="10" s="1"/>
  <c r="DK30" i="10" a="1"/>
  <c r="DK30" i="10" s="1"/>
  <c r="DK29" i="10" a="1"/>
  <c r="DK29" i="10" s="1"/>
  <c r="DJ27" i="10" a="1"/>
  <c r="DJ27" i="10" s="1"/>
  <c r="DG4" i="10" a="1"/>
  <c r="DG4" i="10" s="1"/>
  <c r="DG6" i="10" a="1"/>
  <c r="DG6" i="10" s="1"/>
  <c r="DG8" i="10" a="1"/>
  <c r="DG8" i="10" s="1"/>
  <c r="DG10" i="10" a="1"/>
  <c r="DG10" i="10" s="1"/>
  <c r="DG12" i="10" a="1"/>
  <c r="DG12" i="10" s="1"/>
  <c r="DG14" i="10" a="1"/>
  <c r="DG14" i="10" s="1"/>
  <c r="DG16" i="10" a="1"/>
  <c r="DG16" i="10" s="1"/>
  <c r="DG18" i="10" a="1"/>
  <c r="DG18" i="10" s="1"/>
  <c r="DG20" i="10" a="1"/>
  <c r="DG20" i="10" s="1"/>
  <c r="DG22" i="10" a="1"/>
  <c r="DG22" i="10" s="1"/>
  <c r="DG24" i="10" a="1"/>
  <c r="DG24" i="10" s="1"/>
  <c r="DG26" i="10" a="1"/>
  <c r="DG26" i="10" s="1"/>
  <c r="DG28" i="10" a="1"/>
  <c r="DG28" i="10" s="1"/>
  <c r="DG30" i="10" a="1"/>
  <c r="DG30" i="10" s="1"/>
  <c r="DG3" i="10" a="1"/>
  <c r="DG3" i="10" s="1"/>
  <c r="DG5" i="10" a="1"/>
  <c r="DG5" i="10" s="1"/>
  <c r="DG7" i="10" a="1"/>
  <c r="DG7" i="10" s="1"/>
  <c r="DG9" i="10" a="1"/>
  <c r="DG9" i="10" s="1"/>
  <c r="DG11" i="10" a="1"/>
  <c r="DG11" i="10" s="1"/>
  <c r="DG13" i="10" a="1"/>
  <c r="DG13" i="10" s="1"/>
  <c r="DG15" i="10" a="1"/>
  <c r="DG15" i="10" s="1"/>
  <c r="DG17" i="10" a="1"/>
  <c r="DG17" i="10" s="1"/>
  <c r="DG19" i="10" a="1"/>
  <c r="DG19" i="10" s="1"/>
  <c r="DG21" i="10" a="1"/>
  <c r="DG21" i="10" s="1"/>
  <c r="DG23" i="10" a="1"/>
  <c r="DG23" i="10" s="1"/>
  <c r="DG25" i="10" a="1"/>
  <c r="DG25" i="10" s="1"/>
  <c r="DG27" i="10" a="1"/>
  <c r="DG27" i="10" s="1"/>
  <c r="DG29" i="10" a="1"/>
  <c r="DG29" i="10" s="1"/>
  <c r="DG31" i="10" a="1"/>
  <c r="DG31" i="10" s="1"/>
  <c r="DN2" i="10" a="1"/>
  <c r="DN2" i="10" s="1"/>
  <c r="R4" i="11" s="1" a="1"/>
  <c r="R4" i="11" s="1"/>
  <c r="DN3" i="10" a="1"/>
  <c r="DN3" i="10" s="1"/>
  <c r="DN4" i="10" a="1"/>
  <c r="DN4" i="10" s="1"/>
  <c r="DN5" i="10" a="1"/>
  <c r="DN5" i="10" s="1"/>
  <c r="DN6" i="10" a="1"/>
  <c r="DN6" i="10" s="1"/>
  <c r="DN7" i="10" a="1"/>
  <c r="DN7" i="10" s="1"/>
  <c r="DN8" i="10" a="1"/>
  <c r="DN8" i="10" s="1"/>
  <c r="DN9" i="10" a="1"/>
  <c r="DN9" i="10" s="1"/>
  <c r="DN10" i="10" a="1"/>
  <c r="DN10" i="10" s="1"/>
  <c r="DN11" i="10" a="1"/>
  <c r="DN11" i="10" s="1"/>
  <c r="DN12" i="10" a="1"/>
  <c r="DN12" i="10" s="1"/>
  <c r="DN13" i="10" a="1"/>
  <c r="DN13" i="10" s="1"/>
  <c r="DN14" i="10" a="1"/>
  <c r="DN14" i="10" s="1"/>
  <c r="DN15" i="10" a="1"/>
  <c r="DN15" i="10" s="1"/>
  <c r="DN16" i="10" a="1"/>
  <c r="DN16" i="10" s="1"/>
  <c r="DN17" i="10" a="1"/>
  <c r="DN17" i="10" s="1"/>
  <c r="DN18" i="10" a="1"/>
  <c r="DN18" i="10" s="1"/>
  <c r="DN19" i="10" a="1"/>
  <c r="DN19" i="10" s="1"/>
  <c r="DN20" i="10" a="1"/>
  <c r="DN20" i="10" s="1"/>
  <c r="DN21" i="10" a="1"/>
  <c r="DN21" i="10" s="1"/>
  <c r="DN22" i="10" a="1"/>
  <c r="DN22" i="10" s="1"/>
  <c r="DN23" i="10" a="1"/>
  <c r="DN23" i="10" s="1"/>
  <c r="DN24" i="10" a="1"/>
  <c r="DN24" i="10" s="1"/>
  <c r="DN25" i="10" a="1"/>
  <c r="DN25" i="10" s="1"/>
  <c r="DN26" i="10" a="1"/>
  <c r="DN26" i="10" s="1"/>
  <c r="DN27" i="10" a="1"/>
  <c r="DN27" i="10" s="1"/>
  <c r="DN28" i="10" a="1"/>
  <c r="DN28" i="10" s="1"/>
  <c r="DN29" i="10" a="1"/>
  <c r="DN29" i="10" s="1"/>
  <c r="DN30" i="10" a="1"/>
  <c r="DN30" i="10" s="1"/>
  <c r="DN31" i="10" a="1"/>
  <c r="DN31" i="10" s="1"/>
  <c r="I8" i="11" a="1"/>
  <c r="I8" i="11" s="1"/>
  <c r="AX28" i="10" a="1"/>
  <c r="AX28" i="10" s="1"/>
  <c r="AX24" i="10" a="1"/>
  <c r="AX24" i="10" s="1"/>
  <c r="AX20" i="10" a="1"/>
  <c r="AX20" i="10" s="1"/>
  <c r="AX16" i="10" a="1"/>
  <c r="AX16" i="10" s="1"/>
  <c r="AX12" i="10" a="1"/>
  <c r="AX12" i="10" s="1"/>
  <c r="AX8" i="10" a="1"/>
  <c r="AX8" i="10" s="1"/>
  <c r="AX4" i="10" a="1"/>
  <c r="AX4" i="10" s="1"/>
  <c r="AX3" i="10" a="1"/>
  <c r="AX3" i="10" s="1"/>
  <c r="BB3" i="10" a="1"/>
  <c r="BB3" i="10" s="1"/>
  <c r="BB4" i="10" a="1"/>
  <c r="BB4" i="10" s="1"/>
  <c r="BB5" i="10" a="1"/>
  <c r="BB5" i="10" s="1"/>
  <c r="BB6" i="10" a="1"/>
  <c r="BB6" i="10" s="1"/>
  <c r="BB7" i="10" a="1"/>
  <c r="BB7" i="10" s="1"/>
  <c r="BB8" i="10" a="1"/>
  <c r="BB8" i="10" s="1"/>
  <c r="BB9" i="10" a="1"/>
  <c r="BB9" i="10" s="1"/>
  <c r="BB10" i="10" a="1"/>
  <c r="BB10" i="10" s="1"/>
  <c r="BB11" i="10" a="1"/>
  <c r="BB11" i="10" s="1"/>
  <c r="BB12" i="10" a="1"/>
  <c r="BB12" i="10" s="1"/>
  <c r="BB13" i="10" a="1"/>
  <c r="BB13" i="10" s="1"/>
  <c r="BB14" i="10" a="1"/>
  <c r="BB14" i="10" s="1"/>
  <c r="BB15" i="10" a="1"/>
  <c r="BB15" i="10" s="1"/>
  <c r="BB16" i="10" a="1"/>
  <c r="BB16" i="10" s="1"/>
  <c r="BB17" i="10" a="1"/>
  <c r="BB17" i="10" s="1"/>
  <c r="BB18" i="10" a="1"/>
  <c r="BB18" i="10" s="1"/>
  <c r="BB19" i="10" a="1"/>
  <c r="BB19" i="10" s="1"/>
  <c r="BB20" i="10" a="1"/>
  <c r="BB20" i="10" s="1"/>
  <c r="BB21" i="10" a="1"/>
  <c r="BB21" i="10" s="1"/>
  <c r="BB22" i="10" a="1"/>
  <c r="BB22" i="10" s="1"/>
  <c r="BB23" i="10" a="1"/>
  <c r="BB23" i="10" s="1"/>
  <c r="BB24" i="10" a="1"/>
  <c r="BB24" i="10" s="1"/>
  <c r="BB25" i="10" a="1"/>
  <c r="BB25" i="10" s="1"/>
  <c r="BB26" i="10" a="1"/>
  <c r="BB26" i="10" s="1"/>
  <c r="BB27" i="10" a="1"/>
  <c r="BB27" i="10" s="1"/>
  <c r="BB28" i="10" a="1"/>
  <c r="BB28" i="10" s="1"/>
  <c r="BB29" i="10" a="1"/>
  <c r="BB29" i="10" s="1"/>
  <c r="BB30" i="10" a="1"/>
  <c r="BB30" i="10" s="1"/>
  <c r="BB31" i="10" a="1"/>
  <c r="BB31" i="10" s="1"/>
  <c r="BB2" i="10" a="1"/>
  <c r="BB2" i="10" s="1"/>
  <c r="AX2" i="10" a="1"/>
  <c r="AX2" i="10" s="1"/>
  <c r="I3" i="11" s="1" a="1"/>
  <c r="I3" i="11" s="1"/>
  <c r="AX29" i="10" a="1"/>
  <c r="AX29" i="10" s="1"/>
  <c r="AX25" i="10" a="1"/>
  <c r="AX25" i="10" s="1"/>
  <c r="AX21" i="10" a="1"/>
  <c r="AX21" i="10" s="1"/>
  <c r="AX17" i="10" a="1"/>
  <c r="AX17" i="10" s="1"/>
  <c r="AX13" i="10" a="1"/>
  <c r="AX13" i="10" s="1"/>
  <c r="AX9" i="10" a="1"/>
  <c r="AX9" i="10" s="1"/>
  <c r="AX5" i="10" a="1"/>
  <c r="AX5" i="10" s="1"/>
  <c r="AX30" i="10" a="1"/>
  <c r="AX30" i="10" s="1"/>
  <c r="AX26" i="10" a="1"/>
  <c r="AX26" i="10" s="1"/>
  <c r="AX22" i="10" a="1"/>
  <c r="AX22" i="10" s="1"/>
  <c r="AX18" i="10" a="1"/>
  <c r="AX18" i="10" s="1"/>
  <c r="AX14" i="10" a="1"/>
  <c r="AX14" i="10" s="1"/>
  <c r="AX10" i="10" a="1"/>
  <c r="AX10" i="10" s="1"/>
  <c r="AX6" i="10" a="1"/>
  <c r="AX6" i="10" s="1"/>
  <c r="AX31" i="10" a="1"/>
  <c r="AX31" i="10" s="1"/>
  <c r="AX27" i="10" a="1"/>
  <c r="AX27" i="10" s="1"/>
  <c r="AX23" i="10" a="1"/>
  <c r="AX23" i="10" s="1"/>
  <c r="AX19" i="10" a="1"/>
  <c r="AX19" i="10" s="1"/>
  <c r="AX15" i="10" a="1"/>
  <c r="AX15" i="10" s="1"/>
  <c r="AX11" i="10" a="1"/>
  <c r="AX11" i="10" s="1"/>
  <c r="AX7" i="10" a="1"/>
  <c r="AX7" i="10" s="1"/>
  <c r="CF3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F26" i="10"/>
  <c r="CF27" i="10"/>
  <c r="CF28" i="10"/>
  <c r="CF29" i="10"/>
  <c r="CF30" i="10"/>
  <c r="CF31" i="10"/>
  <c r="CF2" i="10"/>
  <c r="BY3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Y26" i="10"/>
  <c r="BY27" i="10"/>
  <c r="BY28" i="10"/>
  <c r="BY29" i="10"/>
  <c r="BY30" i="10"/>
  <c r="BY31" i="10"/>
  <c r="BY2" i="10"/>
  <c r="AY2" i="10" l="1" a="1"/>
  <c r="AY2" i="10" s="1"/>
  <c r="I2" i="11" s="1" a="1"/>
  <c r="I2" i="11" s="1"/>
  <c r="AY7" i="10" a="1"/>
  <c r="AY7" i="10" s="1"/>
  <c r="AY10" i="10" a="1"/>
  <c r="AY10" i="10" s="1"/>
  <c r="AY15" i="10" a="1"/>
  <c r="AY15" i="10" s="1"/>
  <c r="AY18" i="10" a="1"/>
  <c r="AY18" i="10" s="1"/>
  <c r="AY23" i="10" a="1"/>
  <c r="AY23" i="10" s="1"/>
  <c r="AY26" i="10" a="1"/>
  <c r="AY26" i="10" s="1"/>
  <c r="AY31" i="10" a="1"/>
  <c r="AY31" i="10" s="1"/>
  <c r="AY5" i="10" a="1"/>
  <c r="AY5" i="10" s="1"/>
  <c r="AY8" i="10" a="1"/>
  <c r="AY8" i="10" s="1"/>
  <c r="AY13" i="10" a="1"/>
  <c r="AY13" i="10" s="1"/>
  <c r="AY16" i="10" a="1"/>
  <c r="AY16" i="10" s="1"/>
  <c r="AY21" i="10" a="1"/>
  <c r="AY21" i="10" s="1"/>
  <c r="AY24" i="10" a="1"/>
  <c r="AY24" i="10" s="1"/>
  <c r="AY29" i="10" a="1"/>
  <c r="AY29" i="10" s="1"/>
  <c r="AZ3" i="10" a="1"/>
  <c r="AZ3" i="10" s="1"/>
  <c r="AZ4" i="10" a="1"/>
  <c r="AZ4" i="10" s="1"/>
  <c r="AZ5" i="10" a="1"/>
  <c r="AZ5" i="10" s="1"/>
  <c r="AZ6" i="10" a="1"/>
  <c r="AZ6" i="10" s="1"/>
  <c r="AZ7" i="10" a="1"/>
  <c r="AZ7" i="10" s="1"/>
  <c r="AZ8" i="10" a="1"/>
  <c r="AZ8" i="10" s="1"/>
  <c r="AZ9" i="10" a="1"/>
  <c r="AZ9" i="10" s="1"/>
  <c r="AZ10" i="10" a="1"/>
  <c r="AZ10" i="10" s="1"/>
  <c r="AZ11" i="10" a="1"/>
  <c r="AZ11" i="10" s="1"/>
  <c r="AZ12" i="10" a="1"/>
  <c r="AZ12" i="10" s="1"/>
  <c r="AZ13" i="10" a="1"/>
  <c r="AZ13" i="10" s="1"/>
  <c r="AZ14" i="10" a="1"/>
  <c r="AZ14" i="10" s="1"/>
  <c r="AZ15" i="10" a="1"/>
  <c r="AZ15" i="10" s="1"/>
  <c r="AZ16" i="10" a="1"/>
  <c r="AZ16" i="10" s="1"/>
  <c r="AZ17" i="10" a="1"/>
  <c r="AZ17" i="10" s="1"/>
  <c r="AZ18" i="10" a="1"/>
  <c r="AZ18" i="10" s="1"/>
  <c r="AZ19" i="10" a="1"/>
  <c r="AZ19" i="10" s="1"/>
  <c r="AZ20" i="10" a="1"/>
  <c r="AZ20" i="10" s="1"/>
  <c r="AZ21" i="10" a="1"/>
  <c r="AZ21" i="10" s="1"/>
  <c r="AZ22" i="10" a="1"/>
  <c r="AZ22" i="10" s="1"/>
  <c r="AZ23" i="10" a="1"/>
  <c r="AZ23" i="10" s="1"/>
  <c r="AZ24" i="10" a="1"/>
  <c r="AZ24" i="10" s="1"/>
  <c r="AZ25" i="10" a="1"/>
  <c r="AZ25" i="10" s="1"/>
  <c r="AZ26" i="10" a="1"/>
  <c r="AZ26" i="10" s="1"/>
  <c r="AZ27" i="10" a="1"/>
  <c r="AZ27" i="10" s="1"/>
  <c r="AZ28" i="10" a="1"/>
  <c r="AZ28" i="10" s="1"/>
  <c r="AZ29" i="10" a="1"/>
  <c r="AZ29" i="10" s="1"/>
  <c r="AZ30" i="10" a="1"/>
  <c r="AZ30" i="10" s="1"/>
  <c r="AZ31" i="10" a="1"/>
  <c r="AZ31" i="10" s="1"/>
  <c r="AY3" i="10" a="1"/>
  <c r="AY3" i="10" s="1"/>
  <c r="AY6" i="10" a="1"/>
  <c r="AY6" i="10" s="1"/>
  <c r="AY11" i="10" a="1"/>
  <c r="AY11" i="10" s="1"/>
  <c r="AY14" i="10" a="1"/>
  <c r="AY14" i="10" s="1"/>
  <c r="AY19" i="10" a="1"/>
  <c r="AY19" i="10" s="1"/>
  <c r="AY22" i="10" a="1"/>
  <c r="AY22" i="10" s="1"/>
  <c r="AY27" i="10" a="1"/>
  <c r="AY27" i="10" s="1"/>
  <c r="AY30" i="10" a="1"/>
  <c r="AY30" i="10" s="1"/>
  <c r="AY12" i="10" a="1"/>
  <c r="AY12" i="10" s="1"/>
  <c r="AY4" i="10" a="1"/>
  <c r="AY4" i="10" s="1"/>
  <c r="AY25" i="10" a="1"/>
  <c r="AY25" i="10" s="1"/>
  <c r="AY17" i="10" a="1"/>
  <c r="AY17" i="10" s="1"/>
  <c r="AY28" i="10" a="1"/>
  <c r="AY28" i="10" s="1"/>
  <c r="AY9" i="10" a="1"/>
  <c r="AY9" i="10" s="1"/>
  <c r="AY20" i="10" a="1"/>
  <c r="AY20" i="10" s="1"/>
  <c r="BC2" i="10" a="1"/>
  <c r="BC2" i="10" s="1"/>
  <c r="I4" i="11" s="1"/>
  <c r="BC3" i="10" a="1"/>
  <c r="BC3" i="10" s="1"/>
  <c r="BC4" i="10" a="1"/>
  <c r="BC4" i="10" s="1"/>
  <c r="BC5" i="10" a="1"/>
  <c r="BC5" i="10" s="1"/>
  <c r="BC6" i="10" a="1"/>
  <c r="BC6" i="10" s="1"/>
  <c r="BC7" i="10" a="1"/>
  <c r="BC7" i="10" s="1"/>
  <c r="BC8" i="10" a="1"/>
  <c r="BC8" i="10" s="1"/>
  <c r="BC9" i="10" a="1"/>
  <c r="BC9" i="10" s="1"/>
  <c r="BC10" i="10" a="1"/>
  <c r="BC10" i="10" s="1"/>
  <c r="BC11" i="10" a="1"/>
  <c r="BC11" i="10" s="1"/>
  <c r="BC12" i="10" a="1"/>
  <c r="BC12" i="10" s="1"/>
  <c r="BC13" i="10" a="1"/>
  <c r="BC13" i="10" s="1"/>
  <c r="BC14" i="10" a="1"/>
  <c r="BC14" i="10" s="1"/>
  <c r="BC15" i="10" a="1"/>
  <c r="BC15" i="10" s="1"/>
  <c r="BC16" i="10" a="1"/>
  <c r="BC16" i="10" s="1"/>
  <c r="BC17" i="10" a="1"/>
  <c r="BC17" i="10" s="1"/>
  <c r="BC18" i="10" a="1"/>
  <c r="BC18" i="10" s="1"/>
  <c r="BC19" i="10" a="1"/>
  <c r="BC19" i="10" s="1"/>
  <c r="BC20" i="10" a="1"/>
  <c r="BC20" i="10" s="1"/>
  <c r="BC21" i="10" a="1"/>
  <c r="BC21" i="10" s="1"/>
  <c r="BC22" i="10" a="1"/>
  <c r="BC22" i="10" s="1"/>
  <c r="BC23" i="10" a="1"/>
  <c r="BC23" i="10" s="1"/>
  <c r="BC24" i="10" a="1"/>
  <c r="BC24" i="10" s="1"/>
  <c r="BC25" i="10" a="1"/>
  <c r="BC25" i="10" s="1"/>
  <c r="BC26" i="10" a="1"/>
  <c r="BC26" i="10" s="1"/>
  <c r="BC27" i="10" a="1"/>
  <c r="BC27" i="10" s="1"/>
  <c r="BC28" i="10" a="1"/>
  <c r="BC28" i="10" s="1"/>
  <c r="BC30" i="10" a="1"/>
  <c r="BC30" i="10" s="1"/>
  <c r="BC29" i="10" a="1"/>
  <c r="BC29" i="10" s="1"/>
  <c r="BC31" i="10" a="1"/>
  <c r="BC31" i="10" s="1"/>
  <c r="AZ2" i="10" a="1"/>
  <c r="AZ2" i="10" s="1"/>
  <c r="BK3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K26" i="10"/>
  <c r="BK27" i="10"/>
  <c r="BK28" i="10"/>
  <c r="BK29" i="10"/>
  <c r="BK30" i="10"/>
  <c r="BK31" i="10"/>
  <c r="BK2" i="10"/>
  <c r="BL3" i="10" l="1" a="1"/>
  <c r="BL3" i="10" s="1"/>
  <c r="BL9" i="10" a="1"/>
  <c r="BL9" i="10" s="1"/>
  <c r="BL15" i="10" a="1"/>
  <c r="BL15" i="10" s="1"/>
  <c r="BL19" i="10" a="1"/>
  <c r="BL19" i="10" s="1"/>
  <c r="BL25" i="10" a="1"/>
  <c r="BL25" i="10" s="1"/>
  <c r="BL29" i="10" a="1"/>
  <c r="BL29" i="10" s="1"/>
  <c r="BL4" i="10" a="1"/>
  <c r="BL4" i="10" s="1"/>
  <c r="BL10" i="10" a="1"/>
  <c r="BL10" i="10" s="1"/>
  <c r="BL14" i="10" a="1"/>
  <c r="BL14" i="10" s="1"/>
  <c r="BL20" i="10" a="1"/>
  <c r="BL20" i="10" s="1"/>
  <c r="BL24" i="10" a="1"/>
  <c r="BL24" i="10" s="1"/>
  <c r="BL28" i="10" a="1"/>
  <c r="BL28" i="10" s="1"/>
  <c r="BL5" i="10" a="1"/>
  <c r="BL5" i="10" s="1"/>
  <c r="BL7" i="10" a="1"/>
  <c r="BL7" i="10" s="1"/>
  <c r="BL11" i="10" a="1"/>
  <c r="BL11" i="10" s="1"/>
  <c r="BL13" i="10" a="1"/>
  <c r="BL13" i="10" s="1"/>
  <c r="BL17" i="10" a="1"/>
  <c r="BL17" i="10" s="1"/>
  <c r="BL21" i="10" a="1"/>
  <c r="BL21" i="10" s="1"/>
  <c r="BL23" i="10" a="1"/>
  <c r="BL23" i="10" s="1"/>
  <c r="BL27" i="10" a="1"/>
  <c r="BL27" i="10" s="1"/>
  <c r="BL2" i="10" a="1"/>
  <c r="BL2" i="10" s="1"/>
  <c r="BL6" i="10" a="1"/>
  <c r="BL6" i="10" s="1"/>
  <c r="BL8" i="10" a="1"/>
  <c r="BL8" i="10" s="1"/>
  <c r="BL12" i="10" a="1"/>
  <c r="BL12" i="10" s="1"/>
  <c r="BL16" i="10" a="1"/>
  <c r="BL16" i="10" s="1"/>
  <c r="BL18" i="10" a="1"/>
  <c r="BL18" i="10" s="1"/>
  <c r="BL22" i="10" a="1"/>
  <c r="BL22" i="10" s="1"/>
  <c r="BL26" i="10" a="1"/>
  <c r="BL26" i="10" s="1"/>
  <c r="BL30" i="10" a="1"/>
  <c r="BL30" i="10" s="1"/>
  <c r="BR3" i="10" a="1"/>
  <c r="BR3" i="10" s="1"/>
  <c r="BR4" i="10" a="1"/>
  <c r="BR4" i="10" s="1"/>
  <c r="BR5" i="10" a="1"/>
  <c r="BR5" i="10" s="1"/>
  <c r="BR6" i="10" a="1"/>
  <c r="BR6" i="10" s="1"/>
  <c r="BR7" i="10" a="1"/>
  <c r="BR7" i="10" s="1"/>
  <c r="BR8" i="10" a="1"/>
  <c r="BR8" i="10" s="1"/>
  <c r="BR9" i="10" a="1"/>
  <c r="BR9" i="10" s="1"/>
  <c r="BR10" i="10" a="1"/>
  <c r="BR10" i="10" s="1"/>
  <c r="BR11" i="10" a="1"/>
  <c r="BR11" i="10" s="1"/>
  <c r="BR12" i="10" a="1"/>
  <c r="BR12" i="10" s="1"/>
  <c r="BR13" i="10" a="1"/>
  <c r="BR13" i="10" s="1"/>
  <c r="BR14" i="10" a="1"/>
  <c r="BR14" i="10" s="1"/>
  <c r="BR15" i="10" a="1"/>
  <c r="BR15" i="10" s="1"/>
  <c r="BR16" i="10" a="1"/>
  <c r="BR16" i="10" s="1"/>
  <c r="BR17" i="10" a="1"/>
  <c r="BR17" i="10" s="1"/>
  <c r="BR18" i="10" a="1"/>
  <c r="BR18" i="10" s="1"/>
  <c r="BR19" i="10" a="1"/>
  <c r="BR19" i="10" s="1"/>
  <c r="BR20" i="10" a="1"/>
  <c r="BR20" i="10" s="1"/>
  <c r="BR21" i="10" a="1"/>
  <c r="BR21" i="10" s="1"/>
  <c r="BR22" i="10" a="1"/>
  <c r="BR22" i="10" s="1"/>
  <c r="BR23" i="10" a="1"/>
  <c r="BR23" i="10" s="1"/>
  <c r="BR24" i="10" a="1"/>
  <c r="BR24" i="10" s="1"/>
  <c r="BR25" i="10" a="1"/>
  <c r="BR25" i="10" s="1"/>
  <c r="BR26" i="10" a="1"/>
  <c r="BR26" i="10" s="1"/>
  <c r="BR27" i="10" a="1"/>
  <c r="BR27" i="10" s="1"/>
  <c r="BR28" i="10" a="1"/>
  <c r="BR28" i="10" s="1"/>
  <c r="BR29" i="10" a="1"/>
  <c r="BR29" i="10" s="1"/>
  <c r="BR30" i="10" a="1"/>
  <c r="BR30" i="10" s="1"/>
  <c r="BR31" i="10" a="1"/>
  <c r="BR31" i="10" s="1"/>
  <c r="BR2" i="10" a="1"/>
  <c r="BR2" i="10" s="1"/>
  <c r="Q12" i="10" l="1"/>
  <c r="AD8" i="11" l="1"/>
  <c r="CT3" i="10" a="1"/>
  <c r="CT3" i="10" s="1"/>
  <c r="CX3" i="10" a="1"/>
  <c r="CX3" i="10" s="1"/>
  <c r="CT4" i="10" a="1"/>
  <c r="CT4" i="10" s="1"/>
  <c r="CX4" i="10" a="1"/>
  <c r="CX4" i="10" s="1"/>
  <c r="CT5" i="10" a="1"/>
  <c r="CT5" i="10" s="1"/>
  <c r="CX5" i="10" a="1"/>
  <c r="CX5" i="10" s="1"/>
  <c r="CT6" i="10" a="1"/>
  <c r="CT6" i="10" s="1"/>
  <c r="CX6" i="10" a="1"/>
  <c r="CX6" i="10" s="1"/>
  <c r="CT7" i="10" a="1"/>
  <c r="CT7" i="10" s="1"/>
  <c r="CX7" i="10" a="1"/>
  <c r="CX7" i="10" s="1"/>
  <c r="CT8" i="10" a="1"/>
  <c r="CT8" i="10" s="1"/>
  <c r="CX8" i="10" a="1"/>
  <c r="CX8" i="10" s="1"/>
  <c r="CT9" i="10" a="1"/>
  <c r="CT9" i="10" s="1"/>
  <c r="CX9" i="10" a="1"/>
  <c r="CX9" i="10" s="1"/>
  <c r="CT10" i="10" a="1"/>
  <c r="CT10" i="10" s="1"/>
  <c r="CX10" i="10" a="1"/>
  <c r="CX10" i="10" s="1"/>
  <c r="CT11" i="10" a="1"/>
  <c r="CT11" i="10" s="1"/>
  <c r="CX11" i="10" a="1"/>
  <c r="CX11" i="10" s="1"/>
  <c r="CT12" i="10" a="1"/>
  <c r="CT12" i="10" s="1"/>
  <c r="CX12" i="10" a="1"/>
  <c r="CX12" i="10" s="1"/>
  <c r="CT13" i="10" a="1"/>
  <c r="CT13" i="10" s="1"/>
  <c r="CX13" i="10" a="1"/>
  <c r="CX13" i="10" s="1"/>
  <c r="CT14" i="10" a="1"/>
  <c r="CT14" i="10" s="1"/>
  <c r="CX14" i="10" a="1"/>
  <c r="CX14" i="10" s="1"/>
  <c r="CT15" i="10" a="1"/>
  <c r="CT15" i="10" s="1"/>
  <c r="CX15" i="10" a="1"/>
  <c r="CX15" i="10" s="1"/>
  <c r="CT16" i="10" a="1"/>
  <c r="CT16" i="10" s="1"/>
  <c r="CX16" i="10" a="1"/>
  <c r="CX16" i="10" s="1"/>
  <c r="CT17" i="10" a="1"/>
  <c r="CT17" i="10" s="1"/>
  <c r="CX17" i="10" a="1"/>
  <c r="CX17" i="10" s="1"/>
  <c r="CT18" i="10" a="1"/>
  <c r="CT18" i="10" s="1"/>
  <c r="CX18" i="10" a="1"/>
  <c r="CX18" i="10" s="1"/>
  <c r="CT19" i="10" a="1"/>
  <c r="CT19" i="10" s="1"/>
  <c r="CX19" i="10" a="1"/>
  <c r="CX19" i="10" s="1"/>
  <c r="CT20" i="10" a="1"/>
  <c r="CT20" i="10" s="1"/>
  <c r="CX20" i="10" a="1"/>
  <c r="CX20" i="10" s="1"/>
  <c r="CT21" i="10" a="1"/>
  <c r="CT21" i="10" s="1"/>
  <c r="CX21" i="10" a="1"/>
  <c r="CX21" i="10" s="1"/>
  <c r="CT22" i="10" a="1"/>
  <c r="CT22" i="10" s="1"/>
  <c r="CX22" i="10" a="1"/>
  <c r="CX22" i="10" s="1"/>
  <c r="CT23" i="10" a="1"/>
  <c r="CT23" i="10" s="1"/>
  <c r="CX23" i="10" a="1"/>
  <c r="CX23" i="10" s="1"/>
  <c r="CT24" i="10" a="1"/>
  <c r="CT24" i="10" s="1"/>
  <c r="CX24" i="10" a="1"/>
  <c r="CX24" i="10" s="1"/>
  <c r="CT25" i="10" a="1"/>
  <c r="CT25" i="10" s="1"/>
  <c r="CX25" i="10" a="1"/>
  <c r="CX25" i="10" s="1"/>
  <c r="CT26" i="10" a="1"/>
  <c r="CT26" i="10" s="1"/>
  <c r="CX26" i="10" a="1"/>
  <c r="CX26" i="10" s="1"/>
  <c r="CT27" i="10" a="1"/>
  <c r="CT27" i="10" s="1"/>
  <c r="CX27" i="10" a="1"/>
  <c r="CX27" i="10" s="1"/>
  <c r="CT28" i="10" a="1"/>
  <c r="CT28" i="10" s="1"/>
  <c r="CX28" i="10" a="1"/>
  <c r="CX28" i="10" s="1"/>
  <c r="CT29" i="10" a="1"/>
  <c r="CT29" i="10" s="1"/>
  <c r="CX29" i="10" a="1"/>
  <c r="CX29" i="10" s="1"/>
  <c r="CT30" i="10" a="1"/>
  <c r="CT30" i="10" s="1"/>
  <c r="CX30" i="10" a="1"/>
  <c r="CX30" i="10" s="1"/>
  <c r="CT31" i="10" a="1"/>
  <c r="CT31" i="10" s="1"/>
  <c r="CX31" i="10" a="1"/>
  <c r="CX31" i="10" s="1"/>
  <c r="CX2" i="10" a="1"/>
  <c r="CX2" i="10" s="1"/>
  <c r="CT2" i="10" a="1"/>
  <c r="CT2" i="10" s="1"/>
  <c r="CM3" i="10" a="1"/>
  <c r="CM3" i="10" s="1"/>
  <c r="CQ3" i="10" a="1"/>
  <c r="CQ3" i="10" s="1"/>
  <c r="CM4" i="10" a="1"/>
  <c r="CM4" i="10" s="1"/>
  <c r="CQ4" i="10" a="1"/>
  <c r="CQ4" i="10" s="1"/>
  <c r="CM5" i="10" a="1"/>
  <c r="CM5" i="10" s="1"/>
  <c r="CQ5" i="10" a="1"/>
  <c r="CQ5" i="10" s="1"/>
  <c r="CM6" i="10" a="1"/>
  <c r="CM6" i="10" s="1"/>
  <c r="CQ6" i="10" a="1"/>
  <c r="CQ6" i="10" s="1"/>
  <c r="CM7" i="10" a="1"/>
  <c r="CM7" i="10" s="1"/>
  <c r="CQ7" i="10" a="1"/>
  <c r="CQ7" i="10" s="1"/>
  <c r="CM8" i="10" a="1"/>
  <c r="CM8" i="10" s="1"/>
  <c r="CQ8" i="10" a="1"/>
  <c r="CQ8" i="10" s="1"/>
  <c r="CM9" i="10" a="1"/>
  <c r="CM9" i="10" s="1"/>
  <c r="CQ9" i="10" a="1"/>
  <c r="CQ9" i="10" s="1"/>
  <c r="CM10" i="10" a="1"/>
  <c r="CM10" i="10" s="1"/>
  <c r="CQ10" i="10" a="1"/>
  <c r="CQ10" i="10" s="1"/>
  <c r="CM11" i="10" a="1"/>
  <c r="CM11" i="10" s="1"/>
  <c r="CQ11" i="10" a="1"/>
  <c r="CQ11" i="10" s="1"/>
  <c r="CM12" i="10" a="1"/>
  <c r="CM12" i="10" s="1"/>
  <c r="CQ12" i="10" a="1"/>
  <c r="CQ12" i="10" s="1"/>
  <c r="CM13" i="10" a="1"/>
  <c r="CM13" i="10" s="1"/>
  <c r="CQ13" i="10" a="1"/>
  <c r="CQ13" i="10" s="1"/>
  <c r="CM14" i="10" a="1"/>
  <c r="CM14" i="10" s="1"/>
  <c r="CQ14" i="10" a="1"/>
  <c r="CQ14" i="10" s="1"/>
  <c r="CM15" i="10" a="1"/>
  <c r="CM15" i="10" s="1"/>
  <c r="CQ15" i="10" a="1"/>
  <c r="CQ15" i="10" s="1"/>
  <c r="CM16" i="10" a="1"/>
  <c r="CM16" i="10" s="1"/>
  <c r="CQ16" i="10" a="1"/>
  <c r="CQ16" i="10" s="1"/>
  <c r="CM17" i="10" a="1"/>
  <c r="CM17" i="10" s="1"/>
  <c r="CQ17" i="10" a="1"/>
  <c r="CQ17" i="10" s="1"/>
  <c r="CM18" i="10" a="1"/>
  <c r="CM18" i="10" s="1"/>
  <c r="CQ18" i="10" a="1"/>
  <c r="CQ18" i="10" s="1"/>
  <c r="CM19" i="10" a="1"/>
  <c r="CM19" i="10" s="1"/>
  <c r="CQ19" i="10" a="1"/>
  <c r="CQ19" i="10" s="1"/>
  <c r="CM20" i="10" a="1"/>
  <c r="CM20" i="10" s="1"/>
  <c r="CQ20" i="10" a="1"/>
  <c r="CQ20" i="10" s="1"/>
  <c r="CM21" i="10" a="1"/>
  <c r="CM21" i="10" s="1"/>
  <c r="CQ21" i="10" a="1"/>
  <c r="CQ21" i="10" s="1"/>
  <c r="CM22" i="10" a="1"/>
  <c r="CM22" i="10" s="1"/>
  <c r="CQ22" i="10" a="1"/>
  <c r="CQ22" i="10" s="1"/>
  <c r="CM23" i="10" a="1"/>
  <c r="CM23" i="10" s="1"/>
  <c r="CQ23" i="10" a="1"/>
  <c r="CQ23" i="10" s="1"/>
  <c r="CM24" i="10" a="1"/>
  <c r="CM24" i="10" s="1"/>
  <c r="CQ24" i="10" a="1"/>
  <c r="CQ24" i="10" s="1"/>
  <c r="CM25" i="10" a="1"/>
  <c r="CM25" i="10" s="1"/>
  <c r="CQ25" i="10" a="1"/>
  <c r="CQ25" i="10" s="1"/>
  <c r="CM26" i="10" a="1"/>
  <c r="CM26" i="10" s="1"/>
  <c r="CQ26" i="10" a="1"/>
  <c r="CQ26" i="10" s="1"/>
  <c r="CM27" i="10" a="1"/>
  <c r="CM27" i="10" s="1"/>
  <c r="CQ27" i="10" a="1"/>
  <c r="CQ27" i="10" s="1"/>
  <c r="CM28" i="10" a="1"/>
  <c r="CM28" i="10" s="1"/>
  <c r="CQ28" i="10" a="1"/>
  <c r="CQ28" i="10" s="1"/>
  <c r="CM29" i="10" a="1"/>
  <c r="CM29" i="10" s="1"/>
  <c r="CQ29" i="10" a="1"/>
  <c r="CQ29" i="10" s="1"/>
  <c r="CM30" i="10" a="1"/>
  <c r="CM30" i="10" s="1"/>
  <c r="CQ30" i="10" a="1"/>
  <c r="CQ30" i="10" s="1"/>
  <c r="CM31" i="10" a="1"/>
  <c r="CM31" i="10" s="1"/>
  <c r="CQ31" i="10" a="1"/>
  <c r="CQ31" i="10" s="1"/>
  <c r="CQ2" i="10" a="1"/>
  <c r="CQ2" i="10" s="1"/>
  <c r="CM2" i="10" a="1"/>
  <c r="CM2" i="10" s="1"/>
  <c r="CJ3" i="10" a="1"/>
  <c r="CJ3" i="10" s="1"/>
  <c r="CJ4" i="10" a="1"/>
  <c r="CJ4" i="10" s="1"/>
  <c r="CJ5" i="10" a="1"/>
  <c r="CJ5" i="10" s="1"/>
  <c r="CJ6" i="10" a="1"/>
  <c r="CJ6" i="10" s="1"/>
  <c r="CJ7" i="10" a="1"/>
  <c r="CJ7" i="10" s="1"/>
  <c r="CJ8" i="10" a="1"/>
  <c r="CJ8" i="10" s="1"/>
  <c r="CJ9" i="10" a="1"/>
  <c r="CJ9" i="10" s="1"/>
  <c r="CJ10" i="10" a="1"/>
  <c r="CJ10" i="10" s="1"/>
  <c r="CJ11" i="10" a="1"/>
  <c r="CJ11" i="10" s="1"/>
  <c r="CJ12" i="10" a="1"/>
  <c r="CJ12" i="10" s="1"/>
  <c r="CJ13" i="10" a="1"/>
  <c r="CJ13" i="10" s="1"/>
  <c r="CJ14" i="10" a="1"/>
  <c r="CJ14" i="10" s="1"/>
  <c r="CJ15" i="10" a="1"/>
  <c r="CJ15" i="10" s="1"/>
  <c r="CJ16" i="10" a="1"/>
  <c r="CJ16" i="10" s="1"/>
  <c r="CJ17" i="10" a="1"/>
  <c r="CJ17" i="10" s="1"/>
  <c r="CJ18" i="10" a="1"/>
  <c r="CJ18" i="10" s="1"/>
  <c r="CJ19" i="10" a="1"/>
  <c r="CJ19" i="10" s="1"/>
  <c r="CJ20" i="10" a="1"/>
  <c r="CJ20" i="10" s="1"/>
  <c r="CJ21" i="10" a="1"/>
  <c r="CJ21" i="10" s="1"/>
  <c r="CJ22" i="10" a="1"/>
  <c r="CJ22" i="10" s="1"/>
  <c r="CJ23" i="10" a="1"/>
  <c r="CJ23" i="10" s="1"/>
  <c r="CJ24" i="10" a="1"/>
  <c r="CJ24" i="10" s="1"/>
  <c r="CJ25" i="10" a="1"/>
  <c r="CJ25" i="10" s="1"/>
  <c r="CJ26" i="10" a="1"/>
  <c r="CJ26" i="10" s="1"/>
  <c r="CJ27" i="10" a="1"/>
  <c r="CJ27" i="10" s="1"/>
  <c r="CJ28" i="10" a="1"/>
  <c r="CJ28" i="10" s="1"/>
  <c r="CJ29" i="10" a="1"/>
  <c r="CJ29" i="10" s="1"/>
  <c r="CJ30" i="10" a="1"/>
  <c r="CJ30" i="10" s="1"/>
  <c r="CJ31" i="10" a="1"/>
  <c r="CJ31" i="10" s="1"/>
  <c r="CJ2" i="10" a="1"/>
  <c r="CJ2" i="10" s="1"/>
  <c r="CC3" i="10" a="1"/>
  <c r="CC3" i="10" s="1"/>
  <c r="CC4" i="10" a="1"/>
  <c r="CC4" i="10" s="1"/>
  <c r="CC5" i="10" a="1"/>
  <c r="CC5" i="10" s="1"/>
  <c r="CC6" i="10" a="1"/>
  <c r="CC6" i="10" s="1"/>
  <c r="CC7" i="10" a="1"/>
  <c r="CC7" i="10" s="1"/>
  <c r="CC8" i="10" a="1"/>
  <c r="CC8" i="10" s="1"/>
  <c r="CC9" i="10" a="1"/>
  <c r="CC9" i="10" s="1"/>
  <c r="CC10" i="10" a="1"/>
  <c r="CC10" i="10" s="1"/>
  <c r="CC11" i="10" a="1"/>
  <c r="CC11" i="10" s="1"/>
  <c r="CC12" i="10" a="1"/>
  <c r="CC12" i="10" s="1"/>
  <c r="CC13" i="10" a="1"/>
  <c r="CC13" i="10" s="1"/>
  <c r="CC14" i="10" a="1"/>
  <c r="CC14" i="10" s="1"/>
  <c r="CC15" i="10" a="1"/>
  <c r="CC15" i="10" s="1"/>
  <c r="CC16" i="10" a="1"/>
  <c r="CC16" i="10" s="1"/>
  <c r="CC17" i="10" a="1"/>
  <c r="CC17" i="10" s="1"/>
  <c r="CC18" i="10" a="1"/>
  <c r="CC18" i="10" s="1"/>
  <c r="CC19" i="10" a="1"/>
  <c r="CC19" i="10" s="1"/>
  <c r="CC20" i="10" a="1"/>
  <c r="CC20" i="10" s="1"/>
  <c r="CC21" i="10" a="1"/>
  <c r="CC21" i="10" s="1"/>
  <c r="CC22" i="10" a="1"/>
  <c r="CC22" i="10" s="1"/>
  <c r="CC23" i="10" a="1"/>
  <c r="CC23" i="10" s="1"/>
  <c r="CC24" i="10" a="1"/>
  <c r="CC24" i="10" s="1"/>
  <c r="CC25" i="10" a="1"/>
  <c r="CC25" i="10" s="1"/>
  <c r="CC26" i="10" a="1"/>
  <c r="CC26" i="10" s="1"/>
  <c r="CC27" i="10" a="1"/>
  <c r="CC27" i="10" s="1"/>
  <c r="CC28" i="10" a="1"/>
  <c r="CC28" i="10" s="1"/>
  <c r="CC29" i="10" a="1"/>
  <c r="CC29" i="10" s="1"/>
  <c r="CC30" i="10" a="1"/>
  <c r="CC30" i="10" s="1"/>
  <c r="CC31" i="10" a="1"/>
  <c r="CC31" i="10" s="1"/>
  <c r="CC2" i="10" a="1"/>
  <c r="CC2" i="10" s="1"/>
  <c r="BV3" i="10" a="1"/>
  <c r="BV3" i="10" s="1"/>
  <c r="BV4" i="10" a="1"/>
  <c r="BV4" i="10" s="1"/>
  <c r="BV5" i="10" a="1"/>
  <c r="BV5" i="10" s="1"/>
  <c r="BV6" i="10" a="1"/>
  <c r="BV6" i="10" s="1"/>
  <c r="BV7" i="10" a="1"/>
  <c r="BV7" i="10" s="1"/>
  <c r="BV8" i="10" a="1"/>
  <c r="BV8" i="10" s="1"/>
  <c r="BV9" i="10" a="1"/>
  <c r="BV9" i="10" s="1"/>
  <c r="BV10" i="10" a="1"/>
  <c r="BV10" i="10" s="1"/>
  <c r="BV11" i="10" a="1"/>
  <c r="BV11" i="10" s="1"/>
  <c r="BV12" i="10" a="1"/>
  <c r="BV12" i="10" s="1"/>
  <c r="BV13" i="10" a="1"/>
  <c r="BV13" i="10" s="1"/>
  <c r="BV14" i="10" a="1"/>
  <c r="BV14" i="10" s="1"/>
  <c r="BV15" i="10" a="1"/>
  <c r="BV15" i="10" s="1"/>
  <c r="BV16" i="10" a="1"/>
  <c r="BV16" i="10" s="1"/>
  <c r="BV17" i="10" a="1"/>
  <c r="BV17" i="10" s="1"/>
  <c r="BV18" i="10" a="1"/>
  <c r="BV18" i="10" s="1"/>
  <c r="BV19" i="10" a="1"/>
  <c r="BV19" i="10" s="1"/>
  <c r="BV20" i="10" a="1"/>
  <c r="BV20" i="10" s="1"/>
  <c r="BV21" i="10" a="1"/>
  <c r="BV21" i="10" s="1"/>
  <c r="BV22" i="10" a="1"/>
  <c r="BV22" i="10" s="1"/>
  <c r="BV23" i="10" a="1"/>
  <c r="BV23" i="10" s="1"/>
  <c r="BV24" i="10" a="1"/>
  <c r="BV24" i="10" s="1"/>
  <c r="BV25" i="10" a="1"/>
  <c r="BV25" i="10" s="1"/>
  <c r="BV26" i="10" a="1"/>
  <c r="BV26" i="10" s="1"/>
  <c r="BV27" i="10" a="1"/>
  <c r="BV27" i="10" s="1"/>
  <c r="BV28" i="10" a="1"/>
  <c r="BV28" i="10" s="1"/>
  <c r="BV29" i="10" a="1"/>
  <c r="BV29" i="10" s="1"/>
  <c r="BV30" i="10" a="1"/>
  <c r="BV30" i="10" s="1"/>
  <c r="BV31" i="10" a="1"/>
  <c r="BV31" i="10" s="1"/>
  <c r="BV2" i="10" a="1"/>
  <c r="BV2" i="10" s="1"/>
  <c r="BO3" i="10" a="1"/>
  <c r="BO3" i="10" s="1"/>
  <c r="BO4" i="10" a="1"/>
  <c r="BO4" i="10" s="1"/>
  <c r="BO5" i="10" a="1"/>
  <c r="BO5" i="10" s="1"/>
  <c r="BO6" i="10" a="1"/>
  <c r="BO6" i="10" s="1"/>
  <c r="BO7" i="10" a="1"/>
  <c r="BO7" i="10" s="1"/>
  <c r="BO8" i="10" a="1"/>
  <c r="BO8" i="10" s="1"/>
  <c r="BO9" i="10" a="1"/>
  <c r="BO9" i="10" s="1"/>
  <c r="BO10" i="10" a="1"/>
  <c r="BO10" i="10" s="1"/>
  <c r="BO11" i="10" a="1"/>
  <c r="BO11" i="10" s="1"/>
  <c r="BO12" i="10" a="1"/>
  <c r="BO12" i="10" s="1"/>
  <c r="BO13" i="10" a="1"/>
  <c r="BO13" i="10" s="1"/>
  <c r="BO14" i="10" a="1"/>
  <c r="BO14" i="10" s="1"/>
  <c r="BO15" i="10" a="1"/>
  <c r="BO15" i="10" s="1"/>
  <c r="BO16" i="10" a="1"/>
  <c r="BO16" i="10" s="1"/>
  <c r="BO17" i="10" a="1"/>
  <c r="BO17" i="10" s="1"/>
  <c r="BO18" i="10" a="1"/>
  <c r="BO18" i="10" s="1"/>
  <c r="BO19" i="10" a="1"/>
  <c r="BO19" i="10" s="1"/>
  <c r="BO20" i="10" a="1"/>
  <c r="BO20" i="10" s="1"/>
  <c r="BO21" i="10" a="1"/>
  <c r="BO21" i="10" s="1"/>
  <c r="BO22" i="10" a="1"/>
  <c r="BO22" i="10" s="1"/>
  <c r="BO23" i="10" a="1"/>
  <c r="BO23" i="10" s="1"/>
  <c r="BO24" i="10" a="1"/>
  <c r="BO24" i="10" s="1"/>
  <c r="BO25" i="10" a="1"/>
  <c r="BO25" i="10" s="1"/>
  <c r="BO26" i="10" a="1"/>
  <c r="BO26" i="10" s="1"/>
  <c r="BO27" i="10" a="1"/>
  <c r="BO27" i="10" s="1"/>
  <c r="BO28" i="10" a="1"/>
  <c r="BO28" i="10" s="1"/>
  <c r="BO29" i="10" a="1"/>
  <c r="BO29" i="10" s="1"/>
  <c r="BO30" i="10" a="1"/>
  <c r="BO30" i="10" s="1"/>
  <c r="BO31" i="10" a="1"/>
  <c r="BO31" i="10" s="1"/>
  <c r="BO2" i="10" a="1"/>
  <c r="BO2" i="10" s="1"/>
  <c r="BP13" i="10" l="1" a="1"/>
  <c r="BP13" i="10" s="1"/>
  <c r="CK10" i="10" a="1"/>
  <c r="CK10" i="10" s="1"/>
  <c r="CD19" i="10" a="1"/>
  <c r="CD19" i="10" s="1"/>
  <c r="CD24" i="10" a="1"/>
  <c r="CD24" i="10" s="1"/>
  <c r="CD17" i="10" a="1"/>
  <c r="CD17" i="10" s="1"/>
  <c r="CR13" i="10" a="1"/>
  <c r="CR13" i="10" s="1"/>
  <c r="BL31" i="10" a="1"/>
  <c r="BL31" i="10" s="1"/>
  <c r="BW13" i="10" a="1"/>
  <c r="BW13" i="10" s="1"/>
  <c r="CR21" i="10" a="1"/>
  <c r="CR21" i="10" s="1"/>
  <c r="CG28" i="10" a="1"/>
  <c r="CG28" i="10" s="1"/>
  <c r="CN15" i="10" a="1"/>
  <c r="CN15" i="10" s="1"/>
  <c r="BW18" i="10" a="1"/>
  <c r="BW18" i="10" s="1"/>
  <c r="CK18" i="10" a="1"/>
  <c r="CK18" i="10" s="1"/>
  <c r="CN31" i="10" a="1"/>
  <c r="CN31" i="10" s="1"/>
  <c r="CU15" i="10" a="1"/>
  <c r="CU15" i="10" s="1"/>
  <c r="BS17" i="10" a="1"/>
  <c r="BS17" i="10" s="1"/>
  <c r="CK26" i="10" a="1"/>
  <c r="CK26" i="10" s="1"/>
  <c r="CY13" i="10" a="1"/>
  <c r="CY13" i="10" s="1"/>
  <c r="BP21" i="10" a="1"/>
  <c r="BP21" i="10" s="1"/>
  <c r="BS14" i="10" a="1"/>
  <c r="BS14" i="10" s="1"/>
  <c r="CD8" i="10" a="1"/>
  <c r="CD8" i="10" s="1"/>
  <c r="CU31" i="10" a="1"/>
  <c r="CU31" i="10" s="1"/>
  <c r="BS25" i="10" a="1"/>
  <c r="BS25" i="10" s="1"/>
  <c r="CG12" i="10" a="1"/>
  <c r="CG12" i="10" s="1"/>
  <c r="CY21" i="10" a="1"/>
  <c r="CY21" i="10" s="1"/>
  <c r="CY3" i="10" a="1"/>
  <c r="CY3" i="10" s="1"/>
  <c r="CY29" i="10" a="1"/>
  <c r="CY29" i="10" s="1"/>
  <c r="CU23" i="10" a="1"/>
  <c r="CU23" i="10" s="1"/>
  <c r="CU5" i="10" a="1"/>
  <c r="CU5" i="10" s="1"/>
  <c r="CY4" i="10" a="1"/>
  <c r="CY4" i="10" s="1"/>
  <c r="CY2" i="10" a="1"/>
  <c r="CY2" i="10" s="1"/>
  <c r="CY31" i="10" a="1"/>
  <c r="CY31" i="10" s="1"/>
  <c r="CU25" i="10" a="1"/>
  <c r="CU25" i="10" s="1"/>
  <c r="CY23" i="10" a="1"/>
  <c r="CY23" i="10" s="1"/>
  <c r="CU17" i="10" a="1"/>
  <c r="CU17" i="10" s="1"/>
  <c r="CY15" i="10" a="1"/>
  <c r="CY15" i="10" s="1"/>
  <c r="CU9" i="10" a="1"/>
  <c r="CU9" i="10" s="1"/>
  <c r="CU7" i="10" a="1"/>
  <c r="CU7" i="10" s="1"/>
  <c r="CY5" i="10" a="1"/>
  <c r="CY5" i="10" s="1"/>
  <c r="CU3" i="10" a="1"/>
  <c r="CU3" i="10" s="1"/>
  <c r="CU27" i="10" a="1"/>
  <c r="CU27" i="10" s="1"/>
  <c r="CY25" i="10" a="1"/>
  <c r="CY25" i="10" s="1"/>
  <c r="CU19" i="10" a="1"/>
  <c r="CU19" i="10" s="1"/>
  <c r="CY17" i="10" a="1"/>
  <c r="CY17" i="10" s="1"/>
  <c r="CU11" i="10" a="1"/>
  <c r="CU11" i="10" s="1"/>
  <c r="CY9" i="10" a="1"/>
  <c r="CY9" i="10" s="1"/>
  <c r="CU4" i="10" a="1"/>
  <c r="CU4" i="10" s="1"/>
  <c r="CU2" i="10" a="1"/>
  <c r="CU2" i="10" s="1"/>
  <c r="P3" i="11" s="1" a="1"/>
  <c r="P3" i="11" s="1"/>
  <c r="CU29" i="10" a="1"/>
  <c r="CU29" i="10" s="1"/>
  <c r="CY27" i="10" a="1"/>
  <c r="CY27" i="10" s="1"/>
  <c r="CU21" i="10" a="1"/>
  <c r="CU21" i="10" s="1"/>
  <c r="CY19" i="10" a="1"/>
  <c r="CY19" i="10" s="1"/>
  <c r="CU13" i="10" a="1"/>
  <c r="CU13" i="10" s="1"/>
  <c r="CY11" i="10" a="1"/>
  <c r="CY11" i="10" s="1"/>
  <c r="CY7" i="10" a="1"/>
  <c r="CY7" i="10" s="1"/>
  <c r="CY30" i="10" a="1"/>
  <c r="CY30" i="10" s="1"/>
  <c r="CU30" i="10" a="1"/>
  <c r="CU30" i="10" s="1"/>
  <c r="CY28" i="10" a="1"/>
  <c r="CY28" i="10" s="1"/>
  <c r="CU28" i="10" a="1"/>
  <c r="CU28" i="10" s="1"/>
  <c r="CY26" i="10" a="1"/>
  <c r="CY26" i="10" s="1"/>
  <c r="CU26" i="10" a="1"/>
  <c r="CU26" i="10" s="1"/>
  <c r="CY24" i="10" a="1"/>
  <c r="CY24" i="10" s="1"/>
  <c r="CU24" i="10" a="1"/>
  <c r="CU24" i="10" s="1"/>
  <c r="CY22" i="10" a="1"/>
  <c r="CY22" i="10" s="1"/>
  <c r="CU22" i="10" a="1"/>
  <c r="CU22" i="10" s="1"/>
  <c r="CY20" i="10" a="1"/>
  <c r="CY20" i="10" s="1"/>
  <c r="CU20" i="10" a="1"/>
  <c r="CU20" i="10" s="1"/>
  <c r="CY18" i="10" a="1"/>
  <c r="CY18" i="10" s="1"/>
  <c r="CU18" i="10" a="1"/>
  <c r="CU18" i="10" s="1"/>
  <c r="CY16" i="10" a="1"/>
  <c r="CY16" i="10" s="1"/>
  <c r="CU16" i="10" a="1"/>
  <c r="CU16" i="10" s="1"/>
  <c r="CY14" i="10" a="1"/>
  <c r="CY14" i="10" s="1"/>
  <c r="CU14" i="10" a="1"/>
  <c r="CU14" i="10" s="1"/>
  <c r="CY12" i="10" a="1"/>
  <c r="CY12" i="10" s="1"/>
  <c r="CU12" i="10" a="1"/>
  <c r="CU12" i="10" s="1"/>
  <c r="CY10" i="10" a="1"/>
  <c r="CY10" i="10" s="1"/>
  <c r="CU10" i="10" a="1"/>
  <c r="CU10" i="10" s="1"/>
  <c r="CY8" i="10" a="1"/>
  <c r="CY8" i="10" s="1"/>
  <c r="CU8" i="10" a="1"/>
  <c r="CU8" i="10" s="1"/>
  <c r="CY6" i="10" a="1"/>
  <c r="CY6" i="10" s="1"/>
  <c r="CU6" i="10" a="1"/>
  <c r="CU6" i="10" s="1"/>
  <c r="CR3" i="10" a="1"/>
  <c r="CR3" i="10" s="1"/>
  <c r="CR29" i="10" a="1"/>
  <c r="CR29" i="10" s="1"/>
  <c r="CN23" i="10" a="1"/>
  <c r="CN23" i="10" s="1"/>
  <c r="CN5" i="10" a="1"/>
  <c r="CN5" i="10" s="1"/>
  <c r="CR4" i="10" a="1"/>
  <c r="CR4" i="10" s="1"/>
  <c r="CR2" i="10" a="1"/>
  <c r="CR2" i="10" s="1"/>
  <c r="CR31" i="10" a="1"/>
  <c r="CR31" i="10" s="1"/>
  <c r="CN25" i="10" a="1"/>
  <c r="CN25" i="10" s="1"/>
  <c r="CR23" i="10" a="1"/>
  <c r="CR23" i="10" s="1"/>
  <c r="CN17" i="10" a="1"/>
  <c r="CN17" i="10" s="1"/>
  <c r="CR15" i="10" a="1"/>
  <c r="CR15" i="10" s="1"/>
  <c r="CN9" i="10" a="1"/>
  <c r="CN9" i="10" s="1"/>
  <c r="CN7" i="10" a="1"/>
  <c r="CN7" i="10" s="1"/>
  <c r="CR5" i="10" a="1"/>
  <c r="CR5" i="10" s="1"/>
  <c r="CN3" i="10" a="1"/>
  <c r="CN3" i="10" s="1"/>
  <c r="CN2" i="10" a="1"/>
  <c r="CN2" i="10" s="1"/>
  <c r="O3" i="11" s="1" a="1"/>
  <c r="O3" i="11" s="1"/>
  <c r="CN27" i="10" a="1"/>
  <c r="CN27" i="10" s="1"/>
  <c r="CR25" i="10" a="1"/>
  <c r="CR25" i="10" s="1"/>
  <c r="CN19" i="10" a="1"/>
  <c r="CN19" i="10" s="1"/>
  <c r="CR17" i="10" a="1"/>
  <c r="CR17" i="10" s="1"/>
  <c r="CN11" i="10" a="1"/>
  <c r="CN11" i="10" s="1"/>
  <c r="CR9" i="10" a="1"/>
  <c r="CR9" i="10" s="1"/>
  <c r="CN4" i="10" a="1"/>
  <c r="CN4" i="10" s="1"/>
  <c r="CN29" i="10" a="1"/>
  <c r="CN29" i="10" s="1"/>
  <c r="CR27" i="10" a="1"/>
  <c r="CR27" i="10" s="1"/>
  <c r="CN21" i="10" a="1"/>
  <c r="CN21" i="10" s="1"/>
  <c r="CR19" i="10" a="1"/>
  <c r="CR19" i="10" s="1"/>
  <c r="CN13" i="10" a="1"/>
  <c r="CN13" i="10" s="1"/>
  <c r="CR11" i="10" a="1"/>
  <c r="CR11" i="10" s="1"/>
  <c r="CR7" i="10" a="1"/>
  <c r="CR7" i="10" s="1"/>
  <c r="CR30" i="10" a="1"/>
  <c r="CR30" i="10" s="1"/>
  <c r="CN30" i="10" a="1"/>
  <c r="CN30" i="10" s="1"/>
  <c r="CR28" i="10" a="1"/>
  <c r="CR28" i="10" s="1"/>
  <c r="CN28" i="10" a="1"/>
  <c r="CN28" i="10" s="1"/>
  <c r="CR26" i="10" a="1"/>
  <c r="CR26" i="10" s="1"/>
  <c r="CN26" i="10" a="1"/>
  <c r="CN26" i="10" s="1"/>
  <c r="CR24" i="10" a="1"/>
  <c r="CR24" i="10" s="1"/>
  <c r="CN24" i="10" a="1"/>
  <c r="CN24" i="10" s="1"/>
  <c r="CR22" i="10" a="1"/>
  <c r="CR22" i="10" s="1"/>
  <c r="CN22" i="10" a="1"/>
  <c r="CN22" i="10" s="1"/>
  <c r="CR20" i="10" a="1"/>
  <c r="CR20" i="10" s="1"/>
  <c r="CN20" i="10" a="1"/>
  <c r="CN20" i="10" s="1"/>
  <c r="CR18" i="10" a="1"/>
  <c r="CR18" i="10" s="1"/>
  <c r="CN18" i="10" a="1"/>
  <c r="CN18" i="10" s="1"/>
  <c r="CR16" i="10" a="1"/>
  <c r="CR16" i="10" s="1"/>
  <c r="CN16" i="10" a="1"/>
  <c r="CN16" i="10" s="1"/>
  <c r="CR14" i="10" a="1"/>
  <c r="CR14" i="10" s="1"/>
  <c r="CN14" i="10" a="1"/>
  <c r="CN14" i="10" s="1"/>
  <c r="CR12" i="10" a="1"/>
  <c r="CR12" i="10" s="1"/>
  <c r="CN12" i="10" a="1"/>
  <c r="CN12" i="10" s="1"/>
  <c r="CR10" i="10" a="1"/>
  <c r="CR10" i="10" s="1"/>
  <c r="CN10" i="10" a="1"/>
  <c r="CN10" i="10" s="1"/>
  <c r="CR8" i="10" a="1"/>
  <c r="CR8" i="10" s="1"/>
  <c r="CN8" i="10" a="1"/>
  <c r="CN8" i="10" s="1"/>
  <c r="CR6" i="10" a="1"/>
  <c r="CR6" i="10" s="1"/>
  <c r="CN6" i="10" a="1"/>
  <c r="CN6" i="10" s="1"/>
  <c r="CG20" i="10" a="1"/>
  <c r="CG20" i="10" s="1"/>
  <c r="CK3" i="10" a="1"/>
  <c r="CK3" i="10" s="1"/>
  <c r="CK5" i="10" a="1"/>
  <c r="CK5" i="10" s="1"/>
  <c r="CK7" i="10" a="1"/>
  <c r="CK7" i="10" s="1"/>
  <c r="CK9" i="10" a="1"/>
  <c r="CK9" i="10" s="1"/>
  <c r="CK11" i="10" a="1"/>
  <c r="CK11" i="10" s="1"/>
  <c r="CK13" i="10" a="1"/>
  <c r="CK13" i="10" s="1"/>
  <c r="CK15" i="10" a="1"/>
  <c r="CK15" i="10" s="1"/>
  <c r="CK17" i="10" a="1"/>
  <c r="CK17" i="10" s="1"/>
  <c r="CK19" i="10" a="1"/>
  <c r="CK19" i="10" s="1"/>
  <c r="CK21" i="10" a="1"/>
  <c r="CK21" i="10" s="1"/>
  <c r="CK23" i="10" a="1"/>
  <c r="CK23" i="10" s="1"/>
  <c r="CK25" i="10" a="1"/>
  <c r="CK25" i="10" s="1"/>
  <c r="CK27" i="10" a="1"/>
  <c r="CK27" i="10" s="1"/>
  <c r="CK29" i="10" a="1"/>
  <c r="CK29" i="10" s="1"/>
  <c r="CK31" i="10" a="1"/>
  <c r="CK31" i="10" s="1"/>
  <c r="CG3" i="10" a="1"/>
  <c r="CG3" i="10" s="1"/>
  <c r="CG5" i="10" a="1"/>
  <c r="CG5" i="10" s="1"/>
  <c r="CG7" i="10" a="1"/>
  <c r="CG7" i="10" s="1"/>
  <c r="CG9" i="10" a="1"/>
  <c r="CG9" i="10" s="1"/>
  <c r="CG11" i="10" a="1"/>
  <c r="CG11" i="10" s="1"/>
  <c r="CG13" i="10" a="1"/>
  <c r="CG13" i="10" s="1"/>
  <c r="CG15" i="10" a="1"/>
  <c r="CG15" i="10" s="1"/>
  <c r="CG17" i="10" a="1"/>
  <c r="CG17" i="10" s="1"/>
  <c r="CG19" i="10" a="1"/>
  <c r="CG19" i="10" s="1"/>
  <c r="CG21" i="10" a="1"/>
  <c r="CG21" i="10" s="1"/>
  <c r="CG23" i="10" a="1"/>
  <c r="CG23" i="10" s="1"/>
  <c r="CG25" i="10" a="1"/>
  <c r="CG25" i="10" s="1"/>
  <c r="CG27" i="10" a="1"/>
  <c r="CG27" i="10" s="1"/>
  <c r="CG29" i="10" a="1"/>
  <c r="CG29" i="10" s="1"/>
  <c r="CG31" i="10" a="1"/>
  <c r="CG31" i="10" s="1"/>
  <c r="CG2" i="10" a="1"/>
  <c r="CG2" i="10" s="1"/>
  <c r="N3" i="11" s="1" a="1"/>
  <c r="N3" i="11" s="1"/>
  <c r="CG30" i="10" a="1"/>
  <c r="CG30" i="10" s="1"/>
  <c r="CK28" i="10" a="1"/>
  <c r="CK28" i="10" s="1"/>
  <c r="CG22" i="10" a="1"/>
  <c r="CG22" i="10" s="1"/>
  <c r="CK20" i="10" a="1"/>
  <c r="CK20" i="10" s="1"/>
  <c r="CG14" i="10" a="1"/>
  <c r="CG14" i="10" s="1"/>
  <c r="CK12" i="10" a="1"/>
  <c r="CK12" i="10" s="1"/>
  <c r="CG6" i="10" a="1"/>
  <c r="CG6" i="10" s="1"/>
  <c r="CK4" i="10" a="1"/>
  <c r="CK4" i="10" s="1"/>
  <c r="CK30" i="10" a="1"/>
  <c r="CK30" i="10" s="1"/>
  <c r="CG24" i="10" a="1"/>
  <c r="CG24" i="10" s="1"/>
  <c r="CK22" i="10" a="1"/>
  <c r="CK22" i="10" s="1"/>
  <c r="CG16" i="10" a="1"/>
  <c r="CG16" i="10" s="1"/>
  <c r="CK14" i="10" a="1"/>
  <c r="CK14" i="10" s="1"/>
  <c r="CG8" i="10" a="1"/>
  <c r="CG8" i="10" s="1"/>
  <c r="CK2" i="10" a="1"/>
  <c r="CK2" i="10" s="1"/>
  <c r="CG26" i="10" a="1"/>
  <c r="CG26" i="10" s="1"/>
  <c r="CK24" i="10" a="1"/>
  <c r="CK24" i="10" s="1"/>
  <c r="CG18" i="10" a="1"/>
  <c r="CG18" i="10" s="1"/>
  <c r="CK16" i="10" a="1"/>
  <c r="CK16" i="10" s="1"/>
  <c r="CG10" i="10" a="1"/>
  <c r="CG10" i="10" s="1"/>
  <c r="CK8" i="10" a="1"/>
  <c r="CK8" i="10" s="1"/>
  <c r="CK6" i="10" a="1"/>
  <c r="CK6" i="10" s="1"/>
  <c r="CG4" i="10" a="1"/>
  <c r="CG4" i="10" s="1"/>
  <c r="CH2" i="10" a="1"/>
  <c r="CH2" i="10" s="1"/>
  <c r="N2" i="11" s="1" a="1"/>
  <c r="N2" i="11" s="1"/>
  <c r="BZ12" i="10" a="1"/>
  <c r="BZ12" i="10" s="1"/>
  <c r="BZ17" i="10" a="1"/>
  <c r="BZ17" i="10" s="1"/>
  <c r="BZ19" i="10" a="1"/>
  <c r="BZ19" i="10" s="1"/>
  <c r="BZ28" i="10" a="1"/>
  <c r="BZ28" i="10" s="1"/>
  <c r="BZ5" i="10" a="1"/>
  <c r="BZ5" i="10" s="1"/>
  <c r="BZ7" i="10" a="1"/>
  <c r="BZ7" i="10" s="1"/>
  <c r="BZ16" i="10" a="1"/>
  <c r="BZ16" i="10" s="1"/>
  <c r="BZ21" i="10" a="1"/>
  <c r="BZ21" i="10" s="1"/>
  <c r="BZ23" i="10" a="1"/>
  <c r="BZ23" i="10" s="1"/>
  <c r="BZ4" i="10" a="1"/>
  <c r="BZ4" i="10" s="1"/>
  <c r="BZ27" i="10" a="1"/>
  <c r="BZ27" i="10" s="1"/>
  <c r="BZ20" i="10" a="1"/>
  <c r="BZ20" i="10" s="1"/>
  <c r="BZ11" i="10" a="1"/>
  <c r="BZ11" i="10" s="1"/>
  <c r="CD9" i="10" a="1"/>
  <c r="CD9" i="10" s="1"/>
  <c r="CD11" i="10" a="1"/>
  <c r="CD11" i="10" s="1"/>
  <c r="CD16" i="10" a="1"/>
  <c r="CD16" i="10" s="1"/>
  <c r="CD25" i="10" a="1"/>
  <c r="CD25" i="10" s="1"/>
  <c r="CD27" i="10" a="1"/>
  <c r="CD27" i="10" s="1"/>
  <c r="CD2" i="10" a="1"/>
  <c r="CD2" i="10" s="1"/>
  <c r="CD4" i="10" a="1"/>
  <c r="CD4" i="10" s="1"/>
  <c r="CD13" i="10" a="1"/>
  <c r="CD13" i="10" s="1"/>
  <c r="CD15" i="10" a="1"/>
  <c r="CD15" i="10" s="1"/>
  <c r="CD20" i="10" a="1"/>
  <c r="CD20" i="10" s="1"/>
  <c r="CD29" i="10" a="1"/>
  <c r="CD29" i="10" s="1"/>
  <c r="CD31" i="10" a="1"/>
  <c r="CD31" i="10" s="1"/>
  <c r="BZ25" i="10" a="1"/>
  <c r="BZ25" i="10" s="1"/>
  <c r="BZ9" i="10" a="1"/>
  <c r="BZ9" i="10" s="1"/>
  <c r="CD5" i="10" a="1"/>
  <c r="CD5" i="10" s="1"/>
  <c r="BZ6" i="10" a="1"/>
  <c r="BZ6" i="10" s="1"/>
  <c r="BZ2" i="10" a="1"/>
  <c r="BZ2" i="10" s="1"/>
  <c r="M3" i="11" s="1" a="1"/>
  <c r="M3" i="11" s="1"/>
  <c r="BZ31" i="10" a="1"/>
  <c r="BZ31" i="10" s="1"/>
  <c r="BZ29" i="10" a="1"/>
  <c r="BZ29" i="10" s="1"/>
  <c r="CD28" i="10" a="1"/>
  <c r="CD28" i="10" s="1"/>
  <c r="BZ24" i="10" a="1"/>
  <c r="BZ24" i="10" s="1"/>
  <c r="CD23" i="10" a="1"/>
  <c r="CD23" i="10" s="1"/>
  <c r="CD21" i="10" a="1"/>
  <c r="CD21" i="10" s="1"/>
  <c r="BZ15" i="10" a="1"/>
  <c r="BZ15" i="10" s="1"/>
  <c r="BZ13" i="10" a="1"/>
  <c r="BZ13" i="10" s="1"/>
  <c r="CD12" i="10" a="1"/>
  <c r="CD12" i="10" s="1"/>
  <c r="BZ8" i="10" a="1"/>
  <c r="BZ8" i="10" s="1"/>
  <c r="CD7" i="10" a="1"/>
  <c r="CD7" i="10" s="1"/>
  <c r="CD6" i="10" a="1"/>
  <c r="CD6" i="10" s="1"/>
  <c r="CD10" i="10" a="1"/>
  <c r="CD10" i="10" s="1"/>
  <c r="CD14" i="10" a="1"/>
  <c r="CD14" i="10" s="1"/>
  <c r="CD18" i="10" a="1"/>
  <c r="CD18" i="10" s="1"/>
  <c r="CD22" i="10" a="1"/>
  <c r="CD22" i="10" s="1"/>
  <c r="CD26" i="10" a="1"/>
  <c r="CD26" i="10" s="1"/>
  <c r="CD30" i="10" a="1"/>
  <c r="CD30" i="10" s="1"/>
  <c r="CD3" i="10" a="1"/>
  <c r="CD3" i="10" s="1"/>
  <c r="BZ3" i="10" a="1"/>
  <c r="BZ3" i="10" s="1"/>
  <c r="BZ30" i="10" a="1"/>
  <c r="BZ30" i="10" s="1"/>
  <c r="BZ26" i="10" a="1"/>
  <c r="BZ26" i="10" s="1"/>
  <c r="BZ22" i="10" a="1"/>
  <c r="BZ22" i="10" s="1"/>
  <c r="BZ18" i="10" a="1"/>
  <c r="BZ18" i="10" s="1"/>
  <c r="BZ14" i="10" a="1"/>
  <c r="BZ14" i="10" s="1"/>
  <c r="BZ10" i="10" a="1"/>
  <c r="BZ10" i="10" s="1"/>
  <c r="BW27" i="10" a="1"/>
  <c r="BW27" i="10" s="1"/>
  <c r="BW21" i="10" a="1"/>
  <c r="BW21" i="10" s="1"/>
  <c r="BW31" i="10" a="1"/>
  <c r="BW31" i="10" s="1"/>
  <c r="BS31" i="10" a="1"/>
  <c r="BS31" i="10" s="1"/>
  <c r="BW26" i="10" a="1"/>
  <c r="BW26" i="10" s="1"/>
  <c r="BS22" i="10" a="1"/>
  <c r="BS22" i="10" s="1"/>
  <c r="BS9" i="10" a="1"/>
  <c r="BS9" i="10" s="1"/>
  <c r="BW5" i="10" a="1"/>
  <c r="BW5" i="10" s="1"/>
  <c r="BS12" i="10" a="1"/>
  <c r="BS12" i="10" s="1"/>
  <c r="BS7" i="10" a="1"/>
  <c r="BS7" i="10" s="1"/>
  <c r="BS15" i="10" a="1"/>
  <c r="BS15" i="10" s="1"/>
  <c r="BS20" i="10" a="1"/>
  <c r="BS20" i="10" s="1"/>
  <c r="BS23" i="10" a="1"/>
  <c r="BS23" i="10" s="1"/>
  <c r="BS3" i="10" a="1"/>
  <c r="BS3" i="10" s="1"/>
  <c r="BW6" i="10" a="1"/>
  <c r="BW6" i="10" s="1"/>
  <c r="BW9" i="10" a="1"/>
  <c r="BW9" i="10" s="1"/>
  <c r="BW14" i="10" a="1"/>
  <c r="BW14" i="10" s="1"/>
  <c r="BW17" i="10" a="1"/>
  <c r="BW17" i="10" s="1"/>
  <c r="BW22" i="10" a="1"/>
  <c r="BW22" i="10" s="1"/>
  <c r="BW25" i="10" a="1"/>
  <c r="BW25" i="10" s="1"/>
  <c r="BW28" i="10" a="1"/>
  <c r="BW28" i="10" s="1"/>
  <c r="BW8" i="10" a="1"/>
  <c r="BW8" i="10" s="1"/>
  <c r="BW16" i="10" a="1"/>
  <c r="BW16" i="10" s="1"/>
  <c r="BW19" i="10" a="1"/>
  <c r="BW19" i="10" s="1"/>
  <c r="BW24" i="10" a="1"/>
  <c r="BW24" i="10" s="1"/>
  <c r="BW3" i="10" a="1"/>
  <c r="BW3" i="10" s="1"/>
  <c r="BW4" i="10" a="1"/>
  <c r="BW4" i="10" s="1"/>
  <c r="BW7" i="10" a="1"/>
  <c r="BW7" i="10" s="1"/>
  <c r="BW12" i="10" a="1"/>
  <c r="BW12" i="10" s="1"/>
  <c r="BW15" i="10" a="1"/>
  <c r="BW15" i="10" s="1"/>
  <c r="BW20" i="10" a="1"/>
  <c r="BW20" i="10" s="1"/>
  <c r="BW23" i="10" a="1"/>
  <c r="BW23" i="10" s="1"/>
  <c r="BW30" i="10" a="1"/>
  <c r="BW30" i="10" s="1"/>
  <c r="BW11" i="10" a="1"/>
  <c r="BW11" i="10" s="1"/>
  <c r="BW10" i="10" a="1"/>
  <c r="BW10" i="10" s="1"/>
  <c r="BS6" i="10" a="1"/>
  <c r="BS6" i="10" s="1"/>
  <c r="BS8" i="10" a="1"/>
  <c r="BS8" i="10" s="1"/>
  <c r="BW29" i="10" a="1"/>
  <c r="BW29" i="10" s="1"/>
  <c r="BS29" i="10" a="1"/>
  <c r="BS29" i="10" s="1"/>
  <c r="BW2" i="10" a="1"/>
  <c r="BW2" i="10" s="1"/>
  <c r="BS27" i="10" a="1"/>
  <c r="BS27" i="10" s="1"/>
  <c r="BS24" i="10" a="1"/>
  <c r="BS24" i="10" s="1"/>
  <c r="BS19" i="10" a="1"/>
  <c r="BS19" i="10" s="1"/>
  <c r="BS16" i="10" a="1"/>
  <c r="BS16" i="10" s="1"/>
  <c r="BS11" i="10" a="1"/>
  <c r="BS11" i="10" s="1"/>
  <c r="BS2" i="10" a="1"/>
  <c r="BS2" i="10" s="1"/>
  <c r="L3" i="11" s="1" a="1"/>
  <c r="L3" i="11" s="1"/>
  <c r="BS4" i="10" a="1"/>
  <c r="BS4" i="10" s="1"/>
  <c r="BS30" i="10" a="1"/>
  <c r="BS30" i="10" s="1"/>
  <c r="BS28" i="10" a="1"/>
  <c r="BS28" i="10" s="1"/>
  <c r="BS26" i="10" a="1"/>
  <c r="BS26" i="10" s="1"/>
  <c r="BS21" i="10" a="1"/>
  <c r="BS21" i="10" s="1"/>
  <c r="BS18" i="10" a="1"/>
  <c r="BS18" i="10" s="1"/>
  <c r="BS13" i="10" a="1"/>
  <c r="BS13" i="10" s="1"/>
  <c r="BS10" i="10" a="1"/>
  <c r="BS10" i="10" s="1"/>
  <c r="BS5" i="10" a="1"/>
  <c r="BS5" i="10" s="1"/>
  <c r="BP3" i="10" a="1"/>
  <c r="BP3" i="10" s="1"/>
  <c r="BP29" i="10" a="1"/>
  <c r="BP29" i="10" s="1"/>
  <c r="BP4" i="10" a="1"/>
  <c r="BP4" i="10" s="1"/>
  <c r="BP2" i="10" a="1"/>
  <c r="BP2" i="10" s="1"/>
  <c r="BP31" i="10" a="1"/>
  <c r="BP31" i="10" s="1"/>
  <c r="BP23" i="10" a="1"/>
  <c r="BP23" i="10" s="1"/>
  <c r="BP15" i="10" a="1"/>
  <c r="BP15" i="10" s="1"/>
  <c r="BP5" i="10" a="1"/>
  <c r="BP5" i="10" s="1"/>
  <c r="BP25" i="10" a="1"/>
  <c r="BP25" i="10" s="1"/>
  <c r="BP17" i="10" a="1"/>
  <c r="BP17" i="10" s="1"/>
  <c r="BP9" i="10" a="1"/>
  <c r="BP9" i="10" s="1"/>
  <c r="K3" i="11" a="1"/>
  <c r="K3" i="11" s="1"/>
  <c r="BP27" i="10" a="1"/>
  <c r="BP27" i="10" s="1"/>
  <c r="BP19" i="10" a="1"/>
  <c r="BP19" i="10" s="1"/>
  <c r="BP11" i="10" a="1"/>
  <c r="BP11" i="10" s="1"/>
  <c r="BP7" i="10" a="1"/>
  <c r="BP7" i="10" s="1"/>
  <c r="BP30" i="10" a="1"/>
  <c r="BP30" i="10" s="1"/>
  <c r="BP28" i="10" a="1"/>
  <c r="BP28" i="10" s="1"/>
  <c r="BP26" i="10" a="1"/>
  <c r="BP26" i="10" s="1"/>
  <c r="BP24" i="10" a="1"/>
  <c r="BP24" i="10" s="1"/>
  <c r="BP22" i="10" a="1"/>
  <c r="BP22" i="10" s="1"/>
  <c r="BP20" i="10" a="1"/>
  <c r="BP20" i="10" s="1"/>
  <c r="BP18" i="10" a="1"/>
  <c r="BP18" i="10" s="1"/>
  <c r="BP16" i="10" a="1"/>
  <c r="BP16" i="10" s="1"/>
  <c r="BP14" i="10" a="1"/>
  <c r="BP14" i="10" s="1"/>
  <c r="BP12" i="10" a="1"/>
  <c r="BP12" i="10" s="1"/>
  <c r="BP10" i="10" a="1"/>
  <c r="BP10" i="10" s="1"/>
  <c r="BP8" i="10" a="1"/>
  <c r="BP8" i="10" s="1"/>
  <c r="BP6" i="10" a="1"/>
  <c r="BP6" i="10" s="1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2" i="10"/>
  <c r="BU2" i="10" l="1" a="1"/>
  <c r="BU2" i="10" s="1"/>
  <c r="BT2" i="10" a="1"/>
  <c r="BT2" i="10" s="1"/>
  <c r="L2" i="11" s="1" a="1"/>
  <c r="L2" i="11" s="1"/>
  <c r="CI2" i="10" a="1"/>
  <c r="CI2" i="10" s="1"/>
  <c r="CV3" i="10" a="1"/>
  <c r="CV3" i="10" s="1"/>
  <c r="CW4" i="10" a="1"/>
  <c r="CW4" i="10" s="1"/>
  <c r="CV5" i="10" a="1"/>
  <c r="CV5" i="10" s="1"/>
  <c r="CW6" i="10" a="1"/>
  <c r="CW6" i="10" s="1"/>
  <c r="CV7" i="10" a="1"/>
  <c r="CV7" i="10" s="1"/>
  <c r="CW8" i="10" a="1"/>
  <c r="CW8" i="10" s="1"/>
  <c r="CV9" i="10" a="1"/>
  <c r="CV9" i="10" s="1"/>
  <c r="CW10" i="10" a="1"/>
  <c r="CW10" i="10" s="1"/>
  <c r="CV11" i="10" a="1"/>
  <c r="CV11" i="10" s="1"/>
  <c r="CW12" i="10" a="1"/>
  <c r="CW12" i="10" s="1"/>
  <c r="CV13" i="10" a="1"/>
  <c r="CV13" i="10" s="1"/>
  <c r="CW14" i="10" a="1"/>
  <c r="CW14" i="10" s="1"/>
  <c r="CV15" i="10" a="1"/>
  <c r="CV15" i="10" s="1"/>
  <c r="CW16" i="10" a="1"/>
  <c r="CW16" i="10" s="1"/>
  <c r="CV17" i="10" a="1"/>
  <c r="CV17" i="10" s="1"/>
  <c r="CW18" i="10" a="1"/>
  <c r="CW18" i="10" s="1"/>
  <c r="CV19" i="10" a="1"/>
  <c r="CV19" i="10" s="1"/>
  <c r="CW20" i="10" a="1"/>
  <c r="CW20" i="10" s="1"/>
  <c r="CV21" i="10" a="1"/>
  <c r="CV21" i="10" s="1"/>
  <c r="CW22" i="10" a="1"/>
  <c r="CW22" i="10" s="1"/>
  <c r="CV23" i="10" a="1"/>
  <c r="CV23" i="10" s="1"/>
  <c r="CW24" i="10" a="1"/>
  <c r="CW24" i="10" s="1"/>
  <c r="CV25" i="10" a="1"/>
  <c r="CV25" i="10" s="1"/>
  <c r="CW26" i="10" a="1"/>
  <c r="CW26" i="10" s="1"/>
  <c r="CV27" i="10" a="1"/>
  <c r="CV27" i="10" s="1"/>
  <c r="CW28" i="10" a="1"/>
  <c r="CW28" i="10" s="1"/>
  <c r="CV29" i="10" a="1"/>
  <c r="CV29" i="10" s="1"/>
  <c r="CW30" i="10" a="1"/>
  <c r="CW30" i="10" s="1"/>
  <c r="CV31" i="10" a="1"/>
  <c r="CV31" i="10" s="1"/>
  <c r="CW3" i="10" a="1"/>
  <c r="CW3" i="10" s="1"/>
  <c r="CV4" i="10" a="1"/>
  <c r="CV4" i="10" s="1"/>
  <c r="CW7" i="10" a="1"/>
  <c r="CW7" i="10" s="1"/>
  <c r="CV8" i="10" a="1"/>
  <c r="CV8" i="10" s="1"/>
  <c r="CW11" i="10" a="1"/>
  <c r="CW11" i="10" s="1"/>
  <c r="CV16" i="10" a="1"/>
  <c r="CV16" i="10" s="1"/>
  <c r="CW19" i="10" a="1"/>
  <c r="CW19" i="10" s="1"/>
  <c r="CV24" i="10" a="1"/>
  <c r="CV24" i="10" s="1"/>
  <c r="CW27" i="10" a="1"/>
  <c r="CW27" i="10" s="1"/>
  <c r="CW9" i="10" a="1"/>
  <c r="CW9" i="10" s="1"/>
  <c r="CV14" i="10" a="1"/>
  <c r="CV14" i="10" s="1"/>
  <c r="CW17" i="10" a="1"/>
  <c r="CW17" i="10" s="1"/>
  <c r="CV22" i="10" a="1"/>
  <c r="CV22" i="10" s="1"/>
  <c r="CW25" i="10" a="1"/>
  <c r="CW25" i="10" s="1"/>
  <c r="CV30" i="10" a="1"/>
  <c r="CV30" i="10" s="1"/>
  <c r="CW5" i="10" a="1"/>
  <c r="CW5" i="10" s="1"/>
  <c r="CV6" i="10" a="1"/>
  <c r="CV6" i="10" s="1"/>
  <c r="CV12" i="10" a="1"/>
  <c r="CV12" i="10" s="1"/>
  <c r="CW15" i="10" a="1"/>
  <c r="CW15" i="10" s="1"/>
  <c r="CV20" i="10" a="1"/>
  <c r="CV20" i="10" s="1"/>
  <c r="CW23" i="10" a="1"/>
  <c r="CW23" i="10" s="1"/>
  <c r="CV28" i="10" a="1"/>
  <c r="CV28" i="10" s="1"/>
  <c r="CW31" i="10" a="1"/>
  <c r="CW31" i="10" s="1"/>
  <c r="CW13" i="10" a="1"/>
  <c r="CW13" i="10" s="1"/>
  <c r="CV10" i="10" a="1"/>
  <c r="CV10" i="10" s="1"/>
  <c r="CW21" i="10" a="1"/>
  <c r="CW21" i="10" s="1"/>
  <c r="CV18" i="10" a="1"/>
  <c r="CV18" i="10" s="1"/>
  <c r="CW29" i="10" a="1"/>
  <c r="CW29" i="10" s="1"/>
  <c r="CV26" i="10" a="1"/>
  <c r="CV26" i="10" s="1"/>
  <c r="CW2" i="10" a="1"/>
  <c r="CW2" i="10" s="1"/>
  <c r="CZ2" i="10" a="1"/>
  <c r="CZ2" i="10" s="1"/>
  <c r="P4" i="11" s="1" a="1"/>
  <c r="P4" i="11" s="1"/>
  <c r="CZ3" i="10" a="1"/>
  <c r="CZ3" i="10" s="1"/>
  <c r="CZ5" i="10" a="1"/>
  <c r="CZ5" i="10" s="1"/>
  <c r="CZ7" i="10" a="1"/>
  <c r="CZ7" i="10" s="1"/>
  <c r="CZ9" i="10" a="1"/>
  <c r="CZ9" i="10" s="1"/>
  <c r="CZ11" i="10" a="1"/>
  <c r="CZ11" i="10" s="1"/>
  <c r="CZ13" i="10" a="1"/>
  <c r="CZ13" i="10" s="1"/>
  <c r="CZ15" i="10" a="1"/>
  <c r="CZ15" i="10" s="1"/>
  <c r="CZ17" i="10" a="1"/>
  <c r="CZ17" i="10" s="1"/>
  <c r="CZ19" i="10" a="1"/>
  <c r="CZ19" i="10" s="1"/>
  <c r="CZ21" i="10" a="1"/>
  <c r="CZ21" i="10" s="1"/>
  <c r="CZ23" i="10" a="1"/>
  <c r="CZ23" i="10" s="1"/>
  <c r="CZ25" i="10" a="1"/>
  <c r="CZ25" i="10" s="1"/>
  <c r="CZ27" i="10" a="1"/>
  <c r="CZ27" i="10" s="1"/>
  <c r="CZ29" i="10" a="1"/>
  <c r="CZ29" i="10" s="1"/>
  <c r="CZ31" i="10" a="1"/>
  <c r="CZ31" i="10" s="1"/>
  <c r="CZ4" i="10" a="1"/>
  <c r="CZ4" i="10" s="1"/>
  <c r="CZ12" i="10" a="1"/>
  <c r="CZ12" i="10" s="1"/>
  <c r="CZ20" i="10" a="1"/>
  <c r="CZ20" i="10" s="1"/>
  <c r="CZ28" i="10" a="1"/>
  <c r="CZ28" i="10" s="1"/>
  <c r="CZ10" i="10" a="1"/>
  <c r="CZ10" i="10" s="1"/>
  <c r="CZ18" i="10" a="1"/>
  <c r="CZ18" i="10" s="1"/>
  <c r="CZ26" i="10" a="1"/>
  <c r="CZ26" i="10" s="1"/>
  <c r="CZ6" i="10" a="1"/>
  <c r="CZ6" i="10" s="1"/>
  <c r="CZ8" i="10" a="1"/>
  <c r="CZ8" i="10" s="1"/>
  <c r="CZ16" i="10" a="1"/>
  <c r="CZ16" i="10" s="1"/>
  <c r="CZ24" i="10" a="1"/>
  <c r="CZ24" i="10" s="1"/>
  <c r="CZ14" i="10" a="1"/>
  <c r="CZ14" i="10" s="1"/>
  <c r="CZ22" i="10" a="1"/>
  <c r="CZ22" i="10" s="1"/>
  <c r="CZ30" i="10" a="1"/>
  <c r="CZ30" i="10" s="1"/>
  <c r="CV2" i="10" a="1"/>
  <c r="CV2" i="10" s="1"/>
  <c r="P2" i="11" s="1" a="1"/>
  <c r="P2" i="11" s="1"/>
  <c r="CO3" i="10" a="1"/>
  <c r="CO3" i="10" s="1"/>
  <c r="CP4" i="10" a="1"/>
  <c r="CP4" i="10" s="1"/>
  <c r="CO5" i="10" a="1"/>
  <c r="CO5" i="10" s="1"/>
  <c r="CP6" i="10" a="1"/>
  <c r="CP6" i="10" s="1"/>
  <c r="CO7" i="10" a="1"/>
  <c r="CO7" i="10" s="1"/>
  <c r="CP8" i="10" a="1"/>
  <c r="CP8" i="10" s="1"/>
  <c r="CO9" i="10" a="1"/>
  <c r="CO9" i="10" s="1"/>
  <c r="CP10" i="10" a="1"/>
  <c r="CP10" i="10" s="1"/>
  <c r="CO11" i="10" a="1"/>
  <c r="CO11" i="10" s="1"/>
  <c r="CP12" i="10" a="1"/>
  <c r="CP12" i="10" s="1"/>
  <c r="CO13" i="10" a="1"/>
  <c r="CO13" i="10" s="1"/>
  <c r="CP14" i="10" a="1"/>
  <c r="CP14" i="10" s="1"/>
  <c r="CO15" i="10" a="1"/>
  <c r="CO15" i="10" s="1"/>
  <c r="CP16" i="10" a="1"/>
  <c r="CP16" i="10" s="1"/>
  <c r="CO17" i="10" a="1"/>
  <c r="CO17" i="10" s="1"/>
  <c r="CP18" i="10" a="1"/>
  <c r="CP18" i="10" s="1"/>
  <c r="CO19" i="10" a="1"/>
  <c r="CO19" i="10" s="1"/>
  <c r="CP20" i="10" a="1"/>
  <c r="CP20" i="10" s="1"/>
  <c r="CO21" i="10" a="1"/>
  <c r="CO21" i="10" s="1"/>
  <c r="CP22" i="10" a="1"/>
  <c r="CP22" i="10" s="1"/>
  <c r="CO23" i="10" a="1"/>
  <c r="CO23" i="10" s="1"/>
  <c r="CP24" i="10" a="1"/>
  <c r="CP24" i="10" s="1"/>
  <c r="CO25" i="10" a="1"/>
  <c r="CO25" i="10" s="1"/>
  <c r="CP26" i="10" a="1"/>
  <c r="CP26" i="10" s="1"/>
  <c r="CO27" i="10" a="1"/>
  <c r="CO27" i="10" s="1"/>
  <c r="CP28" i="10" a="1"/>
  <c r="CP28" i="10" s="1"/>
  <c r="CO29" i="10" a="1"/>
  <c r="CO29" i="10" s="1"/>
  <c r="CP30" i="10" a="1"/>
  <c r="CP30" i="10" s="1"/>
  <c r="CO31" i="10" a="1"/>
  <c r="CO31" i="10" s="1"/>
  <c r="CP3" i="10" a="1"/>
  <c r="CP3" i="10" s="1"/>
  <c r="CO4" i="10" a="1"/>
  <c r="CO4" i="10" s="1"/>
  <c r="CP7" i="10" a="1"/>
  <c r="CP7" i="10" s="1"/>
  <c r="CO8" i="10" a="1"/>
  <c r="CO8" i="10" s="1"/>
  <c r="CP11" i="10" a="1"/>
  <c r="CP11" i="10" s="1"/>
  <c r="CO16" i="10" a="1"/>
  <c r="CO16" i="10" s="1"/>
  <c r="CP19" i="10" a="1"/>
  <c r="CP19" i="10" s="1"/>
  <c r="CO24" i="10" a="1"/>
  <c r="CO24" i="10" s="1"/>
  <c r="CP27" i="10" a="1"/>
  <c r="CP27" i="10" s="1"/>
  <c r="CP9" i="10" a="1"/>
  <c r="CP9" i="10" s="1"/>
  <c r="CO14" i="10" a="1"/>
  <c r="CO14" i="10" s="1"/>
  <c r="CP17" i="10" a="1"/>
  <c r="CP17" i="10" s="1"/>
  <c r="CO22" i="10" a="1"/>
  <c r="CO22" i="10" s="1"/>
  <c r="CP25" i="10" a="1"/>
  <c r="CP25" i="10" s="1"/>
  <c r="CO30" i="10" a="1"/>
  <c r="CO30" i="10" s="1"/>
  <c r="CP5" i="10" a="1"/>
  <c r="CP5" i="10" s="1"/>
  <c r="CO6" i="10" a="1"/>
  <c r="CO6" i="10" s="1"/>
  <c r="CO12" i="10" a="1"/>
  <c r="CO12" i="10" s="1"/>
  <c r="CP15" i="10" a="1"/>
  <c r="CP15" i="10" s="1"/>
  <c r="CO20" i="10" a="1"/>
  <c r="CO20" i="10" s="1"/>
  <c r="CP23" i="10" a="1"/>
  <c r="CP23" i="10" s="1"/>
  <c r="CO28" i="10" a="1"/>
  <c r="CO28" i="10" s="1"/>
  <c r="CP31" i="10" a="1"/>
  <c r="CP31" i="10" s="1"/>
  <c r="CP13" i="10" a="1"/>
  <c r="CP13" i="10" s="1"/>
  <c r="CO10" i="10" a="1"/>
  <c r="CO10" i="10" s="1"/>
  <c r="CP21" i="10" a="1"/>
  <c r="CP21" i="10" s="1"/>
  <c r="CO18" i="10" a="1"/>
  <c r="CO18" i="10" s="1"/>
  <c r="CP29" i="10" a="1"/>
  <c r="CP29" i="10" s="1"/>
  <c r="CO26" i="10" a="1"/>
  <c r="CO26" i="10" s="1"/>
  <c r="CP2" i="10" a="1"/>
  <c r="CP2" i="10" s="1"/>
  <c r="CS2" i="10" a="1"/>
  <c r="CS2" i="10" s="1"/>
  <c r="O4" i="11" s="1" a="1"/>
  <c r="O4" i="11" s="1"/>
  <c r="CS3" i="10" a="1"/>
  <c r="CS3" i="10" s="1"/>
  <c r="CS5" i="10" a="1"/>
  <c r="CS5" i="10" s="1"/>
  <c r="CS7" i="10" a="1"/>
  <c r="CS7" i="10" s="1"/>
  <c r="CS9" i="10" a="1"/>
  <c r="CS9" i="10" s="1"/>
  <c r="CS11" i="10" a="1"/>
  <c r="CS11" i="10" s="1"/>
  <c r="CS13" i="10" a="1"/>
  <c r="CS13" i="10" s="1"/>
  <c r="CS15" i="10" a="1"/>
  <c r="CS15" i="10" s="1"/>
  <c r="CS17" i="10" a="1"/>
  <c r="CS17" i="10" s="1"/>
  <c r="CS19" i="10" a="1"/>
  <c r="CS19" i="10" s="1"/>
  <c r="CS21" i="10" a="1"/>
  <c r="CS21" i="10" s="1"/>
  <c r="CS23" i="10" a="1"/>
  <c r="CS23" i="10" s="1"/>
  <c r="CS25" i="10" a="1"/>
  <c r="CS25" i="10" s="1"/>
  <c r="CS27" i="10" a="1"/>
  <c r="CS27" i="10" s="1"/>
  <c r="CS29" i="10" a="1"/>
  <c r="CS29" i="10" s="1"/>
  <c r="CS31" i="10" a="1"/>
  <c r="CS31" i="10" s="1"/>
  <c r="CS4" i="10" a="1"/>
  <c r="CS4" i="10" s="1"/>
  <c r="CS12" i="10" a="1"/>
  <c r="CS12" i="10" s="1"/>
  <c r="CS20" i="10" a="1"/>
  <c r="CS20" i="10" s="1"/>
  <c r="CS28" i="10" a="1"/>
  <c r="CS28" i="10" s="1"/>
  <c r="CS10" i="10" a="1"/>
  <c r="CS10" i="10" s="1"/>
  <c r="CS18" i="10" a="1"/>
  <c r="CS18" i="10" s="1"/>
  <c r="CS26" i="10" a="1"/>
  <c r="CS26" i="10" s="1"/>
  <c r="CS6" i="10" a="1"/>
  <c r="CS6" i="10" s="1"/>
  <c r="CS8" i="10" a="1"/>
  <c r="CS8" i="10" s="1"/>
  <c r="CS16" i="10" a="1"/>
  <c r="CS16" i="10" s="1"/>
  <c r="CS24" i="10" a="1"/>
  <c r="CS24" i="10" s="1"/>
  <c r="CS14" i="10" a="1"/>
  <c r="CS14" i="10" s="1"/>
  <c r="CS22" i="10" a="1"/>
  <c r="CS22" i="10" s="1"/>
  <c r="CS30" i="10" a="1"/>
  <c r="CS30" i="10" s="1"/>
  <c r="CO2" i="10" a="1"/>
  <c r="CO2" i="10" s="1"/>
  <c r="O2" i="11" s="1" a="1"/>
  <c r="O2" i="11" s="1"/>
  <c r="CI3" i="10" a="1"/>
  <c r="CI3" i="10" s="1"/>
  <c r="CH4" i="10" a="1"/>
  <c r="CH4" i="10" s="1"/>
  <c r="CI5" i="10" a="1"/>
  <c r="CI5" i="10" s="1"/>
  <c r="CH6" i="10" a="1"/>
  <c r="CH6" i="10" s="1"/>
  <c r="CI7" i="10" a="1"/>
  <c r="CI7" i="10" s="1"/>
  <c r="CH8" i="10" a="1"/>
  <c r="CH8" i="10" s="1"/>
  <c r="CI9" i="10" a="1"/>
  <c r="CI9" i="10" s="1"/>
  <c r="CH10" i="10" a="1"/>
  <c r="CH10" i="10" s="1"/>
  <c r="CI11" i="10" a="1"/>
  <c r="CI11" i="10" s="1"/>
  <c r="CH12" i="10" a="1"/>
  <c r="CH12" i="10" s="1"/>
  <c r="CI13" i="10" a="1"/>
  <c r="CI13" i="10" s="1"/>
  <c r="CH14" i="10" a="1"/>
  <c r="CH14" i="10" s="1"/>
  <c r="CI15" i="10" a="1"/>
  <c r="CI15" i="10" s="1"/>
  <c r="CH16" i="10" a="1"/>
  <c r="CH16" i="10" s="1"/>
  <c r="CI17" i="10" a="1"/>
  <c r="CI17" i="10" s="1"/>
  <c r="CH18" i="10" a="1"/>
  <c r="CH18" i="10" s="1"/>
  <c r="CI19" i="10" a="1"/>
  <c r="CI19" i="10" s="1"/>
  <c r="CH20" i="10" a="1"/>
  <c r="CH20" i="10" s="1"/>
  <c r="CI21" i="10" a="1"/>
  <c r="CI21" i="10" s="1"/>
  <c r="CH22" i="10" a="1"/>
  <c r="CH22" i="10" s="1"/>
  <c r="CI23" i="10" a="1"/>
  <c r="CI23" i="10" s="1"/>
  <c r="CH24" i="10" a="1"/>
  <c r="CH24" i="10" s="1"/>
  <c r="CI25" i="10" a="1"/>
  <c r="CI25" i="10" s="1"/>
  <c r="CH26" i="10" a="1"/>
  <c r="CH26" i="10" s="1"/>
  <c r="CI27" i="10" a="1"/>
  <c r="CI27" i="10" s="1"/>
  <c r="CH28" i="10" a="1"/>
  <c r="CH28" i="10" s="1"/>
  <c r="CI29" i="10" a="1"/>
  <c r="CI29" i="10" s="1"/>
  <c r="CH30" i="10" a="1"/>
  <c r="CH30" i="10" s="1"/>
  <c r="CI31" i="10" a="1"/>
  <c r="CI31" i="10" s="1"/>
  <c r="CH3" i="10" a="1"/>
  <c r="CH3" i="10" s="1"/>
  <c r="CI6" i="10" a="1"/>
  <c r="CI6" i="10" s="1"/>
  <c r="CH7" i="10" a="1"/>
  <c r="CH7" i="10" s="1"/>
  <c r="CI8" i="10" a="1"/>
  <c r="CI8" i="10" s="1"/>
  <c r="CH13" i="10" a="1"/>
  <c r="CH13" i="10" s="1"/>
  <c r="CI16" i="10" a="1"/>
  <c r="CI16" i="10" s="1"/>
  <c r="CH21" i="10" a="1"/>
  <c r="CH21" i="10" s="1"/>
  <c r="CI24" i="10" a="1"/>
  <c r="CI24" i="10" s="1"/>
  <c r="CH29" i="10" a="1"/>
  <c r="CH29" i="10" s="1"/>
  <c r="CH11" i="10" a="1"/>
  <c r="CH11" i="10" s="1"/>
  <c r="CI14" i="10" a="1"/>
  <c r="CI14" i="10" s="1"/>
  <c r="CH19" i="10" a="1"/>
  <c r="CH19" i="10" s="1"/>
  <c r="CI22" i="10" a="1"/>
  <c r="CI22" i="10" s="1"/>
  <c r="CH27" i="10" a="1"/>
  <c r="CH27" i="10" s="1"/>
  <c r="CI30" i="10" a="1"/>
  <c r="CI30" i="10" s="1"/>
  <c r="CI4" i="10" a="1"/>
  <c r="CI4" i="10" s="1"/>
  <c r="CH5" i="10" a="1"/>
  <c r="CH5" i="10" s="1"/>
  <c r="CH9" i="10" a="1"/>
  <c r="CH9" i="10" s="1"/>
  <c r="CI12" i="10" a="1"/>
  <c r="CI12" i="10" s="1"/>
  <c r="CH17" i="10" a="1"/>
  <c r="CH17" i="10" s="1"/>
  <c r="CI20" i="10" a="1"/>
  <c r="CI20" i="10" s="1"/>
  <c r="CH25" i="10" a="1"/>
  <c r="CH25" i="10" s="1"/>
  <c r="CI28" i="10" a="1"/>
  <c r="CI28" i="10" s="1"/>
  <c r="CI10" i="10" a="1"/>
  <c r="CI10" i="10" s="1"/>
  <c r="CH31" i="10" a="1"/>
  <c r="CH31" i="10" s="1"/>
  <c r="CI18" i="10" a="1"/>
  <c r="CI18" i="10" s="1"/>
  <c r="CH15" i="10" a="1"/>
  <c r="CH15" i="10" s="1"/>
  <c r="CI26" i="10" a="1"/>
  <c r="CI26" i="10" s="1"/>
  <c r="CH23" i="10" a="1"/>
  <c r="CH23" i="10" s="1"/>
  <c r="CL2" i="10" a="1"/>
  <c r="CL2" i="10" s="1"/>
  <c r="N4" i="11" s="1" a="1"/>
  <c r="N4" i="11" s="1"/>
  <c r="CL4" i="10" a="1"/>
  <c r="CL4" i="10" s="1"/>
  <c r="CL6" i="10" a="1"/>
  <c r="CL6" i="10" s="1"/>
  <c r="CL8" i="10" a="1"/>
  <c r="CL8" i="10" s="1"/>
  <c r="CL10" i="10" a="1"/>
  <c r="CL10" i="10" s="1"/>
  <c r="CL12" i="10" a="1"/>
  <c r="CL12" i="10" s="1"/>
  <c r="CL14" i="10" a="1"/>
  <c r="CL14" i="10" s="1"/>
  <c r="CL16" i="10" a="1"/>
  <c r="CL16" i="10" s="1"/>
  <c r="CL18" i="10" a="1"/>
  <c r="CL18" i="10" s="1"/>
  <c r="CL20" i="10" a="1"/>
  <c r="CL20" i="10" s="1"/>
  <c r="CL22" i="10" a="1"/>
  <c r="CL22" i="10" s="1"/>
  <c r="CL24" i="10" a="1"/>
  <c r="CL24" i="10" s="1"/>
  <c r="CL26" i="10" a="1"/>
  <c r="CL26" i="10" s="1"/>
  <c r="CL28" i="10" a="1"/>
  <c r="CL28" i="10" s="1"/>
  <c r="CL30" i="10" a="1"/>
  <c r="CL30" i="10" s="1"/>
  <c r="CL3" i="10" a="1"/>
  <c r="CL3" i="10" s="1"/>
  <c r="CL9" i="10" a="1"/>
  <c r="CL9" i="10" s="1"/>
  <c r="CL17" i="10" a="1"/>
  <c r="CL17" i="10" s="1"/>
  <c r="CL25" i="10" a="1"/>
  <c r="CL25" i="10" s="1"/>
  <c r="CL7" i="10" a="1"/>
  <c r="CL7" i="10" s="1"/>
  <c r="CL15" i="10" a="1"/>
  <c r="CL15" i="10" s="1"/>
  <c r="CL23" i="10" a="1"/>
  <c r="CL23" i="10" s="1"/>
  <c r="CL31" i="10" a="1"/>
  <c r="CL31" i="10" s="1"/>
  <c r="CL5" i="10" a="1"/>
  <c r="CL5" i="10" s="1"/>
  <c r="CL13" i="10" a="1"/>
  <c r="CL13" i="10" s="1"/>
  <c r="CL21" i="10" a="1"/>
  <c r="CL21" i="10" s="1"/>
  <c r="CL29" i="10" a="1"/>
  <c r="CL29" i="10" s="1"/>
  <c r="CL11" i="10" a="1"/>
  <c r="CL11" i="10" s="1"/>
  <c r="CL19" i="10" a="1"/>
  <c r="CL19" i="10" s="1"/>
  <c r="CL27" i="10" a="1"/>
  <c r="CL27" i="10" s="1"/>
  <c r="CE2" i="10" a="1"/>
  <c r="CE2" i="10" s="1"/>
  <c r="M4" i="11" s="1" a="1"/>
  <c r="M4" i="11" s="1"/>
  <c r="CE4" i="10" a="1"/>
  <c r="CE4" i="10" s="1"/>
  <c r="CE8" i="10" a="1"/>
  <c r="CE8" i="10" s="1"/>
  <c r="CE12" i="10" a="1"/>
  <c r="CE12" i="10" s="1"/>
  <c r="CE16" i="10" a="1"/>
  <c r="CE16" i="10" s="1"/>
  <c r="CE20" i="10" a="1"/>
  <c r="CE20" i="10" s="1"/>
  <c r="CE24" i="10" a="1"/>
  <c r="CE24" i="10" s="1"/>
  <c r="CE28" i="10" a="1"/>
  <c r="CE28" i="10" s="1"/>
  <c r="CE10" i="10" a="1"/>
  <c r="CE10" i="10" s="1"/>
  <c r="CE15" i="10" a="1"/>
  <c r="CE15" i="10" s="1"/>
  <c r="CE17" i="10" a="1"/>
  <c r="CE17" i="10" s="1"/>
  <c r="CE26" i="10" a="1"/>
  <c r="CE26" i="10" s="1"/>
  <c r="CE31" i="10" a="1"/>
  <c r="CE31" i="10" s="1"/>
  <c r="CE5" i="10" a="1"/>
  <c r="CE5" i="10" s="1"/>
  <c r="CE14" i="10" a="1"/>
  <c r="CE14" i="10" s="1"/>
  <c r="CE19" i="10" a="1"/>
  <c r="CE19" i="10" s="1"/>
  <c r="CE21" i="10" a="1"/>
  <c r="CE21" i="10" s="1"/>
  <c r="CE30" i="10" a="1"/>
  <c r="CE30" i="10" s="1"/>
  <c r="CE3" i="10" a="1"/>
  <c r="CE3" i="10" s="1"/>
  <c r="CE7" i="10" a="1"/>
  <c r="CE7" i="10" s="1"/>
  <c r="CE9" i="10" a="1"/>
  <c r="CE9" i="10" s="1"/>
  <c r="CE18" i="10" a="1"/>
  <c r="CE18" i="10" s="1"/>
  <c r="CE23" i="10" a="1"/>
  <c r="CE23" i="10" s="1"/>
  <c r="CE25" i="10" a="1"/>
  <c r="CE25" i="10" s="1"/>
  <c r="CE11" i="10" a="1"/>
  <c r="CE11" i="10" s="1"/>
  <c r="CE27" i="10" a="1"/>
  <c r="CE27" i="10" s="1"/>
  <c r="CE13" i="10" a="1"/>
  <c r="CE13" i="10" s="1"/>
  <c r="CE29" i="10" a="1"/>
  <c r="CE29" i="10" s="1"/>
  <c r="CE6" i="10" a="1"/>
  <c r="CE6" i="10" s="1"/>
  <c r="CE22" i="10" a="1"/>
  <c r="CE22" i="10" s="1"/>
  <c r="CA4" i="10" a="1"/>
  <c r="CA4" i="10" s="1"/>
  <c r="CB6" i="10" a="1"/>
  <c r="CB6" i="10" s="1"/>
  <c r="CA8" i="10" a="1"/>
  <c r="CA8" i="10" s="1"/>
  <c r="CB10" i="10" a="1"/>
  <c r="CB10" i="10" s="1"/>
  <c r="CA12" i="10" a="1"/>
  <c r="CA12" i="10" s="1"/>
  <c r="CB14" i="10" a="1"/>
  <c r="CB14" i="10" s="1"/>
  <c r="CA16" i="10" a="1"/>
  <c r="CA16" i="10" s="1"/>
  <c r="CB18" i="10" a="1"/>
  <c r="CB18" i="10" s="1"/>
  <c r="CA20" i="10" a="1"/>
  <c r="CA20" i="10" s="1"/>
  <c r="CB22" i="10" a="1"/>
  <c r="CB22" i="10" s="1"/>
  <c r="CA24" i="10" a="1"/>
  <c r="CA24" i="10" s="1"/>
  <c r="CB26" i="10" a="1"/>
  <c r="CB26" i="10" s="1"/>
  <c r="CA28" i="10" a="1"/>
  <c r="CA28" i="10" s="1"/>
  <c r="CB30" i="10" a="1"/>
  <c r="CB30" i="10" s="1"/>
  <c r="CB3" i="10" a="1"/>
  <c r="CB3" i="10" s="1"/>
  <c r="CA7" i="10" a="1"/>
  <c r="CA7" i="10" s="1"/>
  <c r="CA9" i="10" a="1"/>
  <c r="CA9" i="10" s="1"/>
  <c r="CB12" i="10" a="1"/>
  <c r="CB12" i="10" s="1"/>
  <c r="CB17" i="10" a="1"/>
  <c r="CB17" i="10" s="1"/>
  <c r="CA18" i="10" a="1"/>
  <c r="CA18" i="10" s="1"/>
  <c r="CB19" i="10" a="1"/>
  <c r="CB19" i="10" s="1"/>
  <c r="CA23" i="10" a="1"/>
  <c r="CA23" i="10" s="1"/>
  <c r="CA25" i="10" a="1"/>
  <c r="CA25" i="10" s="1"/>
  <c r="CB28" i="10" a="1"/>
  <c r="CB28" i="10" s="1"/>
  <c r="CB5" i="10" a="1"/>
  <c r="CB5" i="10" s="1"/>
  <c r="CA6" i="10" a="1"/>
  <c r="CA6" i="10" s="1"/>
  <c r="CB7" i="10" a="1"/>
  <c r="CB7" i="10" s="1"/>
  <c r="CA11" i="10" a="1"/>
  <c r="CA11" i="10" s="1"/>
  <c r="CA13" i="10" a="1"/>
  <c r="CA13" i="10" s="1"/>
  <c r="CB16" i="10" a="1"/>
  <c r="CB16" i="10" s="1"/>
  <c r="CB21" i="10" a="1"/>
  <c r="CB21" i="10" s="1"/>
  <c r="CA22" i="10" a="1"/>
  <c r="CA22" i="10" s="1"/>
  <c r="CB23" i="10" a="1"/>
  <c r="CB23" i="10" s="1"/>
  <c r="CA27" i="10" a="1"/>
  <c r="CA27" i="10" s="1"/>
  <c r="CA29" i="10" a="1"/>
  <c r="CA29" i="10" s="1"/>
  <c r="CA3" i="10" a="1"/>
  <c r="CA3" i="10" s="1"/>
  <c r="CB4" i="10" a="1"/>
  <c r="CB4" i="10" s="1"/>
  <c r="CB9" i="10" a="1"/>
  <c r="CB9" i="10" s="1"/>
  <c r="CA10" i="10" a="1"/>
  <c r="CA10" i="10" s="1"/>
  <c r="CB11" i="10" a="1"/>
  <c r="CB11" i="10" s="1"/>
  <c r="CA15" i="10" a="1"/>
  <c r="CA15" i="10" s="1"/>
  <c r="CA17" i="10" a="1"/>
  <c r="CA17" i="10" s="1"/>
  <c r="CB20" i="10" a="1"/>
  <c r="CB20" i="10" s="1"/>
  <c r="CB25" i="10" a="1"/>
  <c r="CB25" i="10" s="1"/>
  <c r="CA26" i="10" a="1"/>
  <c r="CA26" i="10" s="1"/>
  <c r="CB27" i="10" a="1"/>
  <c r="CB27" i="10" s="1"/>
  <c r="CA31" i="10" a="1"/>
  <c r="CA31" i="10" s="1"/>
  <c r="CA2" i="10" a="1"/>
  <c r="CA2" i="10" s="1"/>
  <c r="M2" i="11" s="1"/>
  <c r="CA19" i="10" a="1"/>
  <c r="CA19" i="10" s="1"/>
  <c r="CB13" i="10" a="1"/>
  <c r="CB13" i="10" s="1"/>
  <c r="CB29" i="10" a="1"/>
  <c r="CB29" i="10" s="1"/>
  <c r="CA5" i="10" a="1"/>
  <c r="CA5" i="10" s="1"/>
  <c r="CB8" i="10" a="1"/>
  <c r="CB8" i="10" s="1"/>
  <c r="CA14" i="10" a="1"/>
  <c r="CA14" i="10" s="1"/>
  <c r="CB15" i="10" a="1"/>
  <c r="CB15" i="10" s="1"/>
  <c r="CA21" i="10" a="1"/>
  <c r="CA21" i="10" s="1"/>
  <c r="CB24" i="10" a="1"/>
  <c r="CB24" i="10" s="1"/>
  <c r="CA30" i="10" a="1"/>
  <c r="CA30" i="10" s="1"/>
  <c r="CB31" i="10" a="1"/>
  <c r="CB31" i="10" s="1"/>
  <c r="CB2" i="10" a="1"/>
  <c r="CB2" i="10" s="1"/>
  <c r="BT3" i="10" a="1"/>
  <c r="BT3" i="10" s="1"/>
  <c r="BU3" i="10" a="1"/>
  <c r="BU3" i="10" s="1"/>
  <c r="BU4" i="10" a="1"/>
  <c r="BU4" i="10" s="1"/>
  <c r="BT6" i="10" a="1"/>
  <c r="BT6" i="10" s="1"/>
  <c r="BU7" i="10" a="1"/>
  <c r="BU7" i="10" s="1"/>
  <c r="BT11" i="10" a="1"/>
  <c r="BT11" i="10" s="1"/>
  <c r="BU12" i="10" a="1"/>
  <c r="BU12" i="10" s="1"/>
  <c r="BT14" i="10" a="1"/>
  <c r="BT14" i="10" s="1"/>
  <c r="BU15" i="10" a="1"/>
  <c r="BU15" i="10" s="1"/>
  <c r="BT19" i="10" a="1"/>
  <c r="BT19" i="10" s="1"/>
  <c r="BU20" i="10" a="1"/>
  <c r="BU20" i="10" s="1"/>
  <c r="BT22" i="10" a="1"/>
  <c r="BT22" i="10" s="1"/>
  <c r="BU23" i="10" a="1"/>
  <c r="BU23" i="10" s="1"/>
  <c r="BT27" i="10" a="1"/>
  <c r="BT27" i="10" s="1"/>
  <c r="BU28" i="10" a="1"/>
  <c r="BU28" i="10" s="1"/>
  <c r="BT29" i="10" a="1"/>
  <c r="BT29" i="10" s="1"/>
  <c r="BT31" i="10" a="1"/>
  <c r="BT31" i="10" s="1"/>
  <c r="BT8" i="10" a="1"/>
  <c r="BT8" i="10" s="1"/>
  <c r="BT16" i="10" a="1"/>
  <c r="BT16" i="10" s="1"/>
  <c r="BT21" i="10" a="1"/>
  <c r="BT21" i="10" s="1"/>
  <c r="BT24" i="10" a="1"/>
  <c r="BT24" i="10" s="1"/>
  <c r="BT4" i="10" a="1"/>
  <c r="BT4" i="10" s="1"/>
  <c r="BU5" i="10" a="1"/>
  <c r="BU5" i="10" s="1"/>
  <c r="BT9" i="10" a="1"/>
  <c r="BT9" i="10" s="1"/>
  <c r="BU10" i="10" a="1"/>
  <c r="BU10" i="10" s="1"/>
  <c r="BT12" i="10" a="1"/>
  <c r="BT12" i="10" s="1"/>
  <c r="BU13" i="10" a="1"/>
  <c r="BU13" i="10" s="1"/>
  <c r="BT17" i="10" a="1"/>
  <c r="BT17" i="10" s="1"/>
  <c r="BU18" i="10" a="1"/>
  <c r="BU18" i="10" s="1"/>
  <c r="BT20" i="10" a="1"/>
  <c r="BT20" i="10" s="1"/>
  <c r="BU21" i="10" a="1"/>
  <c r="BU21" i="10" s="1"/>
  <c r="BT25" i="10" a="1"/>
  <c r="BT25" i="10" s="1"/>
  <c r="BU26" i="10" a="1"/>
  <c r="BU26" i="10" s="1"/>
  <c r="BU30" i="10" a="1"/>
  <c r="BU30" i="10" s="1"/>
  <c r="BT5" i="10" a="1"/>
  <c r="BT5" i="10" s="1"/>
  <c r="BU6" i="10" a="1"/>
  <c r="BU6" i="10" s="1"/>
  <c r="BU9" i="10" a="1"/>
  <c r="BU9" i="10" s="1"/>
  <c r="BT13" i="10" a="1"/>
  <c r="BT13" i="10" s="1"/>
  <c r="BU14" i="10" a="1"/>
  <c r="BU14" i="10" s="1"/>
  <c r="BU17" i="10" a="1"/>
  <c r="BU17" i="10" s="1"/>
  <c r="BU22" i="10" a="1"/>
  <c r="BU22" i="10" s="1"/>
  <c r="BU25" i="10" a="1"/>
  <c r="BU25" i="10" s="1"/>
  <c r="BU11" i="10" a="1"/>
  <c r="BU11" i="10" s="1"/>
  <c r="BT23" i="10" a="1"/>
  <c r="BT23" i="10" s="1"/>
  <c r="BU24" i="10" a="1"/>
  <c r="BU24" i="10" s="1"/>
  <c r="BU31" i="10" a="1"/>
  <c r="BU31" i="10" s="1"/>
  <c r="BU29" i="10" a="1"/>
  <c r="BU29" i="10" s="1"/>
  <c r="BT10" i="10" a="1"/>
  <c r="BT10" i="10" s="1"/>
  <c r="BU19" i="10" a="1"/>
  <c r="BU19" i="10" s="1"/>
  <c r="BT28" i="10" a="1"/>
  <c r="BT28" i="10" s="1"/>
  <c r="BT15" i="10" a="1"/>
  <c r="BT15" i="10" s="1"/>
  <c r="BU16" i="10" a="1"/>
  <c r="BU16" i="10" s="1"/>
  <c r="BT26" i="10" a="1"/>
  <c r="BT26" i="10" s="1"/>
  <c r="BT7" i="10" a="1"/>
  <c r="BT7" i="10" s="1"/>
  <c r="BU8" i="10" a="1"/>
  <c r="BU8" i="10" s="1"/>
  <c r="BT18" i="10" a="1"/>
  <c r="BT18" i="10" s="1"/>
  <c r="BU27" i="10" a="1"/>
  <c r="BU27" i="10" s="1"/>
  <c r="BT30" i="10" a="1"/>
  <c r="BT30" i="10" s="1"/>
  <c r="BX2" i="10" a="1"/>
  <c r="BX2" i="10" s="1"/>
  <c r="L4" i="11" s="1" a="1"/>
  <c r="L4" i="11" s="1"/>
  <c r="BX3" i="10" a="1"/>
  <c r="BX3" i="10" s="1"/>
  <c r="BX7" i="10" a="1"/>
  <c r="BX7" i="10" s="1"/>
  <c r="BX10" i="10" a="1"/>
  <c r="BX10" i="10" s="1"/>
  <c r="BX15" i="10" a="1"/>
  <c r="BX15" i="10" s="1"/>
  <c r="BX18" i="10" a="1"/>
  <c r="BX18" i="10" s="1"/>
  <c r="BX23" i="10" a="1"/>
  <c r="BX23" i="10" s="1"/>
  <c r="BX26" i="10" a="1"/>
  <c r="BX26" i="10" s="1"/>
  <c r="BX27" i="10" a="1"/>
  <c r="BX27" i="10" s="1"/>
  <c r="BX29" i="10" a="1"/>
  <c r="BX29" i="10" s="1"/>
  <c r="BX31" i="10" a="1"/>
  <c r="BX31" i="10" s="1"/>
  <c r="BX20" i="10" a="1"/>
  <c r="BX20" i="10" s="1"/>
  <c r="BX5" i="10" a="1"/>
  <c r="BX5" i="10" s="1"/>
  <c r="BX8" i="10" a="1"/>
  <c r="BX8" i="10" s="1"/>
  <c r="BX13" i="10" a="1"/>
  <c r="BX13" i="10" s="1"/>
  <c r="BX16" i="10" a="1"/>
  <c r="BX16" i="10" s="1"/>
  <c r="BX21" i="10" a="1"/>
  <c r="BX21" i="10" s="1"/>
  <c r="BX24" i="10" a="1"/>
  <c r="BX24" i="10" s="1"/>
  <c r="BX4" i="10" a="1"/>
  <c r="BX4" i="10" s="1"/>
  <c r="BX9" i="10" a="1"/>
  <c r="BX9" i="10" s="1"/>
  <c r="BX12" i="10" a="1"/>
  <c r="BX12" i="10" s="1"/>
  <c r="BX17" i="10" a="1"/>
  <c r="BX17" i="10" s="1"/>
  <c r="BX25" i="10" a="1"/>
  <c r="BX25" i="10" s="1"/>
  <c r="BX6" i="10" a="1"/>
  <c r="BX6" i="10" s="1"/>
  <c r="BX30" i="10" a="1"/>
  <c r="BX30" i="10" s="1"/>
  <c r="BX28" i="10" a="1"/>
  <c r="BX28" i="10" s="1"/>
  <c r="BX14" i="10" a="1"/>
  <c r="BX14" i="10" s="1"/>
  <c r="BX19" i="10" a="1"/>
  <c r="BX19" i="10" s="1"/>
  <c r="BX11" i="10" a="1"/>
  <c r="BX11" i="10" s="1"/>
  <c r="BX22" i="10" a="1"/>
  <c r="BX22" i="10" s="1"/>
  <c r="BM3" i="10" a="1"/>
  <c r="BM3" i="10" s="1"/>
  <c r="BN4" i="10" a="1"/>
  <c r="BN4" i="10" s="1"/>
  <c r="BM5" i="10" a="1"/>
  <c r="BM5" i="10" s="1"/>
  <c r="BN6" i="10" a="1"/>
  <c r="BN6" i="10" s="1"/>
  <c r="BM7" i="10" a="1"/>
  <c r="BM7" i="10" s="1"/>
  <c r="BN8" i="10" a="1"/>
  <c r="BN8" i="10" s="1"/>
  <c r="BM9" i="10" a="1"/>
  <c r="BM9" i="10" s="1"/>
  <c r="BN10" i="10" a="1"/>
  <c r="BN10" i="10" s="1"/>
  <c r="BM11" i="10" a="1"/>
  <c r="BM11" i="10" s="1"/>
  <c r="BN12" i="10" a="1"/>
  <c r="BN12" i="10" s="1"/>
  <c r="BM13" i="10" a="1"/>
  <c r="BM13" i="10" s="1"/>
  <c r="BN14" i="10" a="1"/>
  <c r="BN14" i="10" s="1"/>
  <c r="BM15" i="10" a="1"/>
  <c r="BM15" i="10" s="1"/>
  <c r="BN16" i="10" a="1"/>
  <c r="BN16" i="10" s="1"/>
  <c r="BM17" i="10" a="1"/>
  <c r="BM17" i="10" s="1"/>
  <c r="BN18" i="10" a="1"/>
  <c r="BN18" i="10" s="1"/>
  <c r="BM19" i="10" a="1"/>
  <c r="BM19" i="10" s="1"/>
  <c r="BN20" i="10" a="1"/>
  <c r="BN20" i="10" s="1"/>
  <c r="BM21" i="10" a="1"/>
  <c r="BM21" i="10" s="1"/>
  <c r="BN22" i="10" a="1"/>
  <c r="BN22" i="10" s="1"/>
  <c r="BM23" i="10" a="1"/>
  <c r="BM23" i="10" s="1"/>
  <c r="BN24" i="10" a="1"/>
  <c r="BN24" i="10" s="1"/>
  <c r="BM25" i="10" a="1"/>
  <c r="BM25" i="10" s="1"/>
  <c r="BN26" i="10" a="1"/>
  <c r="BN26" i="10" s="1"/>
  <c r="BM27" i="10" a="1"/>
  <c r="BM27" i="10" s="1"/>
  <c r="BN28" i="10" a="1"/>
  <c r="BN28" i="10" s="1"/>
  <c r="BM29" i="10" a="1"/>
  <c r="BM29" i="10" s="1"/>
  <c r="BN30" i="10" a="1"/>
  <c r="BN30" i="10" s="1"/>
  <c r="BM31" i="10" a="1"/>
  <c r="BM31" i="10" s="1"/>
  <c r="BN3" i="10" a="1"/>
  <c r="BN3" i="10" s="1"/>
  <c r="BM4" i="10" a="1"/>
  <c r="BM4" i="10" s="1"/>
  <c r="BN7" i="10" a="1"/>
  <c r="BN7" i="10" s="1"/>
  <c r="BM8" i="10" a="1"/>
  <c r="BM8" i="10" s="1"/>
  <c r="BN11" i="10" a="1"/>
  <c r="BN11" i="10" s="1"/>
  <c r="BM16" i="10" a="1"/>
  <c r="BM16" i="10" s="1"/>
  <c r="BN19" i="10" a="1"/>
  <c r="BN19" i="10" s="1"/>
  <c r="BM24" i="10" a="1"/>
  <c r="BM24" i="10" s="1"/>
  <c r="BN27" i="10" a="1"/>
  <c r="BN27" i="10" s="1"/>
  <c r="BN9" i="10" a="1"/>
  <c r="BN9" i="10" s="1"/>
  <c r="BM14" i="10" a="1"/>
  <c r="BM14" i="10" s="1"/>
  <c r="BN17" i="10" a="1"/>
  <c r="BN17" i="10" s="1"/>
  <c r="BM22" i="10" a="1"/>
  <c r="BM22" i="10" s="1"/>
  <c r="BN25" i="10" a="1"/>
  <c r="BN25" i="10" s="1"/>
  <c r="BM30" i="10" a="1"/>
  <c r="BM30" i="10" s="1"/>
  <c r="BN5" i="10" a="1"/>
  <c r="BN5" i="10" s="1"/>
  <c r="BM6" i="10" a="1"/>
  <c r="BM6" i="10" s="1"/>
  <c r="BM12" i="10" a="1"/>
  <c r="BM12" i="10" s="1"/>
  <c r="BN15" i="10" a="1"/>
  <c r="BN15" i="10" s="1"/>
  <c r="BM20" i="10" a="1"/>
  <c r="BM20" i="10" s="1"/>
  <c r="BN23" i="10" a="1"/>
  <c r="BN23" i="10" s="1"/>
  <c r="BM28" i="10" a="1"/>
  <c r="BM28" i="10" s="1"/>
  <c r="BN31" i="10" a="1"/>
  <c r="BN31" i="10" s="1"/>
  <c r="BN13" i="10" a="1"/>
  <c r="BN13" i="10" s="1"/>
  <c r="BM10" i="10" a="1"/>
  <c r="BM10" i="10" s="1"/>
  <c r="BN21" i="10" a="1"/>
  <c r="BN21" i="10" s="1"/>
  <c r="BM18" i="10" a="1"/>
  <c r="BM18" i="10" s="1"/>
  <c r="BN29" i="10" a="1"/>
  <c r="BN29" i="10" s="1"/>
  <c r="BM26" i="10" a="1"/>
  <c r="BM26" i="10" s="1"/>
  <c r="BM2" i="10" a="1"/>
  <c r="BM2" i="10" s="1"/>
  <c r="K2" i="11" s="1" a="1"/>
  <c r="K2" i="11" s="1"/>
  <c r="BQ2" i="10" a="1"/>
  <c r="BQ2" i="10" s="1"/>
  <c r="K4" i="11" s="1" a="1"/>
  <c r="K4" i="11" s="1"/>
  <c r="BQ3" i="10" a="1"/>
  <c r="BQ3" i="10" s="1"/>
  <c r="BQ5" i="10" a="1"/>
  <c r="BQ5" i="10" s="1"/>
  <c r="BQ7" i="10" a="1"/>
  <c r="BQ7" i="10" s="1"/>
  <c r="BQ9" i="10" a="1"/>
  <c r="BQ9" i="10" s="1"/>
  <c r="BQ11" i="10" a="1"/>
  <c r="BQ11" i="10" s="1"/>
  <c r="BQ13" i="10" a="1"/>
  <c r="BQ13" i="10" s="1"/>
  <c r="BQ15" i="10" a="1"/>
  <c r="BQ15" i="10" s="1"/>
  <c r="BQ17" i="10" a="1"/>
  <c r="BQ17" i="10" s="1"/>
  <c r="BQ19" i="10" a="1"/>
  <c r="BQ19" i="10" s="1"/>
  <c r="BQ21" i="10" a="1"/>
  <c r="BQ21" i="10" s="1"/>
  <c r="BQ23" i="10" a="1"/>
  <c r="BQ23" i="10" s="1"/>
  <c r="BQ25" i="10" a="1"/>
  <c r="BQ25" i="10" s="1"/>
  <c r="BQ27" i="10" a="1"/>
  <c r="BQ27" i="10" s="1"/>
  <c r="BQ29" i="10" a="1"/>
  <c r="BQ29" i="10" s="1"/>
  <c r="BQ31" i="10" a="1"/>
  <c r="BQ31" i="10" s="1"/>
  <c r="BQ4" i="10" a="1"/>
  <c r="BQ4" i="10" s="1"/>
  <c r="BQ12" i="10" a="1"/>
  <c r="BQ12" i="10" s="1"/>
  <c r="BQ20" i="10" a="1"/>
  <c r="BQ20" i="10" s="1"/>
  <c r="BQ28" i="10" a="1"/>
  <c r="BQ28" i="10" s="1"/>
  <c r="BQ10" i="10" a="1"/>
  <c r="BQ10" i="10" s="1"/>
  <c r="BQ18" i="10" a="1"/>
  <c r="BQ18" i="10" s="1"/>
  <c r="BQ26" i="10" a="1"/>
  <c r="BQ26" i="10" s="1"/>
  <c r="BQ6" i="10" a="1"/>
  <c r="BQ6" i="10" s="1"/>
  <c r="BQ8" i="10" a="1"/>
  <c r="BQ8" i="10" s="1"/>
  <c r="BQ16" i="10" a="1"/>
  <c r="BQ16" i="10" s="1"/>
  <c r="BQ24" i="10" a="1"/>
  <c r="BQ24" i="10" s="1"/>
  <c r="BQ14" i="10" a="1"/>
  <c r="BQ14" i="10" s="1"/>
  <c r="BQ22" i="10" a="1"/>
  <c r="BQ22" i="10" s="1"/>
  <c r="BQ30" i="10" a="1"/>
  <c r="BQ30" i="10" s="1"/>
  <c r="BN2" i="10" a="1"/>
  <c r="BN2" i="10" s="1"/>
  <c r="U3" i="10" a="1"/>
  <c r="U3" i="10" s="1"/>
  <c r="U4" i="10" a="1"/>
  <c r="U4" i="10" s="1"/>
  <c r="U5" i="10" a="1"/>
  <c r="U5" i="10" s="1"/>
  <c r="U6" i="10" a="1"/>
  <c r="U6" i="10" s="1"/>
  <c r="U7" i="10" a="1"/>
  <c r="U7" i="10" s="1"/>
  <c r="U8" i="10" a="1"/>
  <c r="U8" i="10" s="1"/>
  <c r="U9" i="10" a="1"/>
  <c r="U9" i="10" s="1"/>
  <c r="U10" i="10" a="1"/>
  <c r="U10" i="10" s="1"/>
  <c r="U11" i="10" a="1"/>
  <c r="U11" i="10" s="1"/>
  <c r="U12" i="10" a="1"/>
  <c r="U12" i="10" s="1"/>
  <c r="U13" i="10" a="1"/>
  <c r="U13" i="10" s="1"/>
  <c r="U14" i="10" a="1"/>
  <c r="U14" i="10" s="1"/>
  <c r="U15" i="10" a="1"/>
  <c r="U15" i="10" s="1"/>
  <c r="U16" i="10" a="1"/>
  <c r="U16" i="10" s="1"/>
  <c r="U17" i="10" a="1"/>
  <c r="U17" i="10" s="1"/>
  <c r="U18" i="10" a="1"/>
  <c r="U18" i="10" s="1"/>
  <c r="U19" i="10" a="1"/>
  <c r="U19" i="10" s="1"/>
  <c r="U20" i="10" a="1"/>
  <c r="U20" i="10" s="1"/>
  <c r="U21" i="10" a="1"/>
  <c r="U21" i="10" s="1"/>
  <c r="U22" i="10" a="1"/>
  <c r="U22" i="10" s="1"/>
  <c r="U23" i="10" a="1"/>
  <c r="U23" i="10" s="1"/>
  <c r="U24" i="10" a="1"/>
  <c r="U24" i="10" s="1"/>
  <c r="U25" i="10" a="1"/>
  <c r="U25" i="10" s="1"/>
  <c r="U26" i="10" a="1"/>
  <c r="U26" i="10" s="1"/>
  <c r="U27" i="10" a="1"/>
  <c r="U27" i="10" s="1"/>
  <c r="U28" i="10" a="1"/>
  <c r="U28" i="10" s="1"/>
  <c r="U29" i="10" a="1"/>
  <c r="U29" i="10" s="1"/>
  <c r="U30" i="10" a="1"/>
  <c r="U30" i="10" s="1"/>
  <c r="U31" i="10" a="1"/>
  <c r="U31" i="10" s="1"/>
  <c r="U2" i="10" a="1"/>
  <c r="U2" i="10" s="1"/>
  <c r="BD3" i="10" a="1"/>
  <c r="BD3" i="10" s="1"/>
  <c r="BH3" i="10" a="1"/>
  <c r="BH3" i="10" s="1"/>
  <c r="BD4" i="10" a="1"/>
  <c r="BD4" i="10" s="1"/>
  <c r="BH4" i="10" a="1"/>
  <c r="BH4" i="10" s="1"/>
  <c r="BD5" i="10" a="1"/>
  <c r="BD5" i="10" s="1"/>
  <c r="BH5" i="10" a="1"/>
  <c r="BH5" i="10" s="1"/>
  <c r="BD6" i="10" a="1"/>
  <c r="BD6" i="10" s="1"/>
  <c r="BH6" i="10" a="1"/>
  <c r="BH6" i="10" s="1"/>
  <c r="BD7" i="10" a="1"/>
  <c r="BD7" i="10" s="1"/>
  <c r="BH7" i="10" a="1"/>
  <c r="BH7" i="10" s="1"/>
  <c r="BD8" i="10" a="1"/>
  <c r="BD8" i="10" s="1"/>
  <c r="BH8" i="10" a="1"/>
  <c r="BH8" i="10" s="1"/>
  <c r="BD9" i="10" a="1"/>
  <c r="BD9" i="10" s="1"/>
  <c r="BH9" i="10" a="1"/>
  <c r="BH9" i="10" s="1"/>
  <c r="BD10" i="10" a="1"/>
  <c r="BD10" i="10" s="1"/>
  <c r="BH10" i="10" a="1"/>
  <c r="BH10" i="10" s="1"/>
  <c r="BD11" i="10" a="1"/>
  <c r="BD11" i="10" s="1"/>
  <c r="BH11" i="10" a="1"/>
  <c r="BH11" i="10" s="1"/>
  <c r="BD12" i="10" a="1"/>
  <c r="BD12" i="10" s="1"/>
  <c r="BH12" i="10" a="1"/>
  <c r="BH12" i="10" s="1"/>
  <c r="BD13" i="10" a="1"/>
  <c r="BD13" i="10" s="1"/>
  <c r="BH13" i="10" a="1"/>
  <c r="BH13" i="10" s="1"/>
  <c r="BD14" i="10" a="1"/>
  <c r="BD14" i="10" s="1"/>
  <c r="BH14" i="10" a="1"/>
  <c r="BH14" i="10" s="1"/>
  <c r="BD15" i="10" a="1"/>
  <c r="BD15" i="10" s="1"/>
  <c r="BH15" i="10" a="1"/>
  <c r="BH15" i="10" s="1"/>
  <c r="BD16" i="10" a="1"/>
  <c r="BD16" i="10" s="1"/>
  <c r="BH16" i="10" a="1"/>
  <c r="BH16" i="10" s="1"/>
  <c r="BD17" i="10" a="1"/>
  <c r="BD17" i="10" s="1"/>
  <c r="BH17" i="10" a="1"/>
  <c r="BH17" i="10" s="1"/>
  <c r="BD18" i="10" a="1"/>
  <c r="BD18" i="10" s="1"/>
  <c r="BH18" i="10" a="1"/>
  <c r="BH18" i="10" s="1"/>
  <c r="BD19" i="10" a="1"/>
  <c r="BD19" i="10" s="1"/>
  <c r="BH19" i="10" a="1"/>
  <c r="BH19" i="10" s="1"/>
  <c r="BD20" i="10" a="1"/>
  <c r="BD20" i="10" s="1"/>
  <c r="BH20" i="10" a="1"/>
  <c r="BH20" i="10" s="1"/>
  <c r="BD21" i="10" a="1"/>
  <c r="BD21" i="10" s="1"/>
  <c r="BH21" i="10" a="1"/>
  <c r="BH21" i="10" s="1"/>
  <c r="BD22" i="10" a="1"/>
  <c r="BD22" i="10" s="1"/>
  <c r="BH22" i="10" a="1"/>
  <c r="BH22" i="10" s="1"/>
  <c r="BD23" i="10" a="1"/>
  <c r="BD23" i="10" s="1"/>
  <c r="BH23" i="10" a="1"/>
  <c r="BH23" i="10" s="1"/>
  <c r="BD24" i="10" a="1"/>
  <c r="BD24" i="10" s="1"/>
  <c r="BH24" i="10" a="1"/>
  <c r="BH24" i="10" s="1"/>
  <c r="BD25" i="10" a="1"/>
  <c r="BD25" i="10" s="1"/>
  <c r="BH25" i="10" a="1"/>
  <c r="BH25" i="10" s="1"/>
  <c r="BD26" i="10" a="1"/>
  <c r="BD26" i="10" s="1"/>
  <c r="BH26" i="10" a="1"/>
  <c r="BH26" i="10" s="1"/>
  <c r="BD27" i="10" a="1"/>
  <c r="BD27" i="10" s="1"/>
  <c r="BH27" i="10" a="1"/>
  <c r="BH27" i="10" s="1"/>
  <c r="BD28" i="10" a="1"/>
  <c r="BD28" i="10" s="1"/>
  <c r="BH28" i="10" a="1"/>
  <c r="BH28" i="10" s="1"/>
  <c r="BD29" i="10" a="1"/>
  <c r="BD29" i="10" s="1"/>
  <c r="BH29" i="10" a="1"/>
  <c r="BH29" i="10" s="1"/>
  <c r="BD30" i="10" a="1"/>
  <c r="BD30" i="10" s="1"/>
  <c r="BH30" i="10" a="1"/>
  <c r="BH30" i="10" s="1"/>
  <c r="BD31" i="10" a="1"/>
  <c r="BD31" i="10" s="1"/>
  <c r="BH31" i="10" a="1"/>
  <c r="BH31" i="10" s="1"/>
  <c r="BH2" i="10" a="1"/>
  <c r="BH2" i="10" s="1"/>
  <c r="BD2" i="10" a="1"/>
  <c r="BD2" i="10" s="1"/>
  <c r="J8" i="11" l="1"/>
  <c r="V3" i="10" a="1"/>
  <c r="V3" i="10" s="1"/>
  <c r="V6" i="10" a="1"/>
  <c r="V6" i="10" s="1"/>
  <c r="V11" i="10" a="1"/>
  <c r="V11" i="10" s="1"/>
  <c r="V14" i="10" a="1"/>
  <c r="V14" i="10" s="1"/>
  <c r="V19" i="10" a="1"/>
  <c r="V19" i="10" s="1"/>
  <c r="V22" i="10" a="1"/>
  <c r="V22" i="10" s="1"/>
  <c r="V27" i="10" a="1"/>
  <c r="V27" i="10" s="1"/>
  <c r="V30" i="10" a="1"/>
  <c r="V30" i="10" s="1"/>
  <c r="V18" i="10" a="1"/>
  <c r="V18" i="10" s="1"/>
  <c r="V26" i="10" a="1"/>
  <c r="V26" i="10" s="1"/>
  <c r="V5" i="10" a="1"/>
  <c r="V5" i="10" s="1"/>
  <c r="V16" i="10" a="1"/>
  <c r="V16" i="10" s="1"/>
  <c r="V24" i="10" a="1"/>
  <c r="V24" i="10" s="1"/>
  <c r="V4" i="10" a="1"/>
  <c r="V4" i="10" s="1"/>
  <c r="V9" i="10" a="1"/>
  <c r="V9" i="10" s="1"/>
  <c r="V12" i="10" a="1"/>
  <c r="V12" i="10" s="1"/>
  <c r="V17" i="10" a="1"/>
  <c r="V17" i="10" s="1"/>
  <c r="V20" i="10" a="1"/>
  <c r="V20" i="10" s="1"/>
  <c r="V25" i="10" a="1"/>
  <c r="V25" i="10" s="1"/>
  <c r="V28" i="10" a="1"/>
  <c r="V28" i="10" s="1"/>
  <c r="V7" i="10" a="1"/>
  <c r="V7" i="10" s="1"/>
  <c r="V10" i="10" a="1"/>
  <c r="V10" i="10" s="1"/>
  <c r="V15" i="10" a="1"/>
  <c r="V15" i="10" s="1"/>
  <c r="V23" i="10" a="1"/>
  <c r="V23" i="10" s="1"/>
  <c r="V31" i="10" a="1"/>
  <c r="V31" i="10" s="1"/>
  <c r="V8" i="10" a="1"/>
  <c r="V8" i="10" s="1"/>
  <c r="V13" i="10" a="1"/>
  <c r="V13" i="10" s="1"/>
  <c r="V21" i="10" a="1"/>
  <c r="V21" i="10" s="1"/>
  <c r="V29" i="10" a="1"/>
  <c r="V29" i="10" s="1"/>
  <c r="V2" i="10" a="1"/>
  <c r="V2" i="10" s="1"/>
  <c r="BE9" i="10" a="1"/>
  <c r="BE9" i="10" s="1"/>
  <c r="BI23" i="10" a="1"/>
  <c r="BI23" i="10" s="1"/>
  <c r="BE17" i="10" a="1"/>
  <c r="BE17" i="10" s="1"/>
  <c r="BI31" i="10" a="1"/>
  <c r="BI31" i="10" s="1"/>
  <c r="BI15" i="10" a="1"/>
  <c r="BI15" i="10" s="1"/>
  <c r="BE25" i="10" a="1"/>
  <c r="BE25" i="10" s="1"/>
  <c r="BI3" i="10" a="1"/>
  <c r="BI3" i="10" s="1"/>
  <c r="BE5" i="10" a="1"/>
  <c r="BE5" i="10" s="1"/>
  <c r="BI4" i="10" a="1"/>
  <c r="BI4" i="10" s="1"/>
  <c r="BE2" i="10" a="1"/>
  <c r="BE2" i="10" s="1"/>
  <c r="J3" i="11" s="1" a="1"/>
  <c r="J3" i="11" s="1"/>
  <c r="BE27" i="10" a="1"/>
  <c r="BE27" i="10" s="1"/>
  <c r="BI25" i="10" a="1"/>
  <c r="BI25" i="10" s="1"/>
  <c r="BE19" i="10" a="1"/>
  <c r="BE19" i="10" s="1"/>
  <c r="BI17" i="10" a="1"/>
  <c r="BI17" i="10" s="1"/>
  <c r="BE11" i="10" a="1"/>
  <c r="BE11" i="10" s="1"/>
  <c r="BI9" i="10" a="1"/>
  <c r="BI9" i="10" s="1"/>
  <c r="BE7" i="10" a="1"/>
  <c r="BE7" i="10" s="1"/>
  <c r="BI5" i="10" a="1"/>
  <c r="BI5" i="10" s="1"/>
  <c r="BE3" i="10" a="1"/>
  <c r="BE3" i="10" s="1"/>
  <c r="BE29" i="10" a="1"/>
  <c r="BE29" i="10" s="1"/>
  <c r="BI27" i="10" a="1"/>
  <c r="BI27" i="10" s="1"/>
  <c r="BE21" i="10" a="1"/>
  <c r="BE21" i="10" s="1"/>
  <c r="BI19" i="10" a="1"/>
  <c r="BI19" i="10" s="1"/>
  <c r="BE13" i="10" a="1"/>
  <c r="BE13" i="10" s="1"/>
  <c r="BI11" i="10" a="1"/>
  <c r="BI11" i="10" s="1"/>
  <c r="BE4" i="10" a="1"/>
  <c r="BE4" i="10" s="1"/>
  <c r="BE31" i="10" a="1"/>
  <c r="BE31" i="10" s="1"/>
  <c r="BI29" i="10" a="1"/>
  <c r="BI29" i="10" s="1"/>
  <c r="BE23" i="10" a="1"/>
  <c r="BE23" i="10" s="1"/>
  <c r="BI21" i="10" a="1"/>
  <c r="BI21" i="10" s="1"/>
  <c r="BE15" i="10" a="1"/>
  <c r="BE15" i="10" s="1"/>
  <c r="BI13" i="10" a="1"/>
  <c r="BI13" i="10" s="1"/>
  <c r="BI7" i="10" a="1"/>
  <c r="BI7" i="10" s="1"/>
  <c r="BI2" i="10" a="1"/>
  <c r="BI2" i="10" s="1"/>
  <c r="BI30" i="10" a="1"/>
  <c r="BI30" i="10" s="1"/>
  <c r="BE30" i="10" a="1"/>
  <c r="BE30" i="10" s="1"/>
  <c r="BI28" i="10" a="1"/>
  <c r="BI28" i="10" s="1"/>
  <c r="BE28" i="10" a="1"/>
  <c r="BE28" i="10" s="1"/>
  <c r="BI26" i="10" a="1"/>
  <c r="BI26" i="10" s="1"/>
  <c r="BE26" i="10" a="1"/>
  <c r="BE26" i="10" s="1"/>
  <c r="BI24" i="10" a="1"/>
  <c r="BI24" i="10" s="1"/>
  <c r="BE24" i="10" a="1"/>
  <c r="BE24" i="10" s="1"/>
  <c r="BI22" i="10" a="1"/>
  <c r="BI22" i="10" s="1"/>
  <c r="BE22" i="10" a="1"/>
  <c r="BE22" i="10" s="1"/>
  <c r="BI20" i="10" a="1"/>
  <c r="BI20" i="10" s="1"/>
  <c r="BE20" i="10" a="1"/>
  <c r="BE20" i="10" s="1"/>
  <c r="BI18" i="10" a="1"/>
  <c r="BI18" i="10" s="1"/>
  <c r="BE18" i="10" a="1"/>
  <c r="BE18" i="10" s="1"/>
  <c r="BI16" i="10" a="1"/>
  <c r="BI16" i="10" s="1"/>
  <c r="BE16" i="10" a="1"/>
  <c r="BE16" i="10" s="1"/>
  <c r="BI14" i="10" a="1"/>
  <c r="BI14" i="10" s="1"/>
  <c r="BE14" i="10" a="1"/>
  <c r="BE14" i="10" s="1"/>
  <c r="BI12" i="10" a="1"/>
  <c r="BI12" i="10" s="1"/>
  <c r="BE12" i="10" a="1"/>
  <c r="BE12" i="10" s="1"/>
  <c r="BI10" i="10" a="1"/>
  <c r="BI10" i="10" s="1"/>
  <c r="BE10" i="10" a="1"/>
  <c r="BE10" i="10" s="1"/>
  <c r="BI8" i="10" a="1"/>
  <c r="BI8" i="10" s="1"/>
  <c r="BE8" i="10" a="1"/>
  <c r="BE8" i="10" s="1"/>
  <c r="BI6" i="10" a="1"/>
  <c r="BI6" i="10" s="1"/>
  <c r="BE6" i="10" a="1"/>
  <c r="BE6" i="10" s="1"/>
  <c r="AP3" i="10" a="1"/>
  <c r="AP3" i="10" s="1"/>
  <c r="AT3" i="10" a="1"/>
  <c r="AT3" i="10" s="1"/>
  <c r="AP4" i="10" a="1"/>
  <c r="AP4" i="10" s="1"/>
  <c r="AT4" i="10" a="1"/>
  <c r="AT4" i="10" s="1"/>
  <c r="AP5" i="10" a="1"/>
  <c r="AP5" i="10" s="1"/>
  <c r="AT5" i="10" a="1"/>
  <c r="AT5" i="10" s="1"/>
  <c r="AP6" i="10" a="1"/>
  <c r="AP6" i="10" s="1"/>
  <c r="AT6" i="10" a="1"/>
  <c r="AT6" i="10" s="1"/>
  <c r="AP7" i="10" a="1"/>
  <c r="AP7" i="10" s="1"/>
  <c r="AT7" i="10" a="1"/>
  <c r="AT7" i="10" s="1"/>
  <c r="AP8" i="10" a="1"/>
  <c r="AP8" i="10" s="1"/>
  <c r="AT8" i="10" a="1"/>
  <c r="AT8" i="10" s="1"/>
  <c r="AP9" i="10" a="1"/>
  <c r="AP9" i="10" s="1"/>
  <c r="AT9" i="10" a="1"/>
  <c r="AT9" i="10" s="1"/>
  <c r="AP10" i="10" a="1"/>
  <c r="AP10" i="10" s="1"/>
  <c r="AT10" i="10" a="1"/>
  <c r="AT10" i="10" s="1"/>
  <c r="AP11" i="10" a="1"/>
  <c r="AP11" i="10" s="1"/>
  <c r="AT11" i="10" a="1"/>
  <c r="AT11" i="10" s="1"/>
  <c r="AP12" i="10" a="1"/>
  <c r="AP12" i="10" s="1"/>
  <c r="AT12" i="10" a="1"/>
  <c r="AT12" i="10" s="1"/>
  <c r="AP13" i="10" a="1"/>
  <c r="AP13" i="10" s="1"/>
  <c r="AT13" i="10" a="1"/>
  <c r="AT13" i="10" s="1"/>
  <c r="AP14" i="10" a="1"/>
  <c r="AP14" i="10" s="1"/>
  <c r="AT14" i="10" a="1"/>
  <c r="AT14" i="10" s="1"/>
  <c r="AP15" i="10" a="1"/>
  <c r="AP15" i="10" s="1"/>
  <c r="AT15" i="10" a="1"/>
  <c r="AT15" i="10" s="1"/>
  <c r="AP16" i="10" a="1"/>
  <c r="AP16" i="10" s="1"/>
  <c r="AT16" i="10" a="1"/>
  <c r="AT16" i="10" s="1"/>
  <c r="AP17" i="10" a="1"/>
  <c r="AP17" i="10" s="1"/>
  <c r="AT17" i="10" a="1"/>
  <c r="AT17" i="10" s="1"/>
  <c r="AP18" i="10" a="1"/>
  <c r="AP18" i="10" s="1"/>
  <c r="AT18" i="10" a="1"/>
  <c r="AT18" i="10" s="1"/>
  <c r="AP19" i="10" a="1"/>
  <c r="AP19" i="10" s="1"/>
  <c r="AT19" i="10" a="1"/>
  <c r="AT19" i="10" s="1"/>
  <c r="AP20" i="10" a="1"/>
  <c r="AP20" i="10" s="1"/>
  <c r="AT20" i="10" a="1"/>
  <c r="AT20" i="10" s="1"/>
  <c r="AP21" i="10" a="1"/>
  <c r="AP21" i="10" s="1"/>
  <c r="AT21" i="10" a="1"/>
  <c r="AT21" i="10" s="1"/>
  <c r="AP22" i="10" a="1"/>
  <c r="AP22" i="10" s="1"/>
  <c r="AT22" i="10" a="1"/>
  <c r="AT22" i="10" s="1"/>
  <c r="AP23" i="10" a="1"/>
  <c r="AP23" i="10" s="1"/>
  <c r="AT23" i="10" a="1"/>
  <c r="AT23" i="10" s="1"/>
  <c r="AP24" i="10" a="1"/>
  <c r="AP24" i="10" s="1"/>
  <c r="AT24" i="10" a="1"/>
  <c r="AT24" i="10" s="1"/>
  <c r="AP25" i="10" a="1"/>
  <c r="AP25" i="10" s="1"/>
  <c r="AT25" i="10" a="1"/>
  <c r="AT25" i="10" s="1"/>
  <c r="AP26" i="10" a="1"/>
  <c r="AP26" i="10" s="1"/>
  <c r="AT26" i="10" a="1"/>
  <c r="AT26" i="10" s="1"/>
  <c r="AP27" i="10" a="1"/>
  <c r="AP27" i="10" s="1"/>
  <c r="AT27" i="10" a="1"/>
  <c r="AT27" i="10" s="1"/>
  <c r="AP28" i="10" a="1"/>
  <c r="AP28" i="10" s="1"/>
  <c r="AT28" i="10" a="1"/>
  <c r="AT28" i="10" s="1"/>
  <c r="AP29" i="10" a="1"/>
  <c r="AP29" i="10" s="1"/>
  <c r="AT29" i="10" a="1"/>
  <c r="AT29" i="10" s="1"/>
  <c r="AP30" i="10" a="1"/>
  <c r="AP30" i="10" s="1"/>
  <c r="AT30" i="10" a="1"/>
  <c r="AT30" i="10" s="1"/>
  <c r="AP31" i="10" a="1"/>
  <c r="AP31" i="10" s="1"/>
  <c r="AT31" i="10" a="1"/>
  <c r="AT31" i="10" s="1"/>
  <c r="AT2" i="10" a="1"/>
  <c r="AT2" i="10" s="1"/>
  <c r="AP2" i="10" a="1"/>
  <c r="AP2" i="10" s="1"/>
  <c r="AI3" i="10" a="1"/>
  <c r="AI3" i="10" s="1"/>
  <c r="AI4" i="10" a="1"/>
  <c r="AI4" i="10" s="1"/>
  <c r="AI5" i="10" a="1"/>
  <c r="AI5" i="10" s="1"/>
  <c r="AI6" i="10" a="1"/>
  <c r="AI6" i="10" s="1"/>
  <c r="AI7" i="10" a="1"/>
  <c r="AI7" i="10" s="1"/>
  <c r="AI8" i="10" a="1"/>
  <c r="AI8" i="10" s="1"/>
  <c r="AI9" i="10" a="1"/>
  <c r="AI9" i="10" s="1"/>
  <c r="AI10" i="10" a="1"/>
  <c r="AI10" i="10" s="1"/>
  <c r="AI11" i="10" a="1"/>
  <c r="AI11" i="10" s="1"/>
  <c r="AI12" i="10" a="1"/>
  <c r="AI12" i="10" s="1"/>
  <c r="AI13" i="10" a="1"/>
  <c r="AI13" i="10" s="1"/>
  <c r="AI14" i="10" a="1"/>
  <c r="AI14" i="10" s="1"/>
  <c r="AI15" i="10" a="1"/>
  <c r="AI15" i="10" s="1"/>
  <c r="AI16" i="10" a="1"/>
  <c r="AI16" i="10" s="1"/>
  <c r="AI17" i="10" a="1"/>
  <c r="AI17" i="10" s="1"/>
  <c r="AI18" i="10" a="1"/>
  <c r="AI18" i="10" s="1"/>
  <c r="AI19" i="10" a="1"/>
  <c r="AI19" i="10" s="1"/>
  <c r="AI20" i="10" a="1"/>
  <c r="AI20" i="10" s="1"/>
  <c r="AI21" i="10" a="1"/>
  <c r="AI21" i="10" s="1"/>
  <c r="AI22" i="10" a="1"/>
  <c r="AI22" i="10" s="1"/>
  <c r="AI23" i="10" a="1"/>
  <c r="AI23" i="10" s="1"/>
  <c r="AI24" i="10" a="1"/>
  <c r="AI24" i="10" s="1"/>
  <c r="AI25" i="10" a="1"/>
  <c r="AI25" i="10" s="1"/>
  <c r="AI26" i="10" a="1"/>
  <c r="AI26" i="10" s="1"/>
  <c r="AI27" i="10" a="1"/>
  <c r="AI27" i="10" s="1"/>
  <c r="AI28" i="10" a="1"/>
  <c r="AI28" i="10" s="1"/>
  <c r="AI29" i="10" a="1"/>
  <c r="AI29" i="10" s="1"/>
  <c r="AI30" i="10" a="1"/>
  <c r="AI30" i="10" s="1"/>
  <c r="AI31" i="10" a="1"/>
  <c r="AI31" i="10" s="1"/>
  <c r="AM3" i="10" a="1"/>
  <c r="AM3" i="10" s="1"/>
  <c r="AM4" i="10" a="1"/>
  <c r="AM4" i="10" s="1"/>
  <c r="AM5" i="10" a="1"/>
  <c r="AM5" i="10" s="1"/>
  <c r="AM6" i="10" a="1"/>
  <c r="AM6" i="10" s="1"/>
  <c r="AM7" i="10" a="1"/>
  <c r="AM7" i="10" s="1"/>
  <c r="AM8" i="10" a="1"/>
  <c r="AM8" i="10" s="1"/>
  <c r="AM9" i="10" a="1"/>
  <c r="AM9" i="10" s="1"/>
  <c r="AM10" i="10" a="1"/>
  <c r="AM10" i="10" s="1"/>
  <c r="AM11" i="10" a="1"/>
  <c r="AM11" i="10" s="1"/>
  <c r="AM12" i="10" a="1"/>
  <c r="AM12" i="10" s="1"/>
  <c r="AM13" i="10" a="1"/>
  <c r="AM13" i="10" s="1"/>
  <c r="AM14" i="10" a="1"/>
  <c r="AM14" i="10" s="1"/>
  <c r="AM15" i="10" a="1"/>
  <c r="AM15" i="10" s="1"/>
  <c r="AM16" i="10" a="1"/>
  <c r="AM16" i="10" s="1"/>
  <c r="AM17" i="10" a="1"/>
  <c r="AM17" i="10" s="1"/>
  <c r="AM18" i="10" a="1"/>
  <c r="AM18" i="10" s="1"/>
  <c r="AM19" i="10" a="1"/>
  <c r="AM19" i="10" s="1"/>
  <c r="AM20" i="10" a="1"/>
  <c r="AM20" i="10" s="1"/>
  <c r="AM21" i="10" a="1"/>
  <c r="AM21" i="10" s="1"/>
  <c r="AM22" i="10" a="1"/>
  <c r="AM22" i="10" s="1"/>
  <c r="AM23" i="10" a="1"/>
  <c r="AM23" i="10" s="1"/>
  <c r="AM24" i="10" a="1"/>
  <c r="AM24" i="10" s="1"/>
  <c r="AM25" i="10" a="1"/>
  <c r="AM25" i="10" s="1"/>
  <c r="AM26" i="10" a="1"/>
  <c r="AM26" i="10" s="1"/>
  <c r="AM27" i="10" a="1"/>
  <c r="AM27" i="10" s="1"/>
  <c r="AM28" i="10" a="1"/>
  <c r="AM28" i="10" s="1"/>
  <c r="AM29" i="10" a="1"/>
  <c r="AM29" i="10" s="1"/>
  <c r="AM30" i="10" a="1"/>
  <c r="AM30" i="10" s="1"/>
  <c r="AM31" i="10" a="1"/>
  <c r="AM31" i="10" s="1"/>
  <c r="AM2" i="10" a="1"/>
  <c r="AM2" i="10" s="1"/>
  <c r="AI2" i="10" a="1"/>
  <c r="AI2" i="10" s="1"/>
  <c r="AB3" i="10" a="1"/>
  <c r="AB3" i="10" s="1"/>
  <c r="AF3" i="10" a="1"/>
  <c r="AF3" i="10" s="1"/>
  <c r="AB4" i="10" a="1"/>
  <c r="AB4" i="10" s="1"/>
  <c r="AF4" i="10" a="1"/>
  <c r="AF4" i="10" s="1"/>
  <c r="AB5" i="10" a="1"/>
  <c r="AB5" i="10" s="1"/>
  <c r="AF5" i="10" a="1"/>
  <c r="AF5" i="10" s="1"/>
  <c r="AB6" i="10" a="1"/>
  <c r="AB6" i="10" s="1"/>
  <c r="AF6" i="10" a="1"/>
  <c r="AF6" i="10" s="1"/>
  <c r="AB7" i="10" a="1"/>
  <c r="AB7" i="10" s="1"/>
  <c r="AF7" i="10" a="1"/>
  <c r="AF7" i="10" s="1"/>
  <c r="AB8" i="10" a="1"/>
  <c r="AB8" i="10" s="1"/>
  <c r="AF8" i="10" a="1"/>
  <c r="AF8" i="10" s="1"/>
  <c r="AB9" i="10" a="1"/>
  <c r="AB9" i="10" s="1"/>
  <c r="AF9" i="10" a="1"/>
  <c r="AF9" i="10" s="1"/>
  <c r="AB10" i="10" a="1"/>
  <c r="AB10" i="10" s="1"/>
  <c r="AF10" i="10" a="1"/>
  <c r="AF10" i="10" s="1"/>
  <c r="AB11" i="10" a="1"/>
  <c r="AB11" i="10" s="1"/>
  <c r="AF11" i="10" a="1"/>
  <c r="AF11" i="10" s="1"/>
  <c r="AB12" i="10" a="1"/>
  <c r="AB12" i="10" s="1"/>
  <c r="AF12" i="10" a="1"/>
  <c r="AF12" i="10" s="1"/>
  <c r="AB13" i="10" a="1"/>
  <c r="AB13" i="10" s="1"/>
  <c r="AF13" i="10" a="1"/>
  <c r="AF13" i="10" s="1"/>
  <c r="AB14" i="10" a="1"/>
  <c r="AB14" i="10" s="1"/>
  <c r="AF14" i="10" a="1"/>
  <c r="AF14" i="10" s="1"/>
  <c r="AB15" i="10" a="1"/>
  <c r="AB15" i="10" s="1"/>
  <c r="AF15" i="10" a="1"/>
  <c r="AF15" i="10" s="1"/>
  <c r="AB16" i="10" a="1"/>
  <c r="AB16" i="10" s="1"/>
  <c r="AF16" i="10" a="1"/>
  <c r="AF16" i="10" s="1"/>
  <c r="AB17" i="10" a="1"/>
  <c r="AB17" i="10" s="1"/>
  <c r="AF17" i="10" a="1"/>
  <c r="AF17" i="10" s="1"/>
  <c r="AB18" i="10" a="1"/>
  <c r="AB18" i="10" s="1"/>
  <c r="AF18" i="10" a="1"/>
  <c r="AF18" i="10" s="1"/>
  <c r="AB19" i="10" a="1"/>
  <c r="AB19" i="10" s="1"/>
  <c r="AF19" i="10" a="1"/>
  <c r="AF19" i="10" s="1"/>
  <c r="AB20" i="10" a="1"/>
  <c r="AB20" i="10" s="1"/>
  <c r="AF20" i="10" a="1"/>
  <c r="AF20" i="10" s="1"/>
  <c r="AB21" i="10" a="1"/>
  <c r="AB21" i="10" s="1"/>
  <c r="AF21" i="10" a="1"/>
  <c r="AF21" i="10" s="1"/>
  <c r="AB22" i="10" a="1"/>
  <c r="AB22" i="10" s="1"/>
  <c r="AF22" i="10" a="1"/>
  <c r="AF22" i="10" s="1"/>
  <c r="AB23" i="10" a="1"/>
  <c r="AB23" i="10" s="1"/>
  <c r="AF23" i="10" a="1"/>
  <c r="AF23" i="10" s="1"/>
  <c r="AB24" i="10" a="1"/>
  <c r="AB24" i="10" s="1"/>
  <c r="AF24" i="10" a="1"/>
  <c r="AF24" i="10" s="1"/>
  <c r="AB25" i="10" a="1"/>
  <c r="AB25" i="10" s="1"/>
  <c r="AF25" i="10" a="1"/>
  <c r="AF25" i="10" s="1"/>
  <c r="AB26" i="10" a="1"/>
  <c r="AB26" i="10" s="1"/>
  <c r="AF26" i="10" a="1"/>
  <c r="AF26" i="10" s="1"/>
  <c r="AB27" i="10" a="1"/>
  <c r="AB27" i="10" s="1"/>
  <c r="AF27" i="10" a="1"/>
  <c r="AF27" i="10" s="1"/>
  <c r="AB28" i="10" a="1"/>
  <c r="AB28" i="10" s="1"/>
  <c r="AF28" i="10" a="1"/>
  <c r="AF28" i="10" s="1"/>
  <c r="AB29" i="10" a="1"/>
  <c r="AB29" i="10" s="1"/>
  <c r="AF29" i="10" a="1"/>
  <c r="AF29" i="10" s="1"/>
  <c r="AB30" i="10" a="1"/>
  <c r="AB30" i="10" s="1"/>
  <c r="AF30" i="10" a="1"/>
  <c r="AF30" i="10" s="1"/>
  <c r="AB31" i="10" a="1"/>
  <c r="AB31" i="10" s="1"/>
  <c r="AF31" i="10" a="1"/>
  <c r="AF31" i="10" s="1"/>
  <c r="AF2" i="10" a="1"/>
  <c r="AF2" i="10" s="1"/>
  <c r="AB2" i="10" a="1"/>
  <c r="AB2" i="10" s="1"/>
  <c r="X3" i="10" a="1"/>
  <c r="X3" i="10" s="1"/>
  <c r="X4" i="10" a="1"/>
  <c r="X4" i="10" s="1"/>
  <c r="X5" i="10" a="1"/>
  <c r="X5" i="10" s="1"/>
  <c r="X6" i="10" a="1"/>
  <c r="X6" i="10" s="1"/>
  <c r="X7" i="10" a="1"/>
  <c r="X7" i="10" s="1"/>
  <c r="X8" i="10" a="1"/>
  <c r="X8" i="10" s="1"/>
  <c r="X9" i="10" a="1"/>
  <c r="X9" i="10" s="1"/>
  <c r="X10" i="10" a="1"/>
  <c r="X10" i="10" s="1"/>
  <c r="X11" i="10" a="1"/>
  <c r="X11" i="10" s="1"/>
  <c r="X12" i="10" a="1"/>
  <c r="X12" i="10" s="1"/>
  <c r="X13" i="10" a="1"/>
  <c r="X13" i="10" s="1"/>
  <c r="X14" i="10" a="1"/>
  <c r="X14" i="10" s="1"/>
  <c r="X15" i="10" a="1"/>
  <c r="X15" i="10" s="1"/>
  <c r="X16" i="10" a="1"/>
  <c r="X16" i="10" s="1"/>
  <c r="X17" i="10" a="1"/>
  <c r="X17" i="10" s="1"/>
  <c r="X18" i="10" a="1"/>
  <c r="X18" i="10" s="1"/>
  <c r="X19" i="10" a="1"/>
  <c r="X19" i="10" s="1"/>
  <c r="X20" i="10" a="1"/>
  <c r="X20" i="10" s="1"/>
  <c r="X21" i="10" a="1"/>
  <c r="X21" i="10" s="1"/>
  <c r="X22" i="10" a="1"/>
  <c r="X22" i="10" s="1"/>
  <c r="X23" i="10" a="1"/>
  <c r="X23" i="10" s="1"/>
  <c r="X24" i="10" a="1"/>
  <c r="X24" i="10" s="1"/>
  <c r="X25" i="10" a="1"/>
  <c r="X25" i="10" s="1"/>
  <c r="X26" i="10" a="1"/>
  <c r="X26" i="10" s="1"/>
  <c r="X27" i="10" a="1"/>
  <c r="X27" i="10" s="1"/>
  <c r="X28" i="10" a="1"/>
  <c r="X28" i="10" s="1"/>
  <c r="X29" i="10" a="1"/>
  <c r="X29" i="10" s="1"/>
  <c r="X30" i="10" a="1"/>
  <c r="X30" i="10" s="1"/>
  <c r="X31" i="10" a="1"/>
  <c r="X31" i="10" s="1"/>
  <c r="X2" i="10" a="1"/>
  <c r="X2" i="10" s="1"/>
  <c r="Q3" i="10"/>
  <c r="Q4" i="10"/>
  <c r="Q5" i="10"/>
  <c r="Q6" i="10"/>
  <c r="Q7" i="10"/>
  <c r="Q8" i="10"/>
  <c r="Q9" i="10"/>
  <c r="Q10" i="10"/>
  <c r="Q11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2" i="10"/>
  <c r="O3" i="10"/>
  <c r="P3" i="10"/>
  <c r="O4" i="10"/>
  <c r="P4" i="10"/>
  <c r="O5" i="10"/>
  <c r="P5" i="10"/>
  <c r="O6" i="10"/>
  <c r="P6" i="10"/>
  <c r="O7" i="10"/>
  <c r="P7" i="10"/>
  <c r="O8" i="10"/>
  <c r="P8" i="10"/>
  <c r="O9" i="10"/>
  <c r="P9" i="10"/>
  <c r="O10" i="10"/>
  <c r="P10" i="10"/>
  <c r="O11" i="10"/>
  <c r="P11" i="10"/>
  <c r="O12" i="10"/>
  <c r="P12" i="10"/>
  <c r="O13" i="10"/>
  <c r="P13" i="10"/>
  <c r="O14" i="10"/>
  <c r="P14" i="10"/>
  <c r="O15" i="10"/>
  <c r="P15" i="10"/>
  <c r="O16" i="10"/>
  <c r="P16" i="10"/>
  <c r="O17" i="10"/>
  <c r="P17" i="10"/>
  <c r="O18" i="10"/>
  <c r="P18" i="10"/>
  <c r="O19" i="10"/>
  <c r="P19" i="10"/>
  <c r="O20" i="10"/>
  <c r="P20" i="10"/>
  <c r="O21" i="10"/>
  <c r="P21" i="10"/>
  <c r="O22" i="10"/>
  <c r="P22" i="10"/>
  <c r="O23" i="10"/>
  <c r="P23" i="10"/>
  <c r="O24" i="10"/>
  <c r="P24" i="10"/>
  <c r="O25" i="10"/>
  <c r="P25" i="10"/>
  <c r="O26" i="10"/>
  <c r="P26" i="10"/>
  <c r="O27" i="10"/>
  <c r="P27" i="10"/>
  <c r="O28" i="10"/>
  <c r="P28" i="10"/>
  <c r="O29" i="10"/>
  <c r="P29" i="10"/>
  <c r="O30" i="10"/>
  <c r="P30" i="10"/>
  <c r="O31" i="10"/>
  <c r="P31" i="10"/>
  <c r="P2" i="10"/>
  <c r="O2" i="10"/>
  <c r="D8" i="11" l="1"/>
  <c r="G8" i="11"/>
  <c r="E8" i="11"/>
  <c r="BG2" i="10" a="1"/>
  <c r="BG2" i="10" s="1"/>
  <c r="BJ2" i="10" a="1"/>
  <c r="BJ2" i="10" s="1"/>
  <c r="J4" i="11" s="1" a="1"/>
  <c r="J4" i="11" s="1"/>
  <c r="BJ3" i="10" a="1"/>
  <c r="BJ3" i="10" s="1"/>
  <c r="BJ5" i="10" a="1"/>
  <c r="BJ5" i="10" s="1"/>
  <c r="BJ7" i="10" a="1"/>
  <c r="BJ7" i="10" s="1"/>
  <c r="BJ9" i="10" a="1"/>
  <c r="BJ9" i="10" s="1"/>
  <c r="BJ11" i="10" a="1"/>
  <c r="BJ11" i="10" s="1"/>
  <c r="BJ13" i="10" a="1"/>
  <c r="BJ13" i="10" s="1"/>
  <c r="BJ15" i="10" a="1"/>
  <c r="BJ15" i="10" s="1"/>
  <c r="BJ17" i="10" a="1"/>
  <c r="BJ17" i="10" s="1"/>
  <c r="BJ19" i="10" a="1"/>
  <c r="BJ19" i="10" s="1"/>
  <c r="BJ21" i="10" a="1"/>
  <c r="BJ21" i="10" s="1"/>
  <c r="BJ23" i="10" a="1"/>
  <c r="BJ23" i="10" s="1"/>
  <c r="BJ25" i="10" a="1"/>
  <c r="BJ25" i="10" s="1"/>
  <c r="BJ27" i="10" a="1"/>
  <c r="BJ27" i="10" s="1"/>
  <c r="BJ29" i="10" a="1"/>
  <c r="BJ29" i="10" s="1"/>
  <c r="BJ31" i="10" a="1"/>
  <c r="BJ31" i="10" s="1"/>
  <c r="BJ4" i="10" a="1"/>
  <c r="BJ4" i="10" s="1"/>
  <c r="BJ14" i="10" a="1"/>
  <c r="BJ14" i="10" s="1"/>
  <c r="BJ22" i="10" a="1"/>
  <c r="BJ22" i="10" s="1"/>
  <c r="BJ30" i="10" a="1"/>
  <c r="BJ30" i="10" s="1"/>
  <c r="BJ12" i="10" a="1"/>
  <c r="BJ12" i="10" s="1"/>
  <c r="BJ20" i="10" a="1"/>
  <c r="BJ20" i="10" s="1"/>
  <c r="BJ28" i="10" a="1"/>
  <c r="BJ28" i="10" s="1"/>
  <c r="BJ6" i="10" a="1"/>
  <c r="BJ6" i="10" s="1"/>
  <c r="BJ10" i="10" a="1"/>
  <c r="BJ10" i="10" s="1"/>
  <c r="BJ18" i="10" a="1"/>
  <c r="BJ18" i="10" s="1"/>
  <c r="BJ26" i="10" a="1"/>
  <c r="BJ26" i="10" s="1"/>
  <c r="BJ8" i="10" a="1"/>
  <c r="BJ8" i="10" s="1"/>
  <c r="BJ16" i="10" a="1"/>
  <c r="BJ16" i="10" s="1"/>
  <c r="BJ24" i="10" a="1"/>
  <c r="BJ24" i="10" s="1"/>
  <c r="BF3" i="10" a="1"/>
  <c r="BF3" i="10" s="1"/>
  <c r="BG4" i="10" a="1"/>
  <c r="BG4" i="10" s="1"/>
  <c r="BF5" i="10" a="1"/>
  <c r="BF5" i="10" s="1"/>
  <c r="BG6" i="10" a="1"/>
  <c r="BG6" i="10" s="1"/>
  <c r="BF7" i="10" a="1"/>
  <c r="BF7" i="10" s="1"/>
  <c r="BG8" i="10" a="1"/>
  <c r="BG8" i="10" s="1"/>
  <c r="BF9" i="10" a="1"/>
  <c r="BF9" i="10" s="1"/>
  <c r="BG10" i="10" a="1"/>
  <c r="BG10" i="10" s="1"/>
  <c r="BF11" i="10" a="1"/>
  <c r="BF11" i="10" s="1"/>
  <c r="BG12" i="10" a="1"/>
  <c r="BG12" i="10" s="1"/>
  <c r="BF13" i="10" a="1"/>
  <c r="BF13" i="10" s="1"/>
  <c r="BG14" i="10" a="1"/>
  <c r="BG14" i="10" s="1"/>
  <c r="BF15" i="10" a="1"/>
  <c r="BF15" i="10" s="1"/>
  <c r="BG16" i="10" a="1"/>
  <c r="BG16" i="10" s="1"/>
  <c r="BF17" i="10" a="1"/>
  <c r="BF17" i="10" s="1"/>
  <c r="BG18" i="10" a="1"/>
  <c r="BG18" i="10" s="1"/>
  <c r="BF19" i="10" a="1"/>
  <c r="BF19" i="10" s="1"/>
  <c r="BG20" i="10" a="1"/>
  <c r="BG20" i="10" s="1"/>
  <c r="BF21" i="10" a="1"/>
  <c r="BF21" i="10" s="1"/>
  <c r="BG22" i="10" a="1"/>
  <c r="BG22" i="10" s="1"/>
  <c r="BF23" i="10" a="1"/>
  <c r="BF23" i="10" s="1"/>
  <c r="BG24" i="10" a="1"/>
  <c r="BG24" i="10" s="1"/>
  <c r="BF25" i="10" a="1"/>
  <c r="BF25" i="10" s="1"/>
  <c r="BG26" i="10" a="1"/>
  <c r="BG26" i="10" s="1"/>
  <c r="BF27" i="10" a="1"/>
  <c r="BF27" i="10" s="1"/>
  <c r="BG28" i="10" a="1"/>
  <c r="BG28" i="10" s="1"/>
  <c r="BF29" i="10" a="1"/>
  <c r="BF29" i="10" s="1"/>
  <c r="BG30" i="10" a="1"/>
  <c r="BG30" i="10" s="1"/>
  <c r="BF31" i="10" a="1"/>
  <c r="BF31" i="10" s="1"/>
  <c r="BG3" i="10" a="1"/>
  <c r="BG3" i="10" s="1"/>
  <c r="BF4" i="10" a="1"/>
  <c r="BF4" i="10" s="1"/>
  <c r="BG7" i="10" a="1"/>
  <c r="BG7" i="10" s="1"/>
  <c r="BF10" i="10" a="1"/>
  <c r="BF10" i="10" s="1"/>
  <c r="BG13" i="10" a="1"/>
  <c r="BG13" i="10" s="1"/>
  <c r="BF18" i="10" a="1"/>
  <c r="BF18" i="10" s="1"/>
  <c r="BG21" i="10" a="1"/>
  <c r="BG21" i="10" s="1"/>
  <c r="BF26" i="10" a="1"/>
  <c r="BF26" i="10" s="1"/>
  <c r="BG29" i="10" a="1"/>
  <c r="BG29" i="10" s="1"/>
  <c r="BF8" i="10" a="1"/>
  <c r="BF8" i="10" s="1"/>
  <c r="BG11" i="10" a="1"/>
  <c r="BG11" i="10" s="1"/>
  <c r="BF16" i="10" a="1"/>
  <c r="BF16" i="10" s="1"/>
  <c r="BG19" i="10" a="1"/>
  <c r="BG19" i="10" s="1"/>
  <c r="BF24" i="10" a="1"/>
  <c r="BF24" i="10" s="1"/>
  <c r="BG27" i="10" a="1"/>
  <c r="BG27" i="10" s="1"/>
  <c r="BG5" i="10" a="1"/>
  <c r="BG5" i="10" s="1"/>
  <c r="BF6" i="10" a="1"/>
  <c r="BF6" i="10" s="1"/>
  <c r="BG9" i="10" a="1"/>
  <c r="BG9" i="10" s="1"/>
  <c r="BF14" i="10" a="1"/>
  <c r="BF14" i="10" s="1"/>
  <c r="BG17" i="10" a="1"/>
  <c r="BG17" i="10" s="1"/>
  <c r="BF22" i="10" a="1"/>
  <c r="BF22" i="10" s="1"/>
  <c r="BG25" i="10" a="1"/>
  <c r="BG25" i="10" s="1"/>
  <c r="BF30" i="10" a="1"/>
  <c r="BF30" i="10" s="1"/>
  <c r="BF28" i="10" a="1"/>
  <c r="BF28" i="10" s="1"/>
  <c r="BG15" i="10" a="1"/>
  <c r="BG15" i="10" s="1"/>
  <c r="BF12" i="10" a="1"/>
  <c r="BF12" i="10" s="1"/>
  <c r="BG23" i="10" a="1"/>
  <c r="BG23" i="10" s="1"/>
  <c r="BF20" i="10" a="1"/>
  <c r="BF20" i="10" s="1"/>
  <c r="BG31" i="10" a="1"/>
  <c r="BG31" i="10" s="1"/>
  <c r="BF2" i="10" a="1"/>
  <c r="BF2" i="10" s="1"/>
  <c r="J2" i="11" s="1" a="1"/>
  <c r="J2" i="11" s="1"/>
  <c r="Y4" i="10" a="1"/>
  <c r="Y4" i="10" s="1"/>
  <c r="AU29" i="10" a="1"/>
  <c r="AU29" i="10" s="1"/>
  <c r="AU27" i="10" a="1"/>
  <c r="AU27" i="10" s="1"/>
  <c r="AQ27" i="10" a="1"/>
  <c r="AQ27" i="10" s="1"/>
  <c r="AU31" i="10" a="1"/>
  <c r="AU31" i="10" s="1"/>
  <c r="AJ11" i="10" a="1"/>
  <c r="AJ11" i="10" s="1"/>
  <c r="AC31" i="10" a="1"/>
  <c r="AC31" i="10" s="1"/>
  <c r="AG13" i="10" a="1"/>
  <c r="AG13" i="10" s="1"/>
  <c r="AJ7" i="10" a="1"/>
  <c r="AJ7" i="10" s="1"/>
  <c r="AG21" i="10" a="1"/>
  <c r="AG21" i="10" s="1"/>
  <c r="Y13" i="10" a="1"/>
  <c r="Y13" i="10" s="1"/>
  <c r="Y11" i="10" a="1"/>
  <c r="Y11" i="10" s="1"/>
  <c r="Y9" i="10" a="1"/>
  <c r="Y9" i="10" s="1"/>
  <c r="Y7" i="10" a="1"/>
  <c r="Y7" i="10" s="1"/>
  <c r="Y5" i="10" a="1"/>
  <c r="Y5" i="10" s="1"/>
  <c r="Y3" i="10" a="1"/>
  <c r="Y3" i="10" s="1"/>
  <c r="AJ8" i="10" a="1"/>
  <c r="AJ8" i="10" s="1"/>
  <c r="AJ5" i="10" a="1"/>
  <c r="AJ5" i="10" s="1"/>
  <c r="AJ29" i="10" a="1"/>
  <c r="AJ29" i="10" s="1"/>
  <c r="AJ26" i="10" a="1"/>
  <c r="AJ26" i="10" s="1"/>
  <c r="AJ21" i="10" a="1"/>
  <c r="AJ21" i="10" s="1"/>
  <c r="AJ18" i="10" a="1"/>
  <c r="AJ18" i="10" s="1"/>
  <c r="AJ13" i="10" a="1"/>
  <c r="AJ13" i="10" s="1"/>
  <c r="AJ10" i="10" a="1"/>
  <c r="AJ10" i="10" s="1"/>
  <c r="AU26" i="10" a="1"/>
  <c r="AU26" i="10" s="1"/>
  <c r="AC15" i="10" a="1"/>
  <c r="AC15" i="10" s="1"/>
  <c r="AN18" i="10" a="1"/>
  <c r="AN18" i="10" s="1"/>
  <c r="AJ2" i="10" a="1"/>
  <c r="AJ2" i="10" s="1"/>
  <c r="G3" i="11" s="1" a="1"/>
  <c r="G3" i="11" s="1"/>
  <c r="AJ31" i="10" a="1"/>
  <c r="AJ31" i="10" s="1"/>
  <c r="AJ28" i="10" a="1"/>
  <c r="AJ28" i="10" s="1"/>
  <c r="AJ23" i="10" a="1"/>
  <c r="AJ23" i="10" s="1"/>
  <c r="AJ20" i="10" a="1"/>
  <c r="AJ20" i="10" s="1"/>
  <c r="AJ15" i="10" a="1"/>
  <c r="AJ15" i="10" s="1"/>
  <c r="AJ12" i="10" a="1"/>
  <c r="AJ12" i="10" s="1"/>
  <c r="AN20" i="10" a="1"/>
  <c r="AN20" i="10" s="1"/>
  <c r="Y14" i="10" a="1"/>
  <c r="Y14" i="10" s="1"/>
  <c r="Y12" i="10" a="1"/>
  <c r="Y12" i="10" s="1"/>
  <c r="Y10" i="10" a="1"/>
  <c r="Y10" i="10" s="1"/>
  <c r="Y8" i="10" a="1"/>
  <c r="Y8" i="10" s="1"/>
  <c r="Y6" i="10" a="1"/>
  <c r="Y6" i="10" s="1"/>
  <c r="AJ9" i="10" a="1"/>
  <c r="AJ9" i="10" s="1"/>
  <c r="AJ4" i="10" a="1"/>
  <c r="AJ4" i="10" s="1"/>
  <c r="AJ30" i="10" a="1"/>
  <c r="AJ30" i="10" s="1"/>
  <c r="AJ25" i="10" a="1"/>
  <c r="AJ25" i="10" s="1"/>
  <c r="AJ22" i="10" a="1"/>
  <c r="AJ22" i="10" s="1"/>
  <c r="AJ17" i="10" a="1"/>
  <c r="AJ17" i="10" s="1"/>
  <c r="AJ14" i="10" a="1"/>
  <c r="AJ14" i="10" s="1"/>
  <c r="AJ6" i="10" a="1"/>
  <c r="AJ6" i="10" s="1"/>
  <c r="AJ3" i="10" a="1"/>
  <c r="AJ3" i="10" s="1"/>
  <c r="AJ27" i="10" a="1"/>
  <c r="AJ27" i="10" s="1"/>
  <c r="AJ24" i="10" a="1"/>
  <c r="AJ24" i="10" s="1"/>
  <c r="AJ19" i="10" a="1"/>
  <c r="AJ19" i="10" s="1"/>
  <c r="AJ16" i="10" a="1"/>
  <c r="AJ16" i="10" s="1"/>
  <c r="AQ8" i="10" a="1"/>
  <c r="AQ8" i="10" s="1"/>
  <c r="AQ13" i="10" a="1"/>
  <c r="AQ13" i="10" s="1"/>
  <c r="AU7" i="10" a="1"/>
  <c r="AU7" i="10" s="1"/>
  <c r="AU10" i="10" a="1"/>
  <c r="AU10" i="10" s="1"/>
  <c r="AU15" i="10" a="1"/>
  <c r="AU15" i="10" s="1"/>
  <c r="AU18" i="10" a="1"/>
  <c r="AU18" i="10" s="1"/>
  <c r="AU23" i="10" a="1"/>
  <c r="AU23" i="10" s="1"/>
  <c r="AQ2" i="10" a="1"/>
  <c r="AQ2" i="10" s="1"/>
  <c r="H3" i="11" s="1" a="1"/>
  <c r="H3" i="11" s="1"/>
  <c r="AQ29" i="10" a="1"/>
  <c r="AQ29" i="10" s="1"/>
  <c r="AQ24" i="10" a="1"/>
  <c r="AQ24" i="10" s="1"/>
  <c r="AQ16" i="10" a="1"/>
  <c r="AQ16" i="10" s="1"/>
  <c r="AU17" i="10" a="1"/>
  <c r="AU17" i="10" s="1"/>
  <c r="AU9" i="10" a="1"/>
  <c r="AU9" i="10" s="1"/>
  <c r="AU6" i="10" a="1"/>
  <c r="AU6" i="10" s="1"/>
  <c r="AQ21" i="10" a="1"/>
  <c r="AQ21" i="10" s="1"/>
  <c r="AQ5" i="10" a="1"/>
  <c r="AQ5" i="10" s="1"/>
  <c r="AQ31" i="10" a="1"/>
  <c r="AQ31" i="10" s="1"/>
  <c r="AU2" i="10" a="1"/>
  <c r="AU2" i="10" s="1"/>
  <c r="AU25" i="10" a="1"/>
  <c r="AU25" i="10" s="1"/>
  <c r="AU20" i="10" a="1"/>
  <c r="AU20" i="10" s="1"/>
  <c r="AU12" i="10" a="1"/>
  <c r="AU12" i="10" s="1"/>
  <c r="AU4" i="10" a="1"/>
  <c r="AU4" i="10" s="1"/>
  <c r="AQ7" i="10" a="1"/>
  <c r="AQ7" i="10" s="1"/>
  <c r="AQ10" i="10" a="1"/>
  <c r="AQ10" i="10" s="1"/>
  <c r="AQ15" i="10" a="1"/>
  <c r="AQ15" i="10" s="1"/>
  <c r="AQ18" i="10" a="1"/>
  <c r="AQ18" i="10" s="1"/>
  <c r="AQ23" i="10" a="1"/>
  <c r="AQ23" i="10" s="1"/>
  <c r="AQ26" i="10" a="1"/>
  <c r="AQ26" i="10" s="1"/>
  <c r="AQ28" i="10" a="1"/>
  <c r="AQ28" i="10" s="1"/>
  <c r="AQ30" i="10" a="1"/>
  <c r="AQ30" i="10" s="1"/>
  <c r="AQ14" i="10" a="1"/>
  <c r="AQ14" i="10" s="1"/>
  <c r="AQ19" i="10" a="1"/>
  <c r="AQ19" i="10" s="1"/>
  <c r="AQ22" i="10" a="1"/>
  <c r="AQ22" i="10" s="1"/>
  <c r="AQ3" i="10" a="1"/>
  <c r="AQ3" i="10" s="1"/>
  <c r="AQ9" i="10" a="1"/>
  <c r="AQ9" i="10" s="1"/>
  <c r="AQ12" i="10" a="1"/>
  <c r="AQ12" i="10" s="1"/>
  <c r="AQ17" i="10" a="1"/>
  <c r="AQ17" i="10" s="1"/>
  <c r="AQ20" i="10" a="1"/>
  <c r="AQ20" i="10" s="1"/>
  <c r="AQ25" i="10" a="1"/>
  <c r="AQ25" i="10" s="1"/>
  <c r="AQ6" i="10" a="1"/>
  <c r="AQ6" i="10" s="1"/>
  <c r="AQ11" i="10" a="1"/>
  <c r="AQ11" i="10" s="1"/>
  <c r="AU3" i="10" a="1"/>
  <c r="AU3" i="10" s="1"/>
  <c r="AU24" i="10" a="1"/>
  <c r="AU24" i="10" s="1"/>
  <c r="AU21" i="10" a="1"/>
  <c r="AU21" i="10" s="1"/>
  <c r="AU16" i="10" a="1"/>
  <c r="AU16" i="10" s="1"/>
  <c r="AU13" i="10" a="1"/>
  <c r="AU13" i="10" s="1"/>
  <c r="AU8" i="10" a="1"/>
  <c r="AU8" i="10" s="1"/>
  <c r="AU5" i="10" a="1"/>
  <c r="AU5" i="10" s="1"/>
  <c r="AU30" i="10" a="1"/>
  <c r="AU30" i="10" s="1"/>
  <c r="AU28" i="10" a="1"/>
  <c r="AU28" i="10" s="1"/>
  <c r="AU22" i="10" a="1"/>
  <c r="AU22" i="10" s="1"/>
  <c r="AU19" i="10" a="1"/>
  <c r="AU19" i="10" s="1"/>
  <c r="AU14" i="10" a="1"/>
  <c r="AU14" i="10" s="1"/>
  <c r="AU11" i="10" a="1"/>
  <c r="AU11" i="10" s="1"/>
  <c r="AQ4" i="10" a="1"/>
  <c r="AQ4" i="10" s="1"/>
  <c r="AR2" i="10" a="1"/>
  <c r="AR2" i="10" s="1"/>
  <c r="H2" i="11" s="1" a="1"/>
  <c r="H2" i="11" s="1"/>
  <c r="AN9" i="10" a="1"/>
  <c r="AN9" i="10" s="1"/>
  <c r="AN25" i="10" a="1"/>
  <c r="AN25" i="10" s="1"/>
  <c r="AN3" i="10" a="1"/>
  <c r="AN3" i="10" s="1"/>
  <c r="AN7" i="10" a="1"/>
  <c r="AN7" i="10" s="1"/>
  <c r="AN11" i="10" a="1"/>
  <c r="AN11" i="10" s="1"/>
  <c r="AN15" i="10" a="1"/>
  <c r="AN15" i="10" s="1"/>
  <c r="AN19" i="10" a="1"/>
  <c r="AN19" i="10" s="1"/>
  <c r="AN23" i="10" a="1"/>
  <c r="AN23" i="10" s="1"/>
  <c r="AN27" i="10" a="1"/>
  <c r="AN27" i="10" s="1"/>
  <c r="AN31" i="10" a="1"/>
  <c r="AN31" i="10" s="1"/>
  <c r="AN4" i="10" a="1"/>
  <c r="AN4" i="10" s="1"/>
  <c r="AN30" i="10" a="1"/>
  <c r="AN30" i="10" s="1"/>
  <c r="AN21" i="10" a="1"/>
  <c r="AN21" i="10" s="1"/>
  <c r="AN16" i="10" a="1"/>
  <c r="AN16" i="10" s="1"/>
  <c r="AN14" i="10" a="1"/>
  <c r="AN14" i="10" s="1"/>
  <c r="AN5" i="10" a="1"/>
  <c r="AN5" i="10" s="1"/>
  <c r="AN28" i="10" a="1"/>
  <c r="AN28" i="10" s="1"/>
  <c r="AN26" i="10" a="1"/>
  <c r="AN26" i="10" s="1"/>
  <c r="AN17" i="10" a="1"/>
  <c r="AN17" i="10" s="1"/>
  <c r="AN12" i="10" a="1"/>
  <c r="AN12" i="10" s="1"/>
  <c r="AN10" i="10" a="1"/>
  <c r="AN10" i="10" s="1"/>
  <c r="AN2" i="10" a="1"/>
  <c r="AN2" i="10" s="1"/>
  <c r="AN29" i="10" a="1"/>
  <c r="AN29" i="10" s="1"/>
  <c r="AN24" i="10" a="1"/>
  <c r="AN24" i="10" s="1"/>
  <c r="AN22" i="10" a="1"/>
  <c r="AN22" i="10" s="1"/>
  <c r="AN13" i="10" a="1"/>
  <c r="AN13" i="10" s="1"/>
  <c r="AN8" i="10" a="1"/>
  <c r="AN8" i="10" s="1"/>
  <c r="AN6" i="10" a="1"/>
  <c r="AN6" i="10" s="1"/>
  <c r="AG3" i="10" a="1"/>
  <c r="AG3" i="10" s="1"/>
  <c r="AG29" i="10" a="1"/>
  <c r="AG29" i="10" s="1"/>
  <c r="AC23" i="10" a="1"/>
  <c r="AC23" i="10" s="1"/>
  <c r="AC5" i="10" a="1"/>
  <c r="AC5" i="10" s="1"/>
  <c r="AG4" i="10" a="1"/>
  <c r="AG4" i="10" s="1"/>
  <c r="AC2" i="10" a="1"/>
  <c r="AC2" i="10" s="1"/>
  <c r="F3" i="11" s="1" a="1"/>
  <c r="F3" i="11" s="1"/>
  <c r="AG31" i="10" a="1"/>
  <c r="AG31" i="10" s="1"/>
  <c r="AC25" i="10" a="1"/>
  <c r="AC25" i="10" s="1"/>
  <c r="AG23" i="10" a="1"/>
  <c r="AG23" i="10" s="1"/>
  <c r="AC17" i="10" a="1"/>
  <c r="AC17" i="10" s="1"/>
  <c r="AG15" i="10" a="1"/>
  <c r="AG15" i="10" s="1"/>
  <c r="AC9" i="10" a="1"/>
  <c r="AC9" i="10" s="1"/>
  <c r="AC7" i="10" a="1"/>
  <c r="AC7" i="10" s="1"/>
  <c r="AG5" i="10" a="1"/>
  <c r="AG5" i="10" s="1"/>
  <c r="AC3" i="10" a="1"/>
  <c r="AC3" i="10" s="1"/>
  <c r="AG2" i="10" a="1"/>
  <c r="AG2" i="10" s="1"/>
  <c r="AC27" i="10" a="1"/>
  <c r="AC27" i="10" s="1"/>
  <c r="AG25" i="10" a="1"/>
  <c r="AG25" i="10" s="1"/>
  <c r="AC19" i="10" a="1"/>
  <c r="AC19" i="10" s="1"/>
  <c r="AG17" i="10" a="1"/>
  <c r="AG17" i="10" s="1"/>
  <c r="AC11" i="10" a="1"/>
  <c r="AC11" i="10" s="1"/>
  <c r="AG9" i="10" a="1"/>
  <c r="AG9" i="10" s="1"/>
  <c r="AC4" i="10" a="1"/>
  <c r="AC4" i="10" s="1"/>
  <c r="AC29" i="10" a="1"/>
  <c r="AC29" i="10" s="1"/>
  <c r="AG27" i="10" a="1"/>
  <c r="AG27" i="10" s="1"/>
  <c r="AC21" i="10" a="1"/>
  <c r="AC21" i="10" s="1"/>
  <c r="AG19" i="10" a="1"/>
  <c r="AG19" i="10" s="1"/>
  <c r="AC13" i="10" a="1"/>
  <c r="AC13" i="10" s="1"/>
  <c r="AG11" i="10" a="1"/>
  <c r="AG11" i="10" s="1"/>
  <c r="AG7" i="10" a="1"/>
  <c r="AG7" i="10" s="1"/>
  <c r="AG30" i="10" a="1"/>
  <c r="AG30" i="10" s="1"/>
  <c r="AC30" i="10" a="1"/>
  <c r="AC30" i="10" s="1"/>
  <c r="AG28" i="10" a="1"/>
  <c r="AG28" i="10" s="1"/>
  <c r="AC28" i="10" a="1"/>
  <c r="AC28" i="10" s="1"/>
  <c r="AG26" i="10" a="1"/>
  <c r="AG26" i="10" s="1"/>
  <c r="AC26" i="10" a="1"/>
  <c r="AC26" i="10" s="1"/>
  <c r="AG24" i="10" a="1"/>
  <c r="AG24" i="10" s="1"/>
  <c r="AC24" i="10" a="1"/>
  <c r="AC24" i="10" s="1"/>
  <c r="AG22" i="10" a="1"/>
  <c r="AG22" i="10" s="1"/>
  <c r="AC22" i="10" a="1"/>
  <c r="AC22" i="10" s="1"/>
  <c r="AG20" i="10" a="1"/>
  <c r="AG20" i="10" s="1"/>
  <c r="AC20" i="10" a="1"/>
  <c r="AC20" i="10" s="1"/>
  <c r="AG18" i="10" a="1"/>
  <c r="AG18" i="10" s="1"/>
  <c r="AC18" i="10" a="1"/>
  <c r="AC18" i="10" s="1"/>
  <c r="AG16" i="10" a="1"/>
  <c r="AG16" i="10" s="1"/>
  <c r="AC16" i="10" a="1"/>
  <c r="AC16" i="10" s="1"/>
  <c r="AG14" i="10" a="1"/>
  <c r="AG14" i="10" s="1"/>
  <c r="AC14" i="10" a="1"/>
  <c r="AC14" i="10" s="1"/>
  <c r="AG12" i="10" a="1"/>
  <c r="AG12" i="10" s="1"/>
  <c r="AC12" i="10" a="1"/>
  <c r="AC12" i="10" s="1"/>
  <c r="AG10" i="10" a="1"/>
  <c r="AG10" i="10" s="1"/>
  <c r="AC10" i="10" a="1"/>
  <c r="AC10" i="10" s="1"/>
  <c r="AG8" i="10" a="1"/>
  <c r="AG8" i="10" s="1"/>
  <c r="AC8" i="10" a="1"/>
  <c r="AC8" i="10" s="1"/>
  <c r="AG6" i="10" a="1"/>
  <c r="AG6" i="10" s="1"/>
  <c r="AC6" i="10" a="1"/>
  <c r="AC6" i="10" s="1"/>
  <c r="Y17" i="10" a="1"/>
  <c r="Y17" i="10" s="1"/>
  <c r="R30" i="10" a="1"/>
  <c r="R30" i="10" s="1"/>
  <c r="Y25" i="10" a="1"/>
  <c r="Y25" i="10" s="1"/>
  <c r="Y27" i="10" a="1"/>
  <c r="Y27" i="10" s="1"/>
  <c r="Y19" i="10" a="1"/>
  <c r="Y19" i="10" s="1"/>
  <c r="Y29" i="10" a="1"/>
  <c r="Y29" i="10" s="1"/>
  <c r="Y21" i="10" a="1"/>
  <c r="Y21" i="10" s="1"/>
  <c r="Y31" i="10" a="1"/>
  <c r="Y31" i="10" s="1"/>
  <c r="Y23" i="10" a="1"/>
  <c r="Y23" i="10" s="1"/>
  <c r="Y15" i="10" a="1"/>
  <c r="Y15" i="10" s="1"/>
  <c r="Y2" i="10" a="1"/>
  <c r="Y2" i="10" s="1"/>
  <c r="Y30" i="10" a="1"/>
  <c r="Y30" i="10" s="1"/>
  <c r="Y28" i="10" a="1"/>
  <c r="Y28" i="10" s="1"/>
  <c r="Y26" i="10" a="1"/>
  <c r="Y26" i="10" s="1"/>
  <c r="Y24" i="10" a="1"/>
  <c r="Y24" i="10" s="1"/>
  <c r="Y22" i="10" a="1"/>
  <c r="Y22" i="10" s="1"/>
  <c r="Y20" i="10" a="1"/>
  <c r="Y20" i="10" s="1"/>
  <c r="Y18" i="10" a="1"/>
  <c r="Y18" i="10" s="1"/>
  <c r="Y16" i="10" a="1"/>
  <c r="Y16" i="10" s="1"/>
  <c r="R12" i="10" a="1"/>
  <c r="R12" i="10" s="1"/>
  <c r="R9" i="10" a="1"/>
  <c r="R9" i="10" s="1"/>
  <c r="R27" i="10" a="1"/>
  <c r="R27" i="10" s="1"/>
  <c r="R6" i="10" a="1"/>
  <c r="R6" i="10" s="1"/>
  <c r="R23" i="10" a="1"/>
  <c r="R23" i="10" s="1"/>
  <c r="R16" i="10" a="1"/>
  <c r="R16" i="10" s="1"/>
  <c r="R19" i="10" a="1"/>
  <c r="R19" i="10" s="1"/>
  <c r="R8" i="10" a="1"/>
  <c r="R8" i="10" s="1"/>
  <c r="R31" i="10" a="1"/>
  <c r="R31" i="10" s="1"/>
  <c r="R24" i="10" a="1"/>
  <c r="R24" i="10" s="1"/>
  <c r="R20" i="10" a="1"/>
  <c r="R20" i="10" s="1"/>
  <c r="R17" i="10" a="1"/>
  <c r="R17" i="10" s="1"/>
  <c r="R5" i="10" a="1"/>
  <c r="R5" i="10" s="1"/>
  <c r="R10" i="10" a="1"/>
  <c r="R10" i="10" s="1"/>
  <c r="R13" i="10" a="1"/>
  <c r="R13" i="10" s="1"/>
  <c r="R18" i="10" a="1"/>
  <c r="R18" i="10" s="1"/>
  <c r="R21" i="10" a="1"/>
  <c r="R21" i="10" s="1"/>
  <c r="R26" i="10" a="1"/>
  <c r="R26" i="10" s="1"/>
  <c r="R29" i="10" a="1"/>
  <c r="R29" i="10" s="1"/>
  <c r="R4" i="10" a="1"/>
  <c r="R4" i="10" s="1"/>
  <c r="R22" i="10" a="1"/>
  <c r="R22" i="10" s="1"/>
  <c r="R15" i="10" a="1"/>
  <c r="R15" i="10" s="1"/>
  <c r="R28" i="10" a="1"/>
  <c r="R28" i="10" s="1"/>
  <c r="R25" i="10" a="1"/>
  <c r="R25" i="10" s="1"/>
  <c r="R14" i="10" a="1"/>
  <c r="R14" i="10" s="1"/>
  <c r="R11" i="10" a="1"/>
  <c r="R11" i="10" s="1"/>
  <c r="R7" i="10" a="1"/>
  <c r="R7" i="10" s="1"/>
  <c r="R3" i="10" a="1"/>
  <c r="R3" i="10" s="1"/>
  <c r="R2" i="10" a="1"/>
  <c r="R2" i="10" s="1"/>
  <c r="D3" i="11" s="1" a="1"/>
  <c r="D3" i="11" s="1"/>
  <c r="L3" i="10" a="1"/>
  <c r="L3" i="10" s="1"/>
  <c r="L4" i="10" a="1"/>
  <c r="L4" i="10" s="1"/>
  <c r="L5" i="10" a="1"/>
  <c r="L5" i="10" s="1"/>
  <c r="L6" i="10" a="1"/>
  <c r="L6" i="10" s="1"/>
  <c r="L7" i="10" a="1"/>
  <c r="L7" i="10" s="1"/>
  <c r="L8" i="10" a="1"/>
  <c r="L8" i="10" s="1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 s="1"/>
  <c r="L15" i="10" a="1"/>
  <c r="L15" i="10" s="1"/>
  <c r="L16" i="10" a="1"/>
  <c r="L16" i="10" s="1"/>
  <c r="L17" i="10" a="1"/>
  <c r="L17" i="10" s="1"/>
  <c r="L18" i="10" a="1"/>
  <c r="L18" i="10" s="1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 s="1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30" i="10" a="1"/>
  <c r="L30" i="10" s="1"/>
  <c r="L31" i="10" a="1"/>
  <c r="L31" i="10" s="1"/>
  <c r="L2" i="10" a="1"/>
  <c r="L2" i="10" s="1"/>
  <c r="H3" i="10" a="1"/>
  <c r="H3" i="10" s="1"/>
  <c r="H4" i="10" a="1"/>
  <c r="H4" i="10" s="1"/>
  <c r="H5" i="10" a="1"/>
  <c r="H5" i="10" s="1"/>
  <c r="H6" i="10" a="1"/>
  <c r="H6" i="10" s="1"/>
  <c r="H7" i="10" a="1"/>
  <c r="H7" i="10" s="1"/>
  <c r="H8" i="10" a="1"/>
  <c r="H8" i="10" s="1"/>
  <c r="H9" i="10" a="1"/>
  <c r="H9" i="10" s="1"/>
  <c r="H10" i="10" a="1"/>
  <c r="H10" i="10" s="1"/>
  <c r="H11" i="10" a="1"/>
  <c r="H11" i="10" s="1"/>
  <c r="H12" i="10" a="1"/>
  <c r="H12" i="10" s="1"/>
  <c r="H13" i="10" a="1"/>
  <c r="H13" i="10" s="1"/>
  <c r="H14" i="10" a="1"/>
  <c r="H14" i="10" s="1"/>
  <c r="H15" i="10" a="1"/>
  <c r="H15" i="10" s="1"/>
  <c r="H16" i="10" a="1"/>
  <c r="H16" i="10" s="1"/>
  <c r="H17" i="10" a="1"/>
  <c r="H17" i="10" s="1"/>
  <c r="H18" i="10" a="1"/>
  <c r="H18" i="10" s="1"/>
  <c r="H19" i="10" a="1"/>
  <c r="H19" i="10" s="1"/>
  <c r="H20" i="10" a="1"/>
  <c r="H20" i="10" s="1"/>
  <c r="H21" i="10" a="1"/>
  <c r="H21" i="10" s="1"/>
  <c r="H22" i="10" a="1"/>
  <c r="H22" i="10" s="1"/>
  <c r="H23" i="10" a="1"/>
  <c r="H23" i="10" s="1"/>
  <c r="H24" i="10" a="1"/>
  <c r="H24" i="10" s="1"/>
  <c r="H25" i="10" a="1"/>
  <c r="H25" i="10" s="1"/>
  <c r="H26" i="10" a="1"/>
  <c r="H26" i="10" s="1"/>
  <c r="H27" i="10" a="1"/>
  <c r="H27" i="10" s="1"/>
  <c r="H28" i="10" a="1"/>
  <c r="H28" i="10" s="1"/>
  <c r="H29" i="10" a="1"/>
  <c r="H29" i="10" s="1"/>
  <c r="H30" i="10" a="1"/>
  <c r="H30" i="10" s="1"/>
  <c r="H31" i="10" a="1"/>
  <c r="H31" i="10" s="1"/>
  <c r="H2" i="10" a="1"/>
  <c r="H2" i="10" s="1"/>
  <c r="AS2" i="10" l="1" a="1"/>
  <c r="AS2" i="10" s="1"/>
  <c r="AL2" i="10" a="1"/>
  <c r="AL2" i="10" s="1"/>
  <c r="AK2" i="10" a="1"/>
  <c r="AK2" i="10" s="1"/>
  <c r="G2" i="11" s="1" a="1"/>
  <c r="G2" i="11" s="1"/>
  <c r="AE2" i="10" a="1"/>
  <c r="AE2" i="10" s="1"/>
  <c r="AR3" i="10" a="1"/>
  <c r="AR3" i="10" s="1"/>
  <c r="AS4" i="10" a="1"/>
  <c r="AS4" i="10" s="1"/>
  <c r="AR8" i="10" a="1"/>
  <c r="AR8" i="10" s="1"/>
  <c r="AS9" i="10" a="1"/>
  <c r="AS9" i="10" s="1"/>
  <c r="AR11" i="10" a="1"/>
  <c r="AR11" i="10" s="1"/>
  <c r="AS12" i="10" a="1"/>
  <c r="AS12" i="10" s="1"/>
  <c r="AR16" i="10" a="1"/>
  <c r="AR16" i="10" s="1"/>
  <c r="AS17" i="10" a="1"/>
  <c r="AS17" i="10" s="1"/>
  <c r="AR19" i="10" a="1"/>
  <c r="AR19" i="10" s="1"/>
  <c r="AS20" i="10" a="1"/>
  <c r="AS20" i="10" s="1"/>
  <c r="AR24" i="10" a="1"/>
  <c r="AR24" i="10" s="1"/>
  <c r="AS25" i="10" a="1"/>
  <c r="AS25" i="10" s="1"/>
  <c r="AR27" i="10" a="1"/>
  <c r="AR27" i="10" s="1"/>
  <c r="AS28" i="10" a="1"/>
  <c r="AS28" i="10" s="1"/>
  <c r="AR29" i="10" a="1"/>
  <c r="AR29" i="10" s="1"/>
  <c r="AS30" i="10" a="1"/>
  <c r="AS30" i="10" s="1"/>
  <c r="AR31" i="10" a="1"/>
  <c r="AR31" i="10" s="1"/>
  <c r="AR4" i="10" a="1"/>
  <c r="AR4" i="10" s="1"/>
  <c r="AR7" i="10" a="1"/>
  <c r="AR7" i="10" s="1"/>
  <c r="AR12" i="10" a="1"/>
  <c r="AR12" i="10" s="1"/>
  <c r="AS13" i="10" a="1"/>
  <c r="AS13" i="10" s="1"/>
  <c r="AS16" i="10" a="1"/>
  <c r="AS16" i="10" s="1"/>
  <c r="AR20" i="10" a="1"/>
  <c r="AR20" i="10" s="1"/>
  <c r="AS21" i="10" a="1"/>
  <c r="AS21" i="10" s="1"/>
  <c r="AS24" i="10" a="1"/>
  <c r="AS24" i="10" s="1"/>
  <c r="AR5" i="10" a="1"/>
  <c r="AR5" i="10" s="1"/>
  <c r="AS6" i="10" a="1"/>
  <c r="AS6" i="10" s="1"/>
  <c r="AR10" i="10" a="1"/>
  <c r="AR10" i="10" s="1"/>
  <c r="AS11" i="10" a="1"/>
  <c r="AS11" i="10" s="1"/>
  <c r="AR13" i="10" a="1"/>
  <c r="AR13" i="10" s="1"/>
  <c r="AS14" i="10" a="1"/>
  <c r="AS14" i="10" s="1"/>
  <c r="AR18" i="10" a="1"/>
  <c r="AR18" i="10" s="1"/>
  <c r="AS19" i="10" a="1"/>
  <c r="AS19" i="10" s="1"/>
  <c r="AR21" i="10" a="1"/>
  <c r="AR21" i="10" s="1"/>
  <c r="AS22" i="10" a="1"/>
  <c r="AS22" i="10" s="1"/>
  <c r="AR26" i="10" a="1"/>
  <c r="AR26" i="10" s="1"/>
  <c r="AS5" i="10" a="1"/>
  <c r="AS5" i="10" s="1"/>
  <c r="AS8" i="10" a="1"/>
  <c r="AS8" i="10" s="1"/>
  <c r="AR15" i="10" a="1"/>
  <c r="AR15" i="10" s="1"/>
  <c r="AR23" i="10" a="1"/>
  <c r="AR23" i="10" s="1"/>
  <c r="AR6" i="10" a="1"/>
  <c r="AR6" i="10" s="1"/>
  <c r="AS7" i="10" a="1"/>
  <c r="AS7" i="10" s="1"/>
  <c r="AR14" i="10" a="1"/>
  <c r="AR14" i="10" s="1"/>
  <c r="AS15" i="10" a="1"/>
  <c r="AS15" i="10" s="1"/>
  <c r="AR22" i="10" a="1"/>
  <c r="AR22" i="10" s="1"/>
  <c r="AS23" i="10" a="1"/>
  <c r="AS23" i="10" s="1"/>
  <c r="AS26" i="10" a="1"/>
  <c r="AS26" i="10" s="1"/>
  <c r="AR17" i="10" a="1"/>
  <c r="AR17" i="10" s="1"/>
  <c r="AS18" i="10" a="1"/>
  <c r="AS18" i="10" s="1"/>
  <c r="AR30" i="10" a="1"/>
  <c r="AR30" i="10" s="1"/>
  <c r="AS27" i="10" a="1"/>
  <c r="AS27" i="10" s="1"/>
  <c r="AS29" i="10" a="1"/>
  <c r="AS29" i="10" s="1"/>
  <c r="AS31" i="10" a="1"/>
  <c r="AS31" i="10" s="1"/>
  <c r="AS3" i="10" a="1"/>
  <c r="AS3" i="10" s="1"/>
  <c r="AR9" i="10" a="1"/>
  <c r="AR9" i="10" s="1"/>
  <c r="AS10" i="10" a="1"/>
  <c r="AS10" i="10" s="1"/>
  <c r="AR25" i="10" a="1"/>
  <c r="AR25" i="10" s="1"/>
  <c r="AR28" i="10" a="1"/>
  <c r="AR28" i="10" s="1"/>
  <c r="AV2" i="10" a="1"/>
  <c r="AV2" i="10" s="1"/>
  <c r="H4" i="11" s="1" a="1"/>
  <c r="H4" i="11" s="1"/>
  <c r="AV3" i="10" a="1"/>
  <c r="AV3" i="10" s="1"/>
  <c r="AV4" i="10" a="1"/>
  <c r="AV4" i="10" s="1"/>
  <c r="AV7" i="10" a="1"/>
  <c r="AV7" i="10" s="1"/>
  <c r="AV12" i="10" a="1"/>
  <c r="AV12" i="10" s="1"/>
  <c r="AV15" i="10" a="1"/>
  <c r="AV15" i="10" s="1"/>
  <c r="AV20" i="10" a="1"/>
  <c r="AV20" i="10" s="1"/>
  <c r="AV23" i="10" a="1"/>
  <c r="AV23" i="10" s="1"/>
  <c r="AV27" i="10" a="1"/>
  <c r="AV27" i="10" s="1"/>
  <c r="AV29" i="10" a="1"/>
  <c r="AV29" i="10" s="1"/>
  <c r="AV31" i="10" a="1"/>
  <c r="AV31" i="10" s="1"/>
  <c r="AV11" i="10" a="1"/>
  <c r="AV11" i="10" s="1"/>
  <c r="AV16" i="10" a="1"/>
  <c r="AV16" i="10" s="1"/>
  <c r="AV24" i="10" a="1"/>
  <c r="AV24" i="10" s="1"/>
  <c r="AV6" i="10" a="1"/>
  <c r="AV6" i="10" s="1"/>
  <c r="AV9" i="10" a="1"/>
  <c r="AV9" i="10" s="1"/>
  <c r="AV14" i="10" a="1"/>
  <c r="AV14" i="10" s="1"/>
  <c r="AV17" i="10" a="1"/>
  <c r="AV17" i="10" s="1"/>
  <c r="AV22" i="10" a="1"/>
  <c r="AV22" i="10" s="1"/>
  <c r="AV25" i="10" a="1"/>
  <c r="AV25" i="10" s="1"/>
  <c r="AV8" i="10" a="1"/>
  <c r="AV8" i="10" s="1"/>
  <c r="AV19" i="10" a="1"/>
  <c r="AV19" i="10" s="1"/>
  <c r="AV10" i="10" a="1"/>
  <c r="AV10" i="10" s="1"/>
  <c r="AV18" i="10" a="1"/>
  <c r="AV18" i="10" s="1"/>
  <c r="AV5" i="10" a="1"/>
  <c r="AV5" i="10" s="1"/>
  <c r="AV21" i="10" a="1"/>
  <c r="AV21" i="10" s="1"/>
  <c r="AV30" i="10" a="1"/>
  <c r="AV30" i="10" s="1"/>
  <c r="AV26" i="10" a="1"/>
  <c r="AV26" i="10" s="1"/>
  <c r="AV13" i="10" a="1"/>
  <c r="AV13" i="10" s="1"/>
  <c r="AV28" i="10" a="1"/>
  <c r="AV28" i="10" s="1"/>
  <c r="AO2" i="10" a="1"/>
  <c r="AO2" i="10" s="1"/>
  <c r="G4" i="11" s="1" a="1"/>
  <c r="G4" i="11" s="1"/>
  <c r="AO5" i="10" a="1"/>
  <c r="AO5" i="10" s="1"/>
  <c r="AO9" i="10" a="1"/>
  <c r="AO9" i="10" s="1"/>
  <c r="AO13" i="10" a="1"/>
  <c r="AO13" i="10" s="1"/>
  <c r="AO17" i="10" a="1"/>
  <c r="AO17" i="10" s="1"/>
  <c r="AO21" i="10" a="1"/>
  <c r="AO21" i="10" s="1"/>
  <c r="AO25" i="10" a="1"/>
  <c r="AO25" i="10" s="1"/>
  <c r="AO29" i="10" a="1"/>
  <c r="AO29" i="10" s="1"/>
  <c r="AO3" i="10" a="1"/>
  <c r="AO3" i="10" s="1"/>
  <c r="AO11" i="10" a="1"/>
  <c r="AO11" i="10" s="1"/>
  <c r="AO16" i="10" a="1"/>
  <c r="AO16" i="10" s="1"/>
  <c r="AO18" i="10" a="1"/>
  <c r="AO18" i="10" s="1"/>
  <c r="AO27" i="10" a="1"/>
  <c r="AO27" i="10" s="1"/>
  <c r="AO4" i="10" a="1"/>
  <c r="AO4" i="10" s="1"/>
  <c r="AO6" i="10" a="1"/>
  <c r="AO6" i="10" s="1"/>
  <c r="AO15" i="10" a="1"/>
  <c r="AO15" i="10" s="1"/>
  <c r="AO20" i="10" a="1"/>
  <c r="AO20" i="10" s="1"/>
  <c r="AO22" i="10" a="1"/>
  <c r="AO22" i="10" s="1"/>
  <c r="AO31" i="10" a="1"/>
  <c r="AO31" i="10" s="1"/>
  <c r="AO8" i="10" a="1"/>
  <c r="AO8" i="10" s="1"/>
  <c r="AO10" i="10" a="1"/>
  <c r="AO10" i="10" s="1"/>
  <c r="AO19" i="10" a="1"/>
  <c r="AO19" i="10" s="1"/>
  <c r="AO24" i="10" a="1"/>
  <c r="AO24" i="10" s="1"/>
  <c r="AO26" i="10" a="1"/>
  <c r="AO26" i="10" s="1"/>
  <c r="AO7" i="10" a="1"/>
  <c r="AO7" i="10" s="1"/>
  <c r="AO12" i="10" a="1"/>
  <c r="AO12" i="10" s="1"/>
  <c r="AO30" i="10" a="1"/>
  <c r="AO30" i="10" s="1"/>
  <c r="AO14" i="10" a="1"/>
  <c r="AO14" i="10" s="1"/>
  <c r="AO28" i="10" a="1"/>
  <c r="AO28" i="10" s="1"/>
  <c r="AO23" i="10" a="1"/>
  <c r="AO23" i="10" s="1"/>
  <c r="AL3" i="10" a="1"/>
  <c r="AL3" i="10" s="1"/>
  <c r="AK5" i="10" a="1"/>
  <c r="AK5" i="10" s="1"/>
  <c r="AL7" i="10" a="1"/>
  <c r="AL7" i="10" s="1"/>
  <c r="AK9" i="10" a="1"/>
  <c r="AK9" i="10" s="1"/>
  <c r="AL11" i="10" a="1"/>
  <c r="AL11" i="10" s="1"/>
  <c r="AK13" i="10" a="1"/>
  <c r="AK13" i="10" s="1"/>
  <c r="AL15" i="10" a="1"/>
  <c r="AL15" i="10" s="1"/>
  <c r="AK17" i="10" a="1"/>
  <c r="AK17" i="10" s="1"/>
  <c r="AL19" i="10" a="1"/>
  <c r="AL19" i="10" s="1"/>
  <c r="AK21" i="10" a="1"/>
  <c r="AK21" i="10" s="1"/>
  <c r="AL23" i="10" a="1"/>
  <c r="AL23" i="10" s="1"/>
  <c r="AK25" i="10" a="1"/>
  <c r="AK25" i="10" s="1"/>
  <c r="AL27" i="10" a="1"/>
  <c r="AL27" i="10" s="1"/>
  <c r="AK29" i="10" a="1"/>
  <c r="AK29" i="10" s="1"/>
  <c r="AL31" i="10" a="1"/>
  <c r="AL31" i="10" s="1"/>
  <c r="AL4" i="10" a="1"/>
  <c r="AL4" i="10" s="1"/>
  <c r="AK3" i="10" a="1"/>
  <c r="AK3" i="10" s="1"/>
  <c r="AK8" i="10" a="1"/>
  <c r="AK8" i="10" s="1"/>
  <c r="AK10" i="10" a="1"/>
  <c r="AK10" i="10" s="1"/>
  <c r="AL13" i="10" a="1"/>
  <c r="AL13" i="10" s="1"/>
  <c r="AL18" i="10" a="1"/>
  <c r="AL18" i="10" s="1"/>
  <c r="AK19" i="10" a="1"/>
  <c r="AK19" i="10" s="1"/>
  <c r="AL20" i="10" a="1"/>
  <c r="AL20" i="10" s="1"/>
  <c r="AK24" i="10" a="1"/>
  <c r="AK24" i="10" s="1"/>
  <c r="AK26" i="10" a="1"/>
  <c r="AK26" i="10" s="1"/>
  <c r="AL29" i="10" a="1"/>
  <c r="AL29" i="10" s="1"/>
  <c r="AK4" i="10" a="1"/>
  <c r="AK4" i="10" s="1"/>
  <c r="AL6" i="10" a="1"/>
  <c r="AL6" i="10" s="1"/>
  <c r="AK7" i="10" a="1"/>
  <c r="AK7" i="10" s="1"/>
  <c r="AL8" i="10" a="1"/>
  <c r="AL8" i="10" s="1"/>
  <c r="AK12" i="10" a="1"/>
  <c r="AK12" i="10" s="1"/>
  <c r="AK14" i="10" a="1"/>
  <c r="AK14" i="10" s="1"/>
  <c r="AL17" i="10" a="1"/>
  <c r="AL17" i="10" s="1"/>
  <c r="AL22" i="10" a="1"/>
  <c r="AL22" i="10" s="1"/>
  <c r="AK23" i="10" a="1"/>
  <c r="AK23" i="10" s="1"/>
  <c r="AL24" i="10" a="1"/>
  <c r="AL24" i="10" s="1"/>
  <c r="AK28" i="10" a="1"/>
  <c r="AK28" i="10" s="1"/>
  <c r="AK30" i="10" a="1"/>
  <c r="AK30" i="10" s="1"/>
  <c r="AL5" i="10" a="1"/>
  <c r="AL5" i="10" s="1"/>
  <c r="AL10" i="10" a="1"/>
  <c r="AL10" i="10" s="1"/>
  <c r="AK11" i="10" a="1"/>
  <c r="AK11" i="10" s="1"/>
  <c r="AL12" i="10" a="1"/>
  <c r="AL12" i="10" s="1"/>
  <c r="AK16" i="10" a="1"/>
  <c r="AK16" i="10" s="1"/>
  <c r="AK18" i="10" a="1"/>
  <c r="AK18" i="10" s="1"/>
  <c r="AL21" i="10" a="1"/>
  <c r="AL21" i="10" s="1"/>
  <c r="AL26" i="10" a="1"/>
  <c r="AL26" i="10" s="1"/>
  <c r="AK27" i="10" a="1"/>
  <c r="AK27" i="10" s="1"/>
  <c r="AL28" i="10" a="1"/>
  <c r="AL28" i="10" s="1"/>
  <c r="AK6" i="10" a="1"/>
  <c r="AK6" i="10" s="1"/>
  <c r="AL9" i="10" a="1"/>
  <c r="AL9" i="10" s="1"/>
  <c r="AL16" i="10" a="1"/>
  <c r="AL16" i="10" s="1"/>
  <c r="AK22" i="10" a="1"/>
  <c r="AK22" i="10" s="1"/>
  <c r="AK20" i="10" a="1"/>
  <c r="AK20" i="10" s="1"/>
  <c r="AL25" i="10" a="1"/>
  <c r="AL25" i="10" s="1"/>
  <c r="AL30" i="10" a="1"/>
  <c r="AL30" i="10" s="1"/>
  <c r="AL14" i="10" a="1"/>
  <c r="AL14" i="10" s="1"/>
  <c r="AK31" i="10" a="1"/>
  <c r="AK31" i="10" s="1"/>
  <c r="AK15" i="10" a="1"/>
  <c r="AK15" i="10" s="1"/>
  <c r="AH2" i="10" a="1"/>
  <c r="AH2" i="10" s="1"/>
  <c r="F4" i="11" s="1" a="1"/>
  <c r="F4" i="11" s="1"/>
  <c r="AH3" i="10" a="1"/>
  <c r="AH3" i="10" s="1"/>
  <c r="AH5" i="10" a="1"/>
  <c r="AH5" i="10" s="1"/>
  <c r="AH7" i="10" a="1"/>
  <c r="AH7" i="10" s="1"/>
  <c r="AH9" i="10" a="1"/>
  <c r="AH9" i="10" s="1"/>
  <c r="AH11" i="10" a="1"/>
  <c r="AH11" i="10" s="1"/>
  <c r="AH13" i="10" a="1"/>
  <c r="AH13" i="10" s="1"/>
  <c r="AH15" i="10" a="1"/>
  <c r="AH15" i="10" s="1"/>
  <c r="AH17" i="10" a="1"/>
  <c r="AH17" i="10" s="1"/>
  <c r="AH19" i="10" a="1"/>
  <c r="AH19" i="10" s="1"/>
  <c r="AH21" i="10" a="1"/>
  <c r="AH21" i="10" s="1"/>
  <c r="AH23" i="10" a="1"/>
  <c r="AH23" i="10" s="1"/>
  <c r="AH25" i="10" a="1"/>
  <c r="AH25" i="10" s="1"/>
  <c r="AH27" i="10" a="1"/>
  <c r="AH27" i="10" s="1"/>
  <c r="AH29" i="10" a="1"/>
  <c r="AH29" i="10" s="1"/>
  <c r="AH31" i="10" a="1"/>
  <c r="AH31" i="10" s="1"/>
  <c r="AH4" i="10" a="1"/>
  <c r="AH4" i="10" s="1"/>
  <c r="AH12" i="10" a="1"/>
  <c r="AH12" i="10" s="1"/>
  <c r="AH20" i="10" a="1"/>
  <c r="AH20" i="10" s="1"/>
  <c r="AH28" i="10" a="1"/>
  <c r="AH28" i="10" s="1"/>
  <c r="AH10" i="10" a="1"/>
  <c r="AH10" i="10" s="1"/>
  <c r="AH18" i="10" a="1"/>
  <c r="AH18" i="10" s="1"/>
  <c r="AH26" i="10" a="1"/>
  <c r="AH26" i="10" s="1"/>
  <c r="AH6" i="10" a="1"/>
  <c r="AH6" i="10" s="1"/>
  <c r="AH8" i="10" a="1"/>
  <c r="AH8" i="10" s="1"/>
  <c r="AH16" i="10" a="1"/>
  <c r="AH16" i="10" s="1"/>
  <c r="AH24" i="10" a="1"/>
  <c r="AH24" i="10" s="1"/>
  <c r="AH14" i="10" a="1"/>
  <c r="AH14" i="10" s="1"/>
  <c r="AH22" i="10" a="1"/>
  <c r="AH22" i="10" s="1"/>
  <c r="AH30" i="10" a="1"/>
  <c r="AH30" i="10" s="1"/>
  <c r="AD3" i="10" a="1"/>
  <c r="AD3" i="10" s="1"/>
  <c r="AE4" i="10" a="1"/>
  <c r="AE4" i="10" s="1"/>
  <c r="AD5" i="10" a="1"/>
  <c r="AD5" i="10" s="1"/>
  <c r="AE6" i="10" a="1"/>
  <c r="AE6" i="10" s="1"/>
  <c r="AD7" i="10" a="1"/>
  <c r="AD7" i="10" s="1"/>
  <c r="AE8" i="10" a="1"/>
  <c r="AE8" i="10" s="1"/>
  <c r="AD9" i="10" a="1"/>
  <c r="AD9" i="10" s="1"/>
  <c r="AE10" i="10" a="1"/>
  <c r="AE10" i="10" s="1"/>
  <c r="AD11" i="10" a="1"/>
  <c r="AD11" i="10" s="1"/>
  <c r="AE12" i="10" a="1"/>
  <c r="AE12" i="10" s="1"/>
  <c r="AD13" i="10" a="1"/>
  <c r="AD13" i="10" s="1"/>
  <c r="AE14" i="10" a="1"/>
  <c r="AE14" i="10" s="1"/>
  <c r="AD15" i="10" a="1"/>
  <c r="AD15" i="10" s="1"/>
  <c r="AE16" i="10" a="1"/>
  <c r="AE16" i="10" s="1"/>
  <c r="AD17" i="10" a="1"/>
  <c r="AD17" i="10" s="1"/>
  <c r="AE18" i="10" a="1"/>
  <c r="AE18" i="10" s="1"/>
  <c r="AD19" i="10" a="1"/>
  <c r="AD19" i="10" s="1"/>
  <c r="AE20" i="10" a="1"/>
  <c r="AE20" i="10" s="1"/>
  <c r="AD21" i="10" a="1"/>
  <c r="AD21" i="10" s="1"/>
  <c r="AE22" i="10" a="1"/>
  <c r="AE22" i="10" s="1"/>
  <c r="AD23" i="10" a="1"/>
  <c r="AD23" i="10" s="1"/>
  <c r="AE24" i="10" a="1"/>
  <c r="AE24" i="10" s="1"/>
  <c r="AD25" i="10" a="1"/>
  <c r="AD25" i="10" s="1"/>
  <c r="AE26" i="10" a="1"/>
  <c r="AE26" i="10" s="1"/>
  <c r="AD27" i="10" a="1"/>
  <c r="AD27" i="10" s="1"/>
  <c r="AE28" i="10" a="1"/>
  <c r="AE28" i="10" s="1"/>
  <c r="AD29" i="10" a="1"/>
  <c r="AD29" i="10" s="1"/>
  <c r="AE30" i="10" a="1"/>
  <c r="AE30" i="10" s="1"/>
  <c r="AD31" i="10" a="1"/>
  <c r="AD31" i="10" s="1"/>
  <c r="AE3" i="10" a="1"/>
  <c r="AE3" i="10" s="1"/>
  <c r="AD4" i="10" a="1"/>
  <c r="AD4" i="10" s="1"/>
  <c r="AE7" i="10" a="1"/>
  <c r="AE7" i="10" s="1"/>
  <c r="AD8" i="10" a="1"/>
  <c r="AD8" i="10" s="1"/>
  <c r="AE11" i="10" a="1"/>
  <c r="AE11" i="10" s="1"/>
  <c r="AD16" i="10" a="1"/>
  <c r="AD16" i="10" s="1"/>
  <c r="AE19" i="10" a="1"/>
  <c r="AE19" i="10" s="1"/>
  <c r="AD24" i="10" a="1"/>
  <c r="AD24" i="10" s="1"/>
  <c r="AE27" i="10" a="1"/>
  <c r="AE27" i="10" s="1"/>
  <c r="AE9" i="10" a="1"/>
  <c r="AE9" i="10" s="1"/>
  <c r="AD14" i="10" a="1"/>
  <c r="AD14" i="10" s="1"/>
  <c r="AE17" i="10" a="1"/>
  <c r="AE17" i="10" s="1"/>
  <c r="AD22" i="10" a="1"/>
  <c r="AD22" i="10" s="1"/>
  <c r="AE25" i="10" a="1"/>
  <c r="AE25" i="10" s="1"/>
  <c r="AD30" i="10" a="1"/>
  <c r="AD30" i="10" s="1"/>
  <c r="AE5" i="10" a="1"/>
  <c r="AE5" i="10" s="1"/>
  <c r="AD6" i="10" a="1"/>
  <c r="AD6" i="10" s="1"/>
  <c r="AD12" i="10" a="1"/>
  <c r="AD12" i="10" s="1"/>
  <c r="AE15" i="10" a="1"/>
  <c r="AE15" i="10" s="1"/>
  <c r="AD20" i="10" a="1"/>
  <c r="AD20" i="10" s="1"/>
  <c r="AE23" i="10" a="1"/>
  <c r="AE23" i="10" s="1"/>
  <c r="AD28" i="10" a="1"/>
  <c r="AD28" i="10" s="1"/>
  <c r="AE31" i="10" a="1"/>
  <c r="AE31" i="10" s="1"/>
  <c r="AE13" i="10" a="1"/>
  <c r="AE13" i="10" s="1"/>
  <c r="AD10" i="10" a="1"/>
  <c r="AD10" i="10" s="1"/>
  <c r="AE21" i="10" a="1"/>
  <c r="AE21" i="10" s="1"/>
  <c r="AD18" i="10" a="1"/>
  <c r="AD18" i="10" s="1"/>
  <c r="AE29" i="10" a="1"/>
  <c r="AE29" i="10" s="1"/>
  <c r="AD26" i="10" a="1"/>
  <c r="AD26" i="10" s="1"/>
  <c r="AD2" i="10" a="1"/>
  <c r="AD2" i="10" s="1"/>
  <c r="F2" i="11" s="1" a="1"/>
  <c r="F2" i="11" s="1"/>
  <c r="Z4" i="10" a="1"/>
  <c r="Z4" i="10" s="1"/>
  <c r="Z6" i="10" a="1"/>
  <c r="Z6" i="10" s="1"/>
  <c r="Z8" i="10" a="1"/>
  <c r="Z8" i="10" s="1"/>
  <c r="Z10" i="10" a="1"/>
  <c r="Z10" i="10" s="1"/>
  <c r="Z12" i="10" a="1"/>
  <c r="Z12" i="10" s="1"/>
  <c r="Z14" i="10" a="1"/>
  <c r="Z14" i="10" s="1"/>
  <c r="Z16" i="10" a="1"/>
  <c r="Z16" i="10" s="1"/>
  <c r="Z18" i="10" a="1"/>
  <c r="Z18" i="10" s="1"/>
  <c r="Z20" i="10" a="1"/>
  <c r="Z20" i="10" s="1"/>
  <c r="Z22" i="10" a="1"/>
  <c r="Z22" i="10" s="1"/>
  <c r="Z24" i="10" a="1"/>
  <c r="Z24" i="10" s="1"/>
  <c r="Z26" i="10" a="1"/>
  <c r="Z26" i="10" s="1"/>
  <c r="Z28" i="10" a="1"/>
  <c r="Z28" i="10" s="1"/>
  <c r="Z30" i="10" a="1"/>
  <c r="Z30" i="10" s="1"/>
  <c r="Z3" i="10" a="1"/>
  <c r="Z3" i="10" s="1"/>
  <c r="Z7" i="10" a="1"/>
  <c r="Z7" i="10" s="1"/>
  <c r="Z13" i="10" a="1"/>
  <c r="Z13" i="10" s="1"/>
  <c r="Z21" i="10" a="1"/>
  <c r="Z21" i="10" s="1"/>
  <c r="Z29" i="10" a="1"/>
  <c r="Z29" i="10" s="1"/>
  <c r="Z11" i="10" a="1"/>
  <c r="Z11" i="10" s="1"/>
  <c r="Z19" i="10" a="1"/>
  <c r="Z19" i="10" s="1"/>
  <c r="Z27" i="10" a="1"/>
  <c r="Z27" i="10" s="1"/>
  <c r="Z5" i="10" a="1"/>
  <c r="Z5" i="10" s="1"/>
  <c r="Z9" i="10" a="1"/>
  <c r="Z9" i="10" s="1"/>
  <c r="Z17" i="10" a="1"/>
  <c r="Z17" i="10" s="1"/>
  <c r="Z25" i="10" a="1"/>
  <c r="Z25" i="10" s="1"/>
  <c r="Z15" i="10" a="1"/>
  <c r="Z15" i="10" s="1"/>
  <c r="Z23" i="10" a="1"/>
  <c r="Z23" i="10" s="1"/>
  <c r="Z31" i="10" a="1"/>
  <c r="Z31" i="10" s="1"/>
  <c r="Z2" i="10" a="1"/>
  <c r="Z2" i="10" s="1"/>
  <c r="T2" i="10" a="1"/>
  <c r="T2" i="10" s="1"/>
  <c r="T3" i="10" a="1"/>
  <c r="T3" i="10" s="1"/>
  <c r="T6" i="10" a="1"/>
  <c r="T6" i="10" s="1"/>
  <c r="T11" i="10" a="1"/>
  <c r="T11" i="10" s="1"/>
  <c r="T14" i="10" a="1"/>
  <c r="T14" i="10" s="1"/>
  <c r="T19" i="10" a="1"/>
  <c r="T19" i="10" s="1"/>
  <c r="T22" i="10" a="1"/>
  <c r="T22" i="10" s="1"/>
  <c r="T27" i="10" a="1"/>
  <c r="T27" i="10" s="1"/>
  <c r="T30" i="10" a="1"/>
  <c r="T30" i="10" s="1"/>
  <c r="T5" i="10" a="1"/>
  <c r="T5" i="10" s="1"/>
  <c r="T8" i="10" a="1"/>
  <c r="T8" i="10" s="1"/>
  <c r="T13" i="10" a="1"/>
  <c r="T13" i="10" s="1"/>
  <c r="T16" i="10" a="1"/>
  <c r="T16" i="10" s="1"/>
  <c r="T21" i="10" a="1"/>
  <c r="T21" i="10" s="1"/>
  <c r="T24" i="10" a="1"/>
  <c r="T24" i="10" s="1"/>
  <c r="T29" i="10" a="1"/>
  <c r="T29" i="10" s="1"/>
  <c r="S3" i="10" a="1"/>
  <c r="S3" i="10" s="1"/>
  <c r="S5" i="10" a="1"/>
  <c r="S5" i="10" s="1"/>
  <c r="S7" i="10" a="1"/>
  <c r="S7" i="10" s="1"/>
  <c r="S9" i="10" a="1"/>
  <c r="S9" i="10" s="1"/>
  <c r="S11" i="10" a="1"/>
  <c r="S11" i="10" s="1"/>
  <c r="S13" i="10" a="1"/>
  <c r="S13" i="10" s="1"/>
  <c r="S15" i="10" a="1"/>
  <c r="S15" i="10" s="1"/>
  <c r="S17" i="10" a="1"/>
  <c r="S17" i="10" s="1"/>
  <c r="S19" i="10" a="1"/>
  <c r="S19" i="10" s="1"/>
  <c r="S21" i="10" a="1"/>
  <c r="S21" i="10" s="1"/>
  <c r="S23" i="10" a="1"/>
  <c r="S23" i="10" s="1"/>
  <c r="S25" i="10" a="1"/>
  <c r="S25" i="10" s="1"/>
  <c r="S27" i="10" a="1"/>
  <c r="S27" i="10" s="1"/>
  <c r="S29" i="10" a="1"/>
  <c r="S29" i="10" s="1"/>
  <c r="S31" i="10" a="1"/>
  <c r="S31" i="10" s="1"/>
  <c r="T12" i="10" a="1"/>
  <c r="T12" i="10" s="1"/>
  <c r="T17" i="10" a="1"/>
  <c r="T17" i="10" s="1"/>
  <c r="T28" i="10" a="1"/>
  <c r="T28" i="10" s="1"/>
  <c r="S4" i="10" a="1"/>
  <c r="S4" i="10" s="1"/>
  <c r="S8" i="10" a="1"/>
  <c r="S8" i="10" s="1"/>
  <c r="S12" i="10" a="1"/>
  <c r="S12" i="10" s="1"/>
  <c r="S16" i="10" a="1"/>
  <c r="S16" i="10" s="1"/>
  <c r="S20" i="10" a="1"/>
  <c r="S20" i="10" s="1"/>
  <c r="S24" i="10" a="1"/>
  <c r="S24" i="10" s="1"/>
  <c r="S28" i="10" a="1"/>
  <c r="S28" i="10" s="1"/>
  <c r="T10" i="10" a="1"/>
  <c r="T10" i="10" s="1"/>
  <c r="T15" i="10" a="1"/>
  <c r="T15" i="10" s="1"/>
  <c r="T26" i="10" a="1"/>
  <c r="T26" i="10" s="1"/>
  <c r="T31" i="10" a="1"/>
  <c r="T31" i="10" s="1"/>
  <c r="T7" i="10" a="1"/>
  <c r="T7" i="10" s="1"/>
  <c r="T18" i="10" a="1"/>
  <c r="T18" i="10" s="1"/>
  <c r="T23" i="10" a="1"/>
  <c r="T23" i="10" s="1"/>
  <c r="T4" i="10" a="1"/>
  <c r="T4" i="10" s="1"/>
  <c r="T9" i="10" a="1"/>
  <c r="T9" i="10" s="1"/>
  <c r="T20" i="10" a="1"/>
  <c r="T20" i="10" s="1"/>
  <c r="T25" i="10" a="1"/>
  <c r="T25" i="10" s="1"/>
  <c r="S6" i="10" a="1"/>
  <c r="S6" i="10" s="1"/>
  <c r="S10" i="10" a="1"/>
  <c r="S10" i="10" s="1"/>
  <c r="S14" i="10" a="1"/>
  <c r="S14" i="10" s="1"/>
  <c r="S18" i="10" a="1"/>
  <c r="S18" i="10" s="1"/>
  <c r="S22" i="10" a="1"/>
  <c r="S22" i="10" s="1"/>
  <c r="S26" i="10" a="1"/>
  <c r="S26" i="10" s="1"/>
  <c r="S30" i="10" a="1"/>
  <c r="S30" i="10" s="1"/>
  <c r="W2" i="10" a="1"/>
  <c r="W2" i="10" s="1"/>
  <c r="D4" i="11" s="1" a="1"/>
  <c r="D4" i="11" s="1"/>
  <c r="W3" i="10" a="1"/>
  <c r="W3" i="10" s="1"/>
  <c r="W5" i="10" a="1"/>
  <c r="W5" i="10" s="1"/>
  <c r="W7" i="10" a="1"/>
  <c r="W7" i="10" s="1"/>
  <c r="W9" i="10" a="1"/>
  <c r="W9" i="10" s="1"/>
  <c r="W4" i="10" a="1"/>
  <c r="W4" i="10" s="1"/>
  <c r="W6" i="10" a="1"/>
  <c r="W6" i="10" s="1"/>
  <c r="W8" i="10" a="1"/>
  <c r="W8" i="10" s="1"/>
  <c r="W10" i="10" a="1"/>
  <c r="W10" i="10" s="1"/>
  <c r="W12" i="10" a="1"/>
  <c r="W12" i="10" s="1"/>
  <c r="W14" i="10" a="1"/>
  <c r="W14" i="10" s="1"/>
  <c r="W16" i="10" a="1"/>
  <c r="W16" i="10" s="1"/>
  <c r="W18" i="10" a="1"/>
  <c r="W18" i="10" s="1"/>
  <c r="W20" i="10" a="1"/>
  <c r="W20" i="10" s="1"/>
  <c r="W22" i="10" a="1"/>
  <c r="W22" i="10" s="1"/>
  <c r="W24" i="10" a="1"/>
  <c r="W24" i="10" s="1"/>
  <c r="W26" i="10" a="1"/>
  <c r="W26" i="10" s="1"/>
  <c r="W28" i="10" a="1"/>
  <c r="W28" i="10" s="1"/>
  <c r="W30" i="10" a="1"/>
  <c r="W30" i="10" s="1"/>
  <c r="W13" i="10" a="1"/>
  <c r="W13" i="10" s="1"/>
  <c r="W17" i="10" a="1"/>
  <c r="W17" i="10" s="1"/>
  <c r="W21" i="10" a="1"/>
  <c r="W21" i="10" s="1"/>
  <c r="W25" i="10" a="1"/>
  <c r="W25" i="10" s="1"/>
  <c r="W29" i="10" a="1"/>
  <c r="W29" i="10" s="1"/>
  <c r="W11" i="10" a="1"/>
  <c r="W11" i="10" s="1"/>
  <c r="W15" i="10" a="1"/>
  <c r="W15" i="10" s="1"/>
  <c r="W19" i="10" a="1"/>
  <c r="W19" i="10" s="1"/>
  <c r="W23" i="10" a="1"/>
  <c r="W23" i="10" s="1"/>
  <c r="W27" i="10" a="1"/>
  <c r="W27" i="10" s="1"/>
  <c r="W31" i="10" a="1"/>
  <c r="W31" i="10" s="1"/>
  <c r="S2" i="10" a="1"/>
  <c r="S2" i="10" s="1"/>
  <c r="D2" i="11" s="1" a="1"/>
  <c r="D2" i="11" s="1"/>
  <c r="M20" i="10" a="1"/>
  <c r="M20" i="10" s="1"/>
  <c r="I31" i="10" a="1"/>
  <c r="I31" i="10" s="1"/>
  <c r="I21" i="10" a="1"/>
  <c r="I21" i="10" s="1"/>
  <c r="M30" i="10" a="1"/>
  <c r="M30" i="10" s="1"/>
  <c r="M19" i="10" a="1"/>
  <c r="M19" i="10" s="1"/>
  <c r="M7" i="10" a="1"/>
  <c r="M7" i="10" s="1"/>
  <c r="M27" i="10" a="1"/>
  <c r="M27" i="10" s="1"/>
  <c r="M28" i="10" a="1"/>
  <c r="M28" i="10" s="1"/>
  <c r="M4" i="10" a="1"/>
  <c r="M4" i="10" s="1"/>
  <c r="M14" i="10" a="1"/>
  <c r="M14" i="10" s="1"/>
  <c r="M16" i="10" a="1"/>
  <c r="M16" i="10" s="1"/>
  <c r="M18" i="10" a="1"/>
  <c r="M18" i="10" s="1"/>
  <c r="I5" i="10" a="1"/>
  <c r="I5" i="10" s="1"/>
  <c r="I6" i="10" a="1"/>
  <c r="I6" i="10" s="1"/>
  <c r="I22" i="10" a="1"/>
  <c r="I22" i="10" s="1"/>
  <c r="I23" i="10" a="1"/>
  <c r="I23" i="10" s="1"/>
  <c r="I10" i="10" a="1"/>
  <c r="I10" i="10" s="1"/>
  <c r="I11" i="10" a="1"/>
  <c r="I11" i="10" s="1"/>
  <c r="I17" i="10" a="1"/>
  <c r="I17" i="10" s="1"/>
  <c r="I18" i="10" a="1"/>
  <c r="I18" i="10" s="1"/>
  <c r="I27" i="10" a="1"/>
  <c r="I27" i="10" s="1"/>
  <c r="I29" i="10" a="1"/>
  <c r="I29" i="10" s="1"/>
  <c r="I15" i="10" a="1"/>
  <c r="I15" i="10" s="1"/>
  <c r="I26" i="10" a="1"/>
  <c r="I26" i="10" s="1"/>
  <c r="M5" i="10" a="1"/>
  <c r="M5" i="10" s="1"/>
  <c r="M3" i="10" a="1"/>
  <c r="M3" i="10" s="1"/>
  <c r="M6" i="10" a="1"/>
  <c r="M6" i="10" s="1"/>
  <c r="M8" i="10" a="1"/>
  <c r="M8" i="10" s="1"/>
  <c r="M15" i="10" a="1"/>
  <c r="M15" i="10" s="1"/>
  <c r="M22" i="10" a="1"/>
  <c r="M22" i="10" s="1"/>
  <c r="M24" i="10" a="1"/>
  <c r="M24" i="10" s="1"/>
  <c r="M31" i="10" a="1"/>
  <c r="M31" i="10" s="1"/>
  <c r="M10" i="10" a="1"/>
  <c r="M10" i="10" s="1"/>
  <c r="M12" i="10" a="1"/>
  <c r="M12" i="10" s="1"/>
  <c r="M26" i="10" a="1"/>
  <c r="M26" i="10" s="1"/>
  <c r="M23" i="10" a="1"/>
  <c r="M23" i="10" s="1"/>
  <c r="M11" i="10" a="1"/>
  <c r="M11" i="10" s="1"/>
  <c r="I4" i="10" a="1"/>
  <c r="I4" i="10" s="1"/>
  <c r="I8" i="10" a="1"/>
  <c r="I8" i="10" s="1"/>
  <c r="I12" i="10" a="1"/>
  <c r="I12" i="10" s="1"/>
  <c r="I16" i="10" a="1"/>
  <c r="I16" i="10" s="1"/>
  <c r="I20" i="10" a="1"/>
  <c r="I20" i="10" s="1"/>
  <c r="I24" i="10" a="1"/>
  <c r="I24" i="10" s="1"/>
  <c r="I28" i="10" a="1"/>
  <c r="I28" i="10" s="1"/>
  <c r="I3" i="10" a="1"/>
  <c r="I3" i="10" s="1"/>
  <c r="I9" i="10" a="1"/>
  <c r="I9" i="10" s="1"/>
  <c r="I14" i="10" a="1"/>
  <c r="I14" i="10" s="1"/>
  <c r="I19" i="10" a="1"/>
  <c r="I19" i="10" s="1"/>
  <c r="I25" i="10" a="1"/>
  <c r="I25" i="10" s="1"/>
  <c r="I30" i="10" a="1"/>
  <c r="I30" i="10" s="1"/>
  <c r="I7" i="10" a="1"/>
  <c r="I7" i="10" s="1"/>
  <c r="I13" i="10" a="1"/>
  <c r="I13" i="10" s="1"/>
  <c r="I2" i="10" a="1"/>
  <c r="I2" i="10" s="1"/>
  <c r="C3" i="11" s="1" a="1"/>
  <c r="C3" i="11" s="1"/>
  <c r="M2" i="10" a="1"/>
  <c r="M2" i="10" s="1"/>
  <c r="M29" i="10" a="1"/>
  <c r="M29" i="10" s="1"/>
  <c r="M25" i="10" a="1"/>
  <c r="M25" i="10" s="1"/>
  <c r="M21" i="10" a="1"/>
  <c r="M21" i="10" s="1"/>
  <c r="M17" i="10" a="1"/>
  <c r="M17" i="10" s="1"/>
  <c r="M13" i="10" a="1"/>
  <c r="M13" i="10" s="1"/>
  <c r="M9" i="10" a="1"/>
  <c r="M9" i="10" s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2" i="10"/>
  <c r="K2" i="10" l="1" a="1"/>
  <c r="K2" i="10" s="1"/>
  <c r="J2" i="10" a="1"/>
  <c r="J2" i="10" s="1"/>
  <c r="C2" i="11" s="1" a="1"/>
  <c r="C2" i="11" s="1"/>
  <c r="N2" i="10" a="1"/>
  <c r="N2" i="10" s="1"/>
  <c r="C4" i="11" s="1"/>
  <c r="N3" i="10" a="1"/>
  <c r="N3" i="10" s="1"/>
  <c r="N7" i="10" a="1"/>
  <c r="N7" i="10" s="1"/>
  <c r="N11" i="10" a="1"/>
  <c r="N11" i="10" s="1"/>
  <c r="N15" i="10" a="1"/>
  <c r="N15" i="10" s="1"/>
  <c r="N19" i="10" a="1"/>
  <c r="N19" i="10" s="1"/>
  <c r="N23" i="10" a="1"/>
  <c r="N23" i="10" s="1"/>
  <c r="N27" i="10" a="1"/>
  <c r="N27" i="10" s="1"/>
  <c r="N31" i="10" a="1"/>
  <c r="N31" i="10" s="1"/>
  <c r="N4" i="10" a="1"/>
  <c r="N4" i="10" s="1"/>
  <c r="N13" i="10" a="1"/>
  <c r="N13" i="10" s="1"/>
  <c r="N14" i="10" a="1"/>
  <c r="N14" i="10" s="1"/>
  <c r="N20" i="10" a="1"/>
  <c r="N20" i="10" s="1"/>
  <c r="N29" i="10" a="1"/>
  <c r="N29" i="10" s="1"/>
  <c r="N30" i="10" a="1"/>
  <c r="N30" i="10" s="1"/>
  <c r="N8" i="10" a="1"/>
  <c r="N8" i="10" s="1"/>
  <c r="N5" i="10" a="1"/>
  <c r="N5" i="10" s="1"/>
  <c r="N6" i="10" a="1"/>
  <c r="N6" i="10" s="1"/>
  <c r="N21" i="10" a="1"/>
  <c r="N21" i="10" s="1"/>
  <c r="N24" i="10" a="1"/>
  <c r="N24" i="10" s="1"/>
  <c r="N25" i="10" a="1"/>
  <c r="N25" i="10" s="1"/>
  <c r="N17" i="10" a="1"/>
  <c r="N17" i="10" s="1"/>
  <c r="N9" i="10" a="1"/>
  <c r="N9" i="10" s="1"/>
  <c r="N10" i="10" a="1"/>
  <c r="N10" i="10" s="1"/>
  <c r="N12" i="10" a="1"/>
  <c r="N12" i="10" s="1"/>
  <c r="N22" i="10" a="1"/>
  <c r="N22" i="10" s="1"/>
  <c r="N28" i="10" a="1"/>
  <c r="N28" i="10" s="1"/>
  <c r="N16" i="10" a="1"/>
  <c r="N16" i="10" s="1"/>
  <c r="N18" i="10" a="1"/>
  <c r="N18" i="10" s="1"/>
  <c r="N26" i="10" a="1"/>
  <c r="N26" i="10" s="1"/>
  <c r="K4" i="10" a="1"/>
  <c r="K4" i="10" s="1"/>
  <c r="J6" i="10" a="1"/>
  <c r="J6" i="10" s="1"/>
  <c r="K8" i="10" a="1"/>
  <c r="K8" i="10" s="1"/>
  <c r="J10" i="10" a="1"/>
  <c r="J10" i="10" s="1"/>
  <c r="K12" i="10" a="1"/>
  <c r="K12" i="10" s="1"/>
  <c r="J14" i="10" a="1"/>
  <c r="J14" i="10" s="1"/>
  <c r="K16" i="10" a="1"/>
  <c r="K16" i="10" s="1"/>
  <c r="J18" i="10" a="1"/>
  <c r="J18" i="10" s="1"/>
  <c r="K20" i="10" a="1"/>
  <c r="K20" i="10" s="1"/>
  <c r="J22" i="10" a="1"/>
  <c r="J22" i="10" s="1"/>
  <c r="K24" i="10" a="1"/>
  <c r="K24" i="10" s="1"/>
  <c r="J26" i="10" a="1"/>
  <c r="J26" i="10" s="1"/>
  <c r="K28" i="10" a="1"/>
  <c r="K28" i="10" s="1"/>
  <c r="J30" i="10" a="1"/>
  <c r="J30" i="10" s="1"/>
  <c r="J3" i="10" a="1"/>
  <c r="J3" i="10" s="1"/>
  <c r="J4" i="10" a="1"/>
  <c r="J4" i="10" s="1"/>
  <c r="K7" i="10" a="1"/>
  <c r="K7" i="10" s="1"/>
  <c r="J8" i="10" a="1"/>
  <c r="J8" i="10" s="1"/>
  <c r="K13" i="10" a="1"/>
  <c r="K13" i="10" s="1"/>
  <c r="J15" i="10" a="1"/>
  <c r="J15" i="10" s="1"/>
  <c r="J17" i="10" a="1"/>
  <c r="J17" i="10" s="1"/>
  <c r="K18" i="10" a="1"/>
  <c r="K18" i="10" s="1"/>
  <c r="K23" i="10" a="1"/>
  <c r="K23" i="10" s="1"/>
  <c r="J24" i="10" a="1"/>
  <c r="J24" i="10" s="1"/>
  <c r="K29" i="10" a="1"/>
  <c r="K29" i="10" s="1"/>
  <c r="J31" i="10" a="1"/>
  <c r="J31" i="10" s="1"/>
  <c r="J5" i="10" a="1"/>
  <c r="J5" i="10" s="1"/>
  <c r="K6" i="10" a="1"/>
  <c r="K6" i="10" s="1"/>
  <c r="K11" i="10" a="1"/>
  <c r="K11" i="10" s="1"/>
  <c r="J12" i="10" a="1"/>
  <c r="J12" i="10" s="1"/>
  <c r="K17" i="10" a="1"/>
  <c r="K17" i="10" s="1"/>
  <c r="K14" i="10" a="1"/>
  <c r="K14" i="10" s="1"/>
  <c r="K19" i="10" a="1"/>
  <c r="K19" i="10" s="1"/>
  <c r="J20" i="10" a="1"/>
  <c r="J20" i="10" s="1"/>
  <c r="K21" i="10" a="1"/>
  <c r="K21" i="10" s="1"/>
  <c r="J25" i="10" a="1"/>
  <c r="J25" i="10" s="1"/>
  <c r="K30" i="10" a="1"/>
  <c r="K30" i="10" s="1"/>
  <c r="K31" i="10" a="1"/>
  <c r="K31" i="10" s="1"/>
  <c r="K3" i="10" a="1"/>
  <c r="K3" i="10" s="1"/>
  <c r="K5" i="10" a="1"/>
  <c r="K5" i="10" s="1"/>
  <c r="J23" i="10" a="1"/>
  <c r="J23" i="10" s="1"/>
  <c r="K25" i="10" a="1"/>
  <c r="K25" i="10" s="1"/>
  <c r="K26" i="10" a="1"/>
  <c r="K26" i="10" s="1"/>
  <c r="J28" i="10" a="1"/>
  <c r="J28" i="10" s="1"/>
  <c r="J7" i="10" a="1"/>
  <c r="J7" i="10" s="1"/>
  <c r="J9" i="10" a="1"/>
  <c r="J9" i="10" s="1"/>
  <c r="K10" i="10" a="1"/>
  <c r="K10" i="10" s="1"/>
  <c r="J11" i="10" a="1"/>
  <c r="J11" i="10" s="1"/>
  <c r="J13" i="10" a="1"/>
  <c r="J13" i="10" s="1"/>
  <c r="J16" i="10" a="1"/>
  <c r="J16" i="10" s="1"/>
  <c r="K15" i="10" a="1"/>
  <c r="K15" i="10" s="1"/>
  <c r="J19" i="10" a="1"/>
  <c r="J19" i="10" s="1"/>
  <c r="J21" i="10" a="1"/>
  <c r="J21" i="10" s="1"/>
  <c r="J27" i="10" a="1"/>
  <c r="J27" i="10" s="1"/>
  <c r="J29" i="10" a="1"/>
  <c r="J29" i="10" s="1"/>
  <c r="K9" i="10" a="1"/>
  <c r="K9" i="10" s="1"/>
  <c r="K22" i="10" a="1"/>
  <c r="K22" i="10" s="1"/>
  <c r="K27" i="10" a="1"/>
  <c r="K27" i="10" s="1"/>
  <c r="F2" i="10" a="1"/>
  <c r="F2" i="10" s="1"/>
  <c r="G5" i="10" s="1" a="1"/>
  <c r="G5" i="10" s="1"/>
  <c r="F3" i="10" a="1"/>
  <c r="F3" i="10" s="1"/>
  <c r="F11" i="10" a="1"/>
  <c r="F11" i="10" s="1"/>
  <c r="B5" i="10" a="1"/>
  <c r="B5" i="10" s="1"/>
  <c r="B2" i="10" a="1"/>
  <c r="B2" i="10" s="1"/>
  <c r="B3" i="11" s="1" a="1"/>
  <c r="B3" i="11" s="1"/>
  <c r="F29" i="10" a="1"/>
  <c r="F29" i="10" s="1"/>
  <c r="F25" i="10" a="1"/>
  <c r="F25" i="10" s="1"/>
  <c r="F21" i="10" a="1"/>
  <c r="F21" i="10" s="1"/>
  <c r="F17" i="10" a="1"/>
  <c r="F17" i="10" s="1"/>
  <c r="F13" i="10" a="1"/>
  <c r="F13" i="10" s="1"/>
  <c r="F28" i="10" a="1"/>
  <c r="F28" i="10" s="1"/>
  <c r="F24" i="10" a="1"/>
  <c r="F24" i="10" s="1"/>
  <c r="F20" i="10" a="1"/>
  <c r="F20" i="10" s="1"/>
  <c r="F18" i="10" a="1"/>
  <c r="F18" i="10" s="1"/>
  <c r="F16" i="10" a="1"/>
  <c r="F16" i="10" s="1"/>
  <c r="F14" i="10" a="1"/>
  <c r="F14" i="10" s="1"/>
  <c r="F12" i="10" a="1"/>
  <c r="F12" i="10" s="1"/>
  <c r="F10" i="10" a="1"/>
  <c r="F10" i="10" s="1"/>
  <c r="F8" i="10" a="1"/>
  <c r="F8" i="10" s="1"/>
  <c r="F6" i="10" a="1"/>
  <c r="F6" i="10" s="1"/>
  <c r="F4" i="10" a="1"/>
  <c r="F4" i="10" s="1"/>
  <c r="F30" i="10" a="1"/>
  <c r="F30" i="10" s="1"/>
  <c r="F26" i="10" a="1"/>
  <c r="F26" i="10" s="1"/>
  <c r="F22" i="10" a="1"/>
  <c r="F22" i="10" s="1"/>
  <c r="B8" i="10" a="1"/>
  <c r="B8" i="10" s="1"/>
  <c r="F31" i="10" a="1"/>
  <c r="F31" i="10" s="1"/>
  <c r="F27" i="10" a="1"/>
  <c r="F27" i="10" s="1"/>
  <c r="F23" i="10" a="1"/>
  <c r="F23" i="10" s="1"/>
  <c r="F19" i="10" a="1"/>
  <c r="F19" i="10" s="1"/>
  <c r="F15" i="10" a="1"/>
  <c r="F15" i="10" s="1"/>
  <c r="F9" i="10" a="1"/>
  <c r="F9" i="10" s="1"/>
  <c r="F7" i="10" a="1"/>
  <c r="F7" i="10" s="1"/>
  <c r="F5" i="10" a="1"/>
  <c r="F5" i="10" s="1"/>
  <c r="B7" i="10" a="1"/>
  <c r="B7" i="10" s="1"/>
  <c r="B31" i="10" a="1"/>
  <c r="B31" i="10" s="1"/>
  <c r="B29" i="10" a="1"/>
  <c r="B29" i="10" s="1"/>
  <c r="B27" i="10" a="1"/>
  <c r="B27" i="10" s="1"/>
  <c r="B25" i="10" a="1"/>
  <c r="B25" i="10" s="1"/>
  <c r="B23" i="10" a="1"/>
  <c r="B23" i="10" s="1"/>
  <c r="B21" i="10" a="1"/>
  <c r="B21" i="10" s="1"/>
  <c r="B19" i="10" a="1"/>
  <c r="B19" i="10" s="1"/>
  <c r="B17" i="10" a="1"/>
  <c r="B17" i="10" s="1"/>
  <c r="B15" i="10" a="1"/>
  <c r="B15" i="10" s="1"/>
  <c r="B13" i="10" a="1"/>
  <c r="B13" i="10" s="1"/>
  <c r="B11" i="10" a="1"/>
  <c r="B11" i="10" s="1"/>
  <c r="B9" i="10" a="1"/>
  <c r="B9" i="10" s="1"/>
  <c r="B4" i="10" a="1"/>
  <c r="B4" i="10" s="1"/>
  <c r="B6" i="10" a="1"/>
  <c r="B6" i="10" s="1"/>
  <c r="B3" i="10" a="1"/>
  <c r="B3" i="10" s="1"/>
  <c r="B30" i="10" a="1"/>
  <c r="B30" i="10" s="1"/>
  <c r="B28" i="10" a="1"/>
  <c r="B28" i="10" s="1"/>
  <c r="B26" i="10" a="1"/>
  <c r="B26" i="10" s="1"/>
  <c r="B24" i="10" a="1"/>
  <c r="B24" i="10" s="1"/>
  <c r="B22" i="10" a="1"/>
  <c r="B22" i="10" s="1"/>
  <c r="B20" i="10" a="1"/>
  <c r="B20" i="10" s="1"/>
  <c r="B18" i="10" a="1"/>
  <c r="B18" i="10" s="1"/>
  <c r="B16" i="10" a="1"/>
  <c r="B16" i="10" s="1"/>
  <c r="B14" i="10" a="1"/>
  <c r="B14" i="10" s="1"/>
  <c r="B12" i="10" a="1"/>
  <c r="B12" i="10" s="1"/>
  <c r="B10" i="10" a="1"/>
  <c r="B10" i="10" s="1"/>
  <c r="G6" i="10" l="1" a="1"/>
  <c r="G6" i="10" s="1"/>
  <c r="G11" i="10" a="1"/>
  <c r="G11" i="10" s="1"/>
  <c r="G28" i="10" a="1"/>
  <c r="G28" i="10" s="1"/>
  <c r="G4" i="10" a="1"/>
  <c r="G4" i="10" s="1"/>
  <c r="G3" i="10" a="1"/>
  <c r="G3" i="10" s="1"/>
  <c r="G26" i="10" a="1"/>
  <c r="G26" i="10" s="1"/>
  <c r="G25" i="10" a="1"/>
  <c r="G25" i="10" s="1"/>
  <c r="G18" i="10" a="1"/>
  <c r="G18" i="10" s="1"/>
  <c r="G15" i="10" a="1"/>
  <c r="G15" i="10" s="1"/>
  <c r="G14" i="10" a="1"/>
  <c r="G14" i="10" s="1"/>
  <c r="G23" i="10" a="1"/>
  <c r="G23" i="10" s="1"/>
  <c r="G22" i="10" a="1"/>
  <c r="G22" i="10" s="1"/>
  <c r="G12" i="10" a="1"/>
  <c r="G12" i="10" s="1"/>
  <c r="G31" i="10" a="1"/>
  <c r="G31" i="10" s="1"/>
  <c r="G19" i="10" a="1"/>
  <c r="G19" i="10" s="1"/>
  <c r="G9" i="10" a="1"/>
  <c r="G9" i="10" s="1"/>
  <c r="G30" i="10" a="1"/>
  <c r="G30" i="10" s="1"/>
  <c r="G20" i="10" a="1"/>
  <c r="G20" i="10" s="1"/>
  <c r="G10" i="10" a="1"/>
  <c r="G10" i="10" s="1"/>
  <c r="G27" i="10" a="1"/>
  <c r="G27" i="10" s="1"/>
  <c r="G17" i="10" a="1"/>
  <c r="G17" i="10" s="1"/>
  <c r="G7" i="10" a="1"/>
  <c r="G7" i="10" s="1"/>
  <c r="G2" i="10" a="1"/>
  <c r="G2" i="10" s="1"/>
  <c r="B4" i="11" s="1"/>
  <c r="G24" i="10" a="1"/>
  <c r="G24" i="10" s="1"/>
  <c r="G16" i="10" a="1"/>
  <c r="G16" i="10" s="1"/>
  <c r="G8" i="10" a="1"/>
  <c r="G8" i="10" s="1"/>
  <c r="G29" i="10" a="1"/>
  <c r="G29" i="10" s="1"/>
  <c r="G21" i="10" a="1"/>
  <c r="G21" i="10" s="1"/>
  <c r="G13" i="10" a="1"/>
  <c r="G13" i="10" s="1"/>
  <c r="D4" i="10" a="1"/>
  <c r="D4" i="10" s="1"/>
  <c r="D8" i="10" a="1"/>
  <c r="D8" i="10" s="1"/>
  <c r="D12" i="10" a="1"/>
  <c r="D12" i="10" s="1"/>
  <c r="D16" i="10" a="1"/>
  <c r="D16" i="10" s="1"/>
  <c r="D20" i="10" a="1"/>
  <c r="D20" i="10" s="1"/>
  <c r="D24" i="10" a="1"/>
  <c r="D24" i="10" s="1"/>
  <c r="D28" i="10" a="1"/>
  <c r="D28" i="10" s="1"/>
  <c r="D2" i="10" a="1"/>
  <c r="D2" i="10" s="1"/>
  <c r="C6" i="10" a="1"/>
  <c r="C6" i="10" s="1"/>
  <c r="C8" i="10" a="1"/>
  <c r="C8" i="10" s="1"/>
  <c r="C12" i="10" a="1"/>
  <c r="C12" i="10" s="1"/>
  <c r="C18" i="10" a="1"/>
  <c r="C18" i="10" s="1"/>
  <c r="C22" i="10" a="1"/>
  <c r="C22" i="10" s="1"/>
  <c r="C26" i="10" a="1"/>
  <c r="C26" i="10" s="1"/>
  <c r="C2" i="10" a="1"/>
  <c r="C2" i="10" s="1"/>
  <c r="B2" i="11" s="1" a="1"/>
  <c r="B2" i="11" s="1"/>
  <c r="C5" i="10" a="1"/>
  <c r="C5" i="10" s="1"/>
  <c r="C19" i="10" a="1"/>
  <c r="C19" i="10" s="1"/>
  <c r="C27" i="10" a="1"/>
  <c r="C27" i="10" s="1"/>
  <c r="D5" i="10" a="1"/>
  <c r="D5" i="10" s="1"/>
  <c r="D9" i="10" a="1"/>
  <c r="D9" i="10" s="1"/>
  <c r="D13" i="10" a="1"/>
  <c r="D13" i="10" s="1"/>
  <c r="D17" i="10" a="1"/>
  <c r="D17" i="10" s="1"/>
  <c r="D21" i="10" a="1"/>
  <c r="D21" i="10" s="1"/>
  <c r="D25" i="10" a="1"/>
  <c r="D25" i="10" s="1"/>
  <c r="D31" i="10" a="1"/>
  <c r="D31" i="10" s="1"/>
  <c r="C7" i="10" a="1"/>
  <c r="C7" i="10" s="1"/>
  <c r="C11" i="10" a="1"/>
  <c r="C11" i="10" s="1"/>
  <c r="C17" i="10" a="1"/>
  <c r="C17" i="10" s="1"/>
  <c r="C25" i="10" a="1"/>
  <c r="C25" i="10" s="1"/>
  <c r="C31" i="10" a="1"/>
  <c r="C31" i="10" s="1"/>
  <c r="D3" i="10" a="1"/>
  <c r="D3" i="10" s="1"/>
  <c r="D7" i="10" a="1"/>
  <c r="D7" i="10" s="1"/>
  <c r="D11" i="10" a="1"/>
  <c r="D11" i="10" s="1"/>
  <c r="D15" i="10" a="1"/>
  <c r="D15" i="10" s="1"/>
  <c r="D19" i="10" a="1"/>
  <c r="D19" i="10" s="1"/>
  <c r="D23" i="10" a="1"/>
  <c r="D23" i="10" s="1"/>
  <c r="D27" i="10" a="1"/>
  <c r="D27" i="10" s="1"/>
  <c r="C3" i="10" a="1"/>
  <c r="C3" i="10" s="1"/>
  <c r="C9" i="10" a="1"/>
  <c r="C9" i="10" s="1"/>
  <c r="C15" i="10" a="1"/>
  <c r="C15" i="10" s="1"/>
  <c r="C23" i="10" a="1"/>
  <c r="C23" i="10" s="1"/>
  <c r="D6" i="10" a="1"/>
  <c r="D6" i="10" s="1"/>
  <c r="D10" i="10" a="1"/>
  <c r="D10" i="10" s="1"/>
  <c r="D14" i="10" a="1"/>
  <c r="D14" i="10" s="1"/>
  <c r="D18" i="10" a="1"/>
  <c r="D18" i="10" s="1"/>
  <c r="D22" i="10" a="1"/>
  <c r="D22" i="10" s="1"/>
  <c r="D26" i="10" a="1"/>
  <c r="D26" i="10" s="1"/>
  <c r="D30" i="10" a="1"/>
  <c r="D30" i="10" s="1"/>
  <c r="C4" i="10" a="1"/>
  <c r="C4" i="10" s="1"/>
  <c r="C10" i="10" a="1"/>
  <c r="C10" i="10" s="1"/>
  <c r="C14" i="10" a="1"/>
  <c r="C14" i="10" s="1"/>
  <c r="C16" i="10" a="1"/>
  <c r="C16" i="10" s="1"/>
  <c r="C20" i="10" a="1"/>
  <c r="C20" i="10" s="1"/>
  <c r="C24" i="10" a="1"/>
  <c r="C24" i="10" s="1"/>
  <c r="C28" i="10" a="1"/>
  <c r="C28" i="10" s="1"/>
  <c r="C30" i="10" a="1"/>
  <c r="C30" i="10" s="1"/>
  <c r="D29" i="10" a="1"/>
  <c r="D29" i="10" s="1"/>
  <c r="C13" i="10" a="1"/>
  <c r="C13" i="10" s="1"/>
  <c r="C21" i="10" a="1"/>
  <c r="C21" i="10" s="1"/>
  <c r="C29" i="10" a="1"/>
  <c r="C29" i="10" s="1"/>
</calcChain>
</file>

<file path=xl/sharedStrings.xml><?xml version="1.0" encoding="utf-8"?>
<sst xmlns="http://schemas.openxmlformats.org/spreadsheetml/2006/main" count="223" uniqueCount="222">
  <si>
    <t>Date</t>
  </si>
  <si>
    <t>VLT S1</t>
  </si>
  <si>
    <t>VLT S2</t>
  </si>
  <si>
    <t>VLT S3</t>
  </si>
  <si>
    <t>Neutrality S1</t>
  </si>
  <si>
    <t>Neutrality S2</t>
  </si>
  <si>
    <t>Neutrality S3</t>
  </si>
  <si>
    <t>VLT S123 Avg</t>
  </si>
  <si>
    <t>VLT Static Avg</t>
  </si>
  <si>
    <t>VLT 3σ-</t>
  </si>
  <si>
    <t>VLT 3σ+</t>
  </si>
  <si>
    <t>Neutrality S123 Avg</t>
  </si>
  <si>
    <t>Neutrality Static Avg</t>
  </si>
  <si>
    <t>Neutrality 3σ+</t>
  </si>
  <si>
    <t>Neutrality 3σ-</t>
  </si>
  <si>
    <t>Haze Gain S1</t>
  </si>
  <si>
    <t>Haze Gain S2</t>
  </si>
  <si>
    <t>Haze Gain S3</t>
  </si>
  <si>
    <t>Haze Gain S123 Avg</t>
  </si>
  <si>
    <t>Haze Gain Static Avg</t>
  </si>
  <si>
    <t>VLT S123 Range</t>
  </si>
  <si>
    <t>VLT Range 3σ+</t>
  </si>
  <si>
    <t>VLT Static Range</t>
  </si>
  <si>
    <t>VLT</t>
  </si>
  <si>
    <t>Neutrality</t>
  </si>
  <si>
    <t>Neutrality S123 Range</t>
  </si>
  <si>
    <t>Neutrality Static Range</t>
  </si>
  <si>
    <t>Neutrality Range 3σ+</t>
  </si>
  <si>
    <t>Haze Gain S123 Range</t>
  </si>
  <si>
    <t>Haze Gain Static Range</t>
  </si>
  <si>
    <t>WV</t>
  </si>
  <si>
    <t>Technician</t>
  </si>
  <si>
    <t>Chrom X S1</t>
  </si>
  <si>
    <t>Chrom Y S1</t>
  </si>
  <si>
    <t>Chrom X S2</t>
  </si>
  <si>
    <t>Chrom Y S2</t>
  </si>
  <si>
    <t>Chrom X S3</t>
  </si>
  <si>
    <t>Chrom Y S3</t>
  </si>
  <si>
    <t>UVT S1</t>
  </si>
  <si>
    <t>UVT S2</t>
  </si>
  <si>
    <t>UVT S3</t>
  </si>
  <si>
    <t>Fog S1</t>
  </si>
  <si>
    <t>Fog S2</t>
  </si>
  <si>
    <t>Fog S3</t>
  </si>
  <si>
    <t>Fog S4</t>
  </si>
  <si>
    <t>Lab RH%</t>
  </si>
  <si>
    <t>AF Thick S1</t>
  </si>
  <si>
    <t>AF Thick S2</t>
  </si>
  <si>
    <t>AF Thick S3</t>
  </si>
  <si>
    <t>AF Thick S4</t>
  </si>
  <si>
    <t>HC Thick S1</t>
  </si>
  <si>
    <t>HC Thick S2</t>
  </si>
  <si>
    <t>HC Thick S3</t>
  </si>
  <si>
    <t>HC Thick S4</t>
  </si>
  <si>
    <t>Resolv L S1</t>
  </si>
  <si>
    <t>Resolv L S2</t>
  </si>
  <si>
    <t>Resolv L S3</t>
  </si>
  <si>
    <t>Resolv R S1</t>
  </si>
  <si>
    <t>Resolv R S2</t>
  </si>
  <si>
    <t>Resolv R S3</t>
  </si>
  <si>
    <t>Refr L S1</t>
  </si>
  <si>
    <t>Refr L S2</t>
  </si>
  <si>
    <t>Refr L S3</t>
  </si>
  <si>
    <t>Refr R S1</t>
  </si>
  <si>
    <t>Refr R S2</t>
  </si>
  <si>
    <t>Refr R S3</t>
  </si>
  <si>
    <t>Astig L S1</t>
  </si>
  <si>
    <t>Astig L S2</t>
  </si>
  <si>
    <t>Astig L S3</t>
  </si>
  <si>
    <t>Astig R S1</t>
  </si>
  <si>
    <t>Astig R S2</t>
  </si>
  <si>
    <t>Astig R S3</t>
  </si>
  <si>
    <t>Prism L S1</t>
  </si>
  <si>
    <t>Prism L S2</t>
  </si>
  <si>
    <t>Prism L S3</t>
  </si>
  <si>
    <t>Prism R S1</t>
  </si>
  <si>
    <t>Prism R S2</t>
  </si>
  <si>
    <t>Prism R S3</t>
  </si>
  <si>
    <t>EN Abras S1</t>
  </si>
  <si>
    <t>EN Abras S2</t>
  </si>
  <si>
    <t>EN Abras S3</t>
  </si>
  <si>
    <t>Ballistic Test Method</t>
  </si>
  <si>
    <t>Ballistic Samples</t>
  </si>
  <si>
    <t>Spalls</t>
  </si>
  <si>
    <t>Fractures</t>
  </si>
  <si>
    <t>Upper 1</t>
  </si>
  <si>
    <t>Lower 1</t>
  </si>
  <si>
    <t>Upper 2</t>
  </si>
  <si>
    <t>Lower 2</t>
  </si>
  <si>
    <t>Bound</t>
  </si>
  <si>
    <t>Chrom X S123</t>
  </si>
  <si>
    <t>Chrom Y S123</t>
  </si>
  <si>
    <t>UVT S123 Avg</t>
  </si>
  <si>
    <t>UVT Static Avg</t>
  </si>
  <si>
    <t>UVT 3σ+</t>
  </si>
  <si>
    <t>UVT 3σ-</t>
  </si>
  <si>
    <t>UVT S123 Range</t>
  </si>
  <si>
    <t>UVT Static Range</t>
  </si>
  <si>
    <t>UVT Range 3σ+</t>
  </si>
  <si>
    <t>UVT</t>
  </si>
  <si>
    <t>Fog S123 Avg</t>
  </si>
  <si>
    <t>Fog Static Avg</t>
  </si>
  <si>
    <t>Fog 3σ-</t>
  </si>
  <si>
    <t>Fog</t>
  </si>
  <si>
    <t>Haze Gain 3σ+</t>
  </si>
  <si>
    <t>Haze Gain 3σ-</t>
  </si>
  <si>
    <t>Haze Gain Range 3σ+</t>
  </si>
  <si>
    <t>Haze Gain</t>
  </si>
  <si>
    <t>AF Thick S123 Avg</t>
  </si>
  <si>
    <t>AF Thick Static Avg</t>
  </si>
  <si>
    <t>AF Thick 3σ+</t>
  </si>
  <si>
    <t>AF Thick 3σ-</t>
  </si>
  <si>
    <t>AF Thick S123 Range</t>
  </si>
  <si>
    <t>AF Thick Static Range</t>
  </si>
  <si>
    <t>AF Thick Range 3σ+</t>
  </si>
  <si>
    <t>AF Thick</t>
  </si>
  <si>
    <t>HC Thick S123 Avg</t>
  </si>
  <si>
    <t>HC Thick Static Avg</t>
  </si>
  <si>
    <t>HC Thick 3σ+</t>
  </si>
  <si>
    <t>HC Thick 3σ-</t>
  </si>
  <si>
    <t>HC Thick S123 Range</t>
  </si>
  <si>
    <t>HC Thick Static Range</t>
  </si>
  <si>
    <t>HC Thick Range 3σ+</t>
  </si>
  <si>
    <t>HC Thick</t>
  </si>
  <si>
    <t>EN Abras S123 Avg</t>
  </si>
  <si>
    <t>EN Abras Static Avg</t>
  </si>
  <si>
    <t>EN Abras 3σ+</t>
  </si>
  <si>
    <t>EN Abras 3σ-</t>
  </si>
  <si>
    <t>EN Abras S123 Range</t>
  </si>
  <si>
    <t>EN Abras Static Range</t>
  </si>
  <si>
    <t>EN Abras Range 3σ+</t>
  </si>
  <si>
    <t>EN Abras</t>
  </si>
  <si>
    <t>Refr L S123 Avg</t>
  </si>
  <si>
    <t>Refr L Static Avg</t>
  </si>
  <si>
    <t>Refr L 3σ+</t>
  </si>
  <si>
    <t>Refr L 3σ-</t>
  </si>
  <si>
    <t>Refr L S123 Range</t>
  </si>
  <si>
    <t>Refr L Static Range</t>
  </si>
  <si>
    <t>Refr L Range 3σ+</t>
  </si>
  <si>
    <t>Refr L</t>
  </si>
  <si>
    <t>Refr R S123 Avg</t>
  </si>
  <si>
    <t>Refr R Static Avg</t>
  </si>
  <si>
    <t>Refr R 3σ+</t>
  </si>
  <si>
    <t>Refr R 3σ-</t>
  </si>
  <si>
    <t>Refr R S123 Range</t>
  </si>
  <si>
    <t>Refr R Static Range</t>
  </si>
  <si>
    <t>Refr R Range 3σ+</t>
  </si>
  <si>
    <t>Astig L S123 Avg</t>
  </si>
  <si>
    <t>Astig L Static Avg</t>
  </si>
  <si>
    <t>Astig L 3σ+</t>
  </si>
  <si>
    <t>Astig L 3σ-</t>
  </si>
  <si>
    <t>Astig L S123 Range</t>
  </si>
  <si>
    <t>Astig L Static Range</t>
  </si>
  <si>
    <t>Astig L Range 3σ+</t>
  </si>
  <si>
    <t>Astig R S123 Avg</t>
  </si>
  <si>
    <t>Astig R Static Avg</t>
  </si>
  <si>
    <t>Astig R 3σ+</t>
  </si>
  <si>
    <t>Astig R 3σ-</t>
  </si>
  <si>
    <t>Astig R S123 Range</t>
  </si>
  <si>
    <t>Astig R Static Range</t>
  </si>
  <si>
    <t>Astig R Range 3σ+</t>
  </si>
  <si>
    <t>Astig L</t>
  </si>
  <si>
    <t>Astig R</t>
  </si>
  <si>
    <t>Prism L S123 Avg</t>
  </si>
  <si>
    <t>Prism L Static Avg</t>
  </si>
  <si>
    <t>Prism L 3σ+</t>
  </si>
  <si>
    <t>Prism L 3σ-</t>
  </si>
  <si>
    <t>Prism L S123 Range</t>
  </si>
  <si>
    <t>Prism L Static Range</t>
  </si>
  <si>
    <t>Prism L Range 3σ+</t>
  </si>
  <si>
    <t>Prism R S123 Avg</t>
  </si>
  <si>
    <t>Prism R Static Avg</t>
  </si>
  <si>
    <t>Prism R 3σ+</t>
  </si>
  <si>
    <t>Prism R 3σ-</t>
  </si>
  <si>
    <t>Prism R S123 Range</t>
  </si>
  <si>
    <t>Prism R Static Range</t>
  </si>
  <si>
    <t>Prism R Range 3σ+</t>
  </si>
  <si>
    <t>Prism L</t>
  </si>
  <si>
    <t>Prism R</t>
  </si>
  <si>
    <t>640-660 Spall Rate</t>
  </si>
  <si>
    <t>700-725 Spall Rate</t>
  </si>
  <si>
    <t>Spall</t>
  </si>
  <si>
    <t>Display:</t>
  </si>
  <si>
    <t>Refr R</t>
  </si>
  <si>
    <t>Diff of Light S4</t>
  </si>
  <si>
    <t>EN Abras S4</t>
  </si>
  <si>
    <t>Diff of Light S1</t>
  </si>
  <si>
    <t>Diff of Light S2</t>
  </si>
  <si>
    <t>Diff of Light S3</t>
  </si>
  <si>
    <t>Diff of Light S5</t>
  </si>
  <si>
    <t>Diff of Light S6</t>
  </si>
  <si>
    <t>Diff of Light S123 Avg</t>
  </si>
  <si>
    <t>Diff of Light Static Avg</t>
  </si>
  <si>
    <t>Diff of Light 3σ+</t>
  </si>
  <si>
    <t>Diff of Light 3σ-</t>
  </si>
  <si>
    <t>Diff of Light S123 Range</t>
  </si>
  <si>
    <t>Diff of Light Static Range</t>
  </si>
  <si>
    <t>Diff of Light Range 3σ+</t>
  </si>
  <si>
    <t>Diff of Light</t>
  </si>
  <si>
    <t>H Prism Imb S1</t>
  </si>
  <si>
    <t>H Prism Imb S2</t>
  </si>
  <si>
    <t>H Prism Imb S3</t>
  </si>
  <si>
    <t>V Prism Imb S1</t>
  </si>
  <si>
    <t>V Prism Imb S2</t>
  </si>
  <si>
    <t>V Prism Imb S3</t>
  </si>
  <si>
    <t>H Prism Imb S123 Avg</t>
  </si>
  <si>
    <t>H Prism Imb Static Avg</t>
  </si>
  <si>
    <t>H Prism Imb 3σ+</t>
  </si>
  <si>
    <t>H Prism Imb 3σ-</t>
  </si>
  <si>
    <t>H Prism Imb S123 Range</t>
  </si>
  <si>
    <t>H Prism Imb Static Range</t>
  </si>
  <si>
    <t>H Prism Imb Range 3σ+</t>
  </si>
  <si>
    <t>V Prism Imb S123 Range</t>
  </si>
  <si>
    <t>V Prism Imb Static Range</t>
  </si>
  <si>
    <t>V Prism Imb Range 3σ+</t>
  </si>
  <si>
    <t>V Prism Imb S123 Avg</t>
  </si>
  <si>
    <t>V Prism Imb Static Avg</t>
  </si>
  <si>
    <t>V Prism Imb 3σ+</t>
  </si>
  <si>
    <t>V Prism Imb 3σ-</t>
  </si>
  <si>
    <t>H Prism Imb</t>
  </si>
  <si>
    <t>V Prism Imb</t>
  </si>
  <si>
    <t>101836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</si>
</sst>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%"/>
    <numFmt numFmtId="166" formatCode="0.0000"/>
  </numFmts>
  <fonts count="4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2" fontId="0" fillId="0" borderId="0" xfId="0" applyNumberFormat="1"/>
    <xf numFmtId="0" fontId="3" fillId="0" borderId="0" xfId="0" applyFont="1"/>
    <xf numFmtId="0" fontId="2" fillId="2" borderId="1" xfId="1" applyFont="1" applyFill="1" applyBorder="1" applyAlignment="1" applyProtection="1">
      <alignment horizontal="center" wrapText="1"/>
      <protection locked="0"/>
    </xf>
    <xf numFmtId="0" fontId="0" fillId="3" borderId="1" xfId="0" applyFill="1" applyBorder="1" applyAlignment="1" applyProtection="1">
      <alignment horizontal="center" wrapText="1"/>
      <protection locked="0"/>
    </xf>
    <xf numFmtId="0" fontId="1" fillId="2" borderId="1" xfId="1" applyFont="1" applyFill="1" applyBorder="1" applyAlignment="1" applyProtection="1">
      <alignment horizontal="center" wrapText="1"/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2" fontId="0" fillId="0" borderId="0" xfId="0" applyNumberFormat="1" applyBorder="1"/>
    <xf numFmtId="0" fontId="0" fillId="0" borderId="2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0" xfId="0" applyFont="1"/>
    <xf numFmtId="2" fontId="0" fillId="0" borderId="2" xfId="0" applyNumberFormat="1" applyBorder="1" applyAlignment="1" applyProtection="1">
      <alignment vertical="center"/>
      <protection locked="0"/>
    </xf>
    <xf numFmtId="2" fontId="0" fillId="0" borderId="3" xfId="0" applyNumberFormat="1" applyBorder="1" applyProtection="1">
      <protection locked="0"/>
    </xf>
    <xf numFmtId="164" fontId="0" fillId="0" borderId="0" xfId="0" applyNumberFormat="1"/>
    <xf numFmtId="0" fontId="0" fillId="0" borderId="1" xfId="0" applyBorder="1"/>
    <xf numFmtId="10" fontId="0" fillId="0" borderId="2" xfId="0" applyNumberFormat="1" applyBorder="1" applyAlignment="1" applyProtection="1">
      <alignment vertical="center"/>
      <protection locked="0"/>
    </xf>
    <xf numFmtId="10" fontId="0" fillId="0" borderId="0" xfId="0" applyNumberFormat="1" applyBorder="1" applyAlignment="1" applyProtection="1">
      <alignment vertical="center"/>
      <protection locked="0"/>
    </xf>
    <xf numFmtId="10" fontId="0" fillId="0" borderId="0" xfId="0" applyNumberFormat="1" applyBorder="1" applyProtection="1">
      <protection locked="0"/>
    </xf>
    <xf numFmtId="10" fontId="0" fillId="0" borderId="3" xfId="0" applyNumberFormat="1" applyBorder="1" applyProtection="1">
      <protection locked="0"/>
    </xf>
    <xf numFmtId="10" fontId="0" fillId="0" borderId="8" xfId="0" applyNumberFormat="1" applyBorder="1" applyAlignment="1" applyProtection="1">
      <alignment vertical="center"/>
      <protection locked="0"/>
    </xf>
    <xf numFmtId="10" fontId="0" fillId="0" borderId="9" xfId="0" applyNumberFormat="1" applyBorder="1" applyAlignment="1" applyProtection="1">
      <alignment vertical="center"/>
      <protection locked="0"/>
    </xf>
    <xf numFmtId="10" fontId="0" fillId="0" borderId="9" xfId="0" applyNumberFormat="1" applyBorder="1" applyProtection="1">
      <protection locked="0"/>
    </xf>
    <xf numFmtId="10" fontId="0" fillId="0" borderId="10" xfId="0" applyNumberFormat="1" applyBorder="1" applyProtection="1">
      <protection locked="0"/>
    </xf>
    <xf numFmtId="165" fontId="0" fillId="0" borderId="0" xfId="0" applyNumberFormat="1" applyBorder="1" applyProtection="1">
      <protection locked="0"/>
    </xf>
    <xf numFmtId="2" fontId="0" fillId="0" borderId="0" xfId="0" applyNumberFormat="1" applyBorder="1" applyAlignment="1" applyProtection="1">
      <alignment vertical="center"/>
      <protection locked="0"/>
    </xf>
    <xf numFmtId="2" fontId="0" fillId="0" borderId="0" xfId="0" applyNumberFormat="1" applyBorder="1" applyProtection="1">
      <protection locked="0"/>
    </xf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6" fontId="0" fillId="0" borderId="0" xfId="0" applyNumberFormat="1"/>
    <xf numFmtId="9" fontId="0" fillId="0" borderId="3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4" fontId="0" fillId="0" borderId="0" xfId="0" applyNumberFormat="1"/>
    <xf numFmtId="164" fontId="0" fillId="0" borderId="2" xfId="0" applyNumberFormat="1" applyBorder="1" applyAlignment="1" applyProtection="1">
      <alignment vertical="center"/>
      <protection locked="0"/>
    </xf>
    <xf numFmtId="0" fontId="0" fillId="3" borderId="11" xfId="0" applyFill="1" applyBorder="1" applyAlignment="1">
      <alignment horizontal="center" wrapText="1"/>
    </xf>
  </cellXfs>
  <cellStyles count="2">
    <cellStyle name="Normal" xfId="0" builtinId="0"/>
    <cellStyle name="Normal_Transmittance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8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chartsheet" Target="chartsheets/sheet17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24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externalLink" Target="externalLinks/externalLink1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6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hartsheet" Target="chartsheets/sheet19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>
              <a:solidFill>
                <a:schemeClr val="tx1"/>
              </a:solidFill>
              <a:effectLst/>
            </a:endParaRPr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>
                <a:solidFill>
                  <a:schemeClr val="tx1"/>
                </a:solidFill>
                <a:effectLst/>
              </a:rPr>
              <a:t>VLT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ProcessedData!$B$1</c:f>
              <c:strCache>
                <c:ptCount val="1"/>
                <c:pt idx="0">
                  <c:v>VLT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ProcessedData!$B$2:$B$31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ProcessedData!$C$1</c:f>
              <c:strCache>
                <c:ptCount val="1"/>
                <c:pt idx="0">
                  <c:v>VLT 3σ+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ProcessedData!$C$2:$C$31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ProcessedData!$D$1</c:f>
              <c:strCache>
                <c:ptCount val="1"/>
                <c:pt idx="0">
                  <c:v>VLT 3σ-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ProcessedData!$D$2:$D$31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ProcessedData!$A$1</c:f>
              <c:strCache>
                <c:ptCount val="1"/>
                <c:pt idx="0">
                  <c:v>VLT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ProcessedData!$A$2:$A$31</c:f>
              <c:numCache>
                <c:formatCode>0.00%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732160"/>
        <c:axId val="311732720"/>
      </c:lineChart>
      <c:lineChart>
        <c:grouping val="standard"/>
        <c:varyColors val="0"/>
        <c:ser>
          <c:idx val="4"/>
          <c:order val="4"/>
          <c:tx>
            <c:strRef>
              <c:f>ProcessedData!$E$1</c:f>
              <c:strCache>
                <c:ptCount val="1"/>
                <c:pt idx="0">
                  <c:v>VLT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ProcessedData!$E$2:$E$31</c:f>
              <c:numCache>
                <c:formatCode>0.00%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ProcessedData!$G$1</c:f>
              <c:strCache>
                <c:ptCount val="1"/>
                <c:pt idx="0">
                  <c:v>VLT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ProcessedData!$G$2:$G$31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733840"/>
        <c:axId val="311733280"/>
      </c:lineChart>
      <c:catAx>
        <c:axId val="3117321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32720"/>
        <c:crosses val="autoZero"/>
        <c:auto val="1"/>
        <c:lblAlgn val="ctr"/>
        <c:lblOffset val="100"/>
        <c:noMultiLvlLbl val="1"/>
      </c:catAx>
      <c:valAx>
        <c:axId val="311732720"/>
        <c:scaling>
          <c:orientation val="minMax"/>
          <c:max val="0.15202256239840334"/>
          <c:min val="0.1072798563201214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32160"/>
        <c:crosses val="autoZero"/>
        <c:crossBetween val="between"/>
      </c:valAx>
      <c:valAx>
        <c:axId val="311733280"/>
        <c:scaling>
          <c:orientation val="minMax"/>
          <c:max val="7.5701043715609734E-2"/>
          <c:min val="0"/>
        </c:scaling>
        <c:delete val="0"/>
        <c:axPos val="l"/>
        <c:numFmt formatCode="0.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33840"/>
        <c:crosses val="max"/>
        <c:crossBetween val="between"/>
      </c:valAx>
      <c:catAx>
        <c:axId val="311733840"/>
        <c:scaling>
          <c:orientation val="maxMin"/>
        </c:scaling>
        <c:delete val="1"/>
        <c:axPos val="t"/>
        <c:majorTickMark val="out"/>
        <c:minorTickMark val="none"/>
        <c:tickLblPos val="nextTo"/>
        <c:crossAx val="31173328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Neutrality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ProcessedData!$H$1</c:f>
              <c:strCache>
                <c:ptCount val="1"/>
                <c:pt idx="0">
                  <c:v>Neutrality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ProcessedData!$H$2:$H$31</c:f>
              <c:numCache>
                <c:formatCode>0.00%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ProcessedData!$I$1</c:f>
              <c:strCache>
                <c:ptCount val="1"/>
                <c:pt idx="0">
                  <c:v>Neutrality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ProcessedData!$I$2:$I$31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ProcessedData!$J$1</c:f>
              <c:strCache>
                <c:ptCount val="1"/>
                <c:pt idx="0">
                  <c:v>Neutrality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ProcessedData!$J$2:$J$31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ProcessedData!$K$1</c:f>
              <c:strCache>
                <c:ptCount val="1"/>
                <c:pt idx="0">
                  <c:v>Neutrality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ProcessedData!$K$2:$K$31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993680"/>
        <c:axId val="312994240"/>
      </c:lineChart>
      <c:lineChart>
        <c:grouping val="standard"/>
        <c:varyColors val="0"/>
        <c:ser>
          <c:idx val="4"/>
          <c:order val="4"/>
          <c:tx>
            <c:strRef>
              <c:f>ProcessedData!$L$1</c:f>
              <c:strCache>
                <c:ptCount val="1"/>
                <c:pt idx="0">
                  <c:v>Neutrality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ProcessedData!$L$2:$L$31</c:f>
              <c:numCache>
                <c:formatCode>0.00%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ProcessedData!$N$1</c:f>
              <c:strCache>
                <c:ptCount val="1"/>
                <c:pt idx="0">
                  <c:v>Neutrality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ProcessedData!$N$2:$N$31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995360"/>
        <c:axId val="312994800"/>
      </c:lineChart>
      <c:catAx>
        <c:axId val="3129936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94240"/>
        <c:crosses val="autoZero"/>
        <c:auto val="1"/>
        <c:lblAlgn val="ctr"/>
        <c:lblOffset val="100"/>
        <c:noMultiLvlLbl val="1"/>
      </c:catAx>
      <c:valAx>
        <c:axId val="312994240"/>
        <c:scaling>
          <c:orientation val="minMax"/>
          <c:max val="0.1406"/>
          <c:min val="1.7956458262158248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93680"/>
        <c:crosses val="autoZero"/>
        <c:crossBetween val="between"/>
      </c:valAx>
      <c:valAx>
        <c:axId val="312994800"/>
        <c:scaling>
          <c:orientation val="minMax"/>
          <c:max val="3.1076987222817178E-2"/>
          <c:min val="0"/>
        </c:scaling>
        <c:delete val="0"/>
        <c:axPos val="l"/>
        <c:numFmt formatCode="0.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95360"/>
        <c:crosses val="max"/>
        <c:crossBetween val="between"/>
      </c:valAx>
      <c:catAx>
        <c:axId val="312995360"/>
        <c:scaling>
          <c:orientation val="maxMin"/>
        </c:scaling>
        <c:delete val="1"/>
        <c:axPos val="t"/>
        <c:majorTickMark val="out"/>
        <c:minorTickMark val="none"/>
        <c:tickLblPos val="nextTo"/>
        <c:crossAx val="31299480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UVT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ProcessedData!$Q$1</c:f>
              <c:strCache>
                <c:ptCount val="1"/>
                <c:pt idx="0">
                  <c:v>UVT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ProcessedData!$Q$2:$Q$31</c:f>
              <c:numCache>
                <c:formatCode>0.00%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ProcessedData!$R$1</c:f>
              <c:strCache>
                <c:ptCount val="1"/>
                <c:pt idx="0">
                  <c:v>UVT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ProcessedData!$R$2:$R$31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ProcessedData!$S$1</c:f>
              <c:strCache>
                <c:ptCount val="1"/>
                <c:pt idx="0">
                  <c:v>UVT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ProcessedData!$S$2:$S$31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ProcessedData!$T$1</c:f>
              <c:strCache>
                <c:ptCount val="1"/>
                <c:pt idx="0">
                  <c:v>UVT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ProcessedData!$T$2:$T$31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586032"/>
        <c:axId val="313586592"/>
      </c:lineChart>
      <c:lineChart>
        <c:grouping val="standard"/>
        <c:varyColors val="0"/>
        <c:ser>
          <c:idx val="4"/>
          <c:order val="4"/>
          <c:tx>
            <c:strRef>
              <c:f>ProcessedData!$U$1</c:f>
              <c:strCache>
                <c:ptCount val="1"/>
                <c:pt idx="0">
                  <c:v>UVT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ProcessedData!$U$2:$U$31</c:f>
              <c:numCache>
                <c:formatCode>0.000%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ProcessedData!$W$1</c:f>
              <c:strCache>
                <c:ptCount val="1"/>
                <c:pt idx="0">
                  <c:v>UVT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ProcessedData!$W$2:$W$31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587712"/>
        <c:axId val="313587152"/>
      </c:lineChart>
      <c:catAx>
        <c:axId val="3135860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86592"/>
        <c:crossesAt val="-100"/>
        <c:auto val="1"/>
        <c:lblAlgn val="ctr"/>
        <c:lblOffset val="100"/>
        <c:noMultiLvlLbl val="1"/>
      </c:catAx>
      <c:valAx>
        <c:axId val="313586592"/>
        <c:scaling>
          <c:orientation val="minMax"/>
          <c:max val="0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86032"/>
        <c:crosses val="autoZero"/>
        <c:crossBetween val="between"/>
      </c:valAx>
      <c:valAx>
        <c:axId val="313587152"/>
        <c:scaling>
          <c:orientation val="minMax"/>
          <c:max val="3.6433908867476722E-4"/>
          <c:min val="0"/>
        </c:scaling>
        <c:delete val="0"/>
        <c:axPos val="l"/>
        <c:numFmt formatCode="0.0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87712"/>
        <c:crosses val="max"/>
        <c:crossBetween val="between"/>
      </c:valAx>
      <c:catAx>
        <c:axId val="31358771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87152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  <a:p>
            <a:pPr algn="ctr">
              <a:defRPr sz="1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Chromaticity</a:t>
            </a:r>
          </a:p>
          <a:p>
            <a:pPr algn="ctr">
              <a:defRPr sz="1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Color Limit Regions of Acceptance</a:t>
            </a:r>
          </a:p>
        </c:rich>
      </c:tx>
      <c:layout>
        <c:manualLayout>
          <c:xMode val="edge"/>
          <c:yMode val="edge"/>
          <c:x val="0.27347608465744394"/>
          <c:y val="2.5575447570332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66673089191747"/>
          <c:y val="0.11253201435838085"/>
          <c:w val="0.83855092166176637"/>
          <c:h val="0.77844560715446609"/>
        </c:manualLayout>
      </c:layout>
      <c:scatterChart>
        <c:scatterStyle val="lineMarker"/>
        <c:varyColors val="0"/>
        <c:ser>
          <c:idx val="8"/>
          <c:order val="0"/>
          <c:tx>
            <c:strRef>
              <c:f>'[1]Chromaticity Diagram'!$A$53</c:f>
              <c:strCache>
                <c:ptCount val="1"/>
                <c:pt idx="0">
                  <c:v>IllC Region of Acceptance</c:v>
                </c:pt>
              </c:strCache>
            </c:strRef>
          </c:tx>
          <c:spPr>
            <a:ln w="1587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'[1]Chromaticity Diagram'!$A$55:$A$80</c:f>
              <c:numCache>
                <c:formatCode>General</c:formatCode>
                <c:ptCount val="26"/>
                <c:pt idx="0">
                  <c:v>0.35396004700352524</c:v>
                </c:pt>
                <c:pt idx="1">
                  <c:v>0.3528437132784959</c:v>
                </c:pt>
                <c:pt idx="2">
                  <c:v>0.35121034077555813</c:v>
                </c:pt>
                <c:pt idx="3">
                  <c:v>0.34742655699177438</c:v>
                </c:pt>
                <c:pt idx="4">
                  <c:v>0.34178613396004698</c:v>
                </c:pt>
                <c:pt idx="5">
                  <c:v>0.33423031727379554</c:v>
                </c:pt>
                <c:pt idx="6">
                  <c:v>0.32868390129259695</c:v>
                </c:pt>
                <c:pt idx="7">
                  <c:v>0.31533490011750881</c:v>
                </c:pt>
                <c:pt idx="8">
                  <c:v>0.29869565217391303</c:v>
                </c:pt>
                <c:pt idx="9">
                  <c:v>0.28565217391304348</c:v>
                </c:pt>
                <c:pt idx="10">
                  <c:v>0.28125734430082255</c:v>
                </c:pt>
                <c:pt idx="11">
                  <c:v>0.27880141010575799</c:v>
                </c:pt>
                <c:pt idx="12">
                  <c:v>0.27893066980023506</c:v>
                </c:pt>
                <c:pt idx="13">
                  <c:v>0.28271445358401875</c:v>
                </c:pt>
                <c:pt idx="14">
                  <c:v>0.28717978848413628</c:v>
                </c:pt>
                <c:pt idx="15">
                  <c:v>0.29353701527614567</c:v>
                </c:pt>
                <c:pt idx="16">
                  <c:v>0.29841363102232665</c:v>
                </c:pt>
                <c:pt idx="17">
                  <c:v>0.30656874265569917</c:v>
                </c:pt>
                <c:pt idx="18">
                  <c:v>0.31782608695652176</c:v>
                </c:pt>
                <c:pt idx="19">
                  <c:v>0.3254641598119859</c:v>
                </c:pt>
                <c:pt idx="20">
                  <c:v>0.33152761457109287</c:v>
                </c:pt>
                <c:pt idx="21">
                  <c:v>0.33888366627497063</c:v>
                </c:pt>
                <c:pt idx="22">
                  <c:v>0.3404582843713278</c:v>
                </c:pt>
                <c:pt idx="23">
                  <c:v>0.34584018801410105</c:v>
                </c:pt>
                <c:pt idx="24">
                  <c:v>0.35314923619271443</c:v>
                </c:pt>
                <c:pt idx="25">
                  <c:v>0.35396004700352524</c:v>
                </c:pt>
              </c:numCache>
            </c:numRef>
          </c:xVal>
          <c:yVal>
            <c:numRef>
              <c:f>'[1]Chromaticity Diagram'!$B$55:$B$80</c:f>
              <c:numCache>
                <c:formatCode>General</c:formatCode>
                <c:ptCount val="26"/>
                <c:pt idx="0">
                  <c:v>0.35</c:v>
                </c:pt>
                <c:pt idx="1">
                  <c:v>0.35566392479435954</c:v>
                </c:pt>
                <c:pt idx="2">
                  <c:v>0.36</c:v>
                </c:pt>
                <c:pt idx="3">
                  <c:v>0.36316098707403055</c:v>
                </c:pt>
                <c:pt idx="4">
                  <c:v>0.3643713278495887</c:v>
                </c:pt>
                <c:pt idx="5">
                  <c:v>0.36341950646298471</c:v>
                </c:pt>
                <c:pt idx="6">
                  <c:v>0.36209165687426559</c:v>
                </c:pt>
                <c:pt idx="7">
                  <c:v>0.35337250293772032</c:v>
                </c:pt>
                <c:pt idx="8">
                  <c:v>0.34</c:v>
                </c:pt>
                <c:pt idx="9">
                  <c:v>0.32658049353701529</c:v>
                </c:pt>
                <c:pt idx="10">
                  <c:v>0.3181316098707403</c:v>
                </c:pt>
                <c:pt idx="11">
                  <c:v>0.30748531139835489</c:v>
                </c:pt>
                <c:pt idx="12">
                  <c:v>0.30146886016451235</c:v>
                </c:pt>
                <c:pt idx="13">
                  <c:v>0.2951116333725029</c:v>
                </c:pt>
                <c:pt idx="14">
                  <c:v>0.29133960047003526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0.29334900117508811</c:v>
                </c:pt>
                <c:pt idx="18">
                  <c:v>0.3</c:v>
                </c:pt>
                <c:pt idx="19">
                  <c:v>0.30562867215041128</c:v>
                </c:pt>
                <c:pt idx="20">
                  <c:v>0.31271445358401878</c:v>
                </c:pt>
                <c:pt idx="21">
                  <c:v>0.3181433607520564</c:v>
                </c:pt>
                <c:pt idx="22">
                  <c:v>0.32116333725029378</c:v>
                </c:pt>
                <c:pt idx="23">
                  <c:v>0.32613396004700357</c:v>
                </c:pt>
                <c:pt idx="24">
                  <c:v>0.33900117508813166</c:v>
                </c:pt>
                <c:pt idx="25">
                  <c:v>0.35</c:v>
                </c:pt>
              </c:numCache>
            </c:numRef>
          </c:yVal>
          <c:smooth val="0"/>
        </c:ser>
        <c:ser>
          <c:idx val="2"/>
          <c:order val="1"/>
          <c:tx>
            <c:v>Chromaticity Coordinates</c:v>
          </c:tx>
          <c:spPr>
            <a:ln w="19050">
              <a:noFill/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xVal>
            <c:numRef>
              <c:f>ProcessedData!$O$2:$O$31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ProcessedData!$P$2:$P$31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91072"/>
        <c:axId val="313591632"/>
      </c:scatterChart>
      <c:valAx>
        <c:axId val="313591072"/>
        <c:scaling>
          <c:orientation val="minMax"/>
          <c:max val="0.36000000000000004"/>
          <c:min val="0.27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3591632"/>
        <c:crosses val="autoZero"/>
        <c:crossBetween val="midCat"/>
        <c:majorUnit val="2.0000000000000004E-2"/>
        <c:minorUnit val="1.0000000000000002E-2"/>
      </c:valAx>
      <c:valAx>
        <c:axId val="313591632"/>
        <c:scaling>
          <c:orientation val="minMax"/>
          <c:max val="0.37000000000000005"/>
          <c:min val="0.2800000000000000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3591072"/>
        <c:crosses val="autoZero"/>
        <c:crossBetween val="midCat"/>
        <c:majorUnit val="2.0000000000000004E-2"/>
        <c:minorUnit val="1.0000000000000002E-2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12700">
          <a:solidFill>
            <a:srgbClr val="808080">
              <a:alpha val="96000"/>
            </a:srgb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Spall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ProcessedData!$DO$1</c:f>
              <c:strCache>
                <c:ptCount val="1"/>
                <c:pt idx="0">
                  <c:v>640-660 Spall Rate</c:v>
                </c:pt>
              </c:strCache>
            </c:strRef>
          </c:tx>
          <c:spPr>
            <a:ln w="34925" cap="rnd">
              <a:solidFill>
                <a:srgbClr val="70AD47">
                  <a:lumMod val="75000"/>
                  <a:alpha val="75000"/>
                </a:srgb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ProcessedData!$DO$2:$DO$31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ProcessedData!$DP$1</c:f>
              <c:strCache>
                <c:ptCount val="1"/>
                <c:pt idx="0">
                  <c:v>700-725 Spall Rate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ProcessedData!$DP$2:$DP$31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301376"/>
        <c:axId val="313301936"/>
      </c:lineChart>
      <c:catAx>
        <c:axId val="31330137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01936"/>
        <c:crosses val="autoZero"/>
        <c:auto val="1"/>
        <c:lblAlgn val="ctr"/>
        <c:lblOffset val="100"/>
        <c:noMultiLvlLbl val="1"/>
      </c:catAx>
      <c:valAx>
        <c:axId val="313301936"/>
        <c:scaling>
          <c:orientation val="minMax"/>
          <c:max val="0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0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Fog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ProcessedData!$X$1</c:f>
              <c:strCache>
                <c:ptCount val="1"/>
                <c:pt idx="0">
                  <c:v>Fog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ProcessedData!$X$2:$X$31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ProcessedData!$Y$1</c:f>
              <c:strCache>
                <c:ptCount val="1"/>
                <c:pt idx="0">
                  <c:v>Fog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ProcessedData!$Y$2:$Y$31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305296"/>
        <c:axId val="313305856"/>
      </c:lineChart>
      <c:lineChart>
        <c:grouping val="standard"/>
        <c:varyColors val="0"/>
        <c:ser>
          <c:idx val="3"/>
          <c:order val="2"/>
          <c:tx>
            <c:strRef>
              <c:f>ProcessedData!$AA$1</c:f>
              <c:strCache>
                <c:ptCount val="1"/>
                <c:pt idx="0">
                  <c:v>Lab RH%</c:v>
                </c:pt>
              </c:strCache>
            </c:strRef>
          </c:tx>
          <c:spPr>
            <a:ln w="34925" cap="rnd" cmpd="sng">
              <a:solidFill>
                <a:srgbClr val="FF0000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ProcessedData!$AA$2:$AA$31</c:f>
              <c:numCache>
                <c:formatCode>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306976"/>
        <c:axId val="313306416"/>
      </c:lineChart>
      <c:catAx>
        <c:axId val="3133052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05856"/>
        <c:crosses val="autoZero"/>
        <c:auto val="1"/>
        <c:lblAlgn val="ctr"/>
        <c:lblOffset val="100"/>
        <c:noMultiLvlLbl val="1"/>
      </c:catAx>
      <c:valAx>
        <c:axId val="313305856"/>
        <c:scaling>
          <c:orientation val="minMax"/>
          <c:max val="32"/>
          <c:min val="0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05296"/>
        <c:crosses val="autoZero"/>
        <c:crossBetween val="between"/>
      </c:valAx>
      <c:valAx>
        <c:axId val="313306416"/>
        <c:scaling>
          <c:orientation val="minMax"/>
          <c:max val="3"/>
          <c:min val="0"/>
        </c:scaling>
        <c:delete val="0"/>
        <c:axPos val="l"/>
        <c:numFmt formatCode="0%" sourceLinked="1"/>
        <c:majorTickMark val="out"/>
        <c:minorTickMark val="none"/>
        <c:tickLblPos val="nextTo"/>
        <c:spPr>
          <a:solidFill>
            <a:sysClr val="window" lastClr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06976"/>
        <c:crosses val="max"/>
        <c:crossBetween val="between"/>
      </c:valAx>
      <c:catAx>
        <c:axId val="313306976"/>
        <c:scaling>
          <c:orientation val="maxMin"/>
        </c:scaling>
        <c:delete val="1"/>
        <c:axPos val="t"/>
        <c:majorTickMark val="out"/>
        <c:minorTickMark val="none"/>
        <c:tickLblPos val="nextTo"/>
        <c:crossAx val="313306416"/>
        <c:crosses val="max"/>
        <c:auto val="1"/>
        <c:lblAlgn val="ctr"/>
        <c:lblOffset val="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Haze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ProcessedData!$AB$1</c:f>
              <c:strCache>
                <c:ptCount val="1"/>
                <c:pt idx="0">
                  <c:v>Haze Gain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ProcessedData!$AB$2:$AB$31</c:f>
              <c:numCache>
                <c:formatCode>0.00%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ProcessedData!$AC$1</c:f>
              <c:strCache>
                <c:ptCount val="1"/>
                <c:pt idx="0">
                  <c:v>Haze Gain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ProcessedData!$AC$2:$AC$31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ProcessedData!$AD$1</c:f>
              <c:strCache>
                <c:ptCount val="1"/>
                <c:pt idx="0">
                  <c:v>Haze Gain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ProcessedData!$AD$2:$AD$31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ProcessedData!$AE$1</c:f>
              <c:strCache>
                <c:ptCount val="1"/>
                <c:pt idx="0">
                  <c:v>Haze Gain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ProcessedData!$AE$2:$AE$31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717984"/>
        <c:axId val="313718544"/>
      </c:lineChart>
      <c:lineChart>
        <c:grouping val="standard"/>
        <c:varyColors val="0"/>
        <c:ser>
          <c:idx val="4"/>
          <c:order val="4"/>
          <c:tx>
            <c:strRef>
              <c:f>ProcessedData!$AF$1</c:f>
              <c:strCache>
                <c:ptCount val="1"/>
                <c:pt idx="0">
                  <c:v>Haze Gain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ProcessedData!$AF$2:$AF$31</c:f>
              <c:numCache>
                <c:formatCode>0.00%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ProcessedData!$AH$1</c:f>
              <c:strCache>
                <c:ptCount val="1"/>
                <c:pt idx="0">
                  <c:v>Haze Gain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ProcessedData!$AH$2:$AH$31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719664"/>
        <c:axId val="313719104"/>
      </c:lineChart>
      <c:catAx>
        <c:axId val="31371798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8544"/>
        <c:crossesAt val="-100"/>
        <c:auto val="1"/>
        <c:lblAlgn val="ctr"/>
        <c:lblOffset val="100"/>
        <c:noMultiLvlLbl val="1"/>
      </c:catAx>
      <c:valAx>
        <c:axId val="313718544"/>
        <c:scaling>
          <c:orientation val="minMax"/>
          <c:max val="0.54"/>
          <c:min val="-0.5849993180197933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7984"/>
        <c:crosses val="autoZero"/>
        <c:crossBetween val="between"/>
      </c:valAx>
      <c:valAx>
        <c:axId val="313719104"/>
        <c:scaling>
          <c:orientation val="minMax"/>
          <c:max val="0.10880208653652512"/>
          <c:min val="0"/>
        </c:scaling>
        <c:delete val="0"/>
        <c:axPos val="l"/>
        <c:numFmt formatCode="0.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9664"/>
        <c:crosses val="max"/>
        <c:crossBetween val="between"/>
      </c:valAx>
      <c:catAx>
        <c:axId val="313719664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9104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Diff of Light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ProcessedData!$AW$1</c:f>
              <c:strCache>
                <c:ptCount val="1"/>
                <c:pt idx="0">
                  <c:v>Diff of Light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ProcessedData!$AW$2:$AW$31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ProcessedData!$AX$1</c:f>
              <c:strCache>
                <c:ptCount val="1"/>
                <c:pt idx="0">
                  <c:v>Diff of Light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ProcessedData!$AX$2:$AX$31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ProcessedData!$AY$1</c:f>
              <c:strCache>
                <c:ptCount val="1"/>
                <c:pt idx="0">
                  <c:v>Diff of Light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ProcessedData!$AY$2:$AY$31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ProcessedData!$AZ$1</c:f>
              <c:strCache>
                <c:ptCount val="1"/>
                <c:pt idx="0">
                  <c:v>Diff of Light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ProcessedData!$AZ$2:$AZ$31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915120"/>
        <c:axId val="313915680"/>
      </c:lineChart>
      <c:lineChart>
        <c:grouping val="standard"/>
        <c:varyColors val="0"/>
        <c:ser>
          <c:idx val="4"/>
          <c:order val="4"/>
          <c:tx>
            <c:strRef>
              <c:f>ProcessedData!$BA$1</c:f>
              <c:strCache>
                <c:ptCount val="1"/>
                <c:pt idx="0">
                  <c:v>Diff of Light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ProcessedData!$BA$2:$BA$31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ProcessedData!$BC$1</c:f>
              <c:strCache>
                <c:ptCount val="1"/>
                <c:pt idx="0">
                  <c:v>Diff of Light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ProcessedData!$BC$2:$BC$31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916800"/>
        <c:axId val="313916240"/>
      </c:lineChart>
      <c:catAx>
        <c:axId val="31391512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15680"/>
        <c:crossesAt val="-100"/>
        <c:auto val="1"/>
        <c:lblAlgn val="ctr"/>
        <c:lblOffset val="100"/>
        <c:noMultiLvlLbl val="1"/>
      </c:catAx>
      <c:valAx>
        <c:axId val="313915680"/>
        <c:scaling>
          <c:orientation val="minMax"/>
          <c:max val="0.28414970932087158"/>
          <c:min val="-0.36850348378875419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15120"/>
        <c:crosses val="autoZero"/>
        <c:crossBetween val="between"/>
      </c:valAx>
      <c:valAx>
        <c:axId val="313916240"/>
        <c:scaling>
          <c:orientation val="minMax"/>
          <c:max val="1.4308592627911043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16800"/>
        <c:crosses val="max"/>
        <c:crossBetween val="between"/>
      </c:valAx>
      <c:catAx>
        <c:axId val="313916800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16240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EN Abras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ProcessedData!$BD$1</c:f>
              <c:strCache>
                <c:ptCount val="1"/>
                <c:pt idx="0">
                  <c:v>EN Abras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ProcessedData!$BD$2:$BD$31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ProcessedData!$BE$1</c:f>
              <c:strCache>
                <c:ptCount val="1"/>
                <c:pt idx="0">
                  <c:v>EN Abras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ProcessedData!$BE$2:$BE$31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ProcessedData!$BF$1</c:f>
              <c:strCache>
                <c:ptCount val="1"/>
                <c:pt idx="0">
                  <c:v>EN Abras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ProcessedData!$BF$2:$BF$31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ProcessedData!$BG$1</c:f>
              <c:strCache>
                <c:ptCount val="1"/>
                <c:pt idx="0">
                  <c:v>EN Abras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ProcessedData!$BG$2:$BG$31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174560"/>
        <c:axId val="314175120"/>
      </c:lineChart>
      <c:lineChart>
        <c:grouping val="standard"/>
        <c:varyColors val="0"/>
        <c:ser>
          <c:idx val="4"/>
          <c:order val="4"/>
          <c:tx>
            <c:strRef>
              <c:f>ProcessedData!$BH$1</c:f>
              <c:strCache>
                <c:ptCount val="1"/>
                <c:pt idx="0">
                  <c:v>EN Abras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ProcessedData!$BH$2:$BH$31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ProcessedData!$BJ$1</c:f>
              <c:strCache>
                <c:ptCount val="1"/>
                <c:pt idx="0">
                  <c:v>EN Abras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ProcessedData!$BJ$2:$BJ$31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176240"/>
        <c:axId val="314175680"/>
      </c:lineChart>
      <c:catAx>
        <c:axId val="3141745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5120"/>
        <c:crosses val="autoZero"/>
        <c:auto val="1"/>
        <c:lblAlgn val="ctr"/>
        <c:lblOffset val="100"/>
        <c:noMultiLvlLbl val="1"/>
      </c:catAx>
      <c:valAx>
        <c:axId val="314175120"/>
        <c:scaling>
          <c:orientation val="minMax"/>
          <c:max val="4.9736837058375567"/>
          <c:min val="0.65745023386048418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4560"/>
        <c:crosses val="autoZero"/>
        <c:crossBetween val="between"/>
      </c:valAx>
      <c:valAx>
        <c:axId val="314175680"/>
        <c:scaling>
          <c:orientation val="minMax"/>
          <c:max val="11.451878158570764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6240"/>
        <c:crosses val="max"/>
        <c:crossBetween val="between"/>
      </c:valAx>
      <c:catAx>
        <c:axId val="314176240"/>
        <c:scaling>
          <c:orientation val="maxMin"/>
        </c:scaling>
        <c:delete val="1"/>
        <c:axPos val="t"/>
        <c:majorTickMark val="out"/>
        <c:minorTickMark val="none"/>
        <c:tickLblPos val="nextTo"/>
        <c:crossAx val="31417568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AF Thick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ProcessedData!$AI$1</c:f>
              <c:strCache>
                <c:ptCount val="1"/>
                <c:pt idx="0">
                  <c:v>AF Thick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ProcessedData!$AI$2:$AI$31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ProcessedData!$AJ$1</c:f>
              <c:strCache>
                <c:ptCount val="1"/>
                <c:pt idx="0">
                  <c:v>AF Thick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ProcessedData!$AJ$2:$AJ$31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ProcessedData!$AK$1</c:f>
              <c:strCache>
                <c:ptCount val="1"/>
                <c:pt idx="0">
                  <c:v>AF Thick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ProcessedData!$AK$2:$AK$31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ProcessedData!$AL$1</c:f>
              <c:strCache>
                <c:ptCount val="1"/>
                <c:pt idx="0">
                  <c:v>AF Thick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ProcessedData!$AL$2:$AL$31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779856"/>
        <c:axId val="314780416"/>
      </c:lineChart>
      <c:lineChart>
        <c:grouping val="standard"/>
        <c:varyColors val="0"/>
        <c:ser>
          <c:idx val="4"/>
          <c:order val="4"/>
          <c:tx>
            <c:strRef>
              <c:f>ProcessedData!$AM$1</c:f>
              <c:strCache>
                <c:ptCount val="1"/>
                <c:pt idx="0">
                  <c:v>AF Thick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ProcessedData!$AM$2:$AM$31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ProcessedData!$AO$1</c:f>
              <c:strCache>
                <c:ptCount val="1"/>
                <c:pt idx="0">
                  <c:v>AF Thick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ProcessedData!$AO$2:$AO$31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781536"/>
        <c:axId val="314780976"/>
      </c:lineChart>
      <c:catAx>
        <c:axId val="3147798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80416"/>
        <c:crossesAt val="-100"/>
        <c:auto val="1"/>
        <c:lblAlgn val="ctr"/>
        <c:lblOffset val="100"/>
        <c:noMultiLvlLbl val="1"/>
      </c:catAx>
      <c:valAx>
        <c:axId val="314780416"/>
        <c:scaling>
          <c:orientation val="minMax"/>
          <c:max val="29.397000000000002"/>
          <c:min val="-10.249906912374156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79856"/>
        <c:crosses val="autoZero"/>
        <c:crossBetween val="between"/>
      </c:valAx>
      <c:valAx>
        <c:axId val="314780976"/>
        <c:scaling>
          <c:orientation val="minMax"/>
          <c:max val="218.63947643834234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81536"/>
        <c:crosses val="max"/>
        <c:crossBetween val="between"/>
      </c:valAx>
      <c:catAx>
        <c:axId val="314781536"/>
        <c:scaling>
          <c:orientation val="maxMin"/>
        </c:scaling>
        <c:delete val="1"/>
        <c:axPos val="t"/>
        <c:majorTickMark val="out"/>
        <c:minorTickMark val="none"/>
        <c:tickLblPos val="nextTo"/>
        <c:crossAx val="3147809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HC Thick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ProcessedData!$AP$1</c:f>
              <c:strCache>
                <c:ptCount val="1"/>
                <c:pt idx="0">
                  <c:v>HC Thick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ProcessedData!$AP$2:$AP$31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ProcessedData!$AQ$1</c:f>
              <c:strCache>
                <c:ptCount val="1"/>
                <c:pt idx="0">
                  <c:v>HC Thick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ProcessedData!$AQ$2:$AQ$31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ProcessedData!$AR$1</c:f>
              <c:strCache>
                <c:ptCount val="1"/>
                <c:pt idx="0">
                  <c:v>HC Thick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ProcessedData!$AR$2:$AR$31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ProcessedData!$AS$1</c:f>
              <c:strCache>
                <c:ptCount val="1"/>
                <c:pt idx="0">
                  <c:v>HC Thick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ProcessedData!$AS$2:$AS$31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588256"/>
        <c:axId val="314588816"/>
      </c:lineChart>
      <c:lineChart>
        <c:grouping val="standard"/>
        <c:varyColors val="0"/>
        <c:ser>
          <c:idx val="4"/>
          <c:order val="4"/>
          <c:tx>
            <c:strRef>
              <c:f>ProcessedData!$AT$1</c:f>
              <c:strCache>
                <c:ptCount val="1"/>
                <c:pt idx="0">
                  <c:v>HC Thick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ProcessedData!$AT$2:$AT$31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ProcessedData!$AV$1</c:f>
              <c:strCache>
                <c:ptCount val="1"/>
                <c:pt idx="0">
                  <c:v>HC Thick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ProcessedData!$AV$2:$AV$31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589936"/>
        <c:axId val="314589376"/>
      </c:lineChart>
      <c:catAx>
        <c:axId val="3145882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88816"/>
        <c:crosses val="autoZero"/>
        <c:auto val="1"/>
        <c:lblAlgn val="ctr"/>
        <c:lblOffset val="100"/>
        <c:noMultiLvlLbl val="1"/>
      </c:catAx>
      <c:valAx>
        <c:axId val="314588816"/>
        <c:scaling>
          <c:orientation val="minMax"/>
          <c:max val="4.7362431818697832"/>
          <c:min val="3.690308982597980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88256"/>
        <c:crosses val="autoZero"/>
        <c:crossBetween val="between"/>
      </c:valAx>
      <c:valAx>
        <c:axId val="314589376"/>
        <c:scaling>
          <c:orientation val="minMax"/>
          <c:max val="3.0125048537422288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89936"/>
        <c:crosses val="max"/>
        <c:crossBetween val="between"/>
      </c:valAx>
      <c:catAx>
        <c:axId val="314589936"/>
        <c:scaling>
          <c:orientation val="maxMin"/>
        </c:scaling>
        <c:delete val="1"/>
        <c:axPos val="t"/>
        <c:majorTickMark val="out"/>
        <c:minorTickMark val="none"/>
        <c:tickLblPos val="nextTo"/>
        <c:crossAx val="3145893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Refr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ProcessedData!$BK$1</c:f>
              <c:strCache>
                <c:ptCount val="1"/>
                <c:pt idx="0">
                  <c:v>Refr L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ProcessedData!$BK$2:$BK$31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ProcessedData!$BL$1</c:f>
              <c:strCache>
                <c:ptCount val="1"/>
                <c:pt idx="0">
                  <c:v>Refr L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ProcessedData!$BL$2:$BL$31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ProcessedData!$BM$1</c:f>
              <c:strCache>
                <c:ptCount val="1"/>
                <c:pt idx="0">
                  <c:v>Refr L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ProcessedData!$BM$2:$BM$31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ProcessedData!$BN$1</c:f>
              <c:strCache>
                <c:ptCount val="1"/>
                <c:pt idx="0">
                  <c:v>Refr L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ProcessedData!$BN$2:$BN$31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10528"/>
        <c:axId val="315111088"/>
      </c:lineChart>
      <c:lineChart>
        <c:grouping val="standard"/>
        <c:varyColors val="0"/>
        <c:ser>
          <c:idx val="4"/>
          <c:order val="4"/>
          <c:tx>
            <c:strRef>
              <c:f>ProcessedData!$BO$1</c:f>
              <c:strCache>
                <c:ptCount val="1"/>
                <c:pt idx="0">
                  <c:v>Refr L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ProcessedData!$BO$2:$BO$31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ProcessedData!$BQ$1</c:f>
              <c:strCache>
                <c:ptCount val="1"/>
                <c:pt idx="0">
                  <c:v>Refr L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ProcessedData!$BQ$2:$BQ$31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12208"/>
        <c:axId val="315111648"/>
      </c:lineChart>
      <c:catAx>
        <c:axId val="31511052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11088"/>
        <c:crossesAt val="-100"/>
        <c:auto val="1"/>
        <c:lblAlgn val="ctr"/>
        <c:lblOffset val="100"/>
        <c:noMultiLvlLbl val="1"/>
      </c:catAx>
      <c:valAx>
        <c:axId val="315111088"/>
        <c:scaling>
          <c:orientation val="minMax"/>
          <c:max val="5.6669830919794748E-3"/>
          <c:min val="-4.0714813089807074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10528"/>
        <c:crosses val="autoZero"/>
        <c:crossBetween val="between"/>
      </c:valAx>
      <c:valAx>
        <c:axId val="315111648"/>
        <c:scaling>
          <c:orientation val="minMax"/>
          <c:max val="0.10284142490856077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12208"/>
        <c:crosses val="max"/>
        <c:crossBetween val="between"/>
      </c:valAx>
      <c:catAx>
        <c:axId val="315112208"/>
        <c:scaling>
          <c:orientation val="maxMin"/>
        </c:scaling>
        <c:delete val="1"/>
        <c:axPos val="t"/>
        <c:majorTickMark val="out"/>
        <c:minorTickMark val="none"/>
        <c:tickLblPos val="nextTo"/>
        <c:crossAx val="31511164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Refr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ProcessedData!$BR$1</c:f>
              <c:strCache>
                <c:ptCount val="1"/>
                <c:pt idx="0">
                  <c:v>Refr R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ProcessedData!$BR$2:$BR$31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ProcessedData!$BS$1</c:f>
              <c:strCache>
                <c:ptCount val="1"/>
                <c:pt idx="0">
                  <c:v>Refr R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ProcessedData!$BS$2:$BS$31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ProcessedData!$BT$1</c:f>
              <c:strCache>
                <c:ptCount val="1"/>
                <c:pt idx="0">
                  <c:v>Refr R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ProcessedData!$BT$2:$BT$31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ProcessedData!$BU$1</c:f>
              <c:strCache>
                <c:ptCount val="1"/>
                <c:pt idx="0">
                  <c:v>Refr R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ProcessedData!$BU$2:$BU$31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71408"/>
        <c:axId val="315171968"/>
      </c:lineChart>
      <c:lineChart>
        <c:grouping val="standard"/>
        <c:varyColors val="0"/>
        <c:ser>
          <c:idx val="4"/>
          <c:order val="4"/>
          <c:tx>
            <c:strRef>
              <c:f>ProcessedData!$BV$1</c:f>
              <c:strCache>
                <c:ptCount val="1"/>
                <c:pt idx="0">
                  <c:v>Refr R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ProcessedData!$BV$2:$BV$31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ProcessedData!$BX$1</c:f>
              <c:strCache>
                <c:ptCount val="1"/>
                <c:pt idx="0">
                  <c:v>Refr R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ProcessedData!$BX$2:$BX$31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73088"/>
        <c:axId val="315172528"/>
      </c:lineChart>
      <c:catAx>
        <c:axId val="3151714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71968"/>
        <c:crossesAt val="-100"/>
        <c:auto val="1"/>
        <c:lblAlgn val="ctr"/>
        <c:lblOffset val="100"/>
        <c:noMultiLvlLbl val="1"/>
      </c:catAx>
      <c:valAx>
        <c:axId val="315171968"/>
        <c:scaling>
          <c:orientation val="minMax"/>
          <c:max val="7.0822850245970161E-3"/>
          <c:min val="-4.8375236945756933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71408"/>
        <c:crosses val="autoZero"/>
        <c:crossBetween val="between"/>
      </c:valAx>
      <c:valAx>
        <c:axId val="315172528"/>
        <c:scaling>
          <c:orientation val="minMax"/>
          <c:max val="6.1699354842308471E-2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73088"/>
        <c:crosses val="max"/>
        <c:crossBetween val="between"/>
      </c:valAx>
      <c:catAx>
        <c:axId val="315173088"/>
        <c:scaling>
          <c:orientation val="maxMin"/>
        </c:scaling>
        <c:delete val="1"/>
        <c:axPos val="t"/>
        <c:majorTickMark val="out"/>
        <c:minorTickMark val="none"/>
        <c:tickLblPos val="nextTo"/>
        <c:crossAx val="31517252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Astig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ProcessedData!$BY$1</c:f>
              <c:strCache>
                <c:ptCount val="1"/>
                <c:pt idx="0">
                  <c:v>Astig L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ProcessedData!$BY$2:$BY$31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ProcessedData!$BZ$1</c:f>
              <c:strCache>
                <c:ptCount val="1"/>
                <c:pt idx="0">
                  <c:v>Astig L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ProcessedData!$BZ$2:$BZ$31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ProcessedData!$CA$1</c:f>
              <c:strCache>
                <c:ptCount val="1"/>
                <c:pt idx="0">
                  <c:v>Astig L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ProcessedData!$CA$2:$CA$31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ProcessedData!$CB$1</c:f>
              <c:strCache>
                <c:ptCount val="1"/>
                <c:pt idx="0">
                  <c:v>Astig L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ProcessedData!$CB$2:$CB$31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97920"/>
        <c:axId val="315598480"/>
      </c:lineChart>
      <c:lineChart>
        <c:grouping val="standard"/>
        <c:varyColors val="0"/>
        <c:ser>
          <c:idx val="4"/>
          <c:order val="4"/>
          <c:tx>
            <c:strRef>
              <c:f>ProcessedData!$CC$1</c:f>
              <c:strCache>
                <c:ptCount val="1"/>
                <c:pt idx="0">
                  <c:v>Astig L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ProcessedData!$CC$2:$CC$31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ProcessedData!$CE$1</c:f>
              <c:strCache>
                <c:ptCount val="1"/>
                <c:pt idx="0">
                  <c:v>Astig L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ProcessedData!$CE$2:$CE$31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99600"/>
        <c:axId val="315599040"/>
      </c:lineChart>
      <c:catAx>
        <c:axId val="31559792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98480"/>
        <c:crossesAt val="-100"/>
        <c:auto val="1"/>
        <c:lblAlgn val="ctr"/>
        <c:lblOffset val="100"/>
        <c:noMultiLvlLbl val="1"/>
      </c:catAx>
      <c:valAx>
        <c:axId val="315598480"/>
        <c:scaling>
          <c:orientation val="minMax"/>
          <c:max val="3.737021649084319E-2"/>
          <c:min val="-3.0572342741565152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97920"/>
        <c:crosses val="autoZero"/>
        <c:crossBetween val="between"/>
      </c:valAx>
      <c:valAx>
        <c:axId val="315599040"/>
        <c:scaling>
          <c:orientation val="minMax"/>
          <c:max val="0.13373651451687063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99600"/>
        <c:crosses val="max"/>
        <c:crossBetween val="between"/>
      </c:valAx>
      <c:catAx>
        <c:axId val="315599600"/>
        <c:scaling>
          <c:orientation val="maxMin"/>
        </c:scaling>
        <c:delete val="1"/>
        <c:axPos val="t"/>
        <c:majorTickMark val="out"/>
        <c:minorTickMark val="none"/>
        <c:tickLblPos val="nextTo"/>
        <c:crossAx val="31559904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Astig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ProcessedData!$CF$1</c:f>
              <c:strCache>
                <c:ptCount val="1"/>
                <c:pt idx="0">
                  <c:v>Astig R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ProcessedData!$CF$2:$CF$31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ProcessedData!$CG$1</c:f>
              <c:strCache>
                <c:ptCount val="1"/>
                <c:pt idx="0">
                  <c:v>Astig R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ProcessedData!$CG$2:$CG$31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ProcessedData!$CH$1</c:f>
              <c:strCache>
                <c:ptCount val="1"/>
                <c:pt idx="0">
                  <c:v>Astig R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ProcessedData!$CH$2:$CH$31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ProcessedData!$CI$1</c:f>
              <c:strCache>
                <c:ptCount val="1"/>
                <c:pt idx="0">
                  <c:v>Astig R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ProcessedData!$CI$2:$CI$31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605200"/>
        <c:axId val="315605760"/>
      </c:lineChart>
      <c:lineChart>
        <c:grouping val="standard"/>
        <c:varyColors val="0"/>
        <c:ser>
          <c:idx val="4"/>
          <c:order val="4"/>
          <c:tx>
            <c:strRef>
              <c:f>ProcessedData!$CJ$1</c:f>
              <c:strCache>
                <c:ptCount val="1"/>
                <c:pt idx="0">
                  <c:v>Astig R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ProcessedData!$CJ$2:$CJ$31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ProcessedData!$CL$1</c:f>
              <c:strCache>
                <c:ptCount val="1"/>
                <c:pt idx="0">
                  <c:v>Astig R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ProcessedData!$CL$2:$CL$31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606880"/>
        <c:axId val="315606320"/>
      </c:lineChart>
      <c:catAx>
        <c:axId val="3156052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05760"/>
        <c:crossesAt val="-100"/>
        <c:auto val="1"/>
        <c:lblAlgn val="ctr"/>
        <c:lblOffset val="100"/>
        <c:noMultiLvlLbl val="1"/>
      </c:catAx>
      <c:valAx>
        <c:axId val="315605760"/>
        <c:scaling>
          <c:orientation val="minMax"/>
          <c:max val="1.8982404810922178E-2"/>
          <c:min val="-2.0272261986457596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05200"/>
        <c:crosses val="autoZero"/>
        <c:crossBetween val="between"/>
      </c:valAx>
      <c:valAx>
        <c:axId val="315606320"/>
        <c:scaling>
          <c:orientation val="minMax"/>
          <c:max val="0.14644958983911416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06880"/>
        <c:crosses val="max"/>
        <c:crossBetween val="between"/>
      </c:valAx>
      <c:catAx>
        <c:axId val="315606880"/>
        <c:scaling>
          <c:orientation val="maxMin"/>
        </c:scaling>
        <c:delete val="1"/>
        <c:axPos val="t"/>
        <c:majorTickMark val="out"/>
        <c:minorTickMark val="none"/>
        <c:tickLblPos val="nextTo"/>
        <c:crossAx val="31560632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Prism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ProcessedData!$CM$1</c:f>
              <c:strCache>
                <c:ptCount val="1"/>
                <c:pt idx="0">
                  <c:v>Prism L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ProcessedData!$CM$2:$CM$31</c:f>
              <c:numCache>
                <c:formatCode>0.00</c:formatCode>
                <c:ptCount val="3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ProcessedData!$CN$1</c:f>
              <c:strCache>
                <c:ptCount val="1"/>
                <c:pt idx="0">
                  <c:v>Prism L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ProcessedData!$CN$2:$CN$31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ProcessedData!$CO$1</c:f>
              <c:strCache>
                <c:ptCount val="1"/>
                <c:pt idx="0">
                  <c:v>Prism L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ProcessedData!$CO$2:$CO$31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ProcessedData!$CP$1</c:f>
              <c:strCache>
                <c:ptCount val="1"/>
                <c:pt idx="0">
                  <c:v>Prism L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ProcessedData!$CP$2:$CP$31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612480"/>
        <c:axId val="315613040"/>
      </c:lineChart>
      <c:lineChart>
        <c:grouping val="standard"/>
        <c:varyColors val="0"/>
        <c:ser>
          <c:idx val="4"/>
          <c:order val="4"/>
          <c:tx>
            <c:strRef>
              <c:f>ProcessedData!$CQ$1</c:f>
              <c:strCache>
                <c:ptCount val="1"/>
                <c:pt idx="0">
                  <c:v>Prism L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ProcessedData!$CQ$2:$CQ$31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ProcessedData!$CS$1</c:f>
              <c:strCache>
                <c:ptCount val="1"/>
                <c:pt idx="0">
                  <c:v>Prism L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ProcessedData!$CS$2:$CS$31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730064"/>
        <c:axId val="315729504"/>
      </c:lineChart>
      <c:catAx>
        <c:axId val="3156124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13040"/>
        <c:crossesAt val="-100"/>
        <c:auto val="1"/>
        <c:lblAlgn val="ctr"/>
        <c:lblOffset val="100"/>
        <c:noMultiLvlLbl val="1"/>
      </c:catAx>
      <c:valAx>
        <c:axId val="315613040"/>
        <c:scaling>
          <c:orientation val="minMax"/>
          <c:max val="0.12370349066493969"/>
          <c:min val="-9.2801911513559501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12480"/>
        <c:crosses val="autoZero"/>
        <c:crossBetween val="between"/>
      </c:valAx>
      <c:valAx>
        <c:axId val="315729504"/>
        <c:scaling>
          <c:orientation val="minMax"/>
          <c:max val="0.38682420463051281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30064"/>
        <c:crosses val="max"/>
        <c:crossBetween val="between"/>
      </c:valAx>
      <c:catAx>
        <c:axId val="315730064"/>
        <c:scaling>
          <c:orientation val="maxMin"/>
        </c:scaling>
        <c:delete val="1"/>
        <c:axPos val="t"/>
        <c:majorTickMark val="out"/>
        <c:minorTickMark val="none"/>
        <c:tickLblPos val="nextTo"/>
        <c:crossAx val="3157295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Prism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ProcessedData!$CT$1</c:f>
              <c:strCache>
                <c:ptCount val="1"/>
                <c:pt idx="0">
                  <c:v>Prism R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ProcessedData!$CT$2:$CT$31</c:f>
              <c:numCache>
                <c:formatCode>0.00</c:formatCode>
                <c:ptCount val="3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ProcessedData!$CU$1</c:f>
              <c:strCache>
                <c:ptCount val="1"/>
                <c:pt idx="0">
                  <c:v>Prism R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ProcessedData!$CU$2:$CU$31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ProcessedData!$CV$1</c:f>
              <c:strCache>
                <c:ptCount val="1"/>
                <c:pt idx="0">
                  <c:v>Prism R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ProcessedData!$CV$2:$CV$31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ProcessedData!$CW$1</c:f>
              <c:strCache>
                <c:ptCount val="1"/>
                <c:pt idx="0">
                  <c:v>Prism R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ProcessedData!$CW$2:$CW$31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735664"/>
        <c:axId val="315736224"/>
      </c:lineChart>
      <c:lineChart>
        <c:grouping val="standard"/>
        <c:varyColors val="0"/>
        <c:ser>
          <c:idx val="4"/>
          <c:order val="4"/>
          <c:tx>
            <c:strRef>
              <c:f>ProcessedData!$CX$1</c:f>
              <c:strCache>
                <c:ptCount val="1"/>
                <c:pt idx="0">
                  <c:v>Prism R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ProcessedData!$CX$2:$CX$31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ProcessedData!$CZ$1</c:f>
              <c:strCache>
                <c:ptCount val="1"/>
                <c:pt idx="0">
                  <c:v>Prism R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ProcessedData!$CZ$2:$CZ$31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737344"/>
        <c:axId val="315736784"/>
      </c:lineChart>
      <c:catAx>
        <c:axId val="31573566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36224"/>
        <c:crossesAt val="-100"/>
        <c:auto val="1"/>
        <c:lblAlgn val="ctr"/>
        <c:lblOffset val="100"/>
        <c:noMultiLvlLbl val="1"/>
      </c:catAx>
      <c:valAx>
        <c:axId val="315736224"/>
        <c:scaling>
          <c:orientation val="minMax"/>
          <c:max val="0.16755845061951086"/>
          <c:min val="-9.6927311542267858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35664"/>
        <c:crosses val="autoZero"/>
        <c:crossBetween val="between"/>
      </c:valAx>
      <c:valAx>
        <c:axId val="315736784"/>
        <c:scaling>
          <c:orientation val="minMax"/>
          <c:max val="0.81992226107880795"/>
          <c:min val="0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37344"/>
        <c:crosses val="max"/>
        <c:crossBetween val="between"/>
      </c:valAx>
      <c:catAx>
        <c:axId val="315737344"/>
        <c:scaling>
          <c:orientation val="maxMin"/>
        </c:scaling>
        <c:delete val="1"/>
        <c:axPos val="t"/>
        <c:majorTickMark val="out"/>
        <c:minorTickMark val="none"/>
        <c:tickLblPos val="nextTo"/>
        <c:crossAx val="31573678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H Prism Imb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ProcessedData!$DA$1</c:f>
              <c:strCache>
                <c:ptCount val="1"/>
                <c:pt idx="0">
                  <c:v>H Prism Imb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ProcessedData!$DA$2:$DA$31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ProcessedData!$DB$1</c:f>
              <c:strCache>
                <c:ptCount val="1"/>
                <c:pt idx="0">
                  <c:v>H Prism Imb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ProcessedData!$DB$2:$DB$31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ProcessedData!$DC$1</c:f>
              <c:strCache>
                <c:ptCount val="1"/>
                <c:pt idx="0">
                  <c:v>H Prism Imb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ProcessedData!$DC$2:$DC$31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ProcessedData!$DD$1</c:f>
              <c:strCache>
                <c:ptCount val="1"/>
                <c:pt idx="0">
                  <c:v>H Prism Imb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ProcessedData!$DD$2:$DD$31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742944"/>
        <c:axId val="315743504"/>
      </c:lineChart>
      <c:lineChart>
        <c:grouping val="standard"/>
        <c:varyColors val="0"/>
        <c:ser>
          <c:idx val="4"/>
          <c:order val="4"/>
          <c:tx>
            <c:strRef>
              <c:f>ProcessedData!$DE$1</c:f>
              <c:strCache>
                <c:ptCount val="1"/>
                <c:pt idx="0">
                  <c:v>H Prism Imb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ProcessedData!$DE$2:$DE$31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ProcessedData!$DG$1</c:f>
              <c:strCache>
                <c:ptCount val="1"/>
                <c:pt idx="0">
                  <c:v>H Prism Imb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ProcessedData!$DG$2:$DG$31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744624"/>
        <c:axId val="315744064"/>
      </c:lineChart>
      <c:catAx>
        <c:axId val="3157429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43504"/>
        <c:crossesAt val="-100"/>
        <c:auto val="1"/>
        <c:lblAlgn val="ctr"/>
        <c:lblOffset val="100"/>
        <c:noMultiLvlLbl val="1"/>
      </c:catAx>
      <c:valAx>
        <c:axId val="315743504"/>
        <c:scaling>
          <c:orientation val="minMax"/>
          <c:max val="0.15386645932156895"/>
          <c:min val="-9.2266321091503817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42944"/>
        <c:crosses val="autoZero"/>
        <c:crossBetween val="between"/>
      </c:valAx>
      <c:valAx>
        <c:axId val="315744064"/>
        <c:scaling>
          <c:orientation val="minMax"/>
          <c:max val="0.39836611090680674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44624"/>
        <c:crosses val="max"/>
        <c:crossBetween val="between"/>
      </c:valAx>
      <c:catAx>
        <c:axId val="315744624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44064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>
                <a:solidFill>
                  <a:schemeClr val="tx1"/>
                </a:solidFill>
                <a:effectLst/>
              </a:defRPr>
            </a:pPr>
            <a:r>
              <a:rPr lang="en-US"/>
              <a:t>V Prism Imb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ProcessedData!$DH$1</c:f>
              <c:strCache>
                <c:ptCount val="1"/>
                <c:pt idx="0">
                  <c:v>V Prism Imb S123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ProcessedData!$DH$2:$DH$31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ProcessedData!$DI$1</c:f>
              <c:strCache>
                <c:ptCount val="1"/>
                <c:pt idx="0">
                  <c:v>V Prism Imb Static Avg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ProcessedData!$DI$2:$DI$31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ProcessedData!$DJ$1</c:f>
              <c:strCache>
                <c:ptCount val="1"/>
                <c:pt idx="0">
                  <c:v>V Prism Imb 3σ+</c:v>
                </c:pt>
              </c:strCache>
            </c:strRef>
          </c:tx>
          <c:spPr>
            <a:ln w="34925" cap="rnd" cmpd="sng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ProcessedData!$DJ$2:$DJ$31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ProcessedData!$DK$1</c:f>
              <c:strCache>
                <c:ptCount val="1"/>
                <c:pt idx="0">
                  <c:v>V Prism Imb 3σ-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ProcessedData!$DK$2:$DK$31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938800"/>
        <c:axId val="315939360"/>
      </c:lineChart>
      <c:lineChart>
        <c:grouping val="standard"/>
        <c:varyColors val="0"/>
        <c:ser>
          <c:idx val="4"/>
          <c:order val="4"/>
          <c:tx>
            <c:strRef>
              <c:f>ProcessedData!$DL$1</c:f>
              <c:strCache>
                <c:ptCount val="1"/>
                <c:pt idx="0">
                  <c:v>V Prism Imb S123 Range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ProcessedData!$DL$2:$DL$31</c:f>
              <c:numCache>
                <c:formatCode>0.00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ProcessedData!$DN$1</c:f>
              <c:strCache>
                <c:ptCount val="1"/>
                <c:pt idx="0">
                  <c:v>V Prism Imb Range 3σ+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ProcessedData!$DN$2:$DN$31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940480"/>
        <c:axId val="315939920"/>
      </c:lineChart>
      <c:catAx>
        <c:axId val="3159388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39360"/>
        <c:crossesAt val="-100"/>
        <c:auto val="1"/>
        <c:lblAlgn val="ctr"/>
        <c:lblOffset val="100"/>
        <c:noMultiLvlLbl val="1"/>
      </c:catAx>
      <c:valAx>
        <c:axId val="315939360"/>
        <c:scaling>
          <c:orientation val="minMax"/>
          <c:max val="4.1401835092716104E-2"/>
          <c:min val="-2.9891947376749058E-2"/>
        </c:scaling>
        <c:delete val="0"/>
        <c:axPos val="r"/>
        <c:majorGridlines>
          <c:spPr>
            <a:ln w="9525" cap="flat" cmpd="sng" algn="ctr">
              <a:solidFill>
                <a:srgbClr val="000000">
                  <a:alpha val="25000"/>
                </a:srgb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38800"/>
        <c:crosses val="autoZero"/>
        <c:crossBetween val="between"/>
      </c:valAx>
      <c:valAx>
        <c:axId val="315939920"/>
        <c:scaling>
          <c:orientation val="minMax"/>
          <c:max val="0.15233525876086224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40480"/>
        <c:crosses val="max"/>
        <c:crossBetween val="between"/>
      </c:valAx>
      <c:catAx>
        <c:axId val="315940480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39920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000000">
          <a:alpha val="25000"/>
        </a:srgb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4"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5"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6"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7"/>
  <sheetViews>
    <sheetView zoomScale="7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8"/>
  <sheetViews>
    <sheetView zoomScale="7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9"/>
  <sheetViews>
    <sheetView zoomScale="8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0"/>
  <sheetViews>
    <sheetView zoomScale="8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1"/>
  <sheetViews>
    <sheetView zoomScale="7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12"/>
  <sheetViews>
    <sheetView zoomScale="8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13"/>
  <sheetViews>
    <sheetView zoomScale="75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14"/>
  <sheetViews>
    <sheetView zoomScale="75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15"/>
  <sheetViews>
    <sheetView zoomScale="75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16"/>
  <sheetViews>
    <sheetView zoomScale="75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17"/>
  <sheetViews>
    <sheetView zoomScale="75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18"/>
  <sheetViews>
    <sheetView zoomScale="75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19"/>
  <sheetViews>
    <sheetView zoomScale="75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0"/>
  <sheetViews>
    <sheetView zoomScale="75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858" cy="62684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26929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26929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26929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26929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48267" cy="62886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41355" cy="62887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738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36858" cy="62684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%20750%20VLT%20Multiple%20v1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VLT Results"/>
      <sheetName val="Neutrality"/>
      <sheetName val="Transmission Calculations"/>
      <sheetName val="Spectral Functions"/>
      <sheetName val="Chromaticity Calculations"/>
      <sheetName val="Chromaticity Diagram"/>
    </sheetNames>
    <sheetDataSet>
      <sheetData sheetId="0"/>
      <sheetData sheetId="1"/>
      <sheetData sheetId="2"/>
      <sheetData sheetId="3"/>
      <sheetData sheetId="4"/>
      <sheetData sheetId="5"/>
      <sheetData sheetId="6">
        <row r="53">
          <cell r="A53" t="str">
            <v>IllC Region of Acceptance</v>
          </cell>
        </row>
        <row r="55">
          <cell r="A55">
            <v>0.35396004700352524</v>
          </cell>
          <cell r="B55">
            <v>0.35</v>
          </cell>
        </row>
        <row r="56">
          <cell r="A56">
            <v>0.3528437132784959</v>
          </cell>
          <cell r="B56">
            <v>0.35566392479435954</v>
          </cell>
        </row>
        <row r="57">
          <cell r="A57">
            <v>0.35121034077555813</v>
          </cell>
          <cell r="B57">
            <v>0.36</v>
          </cell>
        </row>
        <row r="58">
          <cell r="A58">
            <v>0.34742655699177438</v>
          </cell>
          <cell r="B58">
            <v>0.36316098707403055</v>
          </cell>
        </row>
        <row r="59">
          <cell r="A59">
            <v>0.34178613396004698</v>
          </cell>
          <cell r="B59">
            <v>0.3643713278495887</v>
          </cell>
        </row>
        <row r="60">
          <cell r="A60">
            <v>0.33423031727379554</v>
          </cell>
          <cell r="B60">
            <v>0.36341950646298471</v>
          </cell>
        </row>
        <row r="61">
          <cell r="A61">
            <v>0.32868390129259695</v>
          </cell>
          <cell r="B61">
            <v>0.36209165687426559</v>
          </cell>
        </row>
        <row r="62">
          <cell r="A62">
            <v>0.31533490011750881</v>
          </cell>
          <cell r="B62">
            <v>0.35337250293772032</v>
          </cell>
        </row>
        <row r="63">
          <cell r="A63">
            <v>0.29869565217391303</v>
          </cell>
          <cell r="B63">
            <v>0.34</v>
          </cell>
        </row>
        <row r="64">
          <cell r="A64">
            <v>0.28565217391304348</v>
          </cell>
          <cell r="B64">
            <v>0.32658049353701529</v>
          </cell>
        </row>
        <row r="65">
          <cell r="A65">
            <v>0.28125734430082255</v>
          </cell>
          <cell r="B65">
            <v>0.3181316098707403</v>
          </cell>
        </row>
        <row r="66">
          <cell r="A66">
            <v>0.27880141010575799</v>
          </cell>
          <cell r="B66">
            <v>0.30748531139835489</v>
          </cell>
        </row>
        <row r="67">
          <cell r="A67">
            <v>0.27893066980023506</v>
          </cell>
          <cell r="B67">
            <v>0.30146886016451235</v>
          </cell>
        </row>
        <row r="68">
          <cell r="A68">
            <v>0.28271445358401875</v>
          </cell>
          <cell r="B68">
            <v>0.2951116333725029</v>
          </cell>
        </row>
        <row r="69">
          <cell r="A69">
            <v>0.28717978848413628</v>
          </cell>
          <cell r="B69">
            <v>0.29133960047003526</v>
          </cell>
        </row>
        <row r="70">
          <cell r="A70">
            <v>0.29353701527614567</v>
          </cell>
          <cell r="B70">
            <v>0.28999999999999998</v>
          </cell>
        </row>
        <row r="71">
          <cell r="A71">
            <v>0.29841363102232665</v>
          </cell>
          <cell r="B71">
            <v>0.28999999999999998</v>
          </cell>
        </row>
        <row r="72">
          <cell r="A72">
            <v>0.30656874265569917</v>
          </cell>
          <cell r="B72">
            <v>0.29334900117508811</v>
          </cell>
        </row>
        <row r="73">
          <cell r="A73">
            <v>0.31782608695652176</v>
          </cell>
          <cell r="B73">
            <v>0.3</v>
          </cell>
        </row>
        <row r="74">
          <cell r="A74">
            <v>0.3254641598119859</v>
          </cell>
          <cell r="B74">
            <v>0.30562867215041128</v>
          </cell>
        </row>
        <row r="75">
          <cell r="A75">
            <v>0.33152761457109287</v>
          </cell>
          <cell r="B75">
            <v>0.31271445358401878</v>
          </cell>
        </row>
        <row r="76">
          <cell r="A76">
            <v>0.33888366627497063</v>
          </cell>
          <cell r="B76">
            <v>0.3181433607520564</v>
          </cell>
        </row>
        <row r="77">
          <cell r="A77">
            <v>0.3404582843713278</v>
          </cell>
          <cell r="B77">
            <v>0.32116333725029378</v>
          </cell>
        </row>
        <row r="78">
          <cell r="A78">
            <v>0.34584018801410105</v>
          </cell>
          <cell r="B78">
            <v>0.32613396004700357</v>
          </cell>
        </row>
        <row r="79">
          <cell r="A79">
            <v>0.35314923619271443</v>
          </cell>
          <cell r="B79">
            <v>0.33900117508813166</v>
          </cell>
        </row>
        <row r="80">
          <cell r="A80">
            <v>0.35396004700352524</v>
          </cell>
          <cell r="B80">
            <v>0.35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A34"/>
  <sheetViews>
    <sheetView tabSelected="1" workbookViewId="0">
      <selection activeCell="L15" sqref="L15"/>
    </sheetView>
  </sheetViews>
  <sheetFormatPr defaultRowHeight="12.75" x14ac:dyDescent="0.2"/>
  <cols>
    <col min="2" max="2" width="11.140625" customWidth="1"/>
    <col min="3" max="3" width="10.28515625" customWidth="1"/>
    <col min="75" max="75" width="32.7109375" customWidth="1"/>
    <col min="79" max="79" width="13.28515625" customWidth="1"/>
  </cols>
  <sheetData>
    <row r="1" spans="1:79" s="14" customFormat="1" ht="26.25" customHeight="1" thickBot="1" x14ac:dyDescent="0.25">
      <c r="A1" s="13" t="s">
        <v>30</v>
      </c>
      <c r="B1" s="14" t="s">
        <v>0</v>
      </c>
      <c r="C1" s="15" t="s">
        <v>31</v>
      </c>
      <c r="D1" s="13" t="s">
        <v>1</v>
      </c>
      <c r="E1" s="14" t="s">
        <v>2</v>
      </c>
      <c r="F1" s="15" t="s">
        <v>3</v>
      </c>
      <c r="G1" s="13" t="s">
        <v>4</v>
      </c>
      <c r="H1" s="14" t="s">
        <v>5</v>
      </c>
      <c r="I1" s="15" t="s">
        <v>6</v>
      </c>
      <c r="J1" s="13" t="s">
        <v>32</v>
      </c>
      <c r="K1" s="14" t="s">
        <v>33</v>
      </c>
      <c r="L1" s="14" t="s">
        <v>34</v>
      </c>
      <c r="M1" s="14" t="s">
        <v>35</v>
      </c>
      <c r="N1" s="14" t="s">
        <v>36</v>
      </c>
      <c r="O1" s="15" t="s">
        <v>37</v>
      </c>
      <c r="P1" s="13" t="s">
        <v>15</v>
      </c>
      <c r="Q1" s="14" t="s">
        <v>16</v>
      </c>
      <c r="R1" s="15" t="s">
        <v>17</v>
      </c>
      <c r="S1" s="13" t="s">
        <v>38</v>
      </c>
      <c r="T1" s="14" t="s">
        <v>39</v>
      </c>
      <c r="U1" s="15" t="s">
        <v>40</v>
      </c>
      <c r="V1" s="13" t="s">
        <v>41</v>
      </c>
      <c r="W1" s="14" t="s">
        <v>42</v>
      </c>
      <c r="X1" s="14" t="s">
        <v>43</v>
      </c>
      <c r="Y1" s="14" t="s">
        <v>44</v>
      </c>
      <c r="Z1" s="15" t="s">
        <v>45</v>
      </c>
      <c r="AA1" s="13" t="s">
        <v>46</v>
      </c>
      <c r="AB1" s="14" t="s">
        <v>47</v>
      </c>
      <c r="AC1" s="14" t="s">
        <v>48</v>
      </c>
      <c r="AD1" s="15" t="s">
        <v>49</v>
      </c>
      <c r="AE1" s="13" t="s">
        <v>50</v>
      </c>
      <c r="AF1" s="14" t="s">
        <v>51</v>
      </c>
      <c r="AG1" s="14" t="s">
        <v>52</v>
      </c>
      <c r="AH1" s="15" t="s">
        <v>53</v>
      </c>
      <c r="AI1" s="13" t="s">
        <v>54</v>
      </c>
      <c r="AJ1" s="14" t="s">
        <v>55</v>
      </c>
      <c r="AK1" s="14" t="s">
        <v>56</v>
      </c>
      <c r="AL1" s="14" t="s">
        <v>57</v>
      </c>
      <c r="AM1" s="14" t="s">
        <v>58</v>
      </c>
      <c r="AN1" s="15" t="s">
        <v>59</v>
      </c>
      <c r="AO1" s="13" t="s">
        <v>60</v>
      </c>
      <c r="AP1" s="14" t="s">
        <v>61</v>
      </c>
      <c r="AQ1" s="14" t="s">
        <v>62</v>
      </c>
      <c r="AR1" s="14" t="s">
        <v>63</v>
      </c>
      <c r="AS1" s="14" t="s">
        <v>64</v>
      </c>
      <c r="AT1" s="15" t="s">
        <v>65</v>
      </c>
      <c r="AU1" s="13" t="s">
        <v>66</v>
      </c>
      <c r="AV1" s="14" t="s">
        <v>67</v>
      </c>
      <c r="AW1" s="14" t="s">
        <v>68</v>
      </c>
      <c r="AX1" s="14" t="s">
        <v>69</v>
      </c>
      <c r="AY1" s="14" t="s">
        <v>70</v>
      </c>
      <c r="AZ1" s="15" t="s">
        <v>71</v>
      </c>
      <c r="BA1" s="13" t="s">
        <v>72</v>
      </c>
      <c r="BB1" s="14" t="s">
        <v>73</v>
      </c>
      <c r="BC1" s="14" t="s">
        <v>74</v>
      </c>
      <c r="BD1" s="14" t="s">
        <v>75</v>
      </c>
      <c r="BE1" s="14" t="s">
        <v>76</v>
      </c>
      <c r="BF1" s="43" t="s">
        <v>77</v>
      </c>
      <c r="BG1" s="43" t="s">
        <v>199</v>
      </c>
      <c r="BH1" s="43" t="s">
        <v>200</v>
      </c>
      <c r="BI1" s="43" t="s">
        <v>201</v>
      </c>
      <c r="BJ1" s="43" t="s">
        <v>202</v>
      </c>
      <c r="BK1" s="43" t="s">
        <v>203</v>
      </c>
      <c r="BL1" s="43" t="s">
        <v>204</v>
      </c>
      <c r="BM1" s="43" t="s">
        <v>186</v>
      </c>
      <c r="BN1" s="43" t="s">
        <v>187</v>
      </c>
      <c r="BO1" s="43" t="s">
        <v>188</v>
      </c>
      <c r="BP1" s="43" t="s">
        <v>184</v>
      </c>
      <c r="BQ1" s="43" t="s">
        <v>189</v>
      </c>
      <c r="BR1" s="43" t="s">
        <v>190</v>
      </c>
      <c r="BS1" s="16" t="s">
        <v>78</v>
      </c>
      <c r="BT1" s="14" t="s">
        <v>79</v>
      </c>
      <c r="BU1" s="14" t="s">
        <v>80</v>
      </c>
      <c r="BV1" s="15" t="s">
        <v>185</v>
      </c>
      <c r="BW1" s="13" t="s">
        <v>81</v>
      </c>
      <c r="BX1" s="14" t="s">
        <v>82</v>
      </c>
      <c r="BY1" s="14" t="s">
        <v>83</v>
      </c>
      <c r="BZ1" s="15" t="s">
        <v>84</v>
      </c>
      <c r="CA1" s="16"/>
    </row>
    <row r="2" spans="1:79" x14ac:dyDescent="0.2">
      <c r="A2" s="10" t="s">
        <v>221</v>
      </c>
      <c r="B2" s="11">
        <v>43335.806292840156</v>
      </c>
      <c r="C2" s="12"/>
      <c r="D2" s="6"/>
      <c r="E2" s="8"/>
      <c r="F2" s="7"/>
      <c r="G2" s="6"/>
      <c r="H2" s="8"/>
      <c r="I2" s="7"/>
      <c r="J2" s="6"/>
      <c r="K2" s="8"/>
      <c r="L2" s="8"/>
      <c r="M2" s="8"/>
      <c r="N2" s="8"/>
      <c r="O2" s="7"/>
      <c r="P2" s="6"/>
      <c r="Q2" s="8"/>
      <c r="R2" s="7"/>
      <c r="S2" s="6"/>
      <c r="T2" s="8"/>
      <c r="U2" s="7"/>
      <c r="V2" s="6"/>
      <c r="W2" s="8"/>
      <c r="X2" s="8"/>
      <c r="Y2" s="8"/>
      <c r="Z2" s="7"/>
      <c r="AA2" s="38"/>
      <c r="AB2" s="39"/>
      <c r="AC2" s="39"/>
      <c r="AD2" s="40"/>
      <c r="AE2" s="6"/>
      <c r="AF2" s="8"/>
      <c r="AG2" s="8"/>
      <c r="AH2" s="7"/>
      <c r="AI2" s="6"/>
      <c r="AJ2" s="8"/>
      <c r="AK2" s="8"/>
      <c r="AL2" s="8"/>
      <c r="AM2" s="8"/>
      <c r="AN2" s="7"/>
      <c r="AO2" s="33"/>
      <c r="AP2" s="34"/>
      <c r="AQ2" s="34"/>
      <c r="AR2" s="34"/>
      <c r="AS2" s="34"/>
      <c r="AT2" s="35"/>
      <c r="AU2" s="33"/>
      <c r="AV2" s="34"/>
      <c r="AW2" s="34"/>
      <c r="AX2" s="34"/>
      <c r="AY2" s="34"/>
      <c r="AZ2" s="35"/>
      <c r="BA2" s="33">
        <v>0</v>
      </c>
      <c r="BB2" s="34">
        <v>0</v>
      </c>
      <c r="BC2" s="34">
        <v>0</v>
      </c>
      <c r="BD2" s="34">
        <v>0</v>
      </c>
      <c r="BE2" s="34">
        <v>0</v>
      </c>
      <c r="BF2" s="35">
        <v>0</v>
      </c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6"/>
      <c r="BT2" s="8"/>
      <c r="BU2" s="8"/>
      <c r="BV2" s="7"/>
      <c r="BW2" s="6"/>
      <c r="BX2" s="8"/>
      <c r="BY2" s="8"/>
      <c r="BZ2" s="7"/>
    </row>
    <row r="3" spans="1:79" x14ac:dyDescent="0.2">
      <c r="A3" s="10"/>
      <c r="B3" s="11"/>
      <c r="C3" s="12"/>
      <c r="D3" s="6"/>
      <c r="E3" s="8"/>
      <c r="F3" s="7"/>
      <c r="G3" s="6"/>
      <c r="H3" s="8"/>
      <c r="I3" s="7"/>
      <c r="J3" s="6"/>
      <c r="K3" s="8"/>
      <c r="L3" s="8"/>
      <c r="M3" s="8"/>
      <c r="N3" s="8"/>
      <c r="O3" s="7"/>
      <c r="P3" s="6"/>
      <c r="Q3" s="8"/>
      <c r="R3" s="7"/>
      <c r="S3" s="6"/>
      <c r="T3" s="8"/>
      <c r="U3" s="7"/>
      <c r="V3" s="6"/>
      <c r="W3" s="8"/>
      <c r="X3" s="8"/>
      <c r="Y3" s="8"/>
      <c r="Z3" s="7"/>
      <c r="AA3" s="6"/>
      <c r="AB3" s="8"/>
      <c r="AC3" s="8"/>
      <c r="AD3" s="7"/>
      <c r="AE3" s="6"/>
      <c r="AF3" s="8"/>
      <c r="AG3" s="8"/>
      <c r="AH3" s="7"/>
      <c r="AI3" s="6"/>
      <c r="AJ3" s="8"/>
      <c r="AK3" s="8"/>
      <c r="AL3" s="8"/>
      <c r="AM3" s="8"/>
      <c r="AN3" s="7"/>
      <c r="AO3" s="33"/>
      <c r="AP3" s="34"/>
      <c r="AQ3" s="34"/>
      <c r="AR3" s="34"/>
      <c r="AS3" s="34"/>
      <c r="AT3" s="35"/>
      <c r="AU3" s="33"/>
      <c r="AV3" s="34"/>
      <c r="AW3" s="34"/>
      <c r="AX3" s="34"/>
      <c r="AY3" s="34"/>
      <c r="AZ3" s="35"/>
      <c r="BA3" s="33"/>
      <c r="BB3" s="34"/>
      <c r="BC3" s="34"/>
      <c r="BD3" s="34"/>
      <c r="BE3" s="34"/>
      <c r="BF3" s="35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6"/>
      <c r="BT3" s="8"/>
      <c r="BU3" s="8"/>
      <c r="BV3" s="7"/>
      <c r="BW3" s="6"/>
      <c r="BX3" s="8"/>
      <c r="BY3" s="8"/>
      <c r="BZ3" s="7"/>
    </row>
    <row r="4" spans="1:79" x14ac:dyDescent="0.2">
      <c r="A4" s="10"/>
      <c r="B4" s="11"/>
      <c r="C4" s="12"/>
      <c r="D4" s="6"/>
      <c r="E4" s="8"/>
      <c r="F4" s="7"/>
      <c r="G4" s="6"/>
      <c r="H4" s="8"/>
      <c r="I4" s="7"/>
      <c r="J4" s="6"/>
      <c r="K4" s="8"/>
      <c r="L4" s="8"/>
      <c r="M4" s="8"/>
      <c r="N4" s="8"/>
      <c r="O4" s="7"/>
      <c r="P4" s="6"/>
      <c r="Q4" s="8"/>
      <c r="R4" s="7"/>
      <c r="S4" s="6"/>
      <c r="T4" s="8"/>
      <c r="U4" s="7"/>
      <c r="V4" s="6"/>
      <c r="W4" s="8"/>
      <c r="X4" s="8"/>
      <c r="Y4" s="8"/>
      <c r="Z4" s="7"/>
      <c r="AA4" s="38"/>
      <c r="AB4" s="39"/>
      <c r="AC4" s="39"/>
      <c r="AD4" s="40"/>
      <c r="AE4" s="6"/>
      <c r="AF4" s="8"/>
      <c r="AG4" s="8"/>
      <c r="AH4" s="7"/>
      <c r="AI4" s="6"/>
      <c r="AJ4" s="8"/>
      <c r="AK4" s="8"/>
      <c r="AL4" s="8"/>
      <c r="AM4" s="8"/>
      <c r="AN4" s="7"/>
      <c r="AO4" s="33"/>
      <c r="AP4" s="34"/>
      <c r="AQ4" s="34"/>
      <c r="AR4" s="34"/>
      <c r="AS4" s="34"/>
      <c r="AT4" s="35"/>
      <c r="AU4" s="33"/>
      <c r="AV4" s="34"/>
      <c r="AW4" s="34"/>
      <c r="AX4" s="34"/>
      <c r="AY4" s="34"/>
      <c r="AZ4" s="35"/>
      <c r="BA4" s="33"/>
      <c r="BB4" s="34"/>
      <c r="BC4" s="34"/>
      <c r="BD4" s="34"/>
      <c r="BE4" s="34"/>
      <c r="BF4" s="35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6"/>
      <c r="BT4" s="8"/>
      <c r="BU4" s="8"/>
      <c r="BV4" s="7"/>
      <c r="BW4" s="6"/>
      <c r="BX4" s="8"/>
      <c r="BY4" s="8"/>
      <c r="BZ4" s="7"/>
    </row>
    <row r="5" spans="1:79" x14ac:dyDescent="0.2">
      <c r="A5" s="10"/>
      <c r="B5" s="11"/>
      <c r="C5" s="12"/>
      <c r="D5" s="6"/>
      <c r="E5" s="8"/>
      <c r="F5" s="7"/>
      <c r="G5" s="6"/>
      <c r="H5" s="8"/>
      <c r="I5" s="7"/>
      <c r="J5" s="6"/>
      <c r="K5" s="8"/>
      <c r="L5" s="8"/>
      <c r="M5" s="8"/>
      <c r="N5" s="8"/>
      <c r="O5" s="7"/>
      <c r="P5" s="6"/>
      <c r="Q5" s="8"/>
      <c r="R5" s="7"/>
      <c r="S5" s="6"/>
      <c r="T5" s="8"/>
      <c r="U5" s="7"/>
      <c r="V5" s="6"/>
      <c r="W5" s="8"/>
      <c r="X5" s="8"/>
      <c r="Y5" s="8"/>
      <c r="Z5" s="7"/>
      <c r="AA5" s="6"/>
      <c r="AB5" s="8"/>
      <c r="AC5" s="8"/>
      <c r="AD5" s="7"/>
      <c r="AE5" s="6"/>
      <c r="AF5" s="8"/>
      <c r="AG5" s="8"/>
      <c r="AH5" s="7"/>
      <c r="AI5" s="6"/>
      <c r="AJ5" s="8"/>
      <c r="AK5" s="8"/>
      <c r="AL5" s="8"/>
      <c r="AM5" s="8"/>
      <c r="AN5" s="7"/>
      <c r="AO5" s="33"/>
      <c r="AP5" s="34"/>
      <c r="AQ5" s="34"/>
      <c r="AR5" s="34"/>
      <c r="AS5" s="34"/>
      <c r="AT5" s="35"/>
      <c r="AU5" s="33"/>
      <c r="AV5" s="34"/>
      <c r="AW5" s="34"/>
      <c r="AX5" s="34"/>
      <c r="AY5" s="34"/>
      <c r="AZ5" s="35"/>
      <c r="BA5" s="33"/>
      <c r="BB5" s="34"/>
      <c r="BC5" s="34"/>
      <c r="BD5" s="34"/>
      <c r="BE5" s="34"/>
      <c r="BF5" s="35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6"/>
      <c r="BT5" s="8"/>
      <c r="BU5" s="8"/>
      <c r="BV5" s="7"/>
      <c r="BW5" s="6"/>
      <c r="BX5" s="8"/>
      <c r="BY5" s="8"/>
      <c r="BZ5" s="7"/>
    </row>
    <row r="6" spans="1:79" x14ac:dyDescent="0.2">
      <c r="A6" s="10"/>
      <c r="B6" s="11"/>
      <c r="C6" s="12"/>
      <c r="D6" s="6"/>
      <c r="E6" s="8"/>
      <c r="F6" s="7"/>
      <c r="G6" s="6"/>
      <c r="H6" s="8"/>
      <c r="I6" s="7"/>
      <c r="J6" s="6"/>
      <c r="K6" s="8"/>
      <c r="L6" s="8"/>
      <c r="M6" s="8"/>
      <c r="N6" s="8"/>
      <c r="O6" s="7"/>
      <c r="P6" s="6"/>
      <c r="Q6" s="8"/>
      <c r="R6" s="7"/>
      <c r="S6" s="6"/>
      <c r="T6" s="8"/>
      <c r="U6" s="7"/>
      <c r="V6" s="6"/>
      <c r="W6" s="8"/>
      <c r="X6" s="8"/>
      <c r="Y6" s="8"/>
      <c r="Z6" s="7"/>
      <c r="AA6" s="38"/>
      <c r="AB6" s="39"/>
      <c r="AC6" s="39"/>
      <c r="AD6" s="40"/>
      <c r="AE6" s="6"/>
      <c r="AF6" s="8"/>
      <c r="AG6" s="8"/>
      <c r="AH6" s="7"/>
      <c r="AI6" s="6"/>
      <c r="AJ6" s="8"/>
      <c r="AK6" s="8"/>
      <c r="AL6" s="8"/>
      <c r="AM6" s="8"/>
      <c r="AN6" s="7"/>
      <c r="AO6" s="33"/>
      <c r="AP6" s="34"/>
      <c r="AQ6" s="34"/>
      <c r="AR6" s="34"/>
      <c r="AS6" s="34"/>
      <c r="AT6" s="35"/>
      <c r="AU6" s="33"/>
      <c r="AV6" s="34"/>
      <c r="AW6" s="34"/>
      <c r="AX6" s="34"/>
      <c r="AY6" s="34"/>
      <c r="AZ6" s="35"/>
      <c r="BA6" s="33"/>
      <c r="BB6" s="34"/>
      <c r="BC6" s="34"/>
      <c r="BD6" s="34"/>
      <c r="BE6" s="34"/>
      <c r="BF6" s="35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6"/>
      <c r="BT6" s="8"/>
      <c r="BU6" s="8"/>
      <c r="BV6" s="7"/>
      <c r="BW6" s="6"/>
      <c r="BX6" s="8"/>
      <c r="BY6" s="8"/>
      <c r="BZ6" s="7"/>
    </row>
    <row r="7" spans="1:79" x14ac:dyDescent="0.2">
      <c r="A7" s="10"/>
      <c r="B7" s="11"/>
      <c r="C7" s="12"/>
      <c r="D7" s="6"/>
      <c r="E7" s="8"/>
      <c r="F7" s="7"/>
      <c r="G7" s="6"/>
      <c r="H7" s="8"/>
      <c r="I7" s="7"/>
      <c r="J7" s="6"/>
      <c r="K7" s="8"/>
      <c r="L7" s="8"/>
      <c r="M7" s="8"/>
      <c r="N7" s="8"/>
      <c r="O7" s="7"/>
      <c r="P7" s="6"/>
      <c r="Q7" s="8"/>
      <c r="R7" s="7"/>
      <c r="S7" s="6"/>
      <c r="T7" s="8"/>
      <c r="U7" s="7"/>
      <c r="V7" s="6"/>
      <c r="W7" s="8"/>
      <c r="X7" s="8"/>
      <c r="Y7" s="8"/>
      <c r="Z7" s="7"/>
      <c r="AA7" s="6"/>
      <c r="AB7" s="8"/>
      <c r="AC7" s="8"/>
      <c r="AD7" s="7"/>
      <c r="AE7" s="6"/>
      <c r="AF7" s="8"/>
      <c r="AG7" s="8"/>
      <c r="AH7" s="7"/>
      <c r="AI7" s="6"/>
      <c r="AJ7" s="8"/>
      <c r="AK7" s="8"/>
      <c r="AL7" s="8"/>
      <c r="AM7" s="8"/>
      <c r="AN7" s="7"/>
      <c r="AO7" s="33"/>
      <c r="AP7" s="34"/>
      <c r="AQ7" s="34"/>
      <c r="AR7" s="34"/>
      <c r="AS7" s="34"/>
      <c r="AT7" s="35"/>
      <c r="AU7" s="33"/>
      <c r="AV7" s="34"/>
      <c r="AW7" s="34"/>
      <c r="AX7" s="34"/>
      <c r="AY7" s="34"/>
      <c r="AZ7" s="35"/>
      <c r="BA7" s="33"/>
      <c r="BB7" s="34"/>
      <c r="BC7" s="34"/>
      <c r="BD7" s="34"/>
      <c r="BE7" s="34"/>
      <c r="BF7" s="35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6"/>
      <c r="BT7" s="8"/>
      <c r="BU7" s="8"/>
      <c r="BV7" s="7"/>
      <c r="BW7" s="6"/>
      <c r="BX7" s="8"/>
      <c r="BY7" s="8"/>
      <c r="BZ7" s="7"/>
    </row>
    <row r="8" spans="1:79" x14ac:dyDescent="0.2">
      <c r="A8" s="10"/>
      <c r="B8" s="11"/>
      <c r="C8" s="12"/>
      <c r="D8" s="6"/>
      <c r="E8" s="8"/>
      <c r="F8" s="7"/>
      <c r="G8" s="6"/>
      <c r="H8" s="8"/>
      <c r="I8" s="7"/>
      <c r="J8" s="6"/>
      <c r="K8" s="8"/>
      <c r="L8" s="8"/>
      <c r="M8" s="8"/>
      <c r="N8" s="8"/>
      <c r="O8" s="7"/>
      <c r="P8" s="6"/>
      <c r="Q8" s="8"/>
      <c r="R8" s="7"/>
      <c r="S8" s="6"/>
      <c r="T8" s="8"/>
      <c r="U8" s="7"/>
      <c r="V8" s="6"/>
      <c r="W8" s="8"/>
      <c r="X8" s="8"/>
      <c r="Y8" s="8"/>
      <c r="Z8" s="7"/>
      <c r="AA8" s="38"/>
      <c r="AB8" s="39"/>
      <c r="AC8" s="39"/>
      <c r="AD8" s="40"/>
      <c r="AE8" s="6"/>
      <c r="AF8" s="8"/>
      <c r="AG8" s="8"/>
      <c r="AH8" s="7"/>
      <c r="AI8" s="6"/>
      <c r="AJ8" s="8"/>
      <c r="AK8" s="8"/>
      <c r="AL8" s="8"/>
      <c r="AM8" s="8"/>
      <c r="AN8" s="7"/>
      <c r="AO8" s="33"/>
      <c r="AP8" s="34"/>
      <c r="AQ8" s="34"/>
      <c r="AR8" s="34"/>
      <c r="AS8" s="34"/>
      <c r="AT8" s="35"/>
      <c r="AU8" s="33"/>
      <c r="AV8" s="34"/>
      <c r="AW8" s="34"/>
      <c r="AX8" s="34"/>
      <c r="AY8" s="34"/>
      <c r="AZ8" s="35"/>
      <c r="BA8" s="33"/>
      <c r="BB8" s="34"/>
      <c r="BC8" s="34"/>
      <c r="BD8" s="34"/>
      <c r="BE8" s="34"/>
      <c r="BF8" s="35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6"/>
      <c r="BT8" s="8"/>
      <c r="BU8" s="8"/>
      <c r="BV8" s="7"/>
      <c r="BW8" s="6"/>
      <c r="BX8" s="8"/>
      <c r="BY8" s="8"/>
      <c r="BZ8" s="7"/>
    </row>
    <row r="9" spans="1:79" x14ac:dyDescent="0.2">
      <c r="A9" s="10"/>
      <c r="B9" s="11"/>
      <c r="C9" s="12"/>
      <c r="D9" s="6"/>
      <c r="E9" s="8"/>
      <c r="F9" s="7"/>
      <c r="G9" s="6"/>
      <c r="H9" s="8"/>
      <c r="I9" s="7"/>
      <c r="J9" s="6"/>
      <c r="K9" s="8"/>
      <c r="L9" s="8"/>
      <c r="M9" s="8"/>
      <c r="N9" s="8"/>
      <c r="O9" s="7"/>
      <c r="P9" s="6"/>
      <c r="Q9" s="8"/>
      <c r="R9" s="7"/>
      <c r="S9" s="6"/>
      <c r="T9" s="8"/>
      <c r="U9" s="7"/>
      <c r="V9" s="6"/>
      <c r="W9" s="8"/>
      <c r="X9" s="8"/>
      <c r="Y9" s="8"/>
      <c r="Z9" s="7"/>
      <c r="AA9" s="38"/>
      <c r="AB9" s="39"/>
      <c r="AC9" s="39"/>
      <c r="AD9" s="40"/>
      <c r="AE9" s="6"/>
      <c r="AF9" s="8"/>
      <c r="AG9" s="8"/>
      <c r="AH9" s="7"/>
      <c r="AI9" s="6"/>
      <c r="AJ9" s="8"/>
      <c r="AK9" s="8"/>
      <c r="AL9" s="8"/>
      <c r="AM9" s="8"/>
      <c r="AN9" s="7"/>
      <c r="AO9" s="33"/>
      <c r="AP9" s="34"/>
      <c r="AQ9" s="34"/>
      <c r="AR9" s="34"/>
      <c r="AS9" s="34"/>
      <c r="AT9" s="35"/>
      <c r="AU9" s="33"/>
      <c r="AV9" s="34"/>
      <c r="AW9" s="34"/>
      <c r="AX9" s="34"/>
      <c r="AY9" s="34"/>
      <c r="AZ9" s="35"/>
      <c r="BA9" s="33"/>
      <c r="BB9" s="34"/>
      <c r="BC9" s="34"/>
      <c r="BD9" s="34"/>
      <c r="BE9" s="34"/>
      <c r="BF9" s="35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6"/>
      <c r="BT9" s="8"/>
      <c r="BU9" s="8"/>
      <c r="BV9" s="7"/>
      <c r="BW9" s="6"/>
      <c r="BX9" s="8"/>
      <c r="BY9" s="8"/>
      <c r="BZ9" s="7"/>
    </row>
    <row r="10" spans="1:79" x14ac:dyDescent="0.2">
      <c r="A10" s="10"/>
      <c r="B10" s="11"/>
      <c r="C10" s="12"/>
      <c r="D10" s="6"/>
      <c r="E10" s="8"/>
      <c r="F10" s="7"/>
      <c r="G10" s="6"/>
      <c r="H10" s="8"/>
      <c r="I10" s="7"/>
      <c r="J10" s="6"/>
      <c r="K10" s="8"/>
      <c r="L10" s="8"/>
      <c r="M10" s="8"/>
      <c r="N10" s="8"/>
      <c r="O10" s="7"/>
      <c r="P10" s="6"/>
      <c r="Q10" s="8"/>
      <c r="R10" s="7"/>
      <c r="S10" s="6"/>
      <c r="T10" s="8"/>
      <c r="U10" s="7"/>
      <c r="V10" s="6"/>
      <c r="W10" s="8"/>
      <c r="X10" s="8"/>
      <c r="Y10" s="8"/>
      <c r="Z10" s="7"/>
      <c r="AA10" s="6"/>
      <c r="AB10" s="8"/>
      <c r="AC10" s="8"/>
      <c r="AD10" s="7"/>
      <c r="AE10" s="6"/>
      <c r="AF10" s="8"/>
      <c r="AG10" s="8"/>
      <c r="AH10" s="7"/>
      <c r="AI10" s="6"/>
      <c r="AJ10" s="8"/>
      <c r="AK10" s="8"/>
      <c r="AL10" s="8"/>
      <c r="AM10" s="8"/>
      <c r="AN10" s="7"/>
      <c r="AO10" s="33"/>
      <c r="AP10" s="34"/>
      <c r="AQ10" s="34"/>
      <c r="AR10" s="34"/>
      <c r="AS10" s="34"/>
      <c r="AT10" s="35"/>
      <c r="AU10" s="33"/>
      <c r="AV10" s="34"/>
      <c r="AW10" s="34"/>
      <c r="AX10" s="34"/>
      <c r="AY10" s="34"/>
      <c r="AZ10" s="35"/>
      <c r="BA10" s="33"/>
      <c r="BB10" s="34"/>
      <c r="BC10" s="34"/>
      <c r="BD10" s="34"/>
      <c r="BE10" s="34"/>
      <c r="BF10" s="35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6"/>
      <c r="BT10" s="8"/>
      <c r="BU10" s="8"/>
      <c r="BV10" s="7"/>
      <c r="BW10" s="6"/>
      <c r="BX10" s="8"/>
      <c r="BY10" s="8"/>
      <c r="BZ10" s="7"/>
    </row>
    <row r="11" spans="1:79" x14ac:dyDescent="0.2">
      <c r="A11" s="10"/>
      <c r="B11" s="11"/>
      <c r="C11" s="12"/>
      <c r="D11" s="6"/>
      <c r="E11" s="8"/>
      <c r="F11" s="7"/>
      <c r="G11" s="6"/>
      <c r="H11" s="8"/>
      <c r="I11" s="7"/>
      <c r="J11" s="6"/>
      <c r="K11" s="8"/>
      <c r="L11" s="8"/>
      <c r="M11" s="8"/>
      <c r="N11" s="8"/>
      <c r="O11" s="7"/>
      <c r="P11" s="6"/>
      <c r="Q11" s="8"/>
      <c r="R11" s="7"/>
      <c r="S11" s="6"/>
      <c r="T11" s="8"/>
      <c r="U11" s="7"/>
      <c r="V11" s="6"/>
      <c r="W11" s="8"/>
      <c r="X11" s="8"/>
      <c r="Y11" s="8"/>
      <c r="Z11" s="7"/>
      <c r="AA11" s="38"/>
      <c r="AB11" s="39"/>
      <c r="AC11" s="39"/>
      <c r="AD11" s="40"/>
      <c r="AE11" s="6"/>
      <c r="AF11" s="8"/>
      <c r="AG11" s="8"/>
      <c r="AH11" s="7"/>
      <c r="AI11" s="6"/>
      <c r="AJ11" s="8"/>
      <c r="AK11" s="8"/>
      <c r="AL11" s="8"/>
      <c r="AM11" s="8"/>
      <c r="AN11" s="7"/>
      <c r="AO11" s="33"/>
      <c r="AP11" s="34"/>
      <c r="AQ11" s="34"/>
      <c r="AR11" s="34"/>
      <c r="AS11" s="34"/>
      <c r="AT11" s="35"/>
      <c r="AU11" s="33"/>
      <c r="AV11" s="34"/>
      <c r="AW11" s="34"/>
      <c r="AX11" s="34"/>
      <c r="AY11" s="34"/>
      <c r="AZ11" s="35"/>
      <c r="BA11" s="33"/>
      <c r="BB11" s="34"/>
      <c r="BC11" s="34"/>
      <c r="BD11" s="34"/>
      <c r="BE11" s="34"/>
      <c r="BF11" s="35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6"/>
      <c r="BT11" s="8"/>
      <c r="BU11" s="8"/>
      <c r="BV11" s="7"/>
      <c r="BW11" s="6"/>
      <c r="BX11" s="8"/>
      <c r="BY11" s="8"/>
      <c r="BZ11" s="7"/>
    </row>
    <row r="12" spans="1:79" x14ac:dyDescent="0.2">
      <c r="A12" s="10"/>
      <c r="B12" s="11"/>
      <c r="C12" s="12"/>
      <c r="D12" s="6"/>
      <c r="E12" s="8"/>
      <c r="F12" s="7"/>
      <c r="G12" s="6"/>
      <c r="H12" s="8"/>
      <c r="I12" s="7"/>
      <c r="J12" s="6"/>
      <c r="K12" s="8"/>
      <c r="L12" s="8"/>
      <c r="M12" s="8"/>
      <c r="N12" s="8"/>
      <c r="O12" s="7"/>
      <c r="P12" s="6"/>
      <c r="Q12" s="8"/>
      <c r="R12" s="7"/>
      <c r="S12" s="6"/>
      <c r="T12" s="8"/>
      <c r="U12" s="7"/>
      <c r="V12" s="6"/>
      <c r="W12" s="8"/>
      <c r="X12" s="8"/>
      <c r="Y12" s="8"/>
      <c r="Z12" s="7"/>
      <c r="AA12" s="6"/>
      <c r="AB12" s="8"/>
      <c r="AC12" s="8"/>
      <c r="AD12" s="7"/>
      <c r="AE12" s="6"/>
      <c r="AF12" s="8"/>
      <c r="AG12" s="8"/>
      <c r="AH12" s="7"/>
      <c r="AI12" s="6"/>
      <c r="AJ12" s="8"/>
      <c r="AK12" s="8"/>
      <c r="AL12" s="8"/>
      <c r="AM12" s="8"/>
      <c r="AN12" s="7"/>
      <c r="AO12" s="33"/>
      <c r="AP12" s="34"/>
      <c r="AQ12" s="34"/>
      <c r="AR12" s="34"/>
      <c r="AS12" s="34"/>
      <c r="AT12" s="35"/>
      <c r="AU12" s="33"/>
      <c r="AV12" s="34"/>
      <c r="AW12" s="34"/>
      <c r="AX12" s="34"/>
      <c r="AY12" s="34"/>
      <c r="AZ12" s="35"/>
      <c r="BA12" s="33"/>
      <c r="BB12" s="34"/>
      <c r="BC12" s="34"/>
      <c r="BD12" s="34"/>
      <c r="BE12" s="34"/>
      <c r="BF12" s="35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6"/>
      <c r="BT12" s="8"/>
      <c r="BU12" s="8"/>
      <c r="BV12" s="7"/>
      <c r="BW12" s="6"/>
      <c r="BX12" s="8"/>
      <c r="BY12" s="8"/>
      <c r="BZ12" s="7"/>
    </row>
    <row r="13" spans="1:79" x14ac:dyDescent="0.2">
      <c r="A13" s="10"/>
      <c r="B13" s="11"/>
      <c r="C13" s="12"/>
      <c r="D13" s="6"/>
      <c r="E13" s="8"/>
      <c r="F13" s="7"/>
      <c r="G13" s="6"/>
      <c r="H13" s="8"/>
      <c r="I13" s="7"/>
      <c r="J13" s="6"/>
      <c r="K13" s="8"/>
      <c r="L13" s="8"/>
      <c r="M13" s="8"/>
      <c r="N13" s="8"/>
      <c r="O13" s="7"/>
      <c r="P13" s="6"/>
      <c r="Q13" s="8"/>
      <c r="R13" s="7"/>
      <c r="S13" s="6"/>
      <c r="T13" s="8"/>
      <c r="U13" s="7"/>
      <c r="V13" s="6"/>
      <c r="W13" s="8"/>
      <c r="X13" s="8"/>
      <c r="Y13" s="8"/>
      <c r="Z13" s="7"/>
      <c r="AA13" s="38"/>
      <c r="AB13" s="39"/>
      <c r="AC13" s="39"/>
      <c r="AD13" s="40"/>
      <c r="AE13" s="6"/>
      <c r="AF13" s="9"/>
      <c r="AG13" s="8"/>
      <c r="AH13" s="7"/>
      <c r="AI13" s="6"/>
      <c r="AJ13" s="8"/>
      <c r="AK13" s="8"/>
      <c r="AL13" s="8"/>
      <c r="AM13" s="8"/>
      <c r="AN13" s="7"/>
      <c r="AO13" s="33"/>
      <c r="AP13" s="34"/>
      <c r="AQ13" s="34"/>
      <c r="AR13" s="34"/>
      <c r="AS13" s="34"/>
      <c r="AT13" s="35"/>
      <c r="AU13" s="33"/>
      <c r="AV13" s="34"/>
      <c r="AW13" s="34"/>
      <c r="AX13" s="34"/>
      <c r="AY13" s="34"/>
      <c r="AZ13" s="35"/>
      <c r="BA13" s="33"/>
      <c r="BB13" s="34"/>
      <c r="BC13" s="34"/>
      <c r="BD13" s="34"/>
      <c r="BE13" s="34"/>
      <c r="BF13" s="35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6"/>
      <c r="BT13" s="8"/>
      <c r="BU13" s="8"/>
      <c r="BV13" s="7"/>
      <c r="BW13" s="6"/>
      <c r="BX13" s="8"/>
      <c r="BY13" s="8"/>
      <c r="BZ13" s="7"/>
    </row>
    <row r="14" spans="1:79" x14ac:dyDescent="0.2">
      <c r="A14" s="10"/>
      <c r="B14" s="11"/>
      <c r="C14" s="12"/>
      <c r="D14" s="6"/>
      <c r="E14" s="8"/>
      <c r="F14" s="7"/>
      <c r="G14" s="6"/>
      <c r="H14" s="8"/>
      <c r="I14" s="7"/>
      <c r="J14" s="6"/>
      <c r="K14" s="8"/>
      <c r="L14" s="8"/>
      <c r="M14" s="8"/>
      <c r="N14" s="8"/>
      <c r="O14" s="7"/>
      <c r="P14" s="6"/>
      <c r="Q14" s="8"/>
      <c r="R14" s="7"/>
      <c r="S14" s="6"/>
      <c r="T14" s="8"/>
      <c r="U14" s="7"/>
      <c r="V14" s="6"/>
      <c r="W14" s="8"/>
      <c r="X14" s="8"/>
      <c r="Y14" s="8"/>
      <c r="Z14" s="7"/>
      <c r="AA14" s="38"/>
      <c r="AB14" s="39"/>
      <c r="AC14" s="39"/>
      <c r="AD14" s="40"/>
      <c r="AE14" s="6"/>
      <c r="AF14" s="8"/>
      <c r="AG14" s="8"/>
      <c r="AH14" s="7"/>
      <c r="AI14" s="6"/>
      <c r="AJ14" s="8"/>
      <c r="AK14" s="8"/>
      <c r="AL14" s="8"/>
      <c r="AM14" s="8"/>
      <c r="AN14" s="7"/>
      <c r="AO14" s="33"/>
      <c r="AP14" s="34"/>
      <c r="AQ14" s="34"/>
      <c r="AR14" s="34"/>
      <c r="AS14" s="34"/>
      <c r="AT14" s="35"/>
      <c r="AU14" s="33"/>
      <c r="AV14" s="34"/>
      <c r="AW14" s="34"/>
      <c r="AX14" s="34"/>
      <c r="AY14" s="34"/>
      <c r="AZ14" s="35"/>
      <c r="BA14" s="33"/>
      <c r="BB14" s="34"/>
      <c r="BC14" s="34"/>
      <c r="BD14" s="34"/>
      <c r="BE14" s="34"/>
      <c r="BF14" s="35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6"/>
      <c r="BT14" s="8"/>
      <c r="BU14" s="8"/>
      <c r="BV14" s="7"/>
      <c r="BW14" s="6"/>
      <c r="BX14" s="8"/>
      <c r="BY14" s="8"/>
      <c r="BZ14" s="7"/>
    </row>
    <row r="15" spans="1:79" x14ac:dyDescent="0.2">
      <c r="A15" s="10"/>
      <c r="B15" s="11"/>
      <c r="C15" s="12"/>
      <c r="D15" s="6"/>
      <c r="E15" s="8"/>
      <c r="F15" s="7"/>
      <c r="G15" s="6"/>
      <c r="H15" s="8"/>
      <c r="I15" s="7"/>
      <c r="J15" s="6"/>
      <c r="K15" s="8"/>
      <c r="L15" s="8"/>
      <c r="M15" s="8"/>
      <c r="N15" s="8"/>
      <c r="O15" s="7"/>
      <c r="P15" s="6"/>
      <c r="Q15" s="8"/>
      <c r="R15" s="7"/>
      <c r="S15" s="6"/>
      <c r="T15" s="8"/>
      <c r="U15" s="7"/>
      <c r="V15" s="6"/>
      <c r="W15" s="8"/>
      <c r="X15" s="8"/>
      <c r="Y15" s="8"/>
      <c r="Z15" s="7"/>
      <c r="AA15" s="38"/>
      <c r="AB15" s="39"/>
      <c r="AC15" s="39"/>
      <c r="AD15" s="40"/>
      <c r="AE15" s="6"/>
      <c r="AF15" s="8"/>
      <c r="AG15" s="8"/>
      <c r="AH15" s="7"/>
      <c r="AI15" s="6"/>
      <c r="AJ15" s="8"/>
      <c r="AK15" s="8"/>
      <c r="AL15" s="8"/>
      <c r="AM15" s="8"/>
      <c r="AN15" s="7"/>
      <c r="AO15" s="33"/>
      <c r="AP15" s="34"/>
      <c r="AQ15" s="34"/>
      <c r="AR15" s="34"/>
      <c r="AS15" s="34"/>
      <c r="AT15" s="35"/>
      <c r="AU15" s="33"/>
      <c r="AV15" s="34"/>
      <c r="AW15" s="34"/>
      <c r="AX15" s="34"/>
      <c r="AY15" s="34"/>
      <c r="AZ15" s="35"/>
      <c r="BA15" s="33"/>
      <c r="BB15" s="34"/>
      <c r="BC15" s="34"/>
      <c r="BD15" s="34"/>
      <c r="BE15" s="34"/>
      <c r="BF15" s="35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6"/>
      <c r="BT15" s="8"/>
      <c r="BU15" s="8"/>
      <c r="BV15" s="7"/>
      <c r="BW15" s="6"/>
      <c r="BX15" s="8"/>
      <c r="BY15" s="8"/>
      <c r="BZ15" s="7"/>
    </row>
    <row r="16" spans="1:79" x14ac:dyDescent="0.2">
      <c r="A16" s="10"/>
      <c r="B16" s="11"/>
      <c r="C16" s="12"/>
      <c r="D16" s="6"/>
      <c r="E16" s="8"/>
      <c r="F16" s="7"/>
      <c r="G16" s="6"/>
      <c r="H16" s="8"/>
      <c r="I16" s="7"/>
      <c r="J16" s="6"/>
      <c r="K16" s="8"/>
      <c r="L16" s="8"/>
      <c r="M16" s="8"/>
      <c r="N16" s="8"/>
      <c r="O16" s="7"/>
      <c r="P16" s="6"/>
      <c r="Q16" s="8"/>
      <c r="R16" s="7"/>
      <c r="S16" s="6"/>
      <c r="T16" s="8"/>
      <c r="U16" s="7"/>
      <c r="V16" s="6"/>
      <c r="W16" s="8"/>
      <c r="X16" s="8"/>
      <c r="Y16" s="8"/>
      <c r="Z16" s="7"/>
      <c r="AA16" s="38"/>
      <c r="AB16" s="39"/>
      <c r="AC16" s="39"/>
      <c r="AD16" s="40"/>
      <c r="AE16" s="6"/>
      <c r="AF16" s="8"/>
      <c r="AG16" s="8"/>
      <c r="AH16" s="7"/>
      <c r="AI16" s="6"/>
      <c r="AJ16" s="8"/>
      <c r="AK16" s="8"/>
      <c r="AL16" s="8"/>
      <c r="AM16" s="8"/>
      <c r="AN16" s="7"/>
      <c r="AO16" s="33"/>
      <c r="AP16" s="34"/>
      <c r="AQ16" s="34"/>
      <c r="AR16" s="34"/>
      <c r="AS16" s="34"/>
      <c r="AT16" s="35"/>
      <c r="AU16" s="33"/>
      <c r="AV16" s="34"/>
      <c r="AW16" s="34"/>
      <c r="AX16" s="34"/>
      <c r="AY16" s="34"/>
      <c r="AZ16" s="35"/>
      <c r="BA16" s="33"/>
      <c r="BB16" s="34"/>
      <c r="BC16" s="34"/>
      <c r="BD16" s="34"/>
      <c r="BE16" s="34"/>
      <c r="BF16" s="35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6"/>
      <c r="BT16" s="8"/>
      <c r="BU16" s="8"/>
      <c r="BV16" s="7"/>
      <c r="BW16" s="6"/>
      <c r="BX16" s="8"/>
      <c r="BY16" s="8"/>
      <c r="BZ16" s="7"/>
    </row>
    <row r="17" spans="1:78" x14ac:dyDescent="0.2">
      <c r="A17" s="10"/>
      <c r="B17" s="11"/>
      <c r="C17" s="12"/>
      <c r="D17" s="6"/>
      <c r="E17" s="8"/>
      <c r="F17" s="7"/>
      <c r="G17" s="6"/>
      <c r="H17" s="8"/>
      <c r="I17" s="7"/>
      <c r="J17" s="6"/>
      <c r="K17" s="8"/>
      <c r="L17" s="8"/>
      <c r="M17" s="8"/>
      <c r="N17" s="8"/>
      <c r="O17" s="7"/>
      <c r="P17" s="6"/>
      <c r="Q17" s="8"/>
      <c r="R17" s="7"/>
      <c r="S17" s="6"/>
      <c r="T17" s="8"/>
      <c r="U17" s="7"/>
      <c r="V17" s="6"/>
      <c r="W17" s="8"/>
      <c r="X17" s="8"/>
      <c r="Y17" s="8"/>
      <c r="Z17" s="7"/>
      <c r="AA17" s="38"/>
      <c r="AB17" s="39"/>
      <c r="AC17" s="39"/>
      <c r="AD17" s="40"/>
      <c r="AE17" s="6"/>
      <c r="AF17" s="8"/>
      <c r="AG17" s="8"/>
      <c r="AH17" s="7"/>
      <c r="AI17" s="6"/>
      <c r="AJ17" s="8"/>
      <c r="AK17" s="8"/>
      <c r="AL17" s="8"/>
      <c r="AM17" s="8"/>
      <c r="AN17" s="7"/>
      <c r="AO17" s="33"/>
      <c r="AP17" s="34"/>
      <c r="AQ17" s="34"/>
      <c r="AR17" s="34"/>
      <c r="AS17" s="34"/>
      <c r="AT17" s="35"/>
      <c r="AU17" s="33"/>
      <c r="AV17" s="34"/>
      <c r="AW17" s="34"/>
      <c r="AX17" s="34"/>
      <c r="AY17" s="34"/>
      <c r="AZ17" s="35"/>
      <c r="BA17" s="33"/>
      <c r="BB17" s="34"/>
      <c r="BC17" s="34"/>
      <c r="BD17" s="34"/>
      <c r="BE17" s="34"/>
      <c r="BF17" s="35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6"/>
      <c r="BT17" s="8"/>
      <c r="BU17" s="8"/>
      <c r="BV17" s="7"/>
      <c r="BW17" s="6"/>
      <c r="BX17" s="8"/>
      <c r="BY17" s="8"/>
      <c r="BZ17" s="7"/>
    </row>
    <row r="18" spans="1:78" x14ac:dyDescent="0.2">
      <c r="A18" s="10"/>
      <c r="B18" s="11"/>
      <c r="C18" s="12"/>
      <c r="D18" s="6"/>
      <c r="E18" s="8"/>
      <c r="F18" s="7"/>
      <c r="G18" s="6"/>
      <c r="H18" s="8"/>
      <c r="I18" s="7"/>
      <c r="J18" s="6"/>
      <c r="K18" s="8"/>
      <c r="L18" s="8"/>
      <c r="M18" s="8"/>
      <c r="N18" s="8"/>
      <c r="O18" s="7"/>
      <c r="P18" s="6"/>
      <c r="Q18" s="8"/>
      <c r="R18" s="7"/>
      <c r="S18" s="6"/>
      <c r="T18" s="8"/>
      <c r="U18" s="7"/>
      <c r="V18" s="6"/>
      <c r="W18" s="8"/>
      <c r="X18" s="8"/>
      <c r="Y18" s="8"/>
      <c r="Z18" s="7"/>
      <c r="AA18" s="38"/>
      <c r="AB18" s="39"/>
      <c r="AC18" s="39"/>
      <c r="AD18" s="40"/>
      <c r="AE18" s="6"/>
      <c r="AF18" s="8"/>
      <c r="AG18" s="8"/>
      <c r="AH18" s="7"/>
      <c r="AI18" s="6"/>
      <c r="AJ18" s="8"/>
      <c r="AK18" s="8"/>
      <c r="AL18" s="8"/>
      <c r="AM18" s="8"/>
      <c r="AN18" s="7"/>
      <c r="AO18" s="33"/>
      <c r="AP18" s="34"/>
      <c r="AQ18" s="34"/>
      <c r="AR18" s="34"/>
      <c r="AS18" s="34"/>
      <c r="AT18" s="35"/>
      <c r="AU18" s="33"/>
      <c r="AV18" s="34"/>
      <c r="AW18" s="34"/>
      <c r="AX18" s="34"/>
      <c r="AY18" s="34"/>
      <c r="AZ18" s="35"/>
      <c r="BA18" s="33"/>
      <c r="BB18" s="34"/>
      <c r="BC18" s="34"/>
      <c r="BD18" s="34"/>
      <c r="BE18" s="34"/>
      <c r="BF18" s="35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6"/>
      <c r="BT18" s="8"/>
      <c r="BU18" s="8"/>
      <c r="BV18" s="7"/>
      <c r="BW18" s="6"/>
      <c r="BX18" s="8"/>
      <c r="BY18" s="8"/>
      <c r="BZ18" s="7"/>
    </row>
    <row r="19" spans="1:78" x14ac:dyDescent="0.2">
      <c r="A19" s="10"/>
      <c r="B19" s="11"/>
      <c r="C19" s="12"/>
      <c r="D19" s="6"/>
      <c r="E19" s="8"/>
      <c r="F19" s="7"/>
      <c r="G19" s="6"/>
      <c r="H19" s="8"/>
      <c r="I19" s="7"/>
      <c r="J19" s="6"/>
      <c r="K19" s="8"/>
      <c r="L19" s="8"/>
      <c r="M19" s="8"/>
      <c r="N19" s="8"/>
      <c r="O19" s="7"/>
      <c r="P19" s="6"/>
      <c r="Q19" s="8"/>
      <c r="R19" s="7"/>
      <c r="S19" s="6"/>
      <c r="T19" s="8"/>
      <c r="U19" s="7"/>
      <c r="V19" s="6"/>
      <c r="W19" s="8"/>
      <c r="X19" s="8"/>
      <c r="Y19" s="8"/>
      <c r="Z19" s="7"/>
      <c r="AA19" s="38"/>
      <c r="AB19" s="39"/>
      <c r="AC19" s="39"/>
      <c r="AD19" s="40"/>
      <c r="AE19" s="6"/>
      <c r="AF19" s="8"/>
      <c r="AG19" s="8"/>
      <c r="AH19" s="7"/>
      <c r="AI19" s="6"/>
      <c r="AJ19" s="8"/>
      <c r="AK19" s="8"/>
      <c r="AL19" s="8"/>
      <c r="AM19" s="8"/>
      <c r="AN19" s="7"/>
      <c r="AO19" s="33"/>
      <c r="AP19" s="34"/>
      <c r="AQ19" s="34"/>
      <c r="AR19" s="34"/>
      <c r="AS19" s="34"/>
      <c r="AT19" s="35"/>
      <c r="AU19" s="33"/>
      <c r="AV19" s="34"/>
      <c r="AW19" s="34"/>
      <c r="AX19" s="34"/>
      <c r="AY19" s="34"/>
      <c r="AZ19" s="35"/>
      <c r="BA19" s="33"/>
      <c r="BB19" s="34"/>
      <c r="BC19" s="34"/>
      <c r="BD19" s="34"/>
      <c r="BE19" s="34"/>
      <c r="BF19" s="35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6"/>
      <c r="BT19" s="8"/>
      <c r="BU19" s="8"/>
      <c r="BV19" s="7"/>
      <c r="BW19" s="6"/>
      <c r="BX19" s="8"/>
      <c r="BY19" s="8"/>
      <c r="BZ19" s="7"/>
    </row>
    <row r="20" spans="1:78" x14ac:dyDescent="0.2">
      <c r="A20" s="10"/>
      <c r="B20" s="11"/>
      <c r="C20" s="12"/>
      <c r="D20" s="6"/>
      <c r="E20" s="8"/>
      <c r="F20" s="7"/>
      <c r="G20" s="6"/>
      <c r="H20" s="8"/>
      <c r="I20" s="7"/>
      <c r="J20" s="6"/>
      <c r="K20" s="8"/>
      <c r="L20" s="8"/>
      <c r="M20" s="8"/>
      <c r="N20" s="8"/>
      <c r="O20" s="7"/>
      <c r="P20" s="6"/>
      <c r="Q20" s="8"/>
      <c r="R20" s="7"/>
      <c r="S20" s="6"/>
      <c r="T20" s="8"/>
      <c r="U20" s="7"/>
      <c r="V20" s="6"/>
      <c r="W20" s="8"/>
      <c r="X20" s="8"/>
      <c r="Y20" s="8"/>
      <c r="Z20" s="7"/>
      <c r="AA20" s="38"/>
      <c r="AB20" s="39"/>
      <c r="AC20" s="39"/>
      <c r="AD20" s="40"/>
      <c r="AE20" s="6"/>
      <c r="AF20" s="8"/>
      <c r="AG20" s="8"/>
      <c r="AH20" s="7"/>
      <c r="AI20" s="6"/>
      <c r="AJ20" s="8"/>
      <c r="AK20" s="8"/>
      <c r="AL20" s="8"/>
      <c r="AM20" s="8"/>
      <c r="AN20" s="7"/>
      <c r="AO20" s="33"/>
      <c r="AP20" s="34"/>
      <c r="AQ20" s="34"/>
      <c r="AR20" s="34"/>
      <c r="AS20" s="34"/>
      <c r="AT20" s="35"/>
      <c r="AU20" s="33"/>
      <c r="AV20" s="34"/>
      <c r="AW20" s="34"/>
      <c r="AX20" s="34"/>
      <c r="AY20" s="34"/>
      <c r="AZ20" s="35"/>
      <c r="BA20" s="33"/>
      <c r="BB20" s="34"/>
      <c r="BC20" s="34"/>
      <c r="BD20" s="34"/>
      <c r="BE20" s="34"/>
      <c r="BF20" s="35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6"/>
      <c r="BT20" s="8"/>
      <c r="BU20" s="8"/>
      <c r="BV20" s="7"/>
      <c r="BW20" s="6"/>
      <c r="BX20" s="8"/>
      <c r="BY20" s="8"/>
      <c r="BZ20" s="7"/>
    </row>
    <row r="21" spans="1:78" x14ac:dyDescent="0.2">
      <c r="A21" s="10"/>
      <c r="B21" s="11"/>
      <c r="C21" s="12"/>
      <c r="D21" s="6"/>
      <c r="E21" s="8"/>
      <c r="F21" s="7"/>
      <c r="G21" s="6"/>
      <c r="H21" s="8"/>
      <c r="I21" s="7"/>
      <c r="J21" s="6"/>
      <c r="K21" s="8"/>
      <c r="L21" s="8"/>
      <c r="M21" s="8"/>
      <c r="N21" s="8"/>
      <c r="O21" s="7"/>
      <c r="P21" s="6"/>
      <c r="Q21" s="8"/>
      <c r="R21" s="7"/>
      <c r="S21" s="6"/>
      <c r="T21" s="8"/>
      <c r="U21" s="7"/>
      <c r="V21" s="6"/>
      <c r="W21" s="8"/>
      <c r="X21" s="8"/>
      <c r="Y21" s="8"/>
      <c r="Z21" s="7"/>
      <c r="AA21" s="38"/>
      <c r="AB21" s="39"/>
      <c r="AC21" s="39"/>
      <c r="AD21" s="40"/>
      <c r="AE21" s="6"/>
      <c r="AF21" s="8"/>
      <c r="AG21" s="8"/>
      <c r="AH21" s="7"/>
      <c r="AI21" s="6"/>
      <c r="AJ21" s="8"/>
      <c r="AK21" s="8"/>
      <c r="AL21" s="8"/>
      <c r="AM21" s="8"/>
      <c r="AN21" s="7"/>
      <c r="AO21" s="33"/>
      <c r="AP21" s="34"/>
      <c r="AQ21" s="34"/>
      <c r="AR21" s="34"/>
      <c r="AS21" s="34"/>
      <c r="AT21" s="35"/>
      <c r="AU21" s="33"/>
      <c r="AV21" s="34"/>
      <c r="AW21" s="34"/>
      <c r="AX21" s="34"/>
      <c r="AY21" s="34"/>
      <c r="AZ21" s="35"/>
      <c r="BA21" s="33"/>
      <c r="BB21" s="34"/>
      <c r="BC21" s="34"/>
      <c r="BD21" s="34"/>
      <c r="BE21" s="34"/>
      <c r="BF21" s="35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6"/>
      <c r="BT21" s="8"/>
      <c r="BU21" s="8"/>
      <c r="BV21" s="7"/>
      <c r="BW21" s="6"/>
      <c r="BX21" s="8"/>
      <c r="BY21" s="8"/>
      <c r="BZ21" s="7"/>
    </row>
    <row r="22" spans="1:78" x14ac:dyDescent="0.2">
      <c r="A22" s="10"/>
      <c r="B22" s="11"/>
      <c r="C22" s="12"/>
      <c r="D22" s="6"/>
      <c r="E22" s="8"/>
      <c r="F22" s="7"/>
      <c r="G22" s="6"/>
      <c r="H22" s="8"/>
      <c r="I22" s="7"/>
      <c r="J22" s="6"/>
      <c r="K22" s="8"/>
      <c r="L22" s="8"/>
      <c r="M22" s="8"/>
      <c r="N22" s="8"/>
      <c r="O22" s="7"/>
      <c r="P22" s="6"/>
      <c r="Q22" s="8"/>
      <c r="R22" s="7"/>
      <c r="S22" s="6"/>
      <c r="T22" s="8"/>
      <c r="U22" s="7"/>
      <c r="V22" s="6"/>
      <c r="W22" s="8"/>
      <c r="X22" s="8"/>
      <c r="Y22" s="8"/>
      <c r="Z22" s="7"/>
      <c r="AA22" s="38"/>
      <c r="AB22" s="8"/>
      <c r="AC22" s="8"/>
      <c r="AD22" s="7"/>
      <c r="AE22" s="6"/>
      <c r="AF22" s="8"/>
      <c r="AG22" s="8"/>
      <c r="AH22" s="7"/>
      <c r="AI22" s="6"/>
      <c r="AJ22" s="8"/>
      <c r="AK22" s="8"/>
      <c r="AL22" s="8"/>
      <c r="AM22" s="8"/>
      <c r="AN22" s="7"/>
      <c r="AO22" s="33"/>
      <c r="AP22" s="34"/>
      <c r="AQ22" s="34"/>
      <c r="AR22" s="34"/>
      <c r="AS22" s="34"/>
      <c r="AT22" s="35"/>
      <c r="AU22" s="33"/>
      <c r="AV22" s="34"/>
      <c r="AW22" s="34"/>
      <c r="AX22" s="34"/>
      <c r="AY22" s="34"/>
      <c r="AZ22" s="35"/>
      <c r="BA22" s="33"/>
      <c r="BB22" s="34"/>
      <c r="BC22" s="34"/>
      <c r="BD22" s="34"/>
      <c r="BE22" s="34"/>
      <c r="BF22" s="35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6"/>
      <c r="BT22" s="8"/>
      <c r="BU22" s="8"/>
      <c r="BV22" s="7"/>
      <c r="BW22" s="6"/>
      <c r="BX22" s="8"/>
      <c r="BY22" s="8"/>
      <c r="BZ22" s="7"/>
    </row>
    <row r="23" spans="1:78" x14ac:dyDescent="0.2">
      <c r="A23" s="10"/>
      <c r="B23" s="11"/>
      <c r="C23" s="12"/>
      <c r="D23" s="6"/>
      <c r="E23" s="8"/>
      <c r="F23" s="7"/>
      <c r="G23" s="6"/>
      <c r="H23" s="8"/>
      <c r="I23" s="7"/>
      <c r="J23" s="6"/>
      <c r="K23" s="8"/>
      <c r="L23" s="8"/>
      <c r="M23" s="8"/>
      <c r="N23" s="8"/>
      <c r="O23" s="7"/>
      <c r="P23" s="6"/>
      <c r="Q23" s="8"/>
      <c r="R23" s="7"/>
      <c r="S23" s="6"/>
      <c r="T23" s="8"/>
      <c r="U23" s="7"/>
      <c r="V23" s="6"/>
      <c r="W23" s="8"/>
      <c r="X23" s="8"/>
      <c r="Y23" s="8"/>
      <c r="Z23" s="7"/>
      <c r="AA23" s="38"/>
      <c r="AB23" s="8"/>
      <c r="AC23" s="8"/>
      <c r="AD23" s="7"/>
      <c r="AE23" s="6"/>
      <c r="AF23" s="8"/>
      <c r="AG23" s="8"/>
      <c r="AH23" s="7"/>
      <c r="AI23" s="6"/>
      <c r="AJ23" s="8"/>
      <c r="AK23" s="8"/>
      <c r="AL23" s="8"/>
      <c r="AM23" s="8"/>
      <c r="AN23" s="7"/>
      <c r="AO23" s="33"/>
      <c r="AP23" s="34"/>
      <c r="AQ23" s="34"/>
      <c r="AR23" s="34"/>
      <c r="AS23" s="34"/>
      <c r="AT23" s="35"/>
      <c r="AU23" s="33"/>
      <c r="AV23" s="34"/>
      <c r="AW23" s="34"/>
      <c r="AX23" s="34"/>
      <c r="AY23" s="34"/>
      <c r="AZ23" s="35"/>
      <c r="BA23" s="33"/>
      <c r="BB23" s="34"/>
      <c r="BC23" s="34"/>
      <c r="BD23" s="34"/>
      <c r="BE23" s="34"/>
      <c r="BF23" s="35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6"/>
      <c r="BT23" s="8"/>
      <c r="BU23" s="8"/>
      <c r="BV23" s="7"/>
      <c r="BW23" s="6"/>
      <c r="BX23" s="8"/>
      <c r="BY23" s="8"/>
      <c r="BZ23" s="7"/>
    </row>
    <row r="24" spans="1:78" x14ac:dyDescent="0.2">
      <c r="A24" s="10"/>
      <c r="B24" s="11"/>
      <c r="C24" s="12"/>
      <c r="D24" s="6"/>
      <c r="E24" s="8"/>
      <c r="F24" s="7"/>
      <c r="G24" s="6"/>
      <c r="H24" s="8"/>
      <c r="I24" s="7"/>
      <c r="J24" s="6"/>
      <c r="K24" s="8"/>
      <c r="L24" s="8"/>
      <c r="M24" s="8"/>
      <c r="N24" s="8"/>
      <c r="O24" s="7"/>
      <c r="P24" s="6"/>
      <c r="Q24" s="8"/>
      <c r="R24" s="7"/>
      <c r="S24" s="6"/>
      <c r="T24" s="8"/>
      <c r="U24" s="7"/>
      <c r="V24" s="6"/>
      <c r="W24" s="8"/>
      <c r="X24" s="8"/>
      <c r="Y24" s="8"/>
      <c r="Z24" s="7"/>
      <c r="AA24" s="38"/>
      <c r="AB24" s="39"/>
      <c r="AC24" s="39"/>
      <c r="AD24" s="40"/>
      <c r="AE24" s="6"/>
      <c r="AF24" s="8"/>
      <c r="AG24" s="8"/>
      <c r="AH24" s="7"/>
      <c r="AI24" s="6"/>
      <c r="AJ24" s="8"/>
      <c r="AK24" s="8"/>
      <c r="AL24" s="8"/>
      <c r="AM24" s="8"/>
      <c r="AN24" s="7"/>
      <c r="AO24" s="33"/>
      <c r="AP24" s="34"/>
      <c r="AQ24" s="34"/>
      <c r="AR24" s="34"/>
      <c r="AS24" s="34"/>
      <c r="AT24" s="35"/>
      <c r="AU24" s="33"/>
      <c r="AV24" s="34"/>
      <c r="AW24" s="34"/>
      <c r="AX24" s="34"/>
      <c r="AY24" s="34"/>
      <c r="AZ24" s="35"/>
      <c r="BA24" s="33"/>
      <c r="BB24" s="34"/>
      <c r="BC24" s="34"/>
      <c r="BD24" s="34"/>
      <c r="BE24" s="34"/>
      <c r="BF24" s="35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6"/>
      <c r="BT24" s="8"/>
      <c r="BU24" s="8"/>
      <c r="BV24" s="7"/>
      <c r="BW24" s="6"/>
      <c r="BX24" s="8"/>
      <c r="BY24" s="8"/>
      <c r="BZ24" s="7"/>
    </row>
    <row r="25" spans="1:78" x14ac:dyDescent="0.2">
      <c r="A25" s="10"/>
      <c r="B25" s="11"/>
      <c r="C25" s="12"/>
      <c r="D25" s="6"/>
      <c r="E25" s="8"/>
      <c r="F25" s="7"/>
      <c r="G25" s="6"/>
      <c r="H25" s="8"/>
      <c r="I25" s="7"/>
      <c r="J25" s="6"/>
      <c r="K25" s="8"/>
      <c r="L25" s="8"/>
      <c r="M25" s="8"/>
      <c r="N25" s="8"/>
      <c r="O25" s="7"/>
      <c r="P25" s="6"/>
      <c r="Q25" s="8"/>
      <c r="R25" s="7"/>
      <c r="S25" s="6"/>
      <c r="T25" s="8"/>
      <c r="U25" s="7"/>
      <c r="V25" s="6"/>
      <c r="W25" s="8"/>
      <c r="X25" s="8"/>
      <c r="Y25" s="8"/>
      <c r="Z25" s="7"/>
      <c r="AA25" s="38"/>
      <c r="AB25" s="8"/>
      <c r="AC25" s="8"/>
      <c r="AD25" s="7"/>
      <c r="AE25" s="6"/>
      <c r="AF25" s="8"/>
      <c r="AG25" s="8"/>
      <c r="AH25" s="7"/>
      <c r="AI25" s="6"/>
      <c r="AJ25" s="8"/>
      <c r="AK25" s="8"/>
      <c r="AL25" s="8"/>
      <c r="AM25" s="8"/>
      <c r="AN25" s="7"/>
      <c r="AO25" s="33"/>
      <c r="AP25" s="34"/>
      <c r="AQ25" s="34"/>
      <c r="AR25" s="34"/>
      <c r="AS25" s="34"/>
      <c r="AT25" s="35"/>
      <c r="AU25" s="33"/>
      <c r="AV25" s="34"/>
      <c r="AW25" s="34"/>
      <c r="AX25" s="34"/>
      <c r="AY25" s="34"/>
      <c r="AZ25" s="35"/>
      <c r="BA25" s="33"/>
      <c r="BB25" s="34"/>
      <c r="BC25" s="34"/>
      <c r="BD25" s="34"/>
      <c r="BE25" s="34"/>
      <c r="BF25" s="35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6"/>
      <c r="BT25" s="8"/>
      <c r="BU25" s="8"/>
      <c r="BV25" s="7"/>
      <c r="BW25" s="6"/>
      <c r="BX25" s="8"/>
      <c r="BY25" s="8"/>
      <c r="BZ25" s="7"/>
    </row>
    <row r="26" spans="1:78" x14ac:dyDescent="0.2">
      <c r="A26" s="10"/>
      <c r="B26" s="11"/>
      <c r="C26" s="12"/>
      <c r="D26" s="6"/>
      <c r="E26" s="8"/>
      <c r="F26" s="7"/>
      <c r="G26" s="6"/>
      <c r="H26" s="8"/>
      <c r="I26" s="7"/>
      <c r="J26" s="6"/>
      <c r="K26" s="8"/>
      <c r="L26" s="8"/>
      <c r="M26" s="8"/>
      <c r="N26" s="8"/>
      <c r="O26" s="7"/>
      <c r="P26" s="6"/>
      <c r="Q26" s="8"/>
      <c r="R26" s="7"/>
      <c r="S26" s="6"/>
      <c r="T26" s="8"/>
      <c r="U26" s="7"/>
      <c r="V26" s="6"/>
      <c r="W26" s="8"/>
      <c r="X26" s="8"/>
      <c r="Y26" s="8"/>
      <c r="Z26" s="7"/>
      <c r="AA26" s="38"/>
      <c r="AB26" s="39"/>
      <c r="AC26" s="39"/>
      <c r="AD26" s="40"/>
      <c r="AE26" s="6"/>
      <c r="AF26" s="8"/>
      <c r="AG26" s="8"/>
      <c r="AH26" s="7"/>
      <c r="AI26" s="6"/>
      <c r="AJ26" s="8"/>
      <c r="AK26" s="8"/>
      <c r="AL26" s="8"/>
      <c r="AM26" s="8"/>
      <c r="AN26" s="7"/>
      <c r="AO26" s="33"/>
      <c r="AP26" s="34"/>
      <c r="AQ26" s="34"/>
      <c r="AR26" s="34"/>
      <c r="AS26" s="34"/>
      <c r="AT26" s="35"/>
      <c r="AU26" s="33"/>
      <c r="AV26" s="34"/>
      <c r="AW26" s="34"/>
      <c r="AX26" s="34"/>
      <c r="AY26" s="34"/>
      <c r="AZ26" s="35"/>
      <c r="BA26" s="33"/>
      <c r="BB26" s="34"/>
      <c r="BC26" s="34"/>
      <c r="BD26" s="34"/>
      <c r="BE26" s="34"/>
      <c r="BF26" s="35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6"/>
      <c r="BT26" s="8"/>
      <c r="BU26" s="8"/>
      <c r="BV26" s="7"/>
      <c r="BW26" s="6"/>
      <c r="BX26" s="8"/>
      <c r="BY26" s="8"/>
      <c r="BZ26" s="7"/>
    </row>
    <row r="27" spans="1:78" x14ac:dyDescent="0.2">
      <c r="A27" s="10"/>
      <c r="B27" s="11"/>
      <c r="C27" s="12"/>
      <c r="D27" s="6"/>
      <c r="E27" s="8"/>
      <c r="F27" s="7"/>
      <c r="G27" s="6"/>
      <c r="H27" s="8"/>
      <c r="I27" s="7"/>
      <c r="J27" s="6"/>
      <c r="K27" s="8"/>
      <c r="L27" s="8"/>
      <c r="M27" s="8"/>
      <c r="N27" s="8"/>
      <c r="O27" s="7"/>
      <c r="P27" s="6"/>
      <c r="Q27" s="8"/>
      <c r="R27" s="7"/>
      <c r="S27" s="6"/>
      <c r="T27" s="8"/>
      <c r="U27" s="7"/>
      <c r="V27" s="6"/>
      <c r="W27" s="8"/>
      <c r="X27" s="8"/>
      <c r="Y27" s="8"/>
      <c r="Z27" s="7"/>
      <c r="AA27" s="38"/>
      <c r="AB27" s="39"/>
      <c r="AC27" s="39"/>
      <c r="AD27" s="40"/>
      <c r="AE27" s="6"/>
      <c r="AF27" s="8"/>
      <c r="AG27" s="8"/>
      <c r="AH27" s="7"/>
      <c r="AI27" s="6"/>
      <c r="AJ27" s="8"/>
      <c r="AK27" s="8"/>
      <c r="AL27" s="8"/>
      <c r="AM27" s="8"/>
      <c r="AN27" s="7"/>
      <c r="AO27" s="33"/>
      <c r="AP27" s="34"/>
      <c r="AQ27" s="34"/>
      <c r="AR27" s="34"/>
      <c r="AS27" s="34"/>
      <c r="AT27" s="35"/>
      <c r="AU27" s="33"/>
      <c r="AV27" s="34"/>
      <c r="AW27" s="34"/>
      <c r="AX27" s="34"/>
      <c r="AY27" s="34"/>
      <c r="AZ27" s="35"/>
      <c r="BA27" s="33"/>
      <c r="BB27" s="34"/>
      <c r="BC27" s="34"/>
      <c r="BD27" s="34"/>
      <c r="BE27" s="34"/>
      <c r="BF27" s="35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6"/>
      <c r="BT27" s="8"/>
      <c r="BU27" s="8"/>
      <c r="BV27" s="7"/>
      <c r="BW27" s="6"/>
      <c r="BX27" s="8"/>
      <c r="BY27" s="8"/>
      <c r="BZ27" s="7"/>
    </row>
    <row r="28" spans="1:78" x14ac:dyDescent="0.2">
      <c r="A28" s="10"/>
      <c r="B28" s="11"/>
      <c r="C28" s="12"/>
      <c r="D28" s="6"/>
      <c r="E28" s="8"/>
      <c r="F28" s="7"/>
      <c r="G28" s="6"/>
      <c r="H28" s="8"/>
      <c r="I28" s="7"/>
      <c r="J28" s="6"/>
      <c r="K28" s="8"/>
      <c r="L28" s="8"/>
      <c r="M28" s="8"/>
      <c r="N28" s="8"/>
      <c r="O28" s="7"/>
      <c r="P28" s="6"/>
      <c r="Q28" s="8"/>
      <c r="R28" s="7"/>
      <c r="S28" s="6"/>
      <c r="T28" s="8"/>
      <c r="U28" s="7"/>
      <c r="V28" s="6"/>
      <c r="W28" s="8"/>
      <c r="X28" s="8"/>
      <c r="Y28" s="8"/>
      <c r="Z28" s="7"/>
      <c r="AA28" s="38"/>
      <c r="AB28" s="39"/>
      <c r="AC28" s="39"/>
      <c r="AD28" s="40"/>
      <c r="AE28" s="6"/>
      <c r="AF28" s="8"/>
      <c r="AG28" s="8"/>
      <c r="AH28" s="7"/>
      <c r="AI28" s="6"/>
      <c r="AJ28" s="8"/>
      <c r="AK28" s="8"/>
      <c r="AL28" s="8"/>
      <c r="AM28" s="8"/>
      <c r="AN28" s="7"/>
      <c r="AO28" s="33"/>
      <c r="AP28" s="34"/>
      <c r="AQ28" s="34"/>
      <c r="AR28" s="34"/>
      <c r="AS28" s="34"/>
      <c r="AT28" s="35"/>
      <c r="AU28" s="33"/>
      <c r="AV28" s="34"/>
      <c r="AW28" s="34"/>
      <c r="AX28" s="34"/>
      <c r="AY28" s="34"/>
      <c r="AZ28" s="35"/>
      <c r="BA28" s="33"/>
      <c r="BB28" s="34"/>
      <c r="BC28" s="34"/>
      <c r="BD28" s="34"/>
      <c r="BE28" s="34"/>
      <c r="BF28" s="35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6"/>
      <c r="BT28" s="8"/>
      <c r="BU28" s="8"/>
      <c r="BV28" s="7"/>
      <c r="BW28" s="6"/>
      <c r="BX28" s="8"/>
      <c r="BY28" s="8"/>
      <c r="BZ28" s="7"/>
    </row>
    <row r="29" spans="1:78" x14ac:dyDescent="0.2">
      <c r="A29" s="10"/>
      <c r="B29" s="11"/>
      <c r="C29" s="12"/>
      <c r="D29" s="6"/>
      <c r="E29" s="8"/>
      <c r="F29" s="7"/>
      <c r="G29" s="6"/>
      <c r="H29" s="8"/>
      <c r="I29" s="7"/>
      <c r="J29" s="6"/>
      <c r="K29" s="8"/>
      <c r="L29" s="8"/>
      <c r="M29" s="8"/>
      <c r="N29" s="8"/>
      <c r="O29" s="7"/>
      <c r="P29" s="6"/>
      <c r="Q29" s="8"/>
      <c r="R29" s="7"/>
      <c r="S29" s="6"/>
      <c r="T29" s="8"/>
      <c r="U29" s="7"/>
      <c r="V29" s="6"/>
      <c r="W29" s="8"/>
      <c r="X29" s="8"/>
      <c r="Y29" s="8"/>
      <c r="Z29" s="7"/>
      <c r="AA29" s="38"/>
      <c r="AB29" s="39"/>
      <c r="AC29" s="39"/>
      <c r="AD29" s="40"/>
      <c r="AE29" s="6"/>
      <c r="AF29" s="8"/>
      <c r="AG29" s="8"/>
      <c r="AH29" s="7"/>
      <c r="AI29" s="6"/>
      <c r="AJ29" s="8"/>
      <c r="AK29" s="8"/>
      <c r="AL29" s="8"/>
      <c r="AM29" s="8"/>
      <c r="AN29" s="7"/>
      <c r="AO29" s="33"/>
      <c r="AP29" s="34"/>
      <c r="AQ29" s="34"/>
      <c r="AR29" s="34"/>
      <c r="AS29" s="34"/>
      <c r="AT29" s="35"/>
      <c r="AU29" s="33"/>
      <c r="AV29" s="34"/>
      <c r="AW29" s="34"/>
      <c r="AX29" s="34"/>
      <c r="AY29" s="34"/>
      <c r="AZ29" s="35"/>
      <c r="BA29" s="33"/>
      <c r="BB29" s="34"/>
      <c r="BC29" s="34"/>
      <c r="BD29" s="34"/>
      <c r="BE29" s="34"/>
      <c r="BF29" s="35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6"/>
      <c r="BT29" s="8"/>
      <c r="BU29" s="8"/>
      <c r="BV29" s="7"/>
      <c r="BW29" s="6"/>
      <c r="BX29" s="8"/>
      <c r="BY29" s="8"/>
      <c r="BZ29" s="7"/>
    </row>
    <row r="30" spans="1:78" x14ac:dyDescent="0.2">
      <c r="A30" s="10"/>
      <c r="B30" s="11"/>
      <c r="C30" s="12"/>
      <c r="D30" s="6"/>
      <c r="E30" s="8"/>
      <c r="F30" s="7"/>
      <c r="G30" s="6"/>
      <c r="H30" s="8"/>
      <c r="I30" s="7"/>
      <c r="J30" s="6"/>
      <c r="K30" s="8"/>
      <c r="L30" s="8"/>
      <c r="M30" s="8"/>
      <c r="N30" s="8"/>
      <c r="O30" s="7"/>
      <c r="P30" s="6"/>
      <c r="Q30" s="8"/>
      <c r="R30" s="7"/>
      <c r="S30" s="6"/>
      <c r="T30" s="8"/>
      <c r="U30" s="7"/>
      <c r="V30" s="6"/>
      <c r="W30" s="8"/>
      <c r="X30" s="8"/>
      <c r="Y30" s="8"/>
      <c r="Z30" s="7"/>
      <c r="AA30" s="38"/>
      <c r="AB30" s="39"/>
      <c r="AC30" s="39"/>
      <c r="AD30" s="40"/>
      <c r="AE30" s="6"/>
      <c r="AF30" s="8"/>
      <c r="AG30" s="8"/>
      <c r="AH30" s="7"/>
      <c r="AI30" s="6"/>
      <c r="AJ30" s="8"/>
      <c r="AK30" s="8"/>
      <c r="AL30" s="8"/>
      <c r="AM30" s="8"/>
      <c r="AN30" s="7"/>
      <c r="AO30" s="33"/>
      <c r="AP30" s="34"/>
      <c r="AQ30" s="34"/>
      <c r="AR30" s="34"/>
      <c r="AS30" s="34"/>
      <c r="AT30" s="35"/>
      <c r="AU30" s="33"/>
      <c r="AV30" s="34"/>
      <c r="AW30" s="34"/>
      <c r="AX30" s="34"/>
      <c r="AY30" s="34"/>
      <c r="AZ30" s="35"/>
      <c r="BA30" s="33"/>
      <c r="BB30" s="34"/>
      <c r="BC30" s="34"/>
      <c r="BD30" s="34"/>
      <c r="BE30" s="34"/>
      <c r="BF30" s="35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6"/>
      <c r="BT30" s="8"/>
      <c r="BU30" s="8"/>
      <c r="BV30" s="7"/>
      <c r="BW30" s="6"/>
      <c r="BX30" s="8"/>
      <c r="BY30" s="8"/>
      <c r="BZ30" s="7"/>
    </row>
    <row r="31" spans="1:78" x14ac:dyDescent="0.2">
      <c r="A31" s="10"/>
      <c r="B31" s="11"/>
      <c r="C31" s="12"/>
      <c r="D31" s="6"/>
      <c r="E31" s="8"/>
      <c r="F31" s="7"/>
      <c r="G31" s="6"/>
      <c r="H31" s="8"/>
      <c r="I31" s="7"/>
      <c r="J31" s="6"/>
      <c r="K31" s="8"/>
      <c r="L31" s="8"/>
      <c r="M31" s="8"/>
      <c r="N31" s="8"/>
      <c r="O31" s="7"/>
      <c r="P31" s="6"/>
      <c r="Q31" s="8"/>
      <c r="R31" s="7"/>
      <c r="S31" s="6"/>
      <c r="T31" s="8"/>
      <c r="U31" s="7"/>
      <c r="V31" s="6"/>
      <c r="W31" s="8"/>
      <c r="X31" s="8"/>
      <c r="Y31" s="8"/>
      <c r="Z31" s="7"/>
      <c r="AA31" s="38"/>
      <c r="AB31" s="8"/>
      <c r="AC31" s="8"/>
      <c r="AD31" s="7"/>
      <c r="AE31" s="6"/>
      <c r="AF31" s="8"/>
      <c r="AG31" s="8"/>
      <c r="AH31" s="7"/>
      <c r="AI31" s="6"/>
      <c r="AJ31" s="8"/>
      <c r="AK31" s="8"/>
      <c r="AL31" s="8"/>
      <c r="AM31" s="8"/>
      <c r="AN31" s="7"/>
      <c r="AO31" s="33"/>
      <c r="AP31" s="34"/>
      <c r="AQ31" s="34"/>
      <c r="AR31" s="34"/>
      <c r="AS31" s="34"/>
      <c r="AT31" s="35"/>
      <c r="AU31" s="33"/>
      <c r="AV31" s="34"/>
      <c r="AW31" s="34"/>
      <c r="AX31" s="34"/>
      <c r="AY31" s="34"/>
      <c r="AZ31" s="35"/>
      <c r="BA31" s="33"/>
      <c r="BB31" s="34"/>
      <c r="BC31" s="34"/>
      <c r="BD31" s="34"/>
      <c r="BE31" s="34"/>
      <c r="BF31" s="35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6"/>
      <c r="BT31" s="8"/>
      <c r="BU31" s="8"/>
      <c r="BV31" s="7"/>
      <c r="BW31" s="6"/>
      <c r="BX31" s="8"/>
      <c r="BY31" s="8"/>
      <c r="BZ31" s="7"/>
    </row>
    <row r="32" spans="1:78" x14ac:dyDescent="0.2">
      <c r="B32" s="41"/>
    </row>
    <row r="33" spans="2:2" x14ac:dyDescent="0.2">
      <c r="B33" s="41"/>
    </row>
    <row r="34" spans="2:2" x14ac:dyDescent="0.2">
      <c r="B34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P32"/>
  <sheetViews>
    <sheetView topLeftCell="CJ1" workbookViewId="0">
      <selection activeCell="CM2" sqref="CM2"/>
    </sheetView>
  </sheetViews>
  <sheetFormatPr defaultRowHeight="12.75" x14ac:dyDescent="0.2"/>
  <sheetData>
    <row r="1" spans="1:120" s="21" customFormat="1" ht="41.25" customHeight="1" thickBot="1" x14ac:dyDescent="0.25">
      <c r="A1" s="3" t="s">
        <v>7</v>
      </c>
      <c r="B1" s="5" t="s">
        <v>8</v>
      </c>
      <c r="C1" s="3" t="s">
        <v>10</v>
      </c>
      <c r="D1" s="3" t="s">
        <v>9</v>
      </c>
      <c r="E1" s="4" t="s">
        <v>20</v>
      </c>
      <c r="F1" s="4" t="s">
        <v>22</v>
      </c>
      <c r="G1" s="5" t="s">
        <v>21</v>
      </c>
      <c r="H1" s="3" t="s">
        <v>11</v>
      </c>
      <c r="I1" s="5" t="s">
        <v>12</v>
      </c>
      <c r="J1" s="3" t="s">
        <v>13</v>
      </c>
      <c r="K1" s="3" t="s">
        <v>14</v>
      </c>
      <c r="L1" s="4" t="s">
        <v>25</v>
      </c>
      <c r="M1" s="4" t="s">
        <v>26</v>
      </c>
      <c r="N1" s="5" t="s">
        <v>27</v>
      </c>
      <c r="O1" s="5" t="s">
        <v>90</v>
      </c>
      <c r="P1" s="5" t="s">
        <v>91</v>
      </c>
      <c r="Q1" s="3" t="s">
        <v>92</v>
      </c>
      <c r="R1" s="5" t="s">
        <v>93</v>
      </c>
      <c r="S1" s="3" t="s">
        <v>94</v>
      </c>
      <c r="T1" s="3" t="s">
        <v>95</v>
      </c>
      <c r="U1" s="4" t="s">
        <v>96</v>
      </c>
      <c r="V1" s="4" t="s">
        <v>97</v>
      </c>
      <c r="W1" s="5" t="s">
        <v>98</v>
      </c>
      <c r="X1" s="3" t="s">
        <v>100</v>
      </c>
      <c r="Y1" s="5" t="s">
        <v>101</v>
      </c>
      <c r="Z1" s="3" t="s">
        <v>102</v>
      </c>
      <c r="AA1" s="15" t="s">
        <v>45</v>
      </c>
      <c r="AB1" s="3" t="s">
        <v>18</v>
      </c>
      <c r="AC1" s="5" t="s">
        <v>19</v>
      </c>
      <c r="AD1" s="3" t="s">
        <v>104</v>
      </c>
      <c r="AE1" s="3" t="s">
        <v>105</v>
      </c>
      <c r="AF1" s="4" t="s">
        <v>28</v>
      </c>
      <c r="AG1" s="4" t="s">
        <v>29</v>
      </c>
      <c r="AH1" s="5" t="s">
        <v>106</v>
      </c>
      <c r="AI1" s="3" t="s">
        <v>108</v>
      </c>
      <c r="AJ1" s="5" t="s">
        <v>109</v>
      </c>
      <c r="AK1" s="3" t="s">
        <v>110</v>
      </c>
      <c r="AL1" s="3" t="s">
        <v>111</v>
      </c>
      <c r="AM1" s="4" t="s">
        <v>112</v>
      </c>
      <c r="AN1" s="4" t="s">
        <v>113</v>
      </c>
      <c r="AO1" s="5" t="s">
        <v>114</v>
      </c>
      <c r="AP1" s="3" t="s">
        <v>116</v>
      </c>
      <c r="AQ1" s="5" t="s">
        <v>117</v>
      </c>
      <c r="AR1" s="3" t="s">
        <v>118</v>
      </c>
      <c r="AS1" s="3" t="s">
        <v>119</v>
      </c>
      <c r="AT1" s="4" t="s">
        <v>120</v>
      </c>
      <c r="AU1" s="4" t="s">
        <v>121</v>
      </c>
      <c r="AV1" s="5" t="s">
        <v>122</v>
      </c>
      <c r="AW1" s="3" t="s">
        <v>191</v>
      </c>
      <c r="AX1" s="5" t="s">
        <v>192</v>
      </c>
      <c r="AY1" s="3" t="s">
        <v>193</v>
      </c>
      <c r="AZ1" s="3" t="s">
        <v>194</v>
      </c>
      <c r="BA1" s="4" t="s">
        <v>195</v>
      </c>
      <c r="BB1" s="4" t="s">
        <v>196</v>
      </c>
      <c r="BC1" s="5" t="s">
        <v>197</v>
      </c>
      <c r="BD1" s="3" t="s">
        <v>124</v>
      </c>
      <c r="BE1" s="5" t="s">
        <v>125</v>
      </c>
      <c r="BF1" s="3" t="s">
        <v>126</v>
      </c>
      <c r="BG1" s="3" t="s">
        <v>127</v>
      </c>
      <c r="BH1" s="4" t="s">
        <v>128</v>
      </c>
      <c r="BI1" s="4" t="s">
        <v>129</v>
      </c>
      <c r="BJ1" s="5" t="s">
        <v>130</v>
      </c>
      <c r="BK1" s="3" t="s">
        <v>132</v>
      </c>
      <c r="BL1" s="5" t="s">
        <v>133</v>
      </c>
      <c r="BM1" s="3" t="s">
        <v>134</v>
      </c>
      <c r="BN1" s="3" t="s">
        <v>135</v>
      </c>
      <c r="BO1" s="4" t="s">
        <v>136</v>
      </c>
      <c r="BP1" s="4" t="s">
        <v>137</v>
      </c>
      <c r="BQ1" s="5" t="s">
        <v>138</v>
      </c>
      <c r="BR1" s="3" t="s">
        <v>140</v>
      </c>
      <c r="BS1" s="5" t="s">
        <v>141</v>
      </c>
      <c r="BT1" s="3" t="s">
        <v>142</v>
      </c>
      <c r="BU1" s="3" t="s">
        <v>143</v>
      </c>
      <c r="BV1" s="4" t="s">
        <v>144</v>
      </c>
      <c r="BW1" s="4" t="s">
        <v>145</v>
      </c>
      <c r="BX1" s="5" t="s">
        <v>146</v>
      </c>
      <c r="BY1" s="3" t="s">
        <v>147</v>
      </c>
      <c r="BZ1" s="5" t="s">
        <v>148</v>
      </c>
      <c r="CA1" s="3" t="s">
        <v>149</v>
      </c>
      <c r="CB1" s="3" t="s">
        <v>150</v>
      </c>
      <c r="CC1" s="4" t="s">
        <v>151</v>
      </c>
      <c r="CD1" s="4" t="s">
        <v>152</v>
      </c>
      <c r="CE1" s="5" t="s">
        <v>153</v>
      </c>
      <c r="CF1" s="3" t="s">
        <v>154</v>
      </c>
      <c r="CG1" s="5" t="s">
        <v>155</v>
      </c>
      <c r="CH1" s="3" t="s">
        <v>156</v>
      </c>
      <c r="CI1" s="3" t="s">
        <v>157</v>
      </c>
      <c r="CJ1" s="4" t="s">
        <v>158</v>
      </c>
      <c r="CK1" s="4" t="s">
        <v>159</v>
      </c>
      <c r="CL1" s="5" t="s">
        <v>160</v>
      </c>
      <c r="CM1" s="3" t="s">
        <v>163</v>
      </c>
      <c r="CN1" s="5" t="s">
        <v>164</v>
      </c>
      <c r="CO1" s="3" t="s">
        <v>165</v>
      </c>
      <c r="CP1" s="3" t="s">
        <v>166</v>
      </c>
      <c r="CQ1" s="4" t="s">
        <v>167</v>
      </c>
      <c r="CR1" s="4" t="s">
        <v>168</v>
      </c>
      <c r="CS1" s="5" t="s">
        <v>169</v>
      </c>
      <c r="CT1" s="3" t="s">
        <v>170</v>
      </c>
      <c r="CU1" s="5" t="s">
        <v>171</v>
      </c>
      <c r="CV1" s="3" t="s">
        <v>172</v>
      </c>
      <c r="CW1" s="3" t="s">
        <v>173</v>
      </c>
      <c r="CX1" s="4" t="s">
        <v>174</v>
      </c>
      <c r="CY1" s="4" t="s">
        <v>175</v>
      </c>
      <c r="CZ1" s="5" t="s">
        <v>176</v>
      </c>
      <c r="DA1" s="3" t="s">
        <v>205</v>
      </c>
      <c r="DB1" s="5" t="s">
        <v>206</v>
      </c>
      <c r="DC1" s="3" t="s">
        <v>207</v>
      </c>
      <c r="DD1" s="3" t="s">
        <v>208</v>
      </c>
      <c r="DE1" s="4" t="s">
        <v>209</v>
      </c>
      <c r="DF1" s="4" t="s">
        <v>210</v>
      </c>
      <c r="DG1" s="5" t="s">
        <v>211</v>
      </c>
      <c r="DH1" s="3" t="s">
        <v>215</v>
      </c>
      <c r="DI1" s="5" t="s">
        <v>216</v>
      </c>
      <c r="DJ1" s="3" t="s">
        <v>217</v>
      </c>
      <c r="DK1" s="3" t="s">
        <v>218</v>
      </c>
      <c r="DL1" s="4" t="s">
        <v>212</v>
      </c>
      <c r="DM1" s="4" t="s">
        <v>213</v>
      </c>
      <c r="DN1" s="5" t="s">
        <v>214</v>
      </c>
      <c r="DO1" s="5" t="s">
        <v>179</v>
      </c>
      <c r="DP1" s="5" t="s">
        <v>180</v>
      </c>
    </row>
    <row r="2" spans="1:120" x14ac:dyDescent="0.2">
      <c r="A2" s="22" t="e">
        <f>IFERROR(AVERAGE(RawData!D2:F2),#N/A)</f>
        <v>#N/A</v>
      </c>
      <c r="B2" s="23" t="e">
        <f t="array" ref="B2">AVERAGE(IF(ISNUMBER(A$2:A$31),A$2:A$31))</f>
        <v>#DIV/0!</v>
      </c>
      <c r="C2" s="23" t="e">
        <f t="array" ref="C2">B$2+STDEV(IF(ISNUMBER(A$2:A$31),A$2:A$31))*3</f>
        <v>#DIV/0!</v>
      </c>
      <c r="D2" s="23" t="e">
        <f t="array" ref="D2">B$2-STDEV(IF(ISNUMBER(A$2:A$31),A$2:A$31))*3</f>
        <v>#DIV/0!</v>
      </c>
      <c r="E2" s="24" t="e">
        <f>IF(MAX(RawData!D2:F2)-MIN(RawData!D2:F2)=0,#N/A,MAX(RawData!D2:F2)-MIN(RawData!D2:F2))</f>
        <v>#N/A</v>
      </c>
      <c r="F2" s="24" t="e">
        <f t="array" ref="F2">AVERAGE(IF(ISNUMBER(E$2:E$31),E$2:E$31))</f>
        <v>#DIV/0!</v>
      </c>
      <c r="G2" s="25" t="e">
        <f t="array" ref="G2">(F$2+STDEV(IF(ISNUMBER(E$2:E$31),E$2:E$31))*3)</f>
        <v>#DIV/0!</v>
      </c>
      <c r="H2" s="22" t="e">
        <f t="array" ref="H2">IFERROR(AVERAGE(RawData!G2:I2),#N/A)</f>
        <v>#N/A</v>
      </c>
      <c r="I2" s="23" t="e">
        <f t="array" ref="I2">AVERAGE(IF(ISNUMBER(H$2:H$31),H$2:H$31))</f>
        <v>#DIV/0!</v>
      </c>
      <c r="J2" s="23" t="e">
        <f t="array" ref="J2">I$2+STDEV(IF(ISNUMBER(H$2:H$31),H$2:H$31))*3</f>
        <v>#DIV/0!</v>
      </c>
      <c r="K2" s="23" t="e">
        <f t="array" ref="K2">I$2-STDEV(IF(ISNUMBER(H$2:H$31),H$2:H$31))*3</f>
        <v>#DIV/0!</v>
      </c>
      <c r="L2" s="24" t="e">
        <f t="array" ref="L2">IF(MAX(RawData!G2:I2)-MIN(RawData!G2:I2)=0,#N/A,MAX(RawData!G2:I2)-MIN(RawData!G2:I2))</f>
        <v>#N/A</v>
      </c>
      <c r="M2" s="24" t="e">
        <f t="array" ref="M2">AVERAGE(IF(ISNUMBER(L$2:L$31),L$2:L$31))</f>
        <v>#DIV/0!</v>
      </c>
      <c r="N2" s="25" t="e">
        <f t="array" ref="N2">(M$2+STDEV(IF(ISNUMBER(L$2:L$31),L$2:L$31))*3)</f>
        <v>#DIV/0!</v>
      </c>
      <c r="O2" s="18" t="e">
        <f>IFERROR(AVERAGE(RawData!J2,RawData!L2,RawData!N2),#N/A)</f>
        <v>#N/A</v>
      </c>
      <c r="P2" s="18" t="e">
        <f>IFERROR(AVERAGE(RawData!K2,RawData!M2,RawData!O2),#N/A)</f>
        <v>#N/A</v>
      </c>
      <c r="Q2" s="22" t="e">
        <f>IFERROR(AVERAGE(RawData!S2:U2),#N/A)*0.01</f>
        <v>#N/A</v>
      </c>
      <c r="R2" s="23" t="e">
        <f t="array" ref="R2">AVERAGE(IF(ISNUMBER(Q$2:Q$31),Q$2:Q$31))</f>
        <v>#DIV/0!</v>
      </c>
      <c r="S2" s="23" t="e">
        <f t="array" ref="S2">R$2+STDEV(IF(ISNUMBER(Q$2:Q$31),Q$2:Q$31))*3</f>
        <v>#DIV/0!</v>
      </c>
      <c r="T2" s="23" t="e">
        <f t="array" ref="T2">R$2-STDEV(IF(ISNUMBER(Q$2:Q$31),Q$2:Q$31))*3</f>
        <v>#DIV/0!</v>
      </c>
      <c r="U2" s="30" t="e">
        <f t="array" ref="U2">IF(MAX(RawData!S2:U2)-MIN(RawData!S2:U2)=0,#N/A,(MAX(RawData!S2:U2)-MIN(RawData!S2:U2)))*0.01</f>
        <v>#N/A</v>
      </c>
      <c r="V2" s="24" t="e">
        <f t="array" ref="V2">AVERAGE(IF(ISNUMBER(U$2:U$31),U$2:U$31))</f>
        <v>#DIV/0!</v>
      </c>
      <c r="W2" s="25" t="e">
        <f t="array" ref="W2">(V$2+STDEV(IF(ISNUMBER(U$2:U$31),U$2:U$31))*3)</f>
        <v>#DIV/0!</v>
      </c>
      <c r="X2" s="18" t="e">
        <f t="array" ref="X2">IFERROR(AVERAGE(RawData!V2:Y2),#N/A)</f>
        <v>#N/A</v>
      </c>
      <c r="Y2" s="31" t="e">
        <f t="array" ref="Y2">AVERAGE(IF(ISNUMBER(X$2:X$31),X$2:X$31))</f>
        <v>#DIV/0!</v>
      </c>
      <c r="Z2" s="31" t="e">
        <f t="array" ref="Z2">Y$2-STDEV(IF(ISNUMBER(X$2:X$31),X$2:X$31))*3</f>
        <v>#DIV/0!</v>
      </c>
      <c r="AA2" s="37" t="e">
        <f>IF(ISNUMBER(RawData!Z2),RawData!Z2,#N/A)*0.01</f>
        <v>#N/A</v>
      </c>
      <c r="AB2" s="22" t="e">
        <f t="array" ref="AB2">IFERROR(AVERAGE(RawData!P2:R2)*0.01,#N/A)</f>
        <v>#N/A</v>
      </c>
      <c r="AC2" s="23" t="e">
        <f t="array" ref="AC2">AVERAGE(IF(ISNUMBER(AB$2:AB$31),AB$2:AB$31))</f>
        <v>#DIV/0!</v>
      </c>
      <c r="AD2" s="23" t="e">
        <f t="array" ref="AD2">AC$2+STDEV(IF(ISNUMBER(AB$2:AB$31),AB$2:AB$31))*3</f>
        <v>#DIV/0!</v>
      </c>
      <c r="AE2" s="23" t="e">
        <f t="array" ref="AE2">AC$2-STDEV(IF(ISNUMBER(AB$2:AB$31),AB$2:AB$31))*3</f>
        <v>#DIV/0!</v>
      </c>
      <c r="AF2" s="24" t="e">
        <f t="array" ref="AF2">IF(MAX(RawData!P2:R2)-MIN(RawData!P2:R2)=0,#N/A,(MAX(RawData!P2:R2)-MIN(RawData!P2:R2))*0.01)</f>
        <v>#N/A</v>
      </c>
      <c r="AG2" s="24" t="e">
        <f t="array" ref="AG2">AVERAGE(IF(ISNUMBER(AF$2:AF$31),AF$2:AF$31))</f>
        <v>#DIV/0!</v>
      </c>
      <c r="AH2" s="25" t="e">
        <f t="array" ref="AH2">(AG$2+STDEV(IF(ISNUMBER(AF$2:AF$31),AF$2:AF$31))*3)</f>
        <v>#DIV/0!</v>
      </c>
      <c r="AI2" s="18" t="e">
        <f t="array" ref="AI2">IFERROR(AVERAGE(RawData!AA2:AD2),#N/A)</f>
        <v>#N/A</v>
      </c>
      <c r="AJ2" s="31" t="e">
        <f t="array" ref="AJ2">AVERAGE(IF(ISNUMBER(AI$2:AI$31),AI$2:AI$31))</f>
        <v>#DIV/0!</v>
      </c>
      <c r="AK2" s="31" t="e">
        <f t="array" ref="AK2">AJ$2+STDEV(IF(ISNUMBER(AI$2:AI$31),AI$2:AI$31))*3</f>
        <v>#DIV/0!</v>
      </c>
      <c r="AL2" s="31" t="e">
        <f t="array" ref="AL2">AJ$2-STDEV(IF(ISNUMBER(AI$2:AI$31),AI$2:AI$31))*3</f>
        <v>#DIV/0!</v>
      </c>
      <c r="AM2" s="32" t="e">
        <f t="array" ref="AM2">IF(MAX(RawData!AA2:AD2)-MIN(RawData!AA2:AD2)=0,#N/A,MAX(RawData!AA2:AD2)-MIN(RawData!AA2:AD2))</f>
        <v>#N/A</v>
      </c>
      <c r="AN2" s="32" t="e">
        <f t="array" ref="AN2">AVERAGE(IF(ISNUMBER(AM$2:AM$31),AM$2:AM$31))</f>
        <v>#DIV/0!</v>
      </c>
      <c r="AO2" s="19" t="e">
        <f t="array" ref="AO2">(AN$2+STDEV(IF(ISNUMBER(AM$2:AM$31),AM$2:AM$31))*3)</f>
        <v>#DIV/0!</v>
      </c>
      <c r="AP2" s="18" t="e">
        <f t="array" ref="AP2">IFERROR(AVERAGE(RawData!AE2:AH2),#N/A)</f>
        <v>#N/A</v>
      </c>
      <c r="AQ2" s="31" t="e">
        <f t="array" ref="AQ2">AVERAGE(IF(ISNUMBER(AP$2:AP$31),AP$2:AP$31))</f>
        <v>#DIV/0!</v>
      </c>
      <c r="AR2" s="31" t="e">
        <f t="array" ref="AR2">AQ$2+STDEV(IF(ISNUMBER(AP$2:AP$31),AP$2:AP$31))*3</f>
        <v>#DIV/0!</v>
      </c>
      <c r="AS2" s="31" t="e">
        <f t="array" ref="AS2">AQ$2-STDEV(IF(ISNUMBER(AP$2:AP$31),AP$2:AP$31))*3</f>
        <v>#DIV/0!</v>
      </c>
      <c r="AT2" s="32" t="e">
        <f t="array" ref="AT2">IF(MAX(RawData!AE2:AH2)-MIN(RawData!AE2:AH2)=0,#N/A,MAX(RawData!AE2:AH2)-MIN(RawData!AE2:AH2))</f>
        <v>#N/A</v>
      </c>
      <c r="AU2" s="32" t="e">
        <f t="array" ref="AU2">AVERAGE(IF(ISNUMBER(AT$2:AT$31),AT$2:AT$31))</f>
        <v>#DIV/0!</v>
      </c>
      <c r="AV2" s="19" t="e">
        <f t="array" ref="AV2">(AU$2+STDEV(IF(ISNUMBER(AT$2:AT$31),AT$2:AT$31))*3)</f>
        <v>#DIV/0!</v>
      </c>
      <c r="AW2" s="18" t="e">
        <f>IFERROR(AVERAGE(RawData!BM2:BR2),#N/A)</f>
        <v>#N/A</v>
      </c>
      <c r="AX2" s="31" t="e">
        <f t="array" ref="AX2">AVERAGE(IF(ISNUMBER(AW$2:AW$31),AW$2:AW$31))</f>
        <v>#DIV/0!</v>
      </c>
      <c r="AY2" s="31" t="e">
        <f t="array" ref="AY2">AX$2+STDEV(IF(ISNUMBER(AW$2:AW$31),AW$2:AW$31))*3</f>
        <v>#DIV/0!</v>
      </c>
      <c r="AZ2" s="31" t="e">
        <f t="array" ref="AZ2">AX$2-STDEV(IF(ISNUMBER(AW$2:AW$31),AW$2:AW$31))*3</f>
        <v>#DIV/0!</v>
      </c>
      <c r="BA2" s="32" t="e">
        <f t="array" ref="BA2">IF(MAX(RawData!BF2:BO2)-MIN(RawData!BF2:BO2)=0,#N/A,MAX(RawData!BF2:BO2)-MIN(RawData!BF2:BO2))</f>
        <v>#N/A</v>
      </c>
      <c r="BB2" s="32" t="e">
        <f t="array" ref="BB2">AVERAGE(IF(ISNUMBER(BA$2:BA$31),BA$2:BA$31))</f>
        <v>#DIV/0!</v>
      </c>
      <c r="BC2" s="19" t="e">
        <f t="array" ref="BC2">(BB$2+STDEV(IF(ISNUMBER(BA$2:BA$31),BA$2:BA$31))*3)</f>
        <v>#DIV/0!</v>
      </c>
      <c r="BD2" s="18" t="e">
        <f t="array" ref="BD2">IFERROR(AVERAGE(RawData!BS2:BV2),#N/A)</f>
        <v>#N/A</v>
      </c>
      <c r="BE2" s="31" t="e">
        <f t="array" ref="BE2">AVERAGE(IF(ISNUMBER(BD$2:BD$31),BD$2:BD$31))</f>
        <v>#DIV/0!</v>
      </c>
      <c r="BF2" s="31" t="e">
        <f t="array" ref="BF2">BE$2+STDEV(IF(ISNUMBER(BD$2:BD$31),BD$2:BD$31))*3</f>
        <v>#DIV/0!</v>
      </c>
      <c r="BG2" s="31" t="e">
        <f t="array" ref="BG2">BE$2-STDEV(IF(ISNUMBER(BD$2:BD$31),BD$2:BD$31))*3</f>
        <v>#DIV/0!</v>
      </c>
      <c r="BH2" s="32" t="e">
        <f t="array" ref="BH2">IF(MAX(RawData!BS2:BV2)-MIN(RawData!BS2:BV2)=0,#N/A,MAX(RawData!BS2:BV2)-MIN(RawData!BS2:BV2))</f>
        <v>#N/A</v>
      </c>
      <c r="BI2" s="32" t="e">
        <f t="array" ref="BI2">AVERAGE(IF(ISNUMBER(BH$2:BH$31),BH$2:BH$31))</f>
        <v>#DIV/0!</v>
      </c>
      <c r="BJ2" s="19" t="e">
        <f t="array" ref="BJ2">(BI$2+STDEV(IF(ISNUMBER(BH$2:BH$31),BH$2:BH$31))*3)</f>
        <v>#DIV/0!</v>
      </c>
      <c r="BK2" s="42" t="e">
        <f>IFERROR(AVERAGE(RawData!AO2:AQ2),#N/A)</f>
        <v>#N/A</v>
      </c>
      <c r="BL2" s="31" t="e">
        <f t="array" ref="BL2">AVERAGE(IF(ISNUMBER(BK$2:BK$31),BK$2:BK$31))</f>
        <v>#DIV/0!</v>
      </c>
      <c r="BM2" s="31" t="e">
        <f t="array" ref="BM2">BL$2+STDEV(IF(ISNUMBER(BK$2:BK$31),BK$2:BK$31))*3</f>
        <v>#DIV/0!</v>
      </c>
      <c r="BN2" s="31" t="e">
        <f t="array" ref="BN2">BL$2-STDEV(IF(ISNUMBER(BK$2:BK$31),BK$2:BK$31))*3</f>
        <v>#DIV/0!</v>
      </c>
      <c r="BO2" s="32" t="e">
        <f t="array" ref="BO2">IF(MAX(RawData!AO2:AQ2)-MIN(RawData!AO2:AQ2)=0,#N/A,MAX(RawData!AO2:AQ2)-MIN(RawData!AO2:AQ2))</f>
        <v>#N/A</v>
      </c>
      <c r="BP2" s="32" t="e">
        <f t="array" ref="BP2">AVERAGE(IF(ISNUMBER(BO$2:BO$31),BO$2:BO$31))</f>
        <v>#DIV/0!</v>
      </c>
      <c r="BQ2" s="19" t="e">
        <f t="array" ref="BQ2">(BP$2+STDEV(IF(ISNUMBER(BO$2:BO$31),BO$2:BO$31))*3)</f>
        <v>#DIV/0!</v>
      </c>
      <c r="BR2" s="18" t="e">
        <f t="array" ref="BR2">IFERROR(AVERAGE(RawData!AR2:AT2),#N/A)</f>
        <v>#N/A</v>
      </c>
      <c r="BS2" s="31" t="e">
        <f t="array" ref="BS2">AVERAGE(IF(ISNUMBER(BR$2:BR$31),BR$2:BR$31))</f>
        <v>#DIV/0!</v>
      </c>
      <c r="BT2" s="31" t="e">
        <f t="array" ref="BT2">BS$2+STDEV(IF(ISNUMBER(BR$2:BR$31),BR$2:BR$31))*3</f>
        <v>#DIV/0!</v>
      </c>
      <c r="BU2" s="31" t="e">
        <f t="array" ref="BU2">BS$2-STDEV(IF(ISNUMBER(BR$2:BR$31),BR$2:BR$31))*3</f>
        <v>#DIV/0!</v>
      </c>
      <c r="BV2" s="32" t="e">
        <f t="array" ref="BV2">IF(MAX(RawData!AR2:AT2)-MIN(RawData!AR2:AT2)=0,#N/A,MAX(RawData!AR2:AT2)-MIN(RawData!AR2:AT2))</f>
        <v>#N/A</v>
      </c>
      <c r="BW2" s="32" t="e">
        <f t="array" ref="BW2">AVERAGE(IF(ISNUMBER(BV$2:BV$31),BV$2:BV$31))</f>
        <v>#DIV/0!</v>
      </c>
      <c r="BX2" s="19" t="e">
        <f t="array" ref="BX2">(BW$2+STDEV(IF(ISNUMBER(BV$2:BV$31),BV$2:BV$31))*3)</f>
        <v>#DIV/0!</v>
      </c>
      <c r="BY2" s="18" t="e">
        <f>IFERROR(ABS(AVERAGE(RawData!AU2:AW2)),#N/A)</f>
        <v>#N/A</v>
      </c>
      <c r="BZ2" s="31" t="e">
        <f t="array" ref="BZ2">AVERAGE(IF(ISNUMBER(BY$2:BY$31),BY$2:BY$31))</f>
        <v>#DIV/0!</v>
      </c>
      <c r="CA2" s="31" t="e">
        <f t="array" ref="CA2">BZ$2+STDEV(IF(ISNUMBER(BY$2:BY$31),BY$2:BY$31))*3</f>
        <v>#DIV/0!</v>
      </c>
      <c r="CB2" s="31" t="e">
        <f t="array" ref="CB2">BZ$2-STDEV(IF(ISNUMBER(BY$2:BY$31),BY$2:BY$31))*3</f>
        <v>#DIV/0!</v>
      </c>
      <c r="CC2" s="32" t="e">
        <f t="array" ref="CC2">IF(MAX(RawData!AU2:AW2)-MIN(RawData!AU2:AW2)=0,#N/A,MAX(RawData!AU2:AW2)-MIN(RawData!AU2:AW2))</f>
        <v>#N/A</v>
      </c>
      <c r="CD2" s="32" t="e">
        <f t="array" ref="CD2">AVERAGE(IF(ISNUMBER(CC$2:CC$31),CC$2:CC$31))</f>
        <v>#DIV/0!</v>
      </c>
      <c r="CE2" s="19" t="e">
        <f t="array" ref="CE2">(CD$2+STDEV(IF(ISNUMBER(CC$2:CC$31),CC$2:CC$31))*3)</f>
        <v>#DIV/0!</v>
      </c>
      <c r="CF2" s="18" t="e">
        <f>IFERROR(ABS(AVERAGE(RawData!AX2:AZ2)),#N/A)</f>
        <v>#N/A</v>
      </c>
      <c r="CG2" s="31" t="e">
        <f t="array" ref="CG2">AVERAGE(IF(ISNUMBER(CF$2:CF$31),CF$2:CF$31))</f>
        <v>#DIV/0!</v>
      </c>
      <c r="CH2" s="31" t="e">
        <f t="array" ref="CH2">CG$2+STDEV(IF(ISNUMBER(CF$2:CF$31),CF$2:CF$31))*3</f>
        <v>#DIV/0!</v>
      </c>
      <c r="CI2" s="31" t="e">
        <f t="array" ref="CI2">CG$2-STDEV(IF(ISNUMBER(CF$2:CF$31),CF$2:CF$31))*3</f>
        <v>#DIV/0!</v>
      </c>
      <c r="CJ2" s="32" t="e">
        <f t="array" ref="CJ2">IF(MAX(RawData!AX2:AZ2)-MIN(RawData!AX2:AZ2)=0,#N/A,MAX(RawData!AX2:AZ2)-MIN(RawData!AX2:AZ2))</f>
        <v>#N/A</v>
      </c>
      <c r="CK2" s="32" t="e">
        <f t="array" ref="CK2">AVERAGE(IF(ISNUMBER(CJ$2:CJ$31),CJ$2:CJ$31))</f>
        <v>#DIV/0!</v>
      </c>
      <c r="CL2" s="19" t="e">
        <f t="array" ref="CL2">(CK$2+STDEV(IF(ISNUMBER(CJ$2:CJ$31),CJ$2:CJ$31))*3)</f>
        <v>#DIV/0!</v>
      </c>
      <c r="CM2" s="18">
        <f t="array" ref="CM2">IFERROR(AVERAGE(RawData!BA2:BC2),#N/A)</f>
        <v>0</v>
      </c>
      <c r="CN2" s="31">
        <f t="array" ref="CN2">AVERAGE(IF(ISNUMBER(CM$2:CM$31),CM$2:CM$31))</f>
        <v>0</v>
      </c>
      <c r="CO2" s="31" t="e">
        <f t="array" ref="CO2">CN$2+STDEV(IF(ISNUMBER(CM$2:CM$31),CM$2:CM$31))*3</f>
        <v>#DIV/0!</v>
      </c>
      <c r="CP2" s="31" t="e">
        <f t="array" ref="CP2">CN$2-STDEV(IF(ISNUMBER(CM$2:CM$31),CM$2:CM$31))*3</f>
        <v>#DIV/0!</v>
      </c>
      <c r="CQ2" s="32" t="e">
        <f t="array" ref="CQ2">IF(MAX(RawData!BA2:BC2)-MIN(RawData!BA2:BC2)=0,#N/A,MAX(RawData!BA2:BC2)-MIN(RawData!BA2:BC2))</f>
        <v>#N/A</v>
      </c>
      <c r="CR2" s="32" t="e">
        <f t="array" ref="CR2">AVERAGE(IF(ISNUMBER(CQ$2:CQ$31),CQ$2:CQ$31))</f>
        <v>#DIV/0!</v>
      </c>
      <c r="CS2" s="19" t="e">
        <f t="array" ref="CS2">(CR$2+STDEV(IF(ISNUMBER(CQ$2:CQ$31),CQ$2:CQ$31))*3)</f>
        <v>#DIV/0!</v>
      </c>
      <c r="CT2" s="18">
        <f t="array" ref="CT2">IFERROR(AVERAGE(RawData!BD2:BF2),#N/A)</f>
        <v>0</v>
      </c>
      <c r="CU2" s="31">
        <f t="array" ref="CU2">AVERAGE(IF(ISNUMBER(CT$2:CT$31),CT$2:CT$31))</f>
        <v>0</v>
      </c>
      <c r="CV2" s="31" t="e">
        <f t="array" ref="CV2">CU$2+STDEV(IF(ISNUMBER(CT$2:CT$31),CT$2:CT$31))*3</f>
        <v>#DIV/0!</v>
      </c>
      <c r="CW2" s="31" t="e">
        <f t="array" ref="CW2">CU$2-STDEV(IF(ISNUMBER(CT$2:CT$31),CT$2:CT$31))*3</f>
        <v>#DIV/0!</v>
      </c>
      <c r="CX2" s="32" t="e">
        <f t="array" ref="CX2">IF(MAX(RawData!BD2:BF2)-MIN(RawData!BD2:BF2)=0,#N/A,MAX(RawData!BD2:BF2)-MIN(RawData!BD2:BF2))</f>
        <v>#N/A</v>
      </c>
      <c r="CY2" s="32" t="e">
        <f t="array" ref="CY2">AVERAGE(IF(ISNUMBER(CX$2:CX$31),CX$2:CX$31))</f>
        <v>#DIV/0!</v>
      </c>
      <c r="CZ2" s="19" t="e">
        <f t="array" ref="CZ2">(CY$2+STDEV(IF(ISNUMBER(CX$2:CX$31),CX$2:CX$31))*3)</f>
        <v>#DIV/0!</v>
      </c>
      <c r="DA2" s="32" t="e">
        <f t="array" ref="DA2">IFERROR(AVERAGE(RawData!BG2,RawData!BH2,RawData!BI2),#N/A)</f>
        <v>#N/A</v>
      </c>
      <c r="DB2" s="31" t="e">
        <f t="array" ref="DB2">AVERAGE(IF(ISNUMBER(DA$2:DA$31),DA$2:DA$31))</f>
        <v>#DIV/0!</v>
      </c>
      <c r="DC2" s="31" t="e">
        <f t="array" ref="DC2">DB$2+STDEV(IF(ISNUMBER(DA$2:DA$31),DA$2:DA$31))*3</f>
        <v>#DIV/0!</v>
      </c>
      <c r="DD2" s="31" t="e">
        <f t="array" ref="DD2">DB$2-STDEV(IF(ISNUMBER(DA$2:DA$31),DA$2:DA$31))*3</f>
        <v>#DIV/0!</v>
      </c>
      <c r="DE2" s="32" t="e">
        <f t="array" ref="DE2">IF(MAX((IF(RawData!#REF! = "Out", RawData!BG2, -RawData!BG2), IF(RawData!#REF! = "Out", RawData!BH2, -RawData!BH2), IF(RawData!#REF! = "Out", RawData!BI2, -RawData!BI2)))-MIN((IF(RawData!#REF! = "Out", RawData!BG2, -RawData!BG2), IF(RawData!#REF! = "Out", RawData!BH2, -RawData!BH2), IF(RawData!#REF! = "Out", RawData!BI2, -RawData!BI2)))=0,#N/A,MAX((IF(RawData!#REF! = "Out", RawData!BG2, -RawData!BG2), IF(RawData!#REF! = "Out", RawData!BH2, -RawData!BH2), IF(RawData!#REF! = "Out", RawData!BI2, -RawData!BI2)))-MIN((IF(RawData!#REF! = "Out", RawData!BG2, -RawData!BG2), IF(RawData!#REF! = "Out", RawData!BH2, -RawData!BH2), IF(RawData!#REF! = "Out", RawData!BI2, -RawData!BI2))))</f>
        <v>#REF!</v>
      </c>
      <c r="DF2" s="32" t="e">
        <f t="array" ref="DF2">AVERAGE(IF(ISNUMBER(DE$2:DE$31),DE$2:DE$31))</f>
        <v>#DIV/0!</v>
      </c>
      <c r="DG2" s="19" t="e">
        <f t="array" ref="DG2">(DF$2+STDEV(IF(ISNUMBER(DE$2:DE$31),DE$2:DE$31))*3)</f>
        <v>#DIV/0!</v>
      </c>
      <c r="DH2" s="18" t="e">
        <f t="array" ref="DH2">IFERROR(AVERAGE(RawData!BJ2:BL2),#N/A)</f>
        <v>#N/A</v>
      </c>
      <c r="DI2" s="31" t="e">
        <f t="array" ref="DI2">AVERAGE(IF(ISNUMBER(DH$2:DH$31),DH$2:DH$31))</f>
        <v>#DIV/0!</v>
      </c>
      <c r="DJ2" s="31" t="e">
        <f t="array" ref="DJ2">DI$2+STDEV(IF(ISNUMBER(DH$2:DH$31),DH$2:DH$31))*3</f>
        <v>#DIV/0!</v>
      </c>
      <c r="DK2" s="31" t="e">
        <f t="array" ref="DK2">DI$2-STDEV(IF(ISNUMBER(DH$2:DH$31),DH$2:DH$31))*3</f>
        <v>#DIV/0!</v>
      </c>
      <c r="DL2" s="32" t="e">
        <f t="array" ref="DL2">IF(MAX(RawData!BJ2:BL2)-MIN(RawData!BJ2:BL2)=0,#N/A,MAX(RawData!BJ2:BL2)-MIN(RawData!BJ2:BL2))</f>
        <v>#N/A</v>
      </c>
      <c r="DM2" s="32" t="e">
        <f t="array" ref="DM2">AVERAGE(IF(ISNUMBER(DL$2:DL$31),DL$2:DL$31))</f>
        <v>#DIV/0!</v>
      </c>
      <c r="DN2" s="19" t="e">
        <f t="array" ref="DN2">(DM$2+STDEV(IF(ISNUMBER(DL$2:DL$31),DL$2:DL$31))*3)</f>
        <v>#DIV/0!</v>
      </c>
      <c r="DO2" t="e">
        <f>IF(RawData!BW2="MIL-PRF 32432GL (Class 1)", RawData!BY2/RawData!BX2, #N/A)</f>
        <v>#N/A</v>
      </c>
      <c r="DP2" t="e">
        <f>IF(RawData!BW2="MIL-PRF 32432A (Class 1)", RawData!BY2/RawData!BX2, #N/A)</f>
        <v>#N/A</v>
      </c>
    </row>
    <row r="3" spans="1:120" x14ac:dyDescent="0.2">
      <c r="A3" s="22" t="e">
        <f>IFERROR(AVERAGE(RawData!D3:F3),#N/A)</f>
        <v>#N/A</v>
      </c>
      <c r="B3" s="23" t="e">
        <f t="array" ref="B3">AVERAGE(IF(ISNUMBER(A$2:A$31),A$2:A$31))</f>
        <v>#DIV/0!</v>
      </c>
      <c r="C3" s="23" t="e">
        <f t="array" ref="C3">B$2+STDEV(IF(ISNUMBER(A$2:A$31),A$2:A$31))*3</f>
        <v>#DIV/0!</v>
      </c>
      <c r="D3" s="23" t="e">
        <f t="array" ref="D3">B$2-STDEV(IF(ISNUMBER(A$2:A$31),A$2:A$31))*3</f>
        <v>#DIV/0!</v>
      </c>
      <c r="E3" s="24" t="e">
        <f>IF(MAX(RawData!D3:F3)-MIN(RawData!D3:F3)=0,#N/A,MAX(RawData!D3:F3)-MIN(RawData!D3:F3))</f>
        <v>#N/A</v>
      </c>
      <c r="F3" s="24" t="e">
        <f t="array" ref="F3">AVERAGE(IF(ISNUMBER(E$2:E$31),E$2:E$31))</f>
        <v>#DIV/0!</v>
      </c>
      <c r="G3" s="25" t="e">
        <f t="array" ref="G3">(F$2+STDEV(IF(ISNUMBER(E$2:E$31),E$2:E$31))*3)</f>
        <v>#DIV/0!</v>
      </c>
      <c r="H3" s="22" t="e">
        <f t="array" ref="H3">IFERROR(AVERAGE(RawData!G3:I3),#N/A)</f>
        <v>#N/A</v>
      </c>
      <c r="I3" s="23" t="e">
        <f t="array" ref="I3">AVERAGE(IF(ISNUMBER(H$2:H$31),H$2:H$31))</f>
        <v>#DIV/0!</v>
      </c>
      <c r="J3" s="23" t="e">
        <f t="array" ref="J3">I$2+STDEV(IF(ISNUMBER(H$2:H$31),H$2:H$31))*3</f>
        <v>#DIV/0!</v>
      </c>
      <c r="K3" s="23" t="e">
        <f t="array" ref="K3">I$2-STDEV(IF(ISNUMBER(H$2:H$31),H$2:H$31))*3</f>
        <v>#DIV/0!</v>
      </c>
      <c r="L3" s="24" t="e">
        <f t="array" ref="L3">IF(MAX(RawData!G3:I3)-MIN(RawData!G3:I3)=0,#N/A,MAX(RawData!G3:I3)-MIN(RawData!G3:I3))</f>
        <v>#N/A</v>
      </c>
      <c r="M3" s="24" t="e">
        <f t="array" ref="M3">AVERAGE(IF(ISNUMBER(L$2:L$31),L$2:L$31))</f>
        <v>#DIV/0!</v>
      </c>
      <c r="N3" s="25" t="e">
        <f t="array" ref="N3">(M$2+STDEV(IF(ISNUMBER(L$2:L$31),L$2:L$31))*3)</f>
        <v>#DIV/0!</v>
      </c>
      <c r="O3" s="18" t="e">
        <f>IFERROR(AVERAGE(RawData!J3,RawData!L3,RawData!N3),#N/A)</f>
        <v>#N/A</v>
      </c>
      <c r="P3" s="18" t="e">
        <f>IFERROR(AVERAGE(RawData!K3,RawData!M3,RawData!O3),#N/A)</f>
        <v>#N/A</v>
      </c>
      <c r="Q3" s="22" t="e">
        <f>IFERROR(AVERAGE(RawData!S3:U3),#N/A)*0.01</f>
        <v>#N/A</v>
      </c>
      <c r="R3" s="23" t="e">
        <f t="array" ref="R3">AVERAGE(IF(ISNUMBER(Q$2:Q$31),Q$2:Q$31))</f>
        <v>#DIV/0!</v>
      </c>
      <c r="S3" s="23" t="e">
        <f t="array" ref="S3">R$2+STDEV(IF(ISNUMBER(Q$2:Q$31),Q$2:Q$31))*3</f>
        <v>#DIV/0!</v>
      </c>
      <c r="T3" s="23" t="e">
        <f t="array" ref="T3">R$2-STDEV(IF(ISNUMBER(Q$2:Q$31),Q$2:Q$31))*3</f>
        <v>#DIV/0!</v>
      </c>
      <c r="U3" s="30" t="e">
        <f t="array" ref="U3">IF(MAX(RawData!S3:U3)-MIN(RawData!S3:U3)=0,#N/A,(MAX(RawData!S3:U3)-MIN(RawData!S3:U3)))*0.01</f>
        <v>#N/A</v>
      </c>
      <c r="V3" s="24" t="e">
        <f t="array" ref="V3">AVERAGE(IF(ISNUMBER(U$2:U$31),U$2:U$31))</f>
        <v>#DIV/0!</v>
      </c>
      <c r="W3" s="25" t="e">
        <f t="array" ref="W3">(V$2+STDEV(IF(ISNUMBER(U$2:U$31),U$2:U$31))*3)</f>
        <v>#DIV/0!</v>
      </c>
      <c r="X3" s="18" t="e">
        <f t="array" ref="X3">IFERROR(AVERAGE(RawData!V3:Y3),#N/A)</f>
        <v>#N/A</v>
      </c>
      <c r="Y3" s="31" t="e">
        <f t="array" ref="Y3">AVERAGE(IF(ISNUMBER(X$2:X$31),X$2:X$31))</f>
        <v>#DIV/0!</v>
      </c>
      <c r="Z3" s="31" t="e">
        <f t="array" ref="Z3">Y$2-STDEV(IF(ISNUMBER(X$2:X$31),X$2:X$31))*3</f>
        <v>#DIV/0!</v>
      </c>
      <c r="AA3" s="37" t="e">
        <f>IF(ISNUMBER(RawData!Z3),RawData!Z3,#N/A)*0.01</f>
        <v>#N/A</v>
      </c>
      <c r="AB3" s="22" t="e">
        <f t="array" ref="AB3">IFERROR(AVERAGE(RawData!P3:R3)*0.01,#N/A)</f>
        <v>#N/A</v>
      </c>
      <c r="AC3" s="23" t="e">
        <f t="array" ref="AC3">AVERAGE(IF(ISNUMBER(AB$2:AB$31),AB$2:AB$31))</f>
        <v>#DIV/0!</v>
      </c>
      <c r="AD3" s="23" t="e">
        <f t="array" ref="AD3">AC$2+STDEV(IF(ISNUMBER(AB$2:AB$31),AB$2:AB$31))*3</f>
        <v>#DIV/0!</v>
      </c>
      <c r="AE3" s="23" t="e">
        <f t="array" ref="AE3">AC$2-STDEV(IF(ISNUMBER(AB$2:AB$31),AB$2:AB$31))*3</f>
        <v>#DIV/0!</v>
      </c>
      <c r="AF3" s="24" t="e">
        <f t="array" ref="AF3">IF(MAX(RawData!P3:R3)-MIN(RawData!P3:R3)=0,#N/A,(MAX(RawData!P3:R3)-MIN(RawData!P3:R3))*0.01)</f>
        <v>#N/A</v>
      </c>
      <c r="AG3" s="24" t="e">
        <f t="array" ref="AG3">AVERAGE(IF(ISNUMBER(AF$2:AF$31),AF$2:AF$31))</f>
        <v>#DIV/0!</v>
      </c>
      <c r="AH3" s="25" t="e">
        <f t="array" ref="AH3">(AG$2+STDEV(IF(ISNUMBER(AF$2:AF$31),AF$2:AF$31))*3)</f>
        <v>#DIV/0!</v>
      </c>
      <c r="AI3" s="18" t="e">
        <f t="array" ref="AI3">IFERROR(AVERAGE(RawData!AA3:AD3),#N/A)</f>
        <v>#N/A</v>
      </c>
      <c r="AJ3" s="31" t="e">
        <f t="array" ref="AJ3">AVERAGE(IF(ISNUMBER(AI$2:AI$31),AI$2:AI$31))</f>
        <v>#DIV/0!</v>
      </c>
      <c r="AK3" s="31" t="e">
        <f t="array" ref="AK3">AJ$2+STDEV(IF(ISNUMBER(AI$2:AI$31),AI$2:AI$31))*3</f>
        <v>#DIV/0!</v>
      </c>
      <c r="AL3" s="31" t="e">
        <f t="array" ref="AL3">AJ$2-STDEV(IF(ISNUMBER(AI$2:AI$31),AI$2:AI$31))*3</f>
        <v>#DIV/0!</v>
      </c>
      <c r="AM3" s="32" t="e">
        <f t="array" ref="AM3">IF(MAX(RawData!AA3:AD3)-MIN(RawData!AA3:AD3)=0,#N/A,MAX(RawData!AA3:AD3)-MIN(RawData!AA3:AD3))</f>
        <v>#N/A</v>
      </c>
      <c r="AN3" s="32" t="e">
        <f t="array" ref="AN3">AVERAGE(IF(ISNUMBER(AM$2:AM$31),AM$2:AM$31))</f>
        <v>#DIV/0!</v>
      </c>
      <c r="AO3" s="19" t="e">
        <f t="array" ref="AO3">(AN$2+STDEV(IF(ISNUMBER(AM$2:AM$31),AM$2:AM$31))*3)</f>
        <v>#DIV/0!</v>
      </c>
      <c r="AP3" s="18" t="e">
        <f t="array" ref="AP3">IFERROR(AVERAGE(RawData!AE3:AH3),#N/A)</f>
        <v>#N/A</v>
      </c>
      <c r="AQ3" s="31" t="e">
        <f t="array" ref="AQ3">AVERAGE(IF(ISNUMBER(AP$2:AP$31),AP$2:AP$31))</f>
        <v>#DIV/0!</v>
      </c>
      <c r="AR3" s="31" t="e">
        <f t="array" ref="AR3">AQ$2+STDEV(IF(ISNUMBER(AP$2:AP$31),AP$2:AP$31))*3</f>
        <v>#DIV/0!</v>
      </c>
      <c r="AS3" s="31" t="e">
        <f t="array" ref="AS3">AQ$2-STDEV(IF(ISNUMBER(AP$2:AP$31),AP$2:AP$31))*3</f>
        <v>#DIV/0!</v>
      </c>
      <c r="AT3" s="32" t="e">
        <f t="array" ref="AT3">IF(MAX(RawData!AE3:AH3)-MIN(RawData!AE3:AH3)=0,#N/A,MAX(RawData!AE3:AH3)-MIN(RawData!AE3:AH3))</f>
        <v>#N/A</v>
      </c>
      <c r="AU3" s="32" t="e">
        <f t="array" ref="AU3">AVERAGE(IF(ISNUMBER(AT$2:AT$31),AT$2:AT$31))</f>
        <v>#DIV/0!</v>
      </c>
      <c r="AV3" s="19" t="e">
        <f t="array" ref="AV3">(AU$2+STDEV(IF(ISNUMBER(AT$2:AT$31),AT$2:AT$31))*3)</f>
        <v>#DIV/0!</v>
      </c>
      <c r="AW3" s="18" t="e">
        <f>IFERROR(AVERAGE(RawData!BM3:BR3),#N/A)</f>
        <v>#N/A</v>
      </c>
      <c r="AX3" s="31" t="e">
        <f t="array" ref="AX3">AVERAGE(IF(ISNUMBER(AW$2:AW$31),AW$2:AW$31))</f>
        <v>#DIV/0!</v>
      </c>
      <c r="AY3" s="31" t="e">
        <f t="array" ref="AY3">AX$2+STDEV(IF(ISNUMBER(AW$2:AW$31),AW$2:AW$31))*3</f>
        <v>#DIV/0!</v>
      </c>
      <c r="AZ3" s="31" t="e">
        <f t="array" ref="AZ3">AX$2-STDEV(IF(ISNUMBER(AW$2:AW$31),AW$2:AW$31))*3</f>
        <v>#DIV/0!</v>
      </c>
      <c r="BA3" s="32" t="e">
        <f t="array" ref="BA3">IF(MAX(RawData!BF3:BO3)-MIN(RawData!BF3:BO3)=0,#N/A,MAX(RawData!BF3:BO3)-MIN(RawData!BF3:BO3))</f>
        <v>#N/A</v>
      </c>
      <c r="BB3" s="32" t="e">
        <f t="array" ref="BB3">AVERAGE(IF(ISNUMBER(BA$2:BA$31),BA$2:BA$31))</f>
        <v>#DIV/0!</v>
      </c>
      <c r="BC3" s="19" t="e">
        <f t="array" ref="BC3">(BB$2+STDEV(IF(ISNUMBER(BA$2:BA$31),BA$2:BA$31))*3)</f>
        <v>#DIV/0!</v>
      </c>
      <c r="BD3" s="18" t="e">
        <f t="array" ref="BD3">IFERROR(AVERAGE(RawData!BS3:BV3),#N/A)</f>
        <v>#N/A</v>
      </c>
      <c r="BE3" s="31" t="e">
        <f t="array" ref="BE3">AVERAGE(IF(ISNUMBER(BD$2:BD$31),BD$2:BD$31))</f>
        <v>#DIV/0!</v>
      </c>
      <c r="BF3" s="31" t="e">
        <f t="array" ref="BF3">BE$2+STDEV(IF(ISNUMBER(BD$2:BD$31),BD$2:BD$31))*3</f>
        <v>#DIV/0!</v>
      </c>
      <c r="BG3" s="31" t="e">
        <f t="array" ref="BG3">BE$2-STDEV(IF(ISNUMBER(BD$2:BD$31),BD$2:BD$31))*3</f>
        <v>#DIV/0!</v>
      </c>
      <c r="BH3" s="32" t="e">
        <f t="array" ref="BH3">IF(MAX(RawData!BS3:BV3)-MIN(RawData!BS3:BV3)=0,#N/A,MAX(RawData!BS3:BV3)-MIN(RawData!BS3:BV3))</f>
        <v>#N/A</v>
      </c>
      <c r="BI3" s="32" t="e">
        <f t="array" ref="BI3">AVERAGE(IF(ISNUMBER(BH$2:BH$31),BH$2:BH$31))</f>
        <v>#DIV/0!</v>
      </c>
      <c r="BJ3" s="19" t="e">
        <f t="array" ref="BJ3">(BI$2+STDEV(IF(ISNUMBER(BH$2:BH$31),BH$2:BH$31))*3)</f>
        <v>#DIV/0!</v>
      </c>
      <c r="BK3" s="42" t="e">
        <f>IFERROR(AVERAGE(RawData!AO3:AQ3),#N/A)</f>
        <v>#N/A</v>
      </c>
      <c r="BL3" s="31" t="e">
        <f t="array" ref="BL3">AVERAGE(IF(ISNUMBER(BK$2:BK$31),BK$2:BK$31))</f>
        <v>#DIV/0!</v>
      </c>
      <c r="BM3" s="31" t="e">
        <f t="array" ref="BM3">BL$2+STDEV(IF(ISNUMBER(BK$2:BK$31),BK$2:BK$31))*3</f>
        <v>#DIV/0!</v>
      </c>
      <c r="BN3" s="31" t="e">
        <f t="array" ref="BN3">BL$2-STDEV(IF(ISNUMBER(BK$2:BK$31),BK$2:BK$31))*3</f>
        <v>#DIV/0!</v>
      </c>
      <c r="BO3" s="32" t="e">
        <f t="array" ref="BO3">IF(MAX(RawData!AO3:AQ3)-MIN(RawData!AO3:AQ3)=0,#N/A,MAX(RawData!AO3:AQ3)-MIN(RawData!AO3:AQ3))</f>
        <v>#N/A</v>
      </c>
      <c r="BP3" s="32" t="e">
        <f t="array" ref="BP3">AVERAGE(IF(ISNUMBER(BO$2:BO$31),BO$2:BO$31))</f>
        <v>#DIV/0!</v>
      </c>
      <c r="BQ3" s="19" t="e">
        <f t="array" ref="BQ3">(BP$2+STDEV(IF(ISNUMBER(BO$2:BO$31),BO$2:BO$31))*3)</f>
        <v>#DIV/0!</v>
      </c>
      <c r="BR3" s="18" t="e">
        <f t="array" ref="BR3">IFERROR(AVERAGE(RawData!AR3:AT3),#N/A)</f>
        <v>#N/A</v>
      </c>
      <c r="BS3" s="31" t="e">
        <f t="array" ref="BS3">AVERAGE(IF(ISNUMBER(BR$2:BR$31),BR$2:BR$31))</f>
        <v>#DIV/0!</v>
      </c>
      <c r="BT3" s="31" t="e">
        <f t="array" ref="BT3">BS$2+STDEV(IF(ISNUMBER(BR$2:BR$31),BR$2:BR$31))*3</f>
        <v>#DIV/0!</v>
      </c>
      <c r="BU3" s="31" t="e">
        <f t="array" ref="BU3">BS$2-STDEV(IF(ISNUMBER(BR$2:BR$31),BR$2:BR$31))*3</f>
        <v>#DIV/0!</v>
      </c>
      <c r="BV3" s="32" t="e">
        <f t="array" ref="BV3">IF(MAX(RawData!AR3:AT3)-MIN(RawData!AR3:AT3)=0,#N/A,MAX(RawData!AR3:AT3)-MIN(RawData!AR3:AT3))</f>
        <v>#N/A</v>
      </c>
      <c r="BW3" s="32" t="e">
        <f t="array" ref="BW3">AVERAGE(IF(ISNUMBER(BV$2:BV$31),BV$2:BV$31))</f>
        <v>#DIV/0!</v>
      </c>
      <c r="BX3" s="19" t="e">
        <f t="array" ref="BX3">(BW$2+STDEV(IF(ISNUMBER(BV$2:BV$31),BV$2:BV$31))*3)</f>
        <v>#DIV/0!</v>
      </c>
      <c r="BY3" s="18" t="e">
        <f>IFERROR(ABS(AVERAGE(RawData!AU3:AW3)),#N/A)</f>
        <v>#N/A</v>
      </c>
      <c r="BZ3" s="31" t="e">
        <f t="array" ref="BZ3">AVERAGE(IF(ISNUMBER(BY$2:BY$31),BY$2:BY$31))</f>
        <v>#DIV/0!</v>
      </c>
      <c r="CA3" s="31" t="e">
        <f t="array" ref="CA3">BZ$2+STDEV(IF(ISNUMBER(BY$2:BY$31),BY$2:BY$31))*3</f>
        <v>#DIV/0!</v>
      </c>
      <c r="CB3" s="31" t="e">
        <f t="array" ref="CB3">BZ$2-STDEV(IF(ISNUMBER(BY$2:BY$31),BY$2:BY$31))*3</f>
        <v>#DIV/0!</v>
      </c>
      <c r="CC3" s="32" t="e">
        <f t="array" ref="CC3">IF(MAX(RawData!AU3:AW3)-MIN(RawData!AU3:AW3)=0,#N/A,MAX(RawData!AU3:AW3)-MIN(RawData!AU3:AW3))</f>
        <v>#N/A</v>
      </c>
      <c r="CD3" s="32" t="e">
        <f t="array" ref="CD3">AVERAGE(IF(ISNUMBER(CC$2:CC$31),CC$2:CC$31))</f>
        <v>#DIV/0!</v>
      </c>
      <c r="CE3" s="19" t="e">
        <f t="array" ref="CE3">(CD$2+STDEV(IF(ISNUMBER(CC$2:CC$31),CC$2:CC$31))*3)</f>
        <v>#DIV/0!</v>
      </c>
      <c r="CF3" s="18" t="e">
        <f>IFERROR(ABS(AVERAGE(RawData!AX3:AZ3)),#N/A)</f>
        <v>#N/A</v>
      </c>
      <c r="CG3" s="31" t="e">
        <f t="array" ref="CG3">AVERAGE(IF(ISNUMBER(CF$2:CF$31),CF$2:CF$31))</f>
        <v>#DIV/0!</v>
      </c>
      <c r="CH3" s="31" t="e">
        <f t="array" ref="CH3">CG$2+STDEV(IF(ISNUMBER(CF$2:CF$31),CF$2:CF$31))*3</f>
        <v>#DIV/0!</v>
      </c>
      <c r="CI3" s="31" t="e">
        <f t="array" ref="CI3">CG$2-STDEV(IF(ISNUMBER(CF$2:CF$31),CF$2:CF$31))*3</f>
        <v>#DIV/0!</v>
      </c>
      <c r="CJ3" s="32" t="e">
        <f t="array" ref="CJ3">IF(MAX(RawData!AX3:AZ3)-MIN(RawData!AX3:AZ3)=0,#N/A,MAX(RawData!AX3:AZ3)-MIN(RawData!AX3:AZ3))</f>
        <v>#N/A</v>
      </c>
      <c r="CK3" s="32" t="e">
        <f t="array" ref="CK3">AVERAGE(IF(ISNUMBER(CJ$2:CJ$31),CJ$2:CJ$31))</f>
        <v>#DIV/0!</v>
      </c>
      <c r="CL3" s="19" t="e">
        <f t="array" ref="CL3">(CK$2+STDEV(IF(ISNUMBER(CJ$2:CJ$31),CJ$2:CJ$31))*3)</f>
        <v>#DIV/0!</v>
      </c>
      <c r="CM3" s="18" t="e">
        <f t="array" ref="CM3">IFERROR(AVERAGE(RawData!BA3:BC3),#N/A)</f>
        <v>#N/A</v>
      </c>
      <c r="CN3" s="31">
        <f t="array" ref="CN3">AVERAGE(IF(ISNUMBER(CM$2:CM$31),CM$2:CM$31))</f>
        <v>0</v>
      </c>
      <c r="CO3" s="31" t="e">
        <f t="array" ref="CO3">CN$2+STDEV(IF(ISNUMBER(CM$2:CM$31),CM$2:CM$31))*3</f>
        <v>#DIV/0!</v>
      </c>
      <c r="CP3" s="31" t="e">
        <f t="array" ref="CP3">CN$2-STDEV(IF(ISNUMBER(CM$2:CM$31),CM$2:CM$31))*3</f>
        <v>#DIV/0!</v>
      </c>
      <c r="CQ3" s="32" t="e">
        <f t="array" ref="CQ3">IF(MAX(RawData!BA3:BC3)-MIN(RawData!BA3:BC3)=0,#N/A,MAX(RawData!BA3:BC3)-MIN(RawData!BA3:BC3))</f>
        <v>#N/A</v>
      </c>
      <c r="CR3" s="32" t="e">
        <f t="array" ref="CR3">AVERAGE(IF(ISNUMBER(CQ$2:CQ$31),CQ$2:CQ$31))</f>
        <v>#DIV/0!</v>
      </c>
      <c r="CS3" s="19" t="e">
        <f t="array" ref="CS3">(CR$2+STDEV(IF(ISNUMBER(CQ$2:CQ$31),CQ$2:CQ$31))*3)</f>
        <v>#DIV/0!</v>
      </c>
      <c r="CT3" s="18" t="e">
        <f t="array" ref="CT3">IFERROR(AVERAGE(RawData!BD3:BF3),#N/A)</f>
        <v>#N/A</v>
      </c>
      <c r="CU3" s="31">
        <f t="array" ref="CU3">AVERAGE(IF(ISNUMBER(CT$2:CT$31),CT$2:CT$31))</f>
        <v>0</v>
      </c>
      <c r="CV3" s="31" t="e">
        <f t="array" ref="CV3">CU$2+STDEV(IF(ISNUMBER(CT$2:CT$31),CT$2:CT$31))*3</f>
        <v>#DIV/0!</v>
      </c>
      <c r="CW3" s="31" t="e">
        <f t="array" ref="CW3">CU$2-STDEV(IF(ISNUMBER(CT$2:CT$31),CT$2:CT$31))*3</f>
        <v>#DIV/0!</v>
      </c>
      <c r="CX3" s="32" t="e">
        <f t="array" ref="CX3">IF(MAX(RawData!BD3:BF3)-MIN(RawData!BD3:BF3)=0,#N/A,MAX(RawData!BD3:BF3)-MIN(RawData!BD3:BF3))</f>
        <v>#N/A</v>
      </c>
      <c r="CY3" s="32" t="e">
        <f t="array" ref="CY3">AVERAGE(IF(ISNUMBER(CX$2:CX$31),CX$2:CX$31))</f>
        <v>#DIV/0!</v>
      </c>
      <c r="CZ3" s="19" t="e">
        <f t="array" ref="CZ3">(CY$2+STDEV(IF(ISNUMBER(CX$2:CX$31),CX$2:CX$31))*3)</f>
        <v>#DIV/0!</v>
      </c>
      <c r="DA3" s="32" t="e">
        <f t="array" ref="DA3">IFERROR(AVERAGE(RawData!BG3,RawData!BH3,RawData!BI3),#N/A)</f>
        <v>#N/A</v>
      </c>
      <c r="DB3" s="31" t="e">
        <f t="array" ref="DB3">AVERAGE(IF(ISNUMBER(DA$2:DA$31),DA$2:DA$31))</f>
        <v>#DIV/0!</v>
      </c>
      <c r="DC3" s="31" t="e">
        <f t="array" ref="DC3">DB$2+STDEV(IF(ISNUMBER(DA$2:DA$31),DA$2:DA$31))*3</f>
        <v>#DIV/0!</v>
      </c>
      <c r="DD3" s="31" t="e">
        <f t="array" ref="DD3">DB$2-STDEV(IF(ISNUMBER(DA$2:DA$31),DA$2:DA$31))*3</f>
        <v>#DIV/0!</v>
      </c>
      <c r="DE3" s="32" t="e">
        <f t="array" ref="DE3">IF(MAX((IF(RawData!#REF! = "Out", RawData!BG3, -RawData!BG3), IF(RawData!#REF! = "Out", RawData!BH3, -RawData!BH3), IF(RawData!#REF! = "Out", RawData!BI3, -RawData!BI3)))-MIN((IF(RawData!#REF! = "Out", RawData!BG3, -RawData!BG3), IF(RawData!#REF! = "Out", RawData!BH3, -RawData!BH3), IF(RawData!#REF! = "Out", RawData!BI3, -RawData!BI3)))=0,#N/A,MAX((IF(RawData!#REF! = "Out", RawData!BG3, -RawData!BG3), IF(RawData!#REF! = "Out", RawData!BH3, -RawData!BH3), IF(RawData!#REF! = "Out", RawData!BI3, -RawData!BI3)))-MIN((IF(RawData!#REF! = "Out", RawData!BG3, -RawData!BG3), IF(RawData!#REF! = "Out", RawData!BH3, -RawData!BH3), IF(RawData!#REF! = "Out", RawData!BI3, -RawData!BI3))))</f>
        <v>#REF!</v>
      </c>
      <c r="DF3" s="32" t="e">
        <f t="array" ref="DF3">AVERAGE(IF(ISNUMBER(DE$2:DE$31),DE$2:DE$31))</f>
        <v>#DIV/0!</v>
      </c>
      <c r="DG3" s="19" t="e">
        <f t="array" ref="DG3">(DF$2+STDEV(IF(ISNUMBER(DE$2:DE$31),DE$2:DE$31))*3)</f>
        <v>#DIV/0!</v>
      </c>
      <c r="DH3" s="18" t="e">
        <f t="array" ref="DH3">IFERROR(AVERAGE(RawData!BJ3:BL3),#N/A)</f>
        <v>#N/A</v>
      </c>
      <c r="DI3" s="31" t="e">
        <f t="array" ref="DI3">AVERAGE(IF(ISNUMBER(DH$2:DH$31),DH$2:DH$31))</f>
        <v>#DIV/0!</v>
      </c>
      <c r="DJ3" s="31" t="e">
        <f t="array" ref="DJ3">DI$2+STDEV(IF(ISNUMBER(DH$2:DH$31),DH$2:DH$31))*3</f>
        <v>#DIV/0!</v>
      </c>
      <c r="DK3" s="31" t="e">
        <f t="array" ref="DK3">DI$2-STDEV(IF(ISNUMBER(DH$2:DH$31),DH$2:DH$31))*3</f>
        <v>#DIV/0!</v>
      </c>
      <c r="DL3" s="32" t="e">
        <f t="array" ref="DL3">IF(MAX(RawData!BJ3:BL3)-MIN(RawData!BJ3:BL3)=0,#N/A,MAX(RawData!BJ3:BL3)-MIN(RawData!BJ3:BL3))</f>
        <v>#N/A</v>
      </c>
      <c r="DM3" s="32" t="e">
        <f t="array" ref="DM3">AVERAGE(IF(ISNUMBER(DL$2:DL$31),DL$2:DL$31))</f>
        <v>#DIV/0!</v>
      </c>
      <c r="DN3" s="19" t="e">
        <f t="array" ref="DN3">(DM$2+STDEV(IF(ISNUMBER(DL$2:DL$31),DL$2:DL$31))*3)</f>
        <v>#DIV/0!</v>
      </c>
      <c r="DO3" t="e">
        <f>IF(RawData!BW3="MIL-PRF 32432GL (Class 1)", RawData!BY3/RawData!BX3, #N/A)</f>
        <v>#N/A</v>
      </c>
      <c r="DP3" t="e">
        <f>IF(RawData!BW3="MIL-PRF 32432A (Class 1)", RawData!BY3/RawData!BX3, #N/A)</f>
        <v>#N/A</v>
      </c>
    </row>
    <row r="4" spans="1:120" x14ac:dyDescent="0.2">
      <c r="A4" s="22" t="e">
        <f>IFERROR(AVERAGE(RawData!D4:F4),#N/A)</f>
        <v>#N/A</v>
      </c>
      <c r="B4" s="23" t="e">
        <f t="array" ref="B4">AVERAGE(IF(ISNUMBER(A$2:A$31),A$2:A$31))</f>
        <v>#DIV/0!</v>
      </c>
      <c r="C4" s="23" t="e">
        <f t="array" ref="C4">B$2+STDEV(IF(ISNUMBER(A$2:A$31),A$2:A$31))*3</f>
        <v>#DIV/0!</v>
      </c>
      <c r="D4" s="23" t="e">
        <f t="array" ref="D4">B$2-STDEV(IF(ISNUMBER(A$2:A$31),A$2:A$31))*3</f>
        <v>#DIV/0!</v>
      </c>
      <c r="E4" s="24" t="e">
        <f>IF(MAX(RawData!D4:F4)-MIN(RawData!D4:F4)=0,#N/A,MAX(RawData!D4:F4)-MIN(RawData!D4:F4))</f>
        <v>#N/A</v>
      </c>
      <c r="F4" s="24" t="e">
        <f t="array" ref="F4">AVERAGE(IF(ISNUMBER(E$2:E$31),E$2:E$31))</f>
        <v>#DIV/0!</v>
      </c>
      <c r="G4" s="25" t="e">
        <f t="array" ref="G4">(F$2+STDEV(IF(ISNUMBER(E$2:E$31),E$2:E$31))*3)</f>
        <v>#DIV/0!</v>
      </c>
      <c r="H4" s="22" t="e">
        <f t="array" ref="H4">IFERROR(AVERAGE(RawData!G4:I4),#N/A)</f>
        <v>#N/A</v>
      </c>
      <c r="I4" s="23" t="e">
        <f t="array" ref="I4">AVERAGE(IF(ISNUMBER(H$2:H$31),H$2:H$31))</f>
        <v>#DIV/0!</v>
      </c>
      <c r="J4" s="23" t="e">
        <f t="array" ref="J4">I$2+STDEV(IF(ISNUMBER(H$2:H$31),H$2:H$31))*3</f>
        <v>#DIV/0!</v>
      </c>
      <c r="K4" s="23" t="e">
        <f t="array" ref="K4">I$2-STDEV(IF(ISNUMBER(H$2:H$31),H$2:H$31))*3</f>
        <v>#DIV/0!</v>
      </c>
      <c r="L4" s="24" t="e">
        <f t="array" ref="L4">IF(MAX(RawData!G4:I4)-MIN(RawData!G4:I4)=0,#N/A,MAX(RawData!G4:I4)-MIN(RawData!G4:I4))</f>
        <v>#N/A</v>
      </c>
      <c r="M4" s="24" t="e">
        <f t="array" ref="M4">AVERAGE(IF(ISNUMBER(L$2:L$31),L$2:L$31))</f>
        <v>#DIV/0!</v>
      </c>
      <c r="N4" s="25" t="e">
        <f t="array" ref="N4">(M$2+STDEV(IF(ISNUMBER(L$2:L$31),L$2:L$31))*3)</f>
        <v>#DIV/0!</v>
      </c>
      <c r="O4" s="18" t="e">
        <f>IFERROR(AVERAGE(RawData!J4,RawData!L4,RawData!N4),#N/A)</f>
        <v>#N/A</v>
      </c>
      <c r="P4" s="18" t="e">
        <f>IFERROR(AVERAGE(RawData!K4,RawData!M4,RawData!O4),#N/A)</f>
        <v>#N/A</v>
      </c>
      <c r="Q4" s="22" t="e">
        <f>IFERROR(AVERAGE(RawData!S4:U4),#N/A)*0.01</f>
        <v>#N/A</v>
      </c>
      <c r="R4" s="23" t="e">
        <f t="array" ref="R4">AVERAGE(IF(ISNUMBER(Q$2:Q$31),Q$2:Q$31))</f>
        <v>#DIV/0!</v>
      </c>
      <c r="S4" s="23" t="e">
        <f t="array" ref="S4">R$2+STDEV(IF(ISNUMBER(Q$2:Q$31),Q$2:Q$31))*3</f>
        <v>#DIV/0!</v>
      </c>
      <c r="T4" s="23" t="e">
        <f t="array" ref="T4">R$2-STDEV(IF(ISNUMBER(Q$2:Q$31),Q$2:Q$31))*3</f>
        <v>#DIV/0!</v>
      </c>
      <c r="U4" s="30" t="e">
        <f t="array" ref="U4">IF(MAX(RawData!S4:U4)-MIN(RawData!S4:U4)=0,#N/A,(MAX(RawData!S4:U4)-MIN(RawData!S4:U4)))*0.01</f>
        <v>#N/A</v>
      </c>
      <c r="V4" s="24" t="e">
        <f t="array" ref="V4">AVERAGE(IF(ISNUMBER(U$2:U$31),U$2:U$31))</f>
        <v>#DIV/0!</v>
      </c>
      <c r="W4" s="25" t="e">
        <f t="array" ref="W4">(V$2+STDEV(IF(ISNUMBER(U$2:U$31),U$2:U$31))*3)</f>
        <v>#DIV/0!</v>
      </c>
      <c r="X4" s="18" t="e">
        <f t="array" ref="X4">IFERROR(AVERAGE(RawData!V4:Y4),#N/A)</f>
        <v>#N/A</v>
      </c>
      <c r="Y4" s="31" t="e">
        <f t="array" ref="Y4">AVERAGE(IF(ISNUMBER(X$2:X$31),X$2:X$31))</f>
        <v>#DIV/0!</v>
      </c>
      <c r="Z4" s="31" t="e">
        <f t="array" ref="Z4">Y$2-STDEV(IF(ISNUMBER(X$2:X$31),X$2:X$31))*3</f>
        <v>#DIV/0!</v>
      </c>
      <c r="AA4" s="37" t="e">
        <f>IF(ISNUMBER(RawData!Z4),RawData!Z4,#N/A)*0.01</f>
        <v>#N/A</v>
      </c>
      <c r="AB4" s="22" t="e">
        <f t="array" ref="AB4">IFERROR(AVERAGE(RawData!P4:R4)*0.01,#N/A)</f>
        <v>#N/A</v>
      </c>
      <c r="AC4" s="23" t="e">
        <f t="array" ref="AC4">AVERAGE(IF(ISNUMBER(AB$2:AB$31),AB$2:AB$31))</f>
        <v>#DIV/0!</v>
      </c>
      <c r="AD4" s="23" t="e">
        <f t="array" ref="AD4">AC$2+STDEV(IF(ISNUMBER(AB$2:AB$31),AB$2:AB$31))*3</f>
        <v>#DIV/0!</v>
      </c>
      <c r="AE4" s="23" t="e">
        <f t="array" ref="AE4">AC$2-STDEV(IF(ISNUMBER(AB$2:AB$31),AB$2:AB$31))*3</f>
        <v>#DIV/0!</v>
      </c>
      <c r="AF4" s="24" t="e">
        <f t="array" ref="AF4">IF(MAX(RawData!P4:R4)-MIN(RawData!P4:R4)=0,#N/A,(MAX(RawData!P4:R4)-MIN(RawData!P4:R4))*0.01)</f>
        <v>#N/A</v>
      </c>
      <c r="AG4" s="24" t="e">
        <f t="array" ref="AG4">AVERAGE(IF(ISNUMBER(AF$2:AF$31),AF$2:AF$31))</f>
        <v>#DIV/0!</v>
      </c>
      <c r="AH4" s="25" t="e">
        <f t="array" ref="AH4">(AG$2+STDEV(IF(ISNUMBER(AF$2:AF$31),AF$2:AF$31))*3)</f>
        <v>#DIV/0!</v>
      </c>
      <c r="AI4" s="18" t="e">
        <f t="array" ref="AI4">IFERROR(AVERAGE(RawData!AA4:AD4),#N/A)</f>
        <v>#N/A</v>
      </c>
      <c r="AJ4" s="31" t="e">
        <f t="array" ref="AJ4">AVERAGE(IF(ISNUMBER(AI$2:AI$31),AI$2:AI$31))</f>
        <v>#DIV/0!</v>
      </c>
      <c r="AK4" s="31" t="e">
        <f t="array" ref="AK4">AJ$2+STDEV(IF(ISNUMBER(AI$2:AI$31),AI$2:AI$31))*3</f>
        <v>#DIV/0!</v>
      </c>
      <c r="AL4" s="31" t="e">
        <f t="array" ref="AL4">AJ$2-STDEV(IF(ISNUMBER(AI$2:AI$31),AI$2:AI$31))*3</f>
        <v>#DIV/0!</v>
      </c>
      <c r="AM4" s="32" t="e">
        <f t="array" ref="AM4">IF(MAX(RawData!AA4:AD4)-MIN(RawData!AA4:AD4)=0,#N/A,MAX(RawData!AA4:AD4)-MIN(RawData!AA4:AD4))</f>
        <v>#N/A</v>
      </c>
      <c r="AN4" s="32" t="e">
        <f t="array" ref="AN4">AVERAGE(IF(ISNUMBER(AM$2:AM$31),AM$2:AM$31))</f>
        <v>#DIV/0!</v>
      </c>
      <c r="AO4" s="19" t="e">
        <f t="array" ref="AO4">(AN$2+STDEV(IF(ISNUMBER(AM$2:AM$31),AM$2:AM$31))*3)</f>
        <v>#DIV/0!</v>
      </c>
      <c r="AP4" s="18" t="e">
        <f t="array" ref="AP4">IFERROR(AVERAGE(RawData!AE4:AH4),#N/A)</f>
        <v>#N/A</v>
      </c>
      <c r="AQ4" s="31" t="e">
        <f t="array" ref="AQ4">AVERAGE(IF(ISNUMBER(AP$2:AP$31),AP$2:AP$31))</f>
        <v>#DIV/0!</v>
      </c>
      <c r="AR4" s="31" t="e">
        <f t="array" ref="AR4">AQ$2+STDEV(IF(ISNUMBER(AP$2:AP$31),AP$2:AP$31))*3</f>
        <v>#DIV/0!</v>
      </c>
      <c r="AS4" s="31" t="e">
        <f t="array" ref="AS4">AQ$2-STDEV(IF(ISNUMBER(AP$2:AP$31),AP$2:AP$31))*3</f>
        <v>#DIV/0!</v>
      </c>
      <c r="AT4" s="32" t="e">
        <f t="array" ref="AT4">IF(MAX(RawData!AE4:AH4)-MIN(RawData!AE4:AH4)=0,#N/A,MAX(RawData!AE4:AH4)-MIN(RawData!AE4:AH4))</f>
        <v>#N/A</v>
      </c>
      <c r="AU4" s="32" t="e">
        <f t="array" ref="AU4">AVERAGE(IF(ISNUMBER(AT$2:AT$31),AT$2:AT$31))</f>
        <v>#DIV/0!</v>
      </c>
      <c r="AV4" s="19" t="e">
        <f t="array" ref="AV4">(AU$2+STDEV(IF(ISNUMBER(AT$2:AT$31),AT$2:AT$31))*3)</f>
        <v>#DIV/0!</v>
      </c>
      <c r="AW4" s="18" t="e">
        <f>IFERROR(AVERAGE(RawData!BM4:BR4),#N/A)</f>
        <v>#N/A</v>
      </c>
      <c r="AX4" s="31" t="e">
        <f t="array" ref="AX4">AVERAGE(IF(ISNUMBER(AW$2:AW$31),AW$2:AW$31))</f>
        <v>#DIV/0!</v>
      </c>
      <c r="AY4" s="31" t="e">
        <f t="array" ref="AY4">AX$2+STDEV(IF(ISNUMBER(AW$2:AW$31),AW$2:AW$31))*3</f>
        <v>#DIV/0!</v>
      </c>
      <c r="AZ4" s="31" t="e">
        <f t="array" ref="AZ4">AX$2-STDEV(IF(ISNUMBER(AW$2:AW$31),AW$2:AW$31))*3</f>
        <v>#DIV/0!</v>
      </c>
      <c r="BA4" s="32" t="e">
        <f t="array" ref="BA4">IF(MAX(RawData!BF4:BO4)-MIN(RawData!BF4:BO4)=0,#N/A,MAX(RawData!BF4:BO4)-MIN(RawData!BF4:BO4))</f>
        <v>#N/A</v>
      </c>
      <c r="BB4" s="32" t="e">
        <f t="array" ref="BB4">AVERAGE(IF(ISNUMBER(BA$2:BA$31),BA$2:BA$31))</f>
        <v>#DIV/0!</v>
      </c>
      <c r="BC4" s="19" t="e">
        <f t="array" ref="BC4">(BB$2+STDEV(IF(ISNUMBER(BA$2:BA$31),BA$2:BA$31))*3)</f>
        <v>#DIV/0!</v>
      </c>
      <c r="BD4" s="18" t="e">
        <f t="array" ref="BD4">IFERROR(AVERAGE(RawData!BS4:BV4),#N/A)</f>
        <v>#N/A</v>
      </c>
      <c r="BE4" s="31" t="e">
        <f t="array" ref="BE4">AVERAGE(IF(ISNUMBER(BD$2:BD$31),BD$2:BD$31))</f>
        <v>#DIV/0!</v>
      </c>
      <c r="BF4" s="31" t="e">
        <f t="array" ref="BF4">BE$2+STDEV(IF(ISNUMBER(BD$2:BD$31),BD$2:BD$31))*3</f>
        <v>#DIV/0!</v>
      </c>
      <c r="BG4" s="31" t="e">
        <f t="array" ref="BG4">BE$2-STDEV(IF(ISNUMBER(BD$2:BD$31),BD$2:BD$31))*3</f>
        <v>#DIV/0!</v>
      </c>
      <c r="BH4" s="32" t="e">
        <f t="array" ref="BH4">IF(MAX(RawData!BS4:BV4)-MIN(RawData!BS4:BV4)=0,#N/A,MAX(RawData!BS4:BV4)-MIN(RawData!BS4:BV4))</f>
        <v>#N/A</v>
      </c>
      <c r="BI4" s="32" t="e">
        <f t="array" ref="BI4">AVERAGE(IF(ISNUMBER(BH$2:BH$31),BH$2:BH$31))</f>
        <v>#DIV/0!</v>
      </c>
      <c r="BJ4" s="19" t="e">
        <f t="array" ref="BJ4">(BI$2+STDEV(IF(ISNUMBER(BH$2:BH$31),BH$2:BH$31))*3)</f>
        <v>#DIV/0!</v>
      </c>
      <c r="BK4" s="42" t="e">
        <f>IFERROR(AVERAGE(RawData!AO4:AQ4),#N/A)</f>
        <v>#N/A</v>
      </c>
      <c r="BL4" s="31" t="e">
        <f t="array" ref="BL4">AVERAGE(IF(ISNUMBER(BK$2:BK$31),BK$2:BK$31))</f>
        <v>#DIV/0!</v>
      </c>
      <c r="BM4" s="31" t="e">
        <f t="array" ref="BM4">BL$2+STDEV(IF(ISNUMBER(BK$2:BK$31),BK$2:BK$31))*3</f>
        <v>#DIV/0!</v>
      </c>
      <c r="BN4" s="31" t="e">
        <f t="array" ref="BN4">BL$2-STDEV(IF(ISNUMBER(BK$2:BK$31),BK$2:BK$31))*3</f>
        <v>#DIV/0!</v>
      </c>
      <c r="BO4" s="32" t="e">
        <f t="array" ref="BO4">IF(MAX(RawData!AO4:AQ4)-MIN(RawData!AO4:AQ4)=0,#N/A,MAX(RawData!AO4:AQ4)-MIN(RawData!AO4:AQ4))</f>
        <v>#N/A</v>
      </c>
      <c r="BP4" s="32" t="e">
        <f t="array" ref="BP4">AVERAGE(IF(ISNUMBER(BO$2:BO$31),BO$2:BO$31))</f>
        <v>#DIV/0!</v>
      </c>
      <c r="BQ4" s="19" t="e">
        <f t="array" ref="BQ4">(BP$2+STDEV(IF(ISNUMBER(BO$2:BO$31),BO$2:BO$31))*3)</f>
        <v>#DIV/0!</v>
      </c>
      <c r="BR4" s="18" t="e">
        <f t="array" ref="BR4">IFERROR(AVERAGE(RawData!AR4:AT4),#N/A)</f>
        <v>#N/A</v>
      </c>
      <c r="BS4" s="31" t="e">
        <f t="array" ref="BS4">AVERAGE(IF(ISNUMBER(BR$2:BR$31),BR$2:BR$31))</f>
        <v>#DIV/0!</v>
      </c>
      <c r="BT4" s="31" t="e">
        <f t="array" ref="BT4">BS$2+STDEV(IF(ISNUMBER(BR$2:BR$31),BR$2:BR$31))*3</f>
        <v>#DIV/0!</v>
      </c>
      <c r="BU4" s="31" t="e">
        <f t="array" ref="BU4">BS$2-STDEV(IF(ISNUMBER(BR$2:BR$31),BR$2:BR$31))*3</f>
        <v>#DIV/0!</v>
      </c>
      <c r="BV4" s="32" t="e">
        <f t="array" ref="BV4">IF(MAX(RawData!AR4:AT4)-MIN(RawData!AR4:AT4)=0,#N/A,MAX(RawData!AR4:AT4)-MIN(RawData!AR4:AT4))</f>
        <v>#N/A</v>
      </c>
      <c r="BW4" s="32" t="e">
        <f t="array" ref="BW4">AVERAGE(IF(ISNUMBER(BV$2:BV$31),BV$2:BV$31))</f>
        <v>#DIV/0!</v>
      </c>
      <c r="BX4" s="19" t="e">
        <f t="array" ref="BX4">(BW$2+STDEV(IF(ISNUMBER(BV$2:BV$31),BV$2:BV$31))*3)</f>
        <v>#DIV/0!</v>
      </c>
      <c r="BY4" s="18" t="e">
        <f>IFERROR(ABS(AVERAGE(RawData!AU4:AW4)),#N/A)</f>
        <v>#N/A</v>
      </c>
      <c r="BZ4" s="31" t="e">
        <f t="array" ref="BZ4">AVERAGE(IF(ISNUMBER(BY$2:BY$31),BY$2:BY$31))</f>
        <v>#DIV/0!</v>
      </c>
      <c r="CA4" s="31" t="e">
        <f t="array" ref="CA4">BZ$2+STDEV(IF(ISNUMBER(BY$2:BY$31),BY$2:BY$31))*3</f>
        <v>#DIV/0!</v>
      </c>
      <c r="CB4" s="31" t="e">
        <f t="array" ref="CB4">BZ$2-STDEV(IF(ISNUMBER(BY$2:BY$31),BY$2:BY$31))*3</f>
        <v>#DIV/0!</v>
      </c>
      <c r="CC4" s="32" t="e">
        <f t="array" ref="CC4">IF(MAX(RawData!AU4:AW4)-MIN(RawData!AU4:AW4)=0,#N/A,MAX(RawData!AU4:AW4)-MIN(RawData!AU4:AW4))</f>
        <v>#N/A</v>
      </c>
      <c r="CD4" s="32" t="e">
        <f t="array" ref="CD4">AVERAGE(IF(ISNUMBER(CC$2:CC$31),CC$2:CC$31))</f>
        <v>#DIV/0!</v>
      </c>
      <c r="CE4" s="19" t="e">
        <f t="array" ref="CE4">(CD$2+STDEV(IF(ISNUMBER(CC$2:CC$31),CC$2:CC$31))*3)</f>
        <v>#DIV/0!</v>
      </c>
      <c r="CF4" s="18" t="e">
        <f>IFERROR(ABS(AVERAGE(RawData!AX4:AZ4)),#N/A)</f>
        <v>#N/A</v>
      </c>
      <c r="CG4" s="31" t="e">
        <f t="array" ref="CG4">AVERAGE(IF(ISNUMBER(CF$2:CF$31),CF$2:CF$31))</f>
        <v>#DIV/0!</v>
      </c>
      <c r="CH4" s="31" t="e">
        <f t="array" ref="CH4">CG$2+STDEV(IF(ISNUMBER(CF$2:CF$31),CF$2:CF$31))*3</f>
        <v>#DIV/0!</v>
      </c>
      <c r="CI4" s="31" t="e">
        <f t="array" ref="CI4">CG$2-STDEV(IF(ISNUMBER(CF$2:CF$31),CF$2:CF$31))*3</f>
        <v>#DIV/0!</v>
      </c>
      <c r="CJ4" s="32" t="e">
        <f t="array" ref="CJ4">IF(MAX(RawData!AX4:AZ4)-MIN(RawData!AX4:AZ4)=0,#N/A,MAX(RawData!AX4:AZ4)-MIN(RawData!AX4:AZ4))</f>
        <v>#N/A</v>
      </c>
      <c r="CK4" s="32" t="e">
        <f t="array" ref="CK4">AVERAGE(IF(ISNUMBER(CJ$2:CJ$31),CJ$2:CJ$31))</f>
        <v>#DIV/0!</v>
      </c>
      <c r="CL4" s="19" t="e">
        <f t="array" ref="CL4">(CK$2+STDEV(IF(ISNUMBER(CJ$2:CJ$31),CJ$2:CJ$31))*3)</f>
        <v>#DIV/0!</v>
      </c>
      <c r="CM4" s="18" t="e">
        <f t="array" ref="CM4">IFERROR(AVERAGE(RawData!BA4:BC4),#N/A)</f>
        <v>#N/A</v>
      </c>
      <c r="CN4" s="31">
        <f t="array" ref="CN4">AVERAGE(IF(ISNUMBER(CM$2:CM$31),CM$2:CM$31))</f>
        <v>0</v>
      </c>
      <c r="CO4" s="31" t="e">
        <f t="array" ref="CO4">CN$2+STDEV(IF(ISNUMBER(CM$2:CM$31),CM$2:CM$31))*3</f>
        <v>#DIV/0!</v>
      </c>
      <c r="CP4" s="31" t="e">
        <f t="array" ref="CP4">CN$2-STDEV(IF(ISNUMBER(CM$2:CM$31),CM$2:CM$31))*3</f>
        <v>#DIV/0!</v>
      </c>
      <c r="CQ4" s="32" t="e">
        <f t="array" ref="CQ4">IF(MAX(RawData!BA4:BC4)-MIN(RawData!BA4:BC4)=0,#N/A,MAX(RawData!BA4:BC4)-MIN(RawData!BA4:BC4))</f>
        <v>#N/A</v>
      </c>
      <c r="CR4" s="32" t="e">
        <f t="array" ref="CR4">AVERAGE(IF(ISNUMBER(CQ$2:CQ$31),CQ$2:CQ$31))</f>
        <v>#DIV/0!</v>
      </c>
      <c r="CS4" s="19" t="e">
        <f t="array" ref="CS4">(CR$2+STDEV(IF(ISNUMBER(CQ$2:CQ$31),CQ$2:CQ$31))*3)</f>
        <v>#DIV/0!</v>
      </c>
      <c r="CT4" s="18" t="e">
        <f t="array" ref="CT4">IFERROR(AVERAGE(RawData!BD4:BF4),#N/A)</f>
        <v>#N/A</v>
      </c>
      <c r="CU4" s="31">
        <f t="array" ref="CU4">AVERAGE(IF(ISNUMBER(CT$2:CT$31),CT$2:CT$31))</f>
        <v>0</v>
      </c>
      <c r="CV4" s="31" t="e">
        <f t="array" ref="CV4">CU$2+STDEV(IF(ISNUMBER(CT$2:CT$31),CT$2:CT$31))*3</f>
        <v>#DIV/0!</v>
      </c>
      <c r="CW4" s="31" t="e">
        <f t="array" ref="CW4">CU$2-STDEV(IF(ISNUMBER(CT$2:CT$31),CT$2:CT$31))*3</f>
        <v>#DIV/0!</v>
      </c>
      <c r="CX4" s="32" t="e">
        <f t="array" ref="CX4">IF(MAX(RawData!BD4:BF4)-MIN(RawData!BD4:BF4)=0,#N/A,MAX(RawData!BD4:BF4)-MIN(RawData!BD4:BF4))</f>
        <v>#N/A</v>
      </c>
      <c r="CY4" s="32" t="e">
        <f t="array" ref="CY4">AVERAGE(IF(ISNUMBER(CX$2:CX$31),CX$2:CX$31))</f>
        <v>#DIV/0!</v>
      </c>
      <c r="CZ4" s="19" t="e">
        <f t="array" ref="CZ4">(CY$2+STDEV(IF(ISNUMBER(CX$2:CX$31),CX$2:CX$31))*3)</f>
        <v>#DIV/0!</v>
      </c>
      <c r="DA4" s="32" t="e">
        <f t="array" ref="DA4">IFERROR(AVERAGE(RawData!BG4,RawData!BH4,RawData!BI4),#N/A)</f>
        <v>#N/A</v>
      </c>
      <c r="DB4" s="31" t="e">
        <f t="array" ref="DB4">AVERAGE(IF(ISNUMBER(DA$2:DA$31),DA$2:DA$31))</f>
        <v>#DIV/0!</v>
      </c>
      <c r="DC4" s="31" t="e">
        <f t="array" ref="DC4">DB$2+STDEV(IF(ISNUMBER(DA$2:DA$31),DA$2:DA$31))*3</f>
        <v>#DIV/0!</v>
      </c>
      <c r="DD4" s="31" t="e">
        <f t="array" ref="DD4">DB$2-STDEV(IF(ISNUMBER(DA$2:DA$31),DA$2:DA$31))*3</f>
        <v>#DIV/0!</v>
      </c>
      <c r="DE4" s="32" t="e">
        <f t="array" ref="DE4">IF(MAX((IF(RawData!#REF! = "Out", RawData!BG4, -RawData!BG4), IF(RawData!#REF! = "Out", RawData!BH4, -RawData!BH4), IF(RawData!#REF! = "Out", RawData!BI4, -RawData!BI4)))-MIN((IF(RawData!#REF! = "Out", RawData!BG4, -RawData!BG4), IF(RawData!#REF! = "Out", RawData!BH4, -RawData!BH4), IF(RawData!#REF! = "Out", RawData!BI4, -RawData!BI4)))=0,#N/A,MAX((IF(RawData!#REF! = "Out", RawData!BG4, -RawData!BG4), IF(RawData!#REF! = "Out", RawData!BH4, -RawData!BH4), IF(RawData!#REF! = "Out", RawData!BI4, -RawData!BI4)))-MIN((IF(RawData!#REF! = "Out", RawData!BG4, -RawData!BG4), IF(RawData!#REF! = "Out", RawData!BH4, -RawData!BH4), IF(RawData!#REF! = "Out", RawData!BI4, -RawData!BI4))))</f>
        <v>#REF!</v>
      </c>
      <c r="DF4" s="32" t="e">
        <f t="array" ref="DF4">AVERAGE(IF(ISNUMBER(DE$2:DE$31),DE$2:DE$31))</f>
        <v>#DIV/0!</v>
      </c>
      <c r="DG4" s="19" t="e">
        <f t="array" ref="DG4">(DF$2+STDEV(IF(ISNUMBER(DE$2:DE$31),DE$2:DE$31))*3)</f>
        <v>#DIV/0!</v>
      </c>
      <c r="DH4" s="18" t="e">
        <f t="array" ref="DH4">IFERROR(AVERAGE(RawData!BJ4:BL4),#N/A)</f>
        <v>#N/A</v>
      </c>
      <c r="DI4" s="31" t="e">
        <f t="array" ref="DI4">AVERAGE(IF(ISNUMBER(DH$2:DH$31),DH$2:DH$31))</f>
        <v>#DIV/0!</v>
      </c>
      <c r="DJ4" s="31" t="e">
        <f t="array" ref="DJ4">DI$2+STDEV(IF(ISNUMBER(DH$2:DH$31),DH$2:DH$31))*3</f>
        <v>#DIV/0!</v>
      </c>
      <c r="DK4" s="31" t="e">
        <f t="array" ref="DK4">DI$2-STDEV(IF(ISNUMBER(DH$2:DH$31),DH$2:DH$31))*3</f>
        <v>#DIV/0!</v>
      </c>
      <c r="DL4" s="32" t="e">
        <f t="array" ref="DL4">IF(MAX(RawData!BJ4:BL4)-MIN(RawData!BJ4:BL4)=0,#N/A,MAX(RawData!BJ4:BL4)-MIN(RawData!BJ4:BL4))</f>
        <v>#N/A</v>
      </c>
      <c r="DM4" s="32" t="e">
        <f t="array" ref="DM4">AVERAGE(IF(ISNUMBER(DL$2:DL$31),DL$2:DL$31))</f>
        <v>#DIV/0!</v>
      </c>
      <c r="DN4" s="19" t="e">
        <f t="array" ref="DN4">(DM$2+STDEV(IF(ISNUMBER(DL$2:DL$31),DL$2:DL$31))*3)</f>
        <v>#DIV/0!</v>
      </c>
      <c r="DO4" t="e">
        <f>IF(RawData!BW4="MIL-PRF 32432GL (Class 1)", RawData!BY4/RawData!BX4, #N/A)</f>
        <v>#N/A</v>
      </c>
      <c r="DP4" t="e">
        <f>IF(RawData!BW4="MIL-PRF 32432A (Class 1)", RawData!BY4/RawData!BX4, #N/A)</f>
        <v>#N/A</v>
      </c>
    </row>
    <row r="5" spans="1:120" x14ac:dyDescent="0.2">
      <c r="A5" s="22" t="e">
        <f>IFERROR(AVERAGE(RawData!D5:F5),#N/A)</f>
        <v>#N/A</v>
      </c>
      <c r="B5" s="23" t="e">
        <f t="array" ref="B5">AVERAGE(IF(ISNUMBER(A$2:A$31),A$2:A$31))</f>
        <v>#DIV/0!</v>
      </c>
      <c r="C5" s="23" t="e">
        <f t="array" ref="C5">B$2+STDEV(IF(ISNUMBER(A$2:A$31),A$2:A$31))*3</f>
        <v>#DIV/0!</v>
      </c>
      <c r="D5" s="23" t="e">
        <f t="array" ref="D5">B$2-STDEV(IF(ISNUMBER(A$2:A$31),A$2:A$31))*3</f>
        <v>#DIV/0!</v>
      </c>
      <c r="E5" s="24" t="e">
        <f>IF(MAX(RawData!D5:F5)-MIN(RawData!D5:F5)=0,#N/A,MAX(RawData!D5:F5)-MIN(RawData!D5:F5))</f>
        <v>#N/A</v>
      </c>
      <c r="F5" s="24" t="e">
        <f t="array" ref="F5">AVERAGE(IF(ISNUMBER(E$2:E$31),E$2:E$31))</f>
        <v>#DIV/0!</v>
      </c>
      <c r="G5" s="25" t="e">
        <f t="array" ref="G5">(F$2+STDEV(IF(ISNUMBER(E$2:E$31),E$2:E$31))*3)</f>
        <v>#DIV/0!</v>
      </c>
      <c r="H5" s="22" t="e">
        <f t="array" ref="H5">IFERROR(AVERAGE(RawData!G5:I5),#N/A)</f>
        <v>#N/A</v>
      </c>
      <c r="I5" s="23" t="e">
        <f t="array" ref="I5">AVERAGE(IF(ISNUMBER(H$2:H$31),H$2:H$31))</f>
        <v>#DIV/0!</v>
      </c>
      <c r="J5" s="23" t="e">
        <f t="array" ref="J5">I$2+STDEV(IF(ISNUMBER(H$2:H$31),H$2:H$31))*3</f>
        <v>#DIV/0!</v>
      </c>
      <c r="K5" s="23" t="e">
        <f t="array" ref="K5">I$2-STDEV(IF(ISNUMBER(H$2:H$31),H$2:H$31))*3</f>
        <v>#DIV/0!</v>
      </c>
      <c r="L5" s="24" t="e">
        <f t="array" ref="L5">IF(MAX(RawData!G5:I5)-MIN(RawData!G5:I5)=0,#N/A,MAX(RawData!G5:I5)-MIN(RawData!G5:I5))</f>
        <v>#N/A</v>
      </c>
      <c r="M5" s="24" t="e">
        <f t="array" ref="M5">AVERAGE(IF(ISNUMBER(L$2:L$31),L$2:L$31))</f>
        <v>#DIV/0!</v>
      </c>
      <c r="N5" s="25" t="e">
        <f t="array" ref="N5">(M$2+STDEV(IF(ISNUMBER(L$2:L$31),L$2:L$31))*3)</f>
        <v>#DIV/0!</v>
      </c>
      <c r="O5" s="18" t="e">
        <f>IFERROR(AVERAGE(RawData!J5,RawData!L5,RawData!N5),#N/A)</f>
        <v>#N/A</v>
      </c>
      <c r="P5" s="18" t="e">
        <f>IFERROR(AVERAGE(RawData!K5,RawData!M5,RawData!O5),#N/A)</f>
        <v>#N/A</v>
      </c>
      <c r="Q5" s="22" t="e">
        <f>IFERROR(AVERAGE(RawData!S5:U5),#N/A)*0.01</f>
        <v>#N/A</v>
      </c>
      <c r="R5" s="23" t="e">
        <f t="array" ref="R5">AVERAGE(IF(ISNUMBER(Q$2:Q$31),Q$2:Q$31))</f>
        <v>#DIV/0!</v>
      </c>
      <c r="S5" s="23" t="e">
        <f t="array" ref="S5">R$2+STDEV(IF(ISNUMBER(Q$2:Q$31),Q$2:Q$31))*3</f>
        <v>#DIV/0!</v>
      </c>
      <c r="T5" s="23" t="e">
        <f t="array" ref="T5">R$2-STDEV(IF(ISNUMBER(Q$2:Q$31),Q$2:Q$31))*3</f>
        <v>#DIV/0!</v>
      </c>
      <c r="U5" s="30" t="e">
        <f t="array" ref="U5">IF(MAX(RawData!S5:U5)-MIN(RawData!S5:U5)=0,#N/A,(MAX(RawData!S5:U5)-MIN(RawData!S5:U5)))*0.01</f>
        <v>#N/A</v>
      </c>
      <c r="V5" s="24" t="e">
        <f t="array" ref="V5">AVERAGE(IF(ISNUMBER(U$2:U$31),U$2:U$31))</f>
        <v>#DIV/0!</v>
      </c>
      <c r="W5" s="25" t="e">
        <f t="array" ref="W5">(V$2+STDEV(IF(ISNUMBER(U$2:U$31),U$2:U$31))*3)</f>
        <v>#DIV/0!</v>
      </c>
      <c r="X5" s="18" t="e">
        <f t="array" ref="X5">IFERROR(AVERAGE(RawData!V5:Y5),#N/A)</f>
        <v>#N/A</v>
      </c>
      <c r="Y5" s="31" t="e">
        <f t="array" ref="Y5">AVERAGE(IF(ISNUMBER(X$2:X$31),X$2:X$31))</f>
        <v>#DIV/0!</v>
      </c>
      <c r="Z5" s="31" t="e">
        <f t="array" ref="Z5">Y$2-STDEV(IF(ISNUMBER(X$2:X$31),X$2:X$31))*3</f>
        <v>#DIV/0!</v>
      </c>
      <c r="AA5" s="37" t="e">
        <f>IF(ISNUMBER(RawData!Z5),RawData!Z5,#N/A)*0.01</f>
        <v>#N/A</v>
      </c>
      <c r="AB5" s="22" t="e">
        <f t="array" ref="AB5">IFERROR(AVERAGE(RawData!P5:R5)*0.01,#N/A)</f>
        <v>#N/A</v>
      </c>
      <c r="AC5" s="23" t="e">
        <f t="array" ref="AC5">AVERAGE(IF(ISNUMBER(AB$2:AB$31),AB$2:AB$31))</f>
        <v>#DIV/0!</v>
      </c>
      <c r="AD5" s="23" t="e">
        <f t="array" ref="AD5">AC$2+STDEV(IF(ISNUMBER(AB$2:AB$31),AB$2:AB$31))*3</f>
        <v>#DIV/0!</v>
      </c>
      <c r="AE5" s="23" t="e">
        <f t="array" ref="AE5">AC$2-STDEV(IF(ISNUMBER(AB$2:AB$31),AB$2:AB$31))*3</f>
        <v>#DIV/0!</v>
      </c>
      <c r="AF5" s="24" t="e">
        <f t="array" ref="AF5">IF(MAX(RawData!P5:R5)-MIN(RawData!P5:R5)=0,#N/A,(MAX(RawData!P5:R5)-MIN(RawData!P5:R5))*0.01)</f>
        <v>#N/A</v>
      </c>
      <c r="AG5" s="24" t="e">
        <f t="array" ref="AG5">AVERAGE(IF(ISNUMBER(AF$2:AF$31),AF$2:AF$31))</f>
        <v>#DIV/0!</v>
      </c>
      <c r="AH5" s="25" t="e">
        <f t="array" ref="AH5">(AG$2+STDEV(IF(ISNUMBER(AF$2:AF$31),AF$2:AF$31))*3)</f>
        <v>#DIV/0!</v>
      </c>
      <c r="AI5" s="18" t="e">
        <f t="array" ref="AI5">IFERROR(AVERAGE(RawData!AA5:AD5),#N/A)</f>
        <v>#N/A</v>
      </c>
      <c r="AJ5" s="31" t="e">
        <f t="array" ref="AJ5">AVERAGE(IF(ISNUMBER(AI$2:AI$31),AI$2:AI$31))</f>
        <v>#DIV/0!</v>
      </c>
      <c r="AK5" s="31" t="e">
        <f t="array" ref="AK5">AJ$2+STDEV(IF(ISNUMBER(AI$2:AI$31),AI$2:AI$31))*3</f>
        <v>#DIV/0!</v>
      </c>
      <c r="AL5" s="31" t="e">
        <f t="array" ref="AL5">AJ$2-STDEV(IF(ISNUMBER(AI$2:AI$31),AI$2:AI$31))*3</f>
        <v>#DIV/0!</v>
      </c>
      <c r="AM5" s="32" t="e">
        <f t="array" ref="AM5">IF(MAX(RawData!AA5:AD5)-MIN(RawData!AA5:AD5)=0,#N/A,MAX(RawData!AA5:AD5)-MIN(RawData!AA5:AD5))</f>
        <v>#N/A</v>
      </c>
      <c r="AN5" s="32" t="e">
        <f t="array" ref="AN5">AVERAGE(IF(ISNUMBER(AM$2:AM$31),AM$2:AM$31))</f>
        <v>#DIV/0!</v>
      </c>
      <c r="AO5" s="19" t="e">
        <f t="array" ref="AO5">(AN$2+STDEV(IF(ISNUMBER(AM$2:AM$31),AM$2:AM$31))*3)</f>
        <v>#DIV/0!</v>
      </c>
      <c r="AP5" s="18" t="e">
        <f t="array" ref="AP5">IFERROR(AVERAGE(RawData!AE5:AH5),#N/A)</f>
        <v>#N/A</v>
      </c>
      <c r="AQ5" s="31" t="e">
        <f t="array" ref="AQ5">AVERAGE(IF(ISNUMBER(AP$2:AP$31),AP$2:AP$31))</f>
        <v>#DIV/0!</v>
      </c>
      <c r="AR5" s="31" t="e">
        <f t="array" ref="AR5">AQ$2+STDEV(IF(ISNUMBER(AP$2:AP$31),AP$2:AP$31))*3</f>
        <v>#DIV/0!</v>
      </c>
      <c r="AS5" s="31" t="e">
        <f t="array" ref="AS5">AQ$2-STDEV(IF(ISNUMBER(AP$2:AP$31),AP$2:AP$31))*3</f>
        <v>#DIV/0!</v>
      </c>
      <c r="AT5" s="32" t="e">
        <f t="array" ref="AT5">IF(MAX(RawData!AE5:AH5)-MIN(RawData!AE5:AH5)=0,#N/A,MAX(RawData!AE5:AH5)-MIN(RawData!AE5:AH5))</f>
        <v>#N/A</v>
      </c>
      <c r="AU5" s="32" t="e">
        <f t="array" ref="AU5">AVERAGE(IF(ISNUMBER(AT$2:AT$31),AT$2:AT$31))</f>
        <v>#DIV/0!</v>
      </c>
      <c r="AV5" s="19" t="e">
        <f t="array" ref="AV5">(AU$2+STDEV(IF(ISNUMBER(AT$2:AT$31),AT$2:AT$31))*3)</f>
        <v>#DIV/0!</v>
      </c>
      <c r="AW5" s="18" t="e">
        <f>IFERROR(AVERAGE(RawData!BM5:BR5),#N/A)</f>
        <v>#N/A</v>
      </c>
      <c r="AX5" s="31" t="e">
        <f t="array" ref="AX5">AVERAGE(IF(ISNUMBER(AW$2:AW$31),AW$2:AW$31))</f>
        <v>#DIV/0!</v>
      </c>
      <c r="AY5" s="31" t="e">
        <f t="array" ref="AY5">AX$2+STDEV(IF(ISNUMBER(AW$2:AW$31),AW$2:AW$31))*3</f>
        <v>#DIV/0!</v>
      </c>
      <c r="AZ5" s="31" t="e">
        <f t="array" ref="AZ5">AX$2-STDEV(IF(ISNUMBER(AW$2:AW$31),AW$2:AW$31))*3</f>
        <v>#DIV/0!</v>
      </c>
      <c r="BA5" s="32" t="e">
        <f t="array" ref="BA5">IF(MAX(RawData!BF5:BO5)-MIN(RawData!BF5:BO5)=0,#N/A,MAX(RawData!BF5:BO5)-MIN(RawData!BF5:BO5))</f>
        <v>#N/A</v>
      </c>
      <c r="BB5" s="32" t="e">
        <f t="array" ref="BB5">AVERAGE(IF(ISNUMBER(BA$2:BA$31),BA$2:BA$31))</f>
        <v>#DIV/0!</v>
      </c>
      <c r="BC5" s="19" t="e">
        <f t="array" ref="BC5">(BB$2+STDEV(IF(ISNUMBER(BA$2:BA$31),BA$2:BA$31))*3)</f>
        <v>#DIV/0!</v>
      </c>
      <c r="BD5" s="18" t="e">
        <f t="array" ref="BD5">IFERROR(AVERAGE(RawData!BS5:BV5),#N/A)</f>
        <v>#N/A</v>
      </c>
      <c r="BE5" s="31" t="e">
        <f t="array" ref="BE5">AVERAGE(IF(ISNUMBER(BD$2:BD$31),BD$2:BD$31))</f>
        <v>#DIV/0!</v>
      </c>
      <c r="BF5" s="31" t="e">
        <f t="array" ref="BF5">BE$2+STDEV(IF(ISNUMBER(BD$2:BD$31),BD$2:BD$31))*3</f>
        <v>#DIV/0!</v>
      </c>
      <c r="BG5" s="31" t="e">
        <f t="array" ref="BG5">BE$2-STDEV(IF(ISNUMBER(BD$2:BD$31),BD$2:BD$31))*3</f>
        <v>#DIV/0!</v>
      </c>
      <c r="BH5" s="32" t="e">
        <f t="array" ref="BH5">IF(MAX(RawData!BS5:BV5)-MIN(RawData!BS5:BV5)=0,#N/A,MAX(RawData!BS5:BV5)-MIN(RawData!BS5:BV5))</f>
        <v>#N/A</v>
      </c>
      <c r="BI5" s="32" t="e">
        <f t="array" ref="BI5">AVERAGE(IF(ISNUMBER(BH$2:BH$31),BH$2:BH$31))</f>
        <v>#DIV/0!</v>
      </c>
      <c r="BJ5" s="19" t="e">
        <f t="array" ref="BJ5">(BI$2+STDEV(IF(ISNUMBER(BH$2:BH$31),BH$2:BH$31))*3)</f>
        <v>#DIV/0!</v>
      </c>
      <c r="BK5" s="42" t="e">
        <f>IFERROR(AVERAGE(RawData!AO5:AQ5),#N/A)</f>
        <v>#N/A</v>
      </c>
      <c r="BL5" s="31" t="e">
        <f t="array" ref="BL5">AVERAGE(IF(ISNUMBER(BK$2:BK$31),BK$2:BK$31))</f>
        <v>#DIV/0!</v>
      </c>
      <c r="BM5" s="31" t="e">
        <f t="array" ref="BM5">BL$2+STDEV(IF(ISNUMBER(BK$2:BK$31),BK$2:BK$31))*3</f>
        <v>#DIV/0!</v>
      </c>
      <c r="BN5" s="31" t="e">
        <f t="array" ref="BN5">BL$2-STDEV(IF(ISNUMBER(BK$2:BK$31),BK$2:BK$31))*3</f>
        <v>#DIV/0!</v>
      </c>
      <c r="BO5" s="32" t="e">
        <f t="array" ref="BO5">IF(MAX(RawData!AO5:AQ5)-MIN(RawData!AO5:AQ5)=0,#N/A,MAX(RawData!AO5:AQ5)-MIN(RawData!AO5:AQ5))</f>
        <v>#N/A</v>
      </c>
      <c r="BP5" s="32" t="e">
        <f t="array" ref="BP5">AVERAGE(IF(ISNUMBER(BO$2:BO$31),BO$2:BO$31))</f>
        <v>#DIV/0!</v>
      </c>
      <c r="BQ5" s="19" t="e">
        <f t="array" ref="BQ5">(BP$2+STDEV(IF(ISNUMBER(BO$2:BO$31),BO$2:BO$31))*3)</f>
        <v>#DIV/0!</v>
      </c>
      <c r="BR5" s="18" t="e">
        <f t="array" ref="BR5">IFERROR(AVERAGE(RawData!AR5:AT5),#N/A)</f>
        <v>#N/A</v>
      </c>
      <c r="BS5" s="31" t="e">
        <f t="array" ref="BS5">AVERAGE(IF(ISNUMBER(BR$2:BR$31),BR$2:BR$31))</f>
        <v>#DIV/0!</v>
      </c>
      <c r="BT5" s="31" t="e">
        <f t="array" ref="BT5">BS$2+STDEV(IF(ISNUMBER(BR$2:BR$31),BR$2:BR$31))*3</f>
        <v>#DIV/0!</v>
      </c>
      <c r="BU5" s="31" t="e">
        <f t="array" ref="BU5">BS$2-STDEV(IF(ISNUMBER(BR$2:BR$31),BR$2:BR$31))*3</f>
        <v>#DIV/0!</v>
      </c>
      <c r="BV5" s="32" t="e">
        <f t="array" ref="BV5">IF(MAX(RawData!AR5:AT5)-MIN(RawData!AR5:AT5)=0,#N/A,MAX(RawData!AR5:AT5)-MIN(RawData!AR5:AT5))</f>
        <v>#N/A</v>
      </c>
      <c r="BW5" s="32" t="e">
        <f t="array" ref="BW5">AVERAGE(IF(ISNUMBER(BV$2:BV$31),BV$2:BV$31))</f>
        <v>#DIV/0!</v>
      </c>
      <c r="BX5" s="19" t="e">
        <f t="array" ref="BX5">(BW$2+STDEV(IF(ISNUMBER(BV$2:BV$31),BV$2:BV$31))*3)</f>
        <v>#DIV/0!</v>
      </c>
      <c r="BY5" s="18" t="e">
        <f>IFERROR(ABS(AVERAGE(RawData!AU5:AW5)),#N/A)</f>
        <v>#N/A</v>
      </c>
      <c r="BZ5" s="31" t="e">
        <f t="array" ref="BZ5">AVERAGE(IF(ISNUMBER(BY$2:BY$31),BY$2:BY$31))</f>
        <v>#DIV/0!</v>
      </c>
      <c r="CA5" s="31" t="e">
        <f t="array" ref="CA5">BZ$2+STDEV(IF(ISNUMBER(BY$2:BY$31),BY$2:BY$31))*3</f>
        <v>#DIV/0!</v>
      </c>
      <c r="CB5" s="31" t="e">
        <f t="array" ref="CB5">BZ$2-STDEV(IF(ISNUMBER(BY$2:BY$31),BY$2:BY$31))*3</f>
        <v>#DIV/0!</v>
      </c>
      <c r="CC5" s="32" t="e">
        <f t="array" ref="CC5">IF(MAX(RawData!AU5:AW5)-MIN(RawData!AU5:AW5)=0,#N/A,MAX(RawData!AU5:AW5)-MIN(RawData!AU5:AW5))</f>
        <v>#N/A</v>
      </c>
      <c r="CD5" s="32" t="e">
        <f t="array" ref="CD5">AVERAGE(IF(ISNUMBER(CC$2:CC$31),CC$2:CC$31))</f>
        <v>#DIV/0!</v>
      </c>
      <c r="CE5" s="19" t="e">
        <f t="array" ref="CE5">(CD$2+STDEV(IF(ISNUMBER(CC$2:CC$31),CC$2:CC$31))*3)</f>
        <v>#DIV/0!</v>
      </c>
      <c r="CF5" s="18" t="e">
        <f>IFERROR(ABS(AVERAGE(RawData!AX5:AZ5)),#N/A)</f>
        <v>#N/A</v>
      </c>
      <c r="CG5" s="31" t="e">
        <f t="array" ref="CG5">AVERAGE(IF(ISNUMBER(CF$2:CF$31),CF$2:CF$31))</f>
        <v>#DIV/0!</v>
      </c>
      <c r="CH5" s="31" t="e">
        <f t="array" ref="CH5">CG$2+STDEV(IF(ISNUMBER(CF$2:CF$31),CF$2:CF$31))*3</f>
        <v>#DIV/0!</v>
      </c>
      <c r="CI5" s="31" t="e">
        <f t="array" ref="CI5">CG$2-STDEV(IF(ISNUMBER(CF$2:CF$31),CF$2:CF$31))*3</f>
        <v>#DIV/0!</v>
      </c>
      <c r="CJ5" s="32" t="e">
        <f t="array" ref="CJ5">IF(MAX(RawData!AX5:AZ5)-MIN(RawData!AX5:AZ5)=0,#N/A,MAX(RawData!AX5:AZ5)-MIN(RawData!AX5:AZ5))</f>
        <v>#N/A</v>
      </c>
      <c r="CK5" s="32" t="e">
        <f t="array" ref="CK5">AVERAGE(IF(ISNUMBER(CJ$2:CJ$31),CJ$2:CJ$31))</f>
        <v>#DIV/0!</v>
      </c>
      <c r="CL5" s="19" t="e">
        <f t="array" ref="CL5">(CK$2+STDEV(IF(ISNUMBER(CJ$2:CJ$31),CJ$2:CJ$31))*3)</f>
        <v>#DIV/0!</v>
      </c>
      <c r="CM5" s="18" t="e">
        <f t="array" ref="CM5">IFERROR(AVERAGE(RawData!BA5:BC5),#N/A)</f>
        <v>#N/A</v>
      </c>
      <c r="CN5" s="31">
        <f t="array" ref="CN5">AVERAGE(IF(ISNUMBER(CM$2:CM$31),CM$2:CM$31))</f>
        <v>0</v>
      </c>
      <c r="CO5" s="31" t="e">
        <f t="array" ref="CO5">CN$2+STDEV(IF(ISNUMBER(CM$2:CM$31),CM$2:CM$31))*3</f>
        <v>#DIV/0!</v>
      </c>
      <c r="CP5" s="31" t="e">
        <f t="array" ref="CP5">CN$2-STDEV(IF(ISNUMBER(CM$2:CM$31),CM$2:CM$31))*3</f>
        <v>#DIV/0!</v>
      </c>
      <c r="CQ5" s="32" t="e">
        <f t="array" ref="CQ5">IF(MAX(RawData!BA5:BC5)-MIN(RawData!BA5:BC5)=0,#N/A,MAX(RawData!BA5:BC5)-MIN(RawData!BA5:BC5))</f>
        <v>#N/A</v>
      </c>
      <c r="CR5" s="32" t="e">
        <f t="array" ref="CR5">AVERAGE(IF(ISNUMBER(CQ$2:CQ$31),CQ$2:CQ$31))</f>
        <v>#DIV/0!</v>
      </c>
      <c r="CS5" s="19" t="e">
        <f t="array" ref="CS5">(CR$2+STDEV(IF(ISNUMBER(CQ$2:CQ$31),CQ$2:CQ$31))*3)</f>
        <v>#DIV/0!</v>
      </c>
      <c r="CT5" s="18" t="e">
        <f t="array" ref="CT5">IFERROR(AVERAGE(RawData!BD5:BF5),#N/A)</f>
        <v>#N/A</v>
      </c>
      <c r="CU5" s="31">
        <f t="array" ref="CU5">AVERAGE(IF(ISNUMBER(CT$2:CT$31),CT$2:CT$31))</f>
        <v>0</v>
      </c>
      <c r="CV5" s="31" t="e">
        <f t="array" ref="CV5">CU$2+STDEV(IF(ISNUMBER(CT$2:CT$31),CT$2:CT$31))*3</f>
        <v>#DIV/0!</v>
      </c>
      <c r="CW5" s="31" t="e">
        <f t="array" ref="CW5">CU$2-STDEV(IF(ISNUMBER(CT$2:CT$31),CT$2:CT$31))*3</f>
        <v>#DIV/0!</v>
      </c>
      <c r="CX5" s="32" t="e">
        <f t="array" ref="CX5">IF(MAX(RawData!BD5:BF5)-MIN(RawData!BD5:BF5)=0,#N/A,MAX(RawData!BD5:BF5)-MIN(RawData!BD5:BF5))</f>
        <v>#N/A</v>
      </c>
      <c r="CY5" s="32" t="e">
        <f t="array" ref="CY5">AVERAGE(IF(ISNUMBER(CX$2:CX$31),CX$2:CX$31))</f>
        <v>#DIV/0!</v>
      </c>
      <c r="CZ5" s="19" t="e">
        <f t="array" ref="CZ5">(CY$2+STDEV(IF(ISNUMBER(CX$2:CX$31),CX$2:CX$31))*3)</f>
        <v>#DIV/0!</v>
      </c>
      <c r="DA5" s="32" t="e">
        <f t="array" ref="DA5">IFERROR(AVERAGE(RawData!BG5,RawData!BH5,RawData!BI5),#N/A)</f>
        <v>#N/A</v>
      </c>
      <c r="DB5" s="31" t="e">
        <f t="array" ref="DB5">AVERAGE(IF(ISNUMBER(DA$2:DA$31),DA$2:DA$31))</f>
        <v>#DIV/0!</v>
      </c>
      <c r="DC5" s="31" t="e">
        <f t="array" ref="DC5">DB$2+STDEV(IF(ISNUMBER(DA$2:DA$31),DA$2:DA$31))*3</f>
        <v>#DIV/0!</v>
      </c>
      <c r="DD5" s="31" t="e">
        <f t="array" ref="DD5">DB$2-STDEV(IF(ISNUMBER(DA$2:DA$31),DA$2:DA$31))*3</f>
        <v>#DIV/0!</v>
      </c>
      <c r="DE5" s="32" t="e">
        <f t="array" ref="DE5">IF(MAX((IF(RawData!#REF! = "Out", RawData!BG5, -RawData!BG5), IF(RawData!#REF! = "Out", RawData!BH5, -RawData!BH5), IF(RawData!#REF! = "Out", RawData!BI5, -RawData!BI5)))-MIN((IF(RawData!#REF! = "Out", RawData!BG5, -RawData!BG5), IF(RawData!#REF! = "Out", RawData!BH5, -RawData!BH5), IF(RawData!#REF! = "Out", RawData!BI5, -RawData!BI5)))=0,#N/A,MAX((IF(RawData!#REF! = "Out", RawData!BG5, -RawData!BG5), IF(RawData!#REF! = "Out", RawData!BH5, -RawData!BH5), IF(RawData!#REF! = "Out", RawData!BI5, -RawData!BI5)))-MIN((IF(RawData!#REF! = "Out", RawData!BG5, -RawData!BG5), IF(RawData!#REF! = "Out", RawData!BH5, -RawData!BH5), IF(RawData!#REF! = "Out", RawData!BI5, -RawData!BI5))))</f>
        <v>#REF!</v>
      </c>
      <c r="DF5" s="32" t="e">
        <f t="array" ref="DF5">AVERAGE(IF(ISNUMBER(DE$2:DE$31),DE$2:DE$31))</f>
        <v>#DIV/0!</v>
      </c>
      <c r="DG5" s="19" t="e">
        <f t="array" ref="DG5">(DF$2+STDEV(IF(ISNUMBER(DE$2:DE$31),DE$2:DE$31))*3)</f>
        <v>#DIV/0!</v>
      </c>
      <c r="DH5" s="18" t="e">
        <f t="array" ref="DH5">IFERROR(AVERAGE(RawData!BJ5:BL5),#N/A)</f>
        <v>#N/A</v>
      </c>
      <c r="DI5" s="31" t="e">
        <f t="array" ref="DI5">AVERAGE(IF(ISNUMBER(DH$2:DH$31),DH$2:DH$31))</f>
        <v>#DIV/0!</v>
      </c>
      <c r="DJ5" s="31" t="e">
        <f t="array" ref="DJ5">DI$2+STDEV(IF(ISNUMBER(DH$2:DH$31),DH$2:DH$31))*3</f>
        <v>#DIV/0!</v>
      </c>
      <c r="DK5" s="31" t="e">
        <f t="array" ref="DK5">DI$2-STDEV(IF(ISNUMBER(DH$2:DH$31),DH$2:DH$31))*3</f>
        <v>#DIV/0!</v>
      </c>
      <c r="DL5" s="32" t="e">
        <f t="array" ref="DL5">IF(MAX(RawData!BJ5:BL5)-MIN(RawData!BJ5:BL5)=0,#N/A,MAX(RawData!BJ5:BL5)-MIN(RawData!BJ5:BL5))</f>
        <v>#N/A</v>
      </c>
      <c r="DM5" s="32" t="e">
        <f t="array" ref="DM5">AVERAGE(IF(ISNUMBER(DL$2:DL$31),DL$2:DL$31))</f>
        <v>#DIV/0!</v>
      </c>
      <c r="DN5" s="19" t="e">
        <f t="array" ref="DN5">(DM$2+STDEV(IF(ISNUMBER(DL$2:DL$31),DL$2:DL$31))*3)</f>
        <v>#DIV/0!</v>
      </c>
      <c r="DO5" t="e">
        <f>IF(RawData!BW5="MIL-PRF 32432GL (Class 1)", RawData!BY5/RawData!BX5, #N/A)</f>
        <v>#N/A</v>
      </c>
      <c r="DP5" t="e">
        <f>IF(RawData!BW5="MIL-PRF 32432A (Class 1)", RawData!BY5/RawData!BX5, #N/A)</f>
        <v>#N/A</v>
      </c>
    </row>
    <row r="6" spans="1:120" x14ac:dyDescent="0.2">
      <c r="A6" s="22" t="e">
        <f>IFERROR(AVERAGE(RawData!D6:F6),#N/A)</f>
        <v>#N/A</v>
      </c>
      <c r="B6" s="23" t="e">
        <f t="array" ref="B6">AVERAGE(IF(ISNUMBER(A$2:A$31),A$2:A$31))</f>
        <v>#DIV/0!</v>
      </c>
      <c r="C6" s="23" t="e">
        <f t="array" ref="C6">B$2+STDEV(IF(ISNUMBER(A$2:A$31),A$2:A$31))*3</f>
        <v>#DIV/0!</v>
      </c>
      <c r="D6" s="23" t="e">
        <f t="array" ref="D6">B$2-STDEV(IF(ISNUMBER(A$2:A$31),A$2:A$31))*3</f>
        <v>#DIV/0!</v>
      </c>
      <c r="E6" s="24" t="e">
        <f>IF(MAX(RawData!D6:F6)-MIN(RawData!D6:F6)=0,#N/A,MAX(RawData!D6:F6)-MIN(RawData!D6:F6))</f>
        <v>#N/A</v>
      </c>
      <c r="F6" s="24" t="e">
        <f t="array" ref="F6">AVERAGE(IF(ISNUMBER(E$2:E$31),E$2:E$31))</f>
        <v>#DIV/0!</v>
      </c>
      <c r="G6" s="25" t="e">
        <f t="array" ref="G6">(F$2+STDEV(IF(ISNUMBER(E$2:E$31),E$2:E$31))*3)</f>
        <v>#DIV/0!</v>
      </c>
      <c r="H6" s="22" t="e">
        <f t="array" ref="H6">IFERROR(AVERAGE(RawData!G6:I6),#N/A)</f>
        <v>#N/A</v>
      </c>
      <c r="I6" s="23" t="e">
        <f t="array" ref="I6">AVERAGE(IF(ISNUMBER(H$2:H$31),H$2:H$31))</f>
        <v>#DIV/0!</v>
      </c>
      <c r="J6" s="23" t="e">
        <f t="array" ref="J6">I$2+STDEV(IF(ISNUMBER(H$2:H$31),H$2:H$31))*3</f>
        <v>#DIV/0!</v>
      </c>
      <c r="K6" s="23" t="e">
        <f t="array" ref="K6">I$2-STDEV(IF(ISNUMBER(H$2:H$31),H$2:H$31))*3</f>
        <v>#DIV/0!</v>
      </c>
      <c r="L6" s="24" t="e">
        <f t="array" ref="L6">IF(MAX(RawData!G6:I6)-MIN(RawData!G6:I6)=0,#N/A,MAX(RawData!G6:I6)-MIN(RawData!G6:I6))</f>
        <v>#N/A</v>
      </c>
      <c r="M6" s="24" t="e">
        <f t="array" ref="M6">AVERAGE(IF(ISNUMBER(L$2:L$31),L$2:L$31))</f>
        <v>#DIV/0!</v>
      </c>
      <c r="N6" s="25" t="e">
        <f t="array" ref="N6">(M$2+STDEV(IF(ISNUMBER(L$2:L$31),L$2:L$31))*3)</f>
        <v>#DIV/0!</v>
      </c>
      <c r="O6" s="18" t="e">
        <f>IFERROR(AVERAGE(RawData!J6,RawData!L6,RawData!N6),#N/A)</f>
        <v>#N/A</v>
      </c>
      <c r="P6" s="18" t="e">
        <f>IFERROR(AVERAGE(RawData!K6,RawData!M6,RawData!O6),#N/A)</f>
        <v>#N/A</v>
      </c>
      <c r="Q6" s="22" t="e">
        <f>IFERROR(AVERAGE(RawData!S6:U6),#N/A)*0.01</f>
        <v>#N/A</v>
      </c>
      <c r="R6" s="23" t="e">
        <f t="array" ref="R6">AVERAGE(IF(ISNUMBER(Q$2:Q$31),Q$2:Q$31))</f>
        <v>#DIV/0!</v>
      </c>
      <c r="S6" s="23" t="e">
        <f t="array" ref="S6">R$2+STDEV(IF(ISNUMBER(Q$2:Q$31),Q$2:Q$31))*3</f>
        <v>#DIV/0!</v>
      </c>
      <c r="T6" s="23" t="e">
        <f t="array" ref="T6">R$2-STDEV(IF(ISNUMBER(Q$2:Q$31),Q$2:Q$31))*3</f>
        <v>#DIV/0!</v>
      </c>
      <c r="U6" s="30" t="e">
        <f t="array" ref="U6">IF(MAX(RawData!S6:U6)-MIN(RawData!S6:U6)=0,#N/A,(MAX(RawData!S6:U6)-MIN(RawData!S6:U6)))*0.01</f>
        <v>#N/A</v>
      </c>
      <c r="V6" s="24" t="e">
        <f t="array" ref="V6">AVERAGE(IF(ISNUMBER(U$2:U$31),U$2:U$31))</f>
        <v>#DIV/0!</v>
      </c>
      <c r="W6" s="25" t="e">
        <f t="array" ref="W6">(V$2+STDEV(IF(ISNUMBER(U$2:U$31),U$2:U$31))*3)</f>
        <v>#DIV/0!</v>
      </c>
      <c r="X6" s="18" t="e">
        <f t="array" ref="X6">IFERROR(AVERAGE(RawData!V6:Y6),#N/A)</f>
        <v>#N/A</v>
      </c>
      <c r="Y6" s="31" t="e">
        <f t="array" ref="Y6">AVERAGE(IF(ISNUMBER(X$2:X$31),X$2:X$31))</f>
        <v>#DIV/0!</v>
      </c>
      <c r="Z6" s="31" t="e">
        <f t="array" ref="Z6">Y$2-STDEV(IF(ISNUMBER(X$2:X$31),X$2:X$31))*3</f>
        <v>#DIV/0!</v>
      </c>
      <c r="AA6" s="37" t="e">
        <f>IF(ISNUMBER(RawData!Z6),RawData!Z6,#N/A)*0.01</f>
        <v>#N/A</v>
      </c>
      <c r="AB6" s="22" t="e">
        <f t="array" ref="AB6">IFERROR(AVERAGE(RawData!P6:R6)*0.01,#N/A)</f>
        <v>#N/A</v>
      </c>
      <c r="AC6" s="23" t="e">
        <f t="array" ref="AC6">AVERAGE(IF(ISNUMBER(AB$2:AB$31),AB$2:AB$31))</f>
        <v>#DIV/0!</v>
      </c>
      <c r="AD6" s="23" t="e">
        <f t="array" ref="AD6">AC$2+STDEV(IF(ISNUMBER(AB$2:AB$31),AB$2:AB$31))*3</f>
        <v>#DIV/0!</v>
      </c>
      <c r="AE6" s="23" t="e">
        <f t="array" ref="AE6">AC$2-STDEV(IF(ISNUMBER(AB$2:AB$31),AB$2:AB$31))*3</f>
        <v>#DIV/0!</v>
      </c>
      <c r="AF6" s="24" t="e">
        <f t="array" ref="AF6">IF(MAX(RawData!P6:R6)-MIN(RawData!P6:R6)=0,#N/A,(MAX(RawData!P6:R6)-MIN(RawData!P6:R6))*0.01)</f>
        <v>#N/A</v>
      </c>
      <c r="AG6" s="24" t="e">
        <f t="array" ref="AG6">AVERAGE(IF(ISNUMBER(AF$2:AF$31),AF$2:AF$31))</f>
        <v>#DIV/0!</v>
      </c>
      <c r="AH6" s="25" t="e">
        <f t="array" ref="AH6">(AG$2+STDEV(IF(ISNUMBER(AF$2:AF$31),AF$2:AF$31))*3)</f>
        <v>#DIV/0!</v>
      </c>
      <c r="AI6" s="18" t="e">
        <f t="array" ref="AI6">IFERROR(AVERAGE(RawData!AA6:AD6),#N/A)</f>
        <v>#N/A</v>
      </c>
      <c r="AJ6" s="31" t="e">
        <f t="array" ref="AJ6">AVERAGE(IF(ISNUMBER(AI$2:AI$31),AI$2:AI$31))</f>
        <v>#DIV/0!</v>
      </c>
      <c r="AK6" s="31" t="e">
        <f t="array" ref="AK6">AJ$2+STDEV(IF(ISNUMBER(AI$2:AI$31),AI$2:AI$31))*3</f>
        <v>#DIV/0!</v>
      </c>
      <c r="AL6" s="31" t="e">
        <f t="array" ref="AL6">AJ$2-STDEV(IF(ISNUMBER(AI$2:AI$31),AI$2:AI$31))*3</f>
        <v>#DIV/0!</v>
      </c>
      <c r="AM6" s="32" t="e">
        <f t="array" ref="AM6">IF(MAX(RawData!AA6:AD6)-MIN(RawData!AA6:AD6)=0,#N/A,MAX(RawData!AA6:AD6)-MIN(RawData!AA6:AD6))</f>
        <v>#N/A</v>
      </c>
      <c r="AN6" s="32" t="e">
        <f t="array" ref="AN6">AVERAGE(IF(ISNUMBER(AM$2:AM$31),AM$2:AM$31))</f>
        <v>#DIV/0!</v>
      </c>
      <c r="AO6" s="19" t="e">
        <f t="array" ref="AO6">(AN$2+STDEV(IF(ISNUMBER(AM$2:AM$31),AM$2:AM$31))*3)</f>
        <v>#DIV/0!</v>
      </c>
      <c r="AP6" s="18" t="e">
        <f t="array" ref="AP6">IFERROR(AVERAGE(RawData!AE6:AH6),#N/A)</f>
        <v>#N/A</v>
      </c>
      <c r="AQ6" s="31" t="e">
        <f t="array" ref="AQ6">AVERAGE(IF(ISNUMBER(AP$2:AP$31),AP$2:AP$31))</f>
        <v>#DIV/0!</v>
      </c>
      <c r="AR6" s="31" t="e">
        <f t="array" ref="AR6">AQ$2+STDEV(IF(ISNUMBER(AP$2:AP$31),AP$2:AP$31))*3</f>
        <v>#DIV/0!</v>
      </c>
      <c r="AS6" s="31" t="e">
        <f t="array" ref="AS6">AQ$2-STDEV(IF(ISNUMBER(AP$2:AP$31),AP$2:AP$31))*3</f>
        <v>#DIV/0!</v>
      </c>
      <c r="AT6" s="32" t="e">
        <f t="array" ref="AT6">IF(MAX(RawData!AE6:AH6)-MIN(RawData!AE6:AH6)=0,#N/A,MAX(RawData!AE6:AH6)-MIN(RawData!AE6:AH6))</f>
        <v>#N/A</v>
      </c>
      <c r="AU6" s="32" t="e">
        <f t="array" ref="AU6">AVERAGE(IF(ISNUMBER(AT$2:AT$31),AT$2:AT$31))</f>
        <v>#DIV/0!</v>
      </c>
      <c r="AV6" s="19" t="e">
        <f t="array" ref="AV6">(AU$2+STDEV(IF(ISNUMBER(AT$2:AT$31),AT$2:AT$31))*3)</f>
        <v>#DIV/0!</v>
      </c>
      <c r="AW6" s="18" t="e">
        <f>IFERROR(AVERAGE(RawData!BM6:BR6),#N/A)</f>
        <v>#N/A</v>
      </c>
      <c r="AX6" s="31" t="e">
        <f t="array" ref="AX6">AVERAGE(IF(ISNUMBER(AW$2:AW$31),AW$2:AW$31))</f>
        <v>#DIV/0!</v>
      </c>
      <c r="AY6" s="31" t="e">
        <f t="array" ref="AY6">AX$2+STDEV(IF(ISNUMBER(AW$2:AW$31),AW$2:AW$31))*3</f>
        <v>#DIV/0!</v>
      </c>
      <c r="AZ6" s="31" t="e">
        <f t="array" ref="AZ6">AX$2-STDEV(IF(ISNUMBER(AW$2:AW$31),AW$2:AW$31))*3</f>
        <v>#DIV/0!</v>
      </c>
      <c r="BA6" s="32" t="e">
        <f t="array" ref="BA6">IF(MAX(RawData!BF6:BO6)-MIN(RawData!BF6:BO6)=0,#N/A,MAX(RawData!BF6:BO6)-MIN(RawData!BF6:BO6))</f>
        <v>#N/A</v>
      </c>
      <c r="BB6" s="32" t="e">
        <f t="array" ref="BB6">AVERAGE(IF(ISNUMBER(BA$2:BA$31),BA$2:BA$31))</f>
        <v>#DIV/0!</v>
      </c>
      <c r="BC6" s="19" t="e">
        <f t="array" ref="BC6">(BB$2+STDEV(IF(ISNUMBER(BA$2:BA$31),BA$2:BA$31))*3)</f>
        <v>#DIV/0!</v>
      </c>
      <c r="BD6" s="18" t="e">
        <f t="array" ref="BD6">IFERROR(AVERAGE(RawData!BS6:BV6),#N/A)</f>
        <v>#N/A</v>
      </c>
      <c r="BE6" s="31" t="e">
        <f t="array" ref="BE6">AVERAGE(IF(ISNUMBER(BD$2:BD$31),BD$2:BD$31))</f>
        <v>#DIV/0!</v>
      </c>
      <c r="BF6" s="31" t="e">
        <f t="array" ref="BF6">BE$2+STDEV(IF(ISNUMBER(BD$2:BD$31),BD$2:BD$31))*3</f>
        <v>#DIV/0!</v>
      </c>
      <c r="BG6" s="31" t="e">
        <f t="array" ref="BG6">BE$2-STDEV(IF(ISNUMBER(BD$2:BD$31),BD$2:BD$31))*3</f>
        <v>#DIV/0!</v>
      </c>
      <c r="BH6" s="32" t="e">
        <f t="array" ref="BH6">IF(MAX(RawData!BS6:BV6)-MIN(RawData!BS6:BV6)=0,#N/A,MAX(RawData!BS6:BV6)-MIN(RawData!BS6:BV6))</f>
        <v>#N/A</v>
      </c>
      <c r="BI6" s="32" t="e">
        <f t="array" ref="BI6">AVERAGE(IF(ISNUMBER(BH$2:BH$31),BH$2:BH$31))</f>
        <v>#DIV/0!</v>
      </c>
      <c r="BJ6" s="19" t="e">
        <f t="array" ref="BJ6">(BI$2+STDEV(IF(ISNUMBER(BH$2:BH$31),BH$2:BH$31))*3)</f>
        <v>#DIV/0!</v>
      </c>
      <c r="BK6" s="42" t="e">
        <f>IFERROR(AVERAGE(RawData!AO6:AQ6),#N/A)</f>
        <v>#N/A</v>
      </c>
      <c r="BL6" s="31" t="e">
        <f t="array" ref="BL6">AVERAGE(IF(ISNUMBER(BK$2:BK$31),BK$2:BK$31))</f>
        <v>#DIV/0!</v>
      </c>
      <c r="BM6" s="31" t="e">
        <f t="array" ref="BM6">BL$2+STDEV(IF(ISNUMBER(BK$2:BK$31),BK$2:BK$31))*3</f>
        <v>#DIV/0!</v>
      </c>
      <c r="BN6" s="31" t="e">
        <f t="array" ref="BN6">BL$2-STDEV(IF(ISNUMBER(BK$2:BK$31),BK$2:BK$31))*3</f>
        <v>#DIV/0!</v>
      </c>
      <c r="BO6" s="32" t="e">
        <f t="array" ref="BO6">IF(MAX(RawData!AO6:AQ6)-MIN(RawData!AO6:AQ6)=0,#N/A,MAX(RawData!AO6:AQ6)-MIN(RawData!AO6:AQ6))</f>
        <v>#N/A</v>
      </c>
      <c r="BP6" s="32" t="e">
        <f t="array" ref="BP6">AVERAGE(IF(ISNUMBER(BO$2:BO$31),BO$2:BO$31))</f>
        <v>#DIV/0!</v>
      </c>
      <c r="BQ6" s="19" t="e">
        <f t="array" ref="BQ6">(BP$2+STDEV(IF(ISNUMBER(BO$2:BO$31),BO$2:BO$31))*3)</f>
        <v>#DIV/0!</v>
      </c>
      <c r="BR6" s="18" t="e">
        <f t="array" ref="BR6">IFERROR(AVERAGE(RawData!AR6:AT6),#N/A)</f>
        <v>#N/A</v>
      </c>
      <c r="BS6" s="31" t="e">
        <f t="array" ref="BS6">AVERAGE(IF(ISNUMBER(BR$2:BR$31),BR$2:BR$31))</f>
        <v>#DIV/0!</v>
      </c>
      <c r="BT6" s="31" t="e">
        <f t="array" ref="BT6">BS$2+STDEV(IF(ISNUMBER(BR$2:BR$31),BR$2:BR$31))*3</f>
        <v>#DIV/0!</v>
      </c>
      <c r="BU6" s="31" t="e">
        <f t="array" ref="BU6">BS$2-STDEV(IF(ISNUMBER(BR$2:BR$31),BR$2:BR$31))*3</f>
        <v>#DIV/0!</v>
      </c>
      <c r="BV6" s="32" t="e">
        <f t="array" ref="BV6">IF(MAX(RawData!AR6:AT6)-MIN(RawData!AR6:AT6)=0,#N/A,MAX(RawData!AR6:AT6)-MIN(RawData!AR6:AT6))</f>
        <v>#N/A</v>
      </c>
      <c r="BW6" s="32" t="e">
        <f t="array" ref="BW6">AVERAGE(IF(ISNUMBER(BV$2:BV$31),BV$2:BV$31))</f>
        <v>#DIV/0!</v>
      </c>
      <c r="BX6" s="19" t="e">
        <f t="array" ref="BX6">(BW$2+STDEV(IF(ISNUMBER(BV$2:BV$31),BV$2:BV$31))*3)</f>
        <v>#DIV/0!</v>
      </c>
      <c r="BY6" s="18" t="e">
        <f>IFERROR(ABS(AVERAGE(RawData!AU6:AW6)),#N/A)</f>
        <v>#N/A</v>
      </c>
      <c r="BZ6" s="31" t="e">
        <f t="array" ref="BZ6">AVERAGE(IF(ISNUMBER(BY$2:BY$31),BY$2:BY$31))</f>
        <v>#DIV/0!</v>
      </c>
      <c r="CA6" s="31" t="e">
        <f t="array" ref="CA6">BZ$2+STDEV(IF(ISNUMBER(BY$2:BY$31),BY$2:BY$31))*3</f>
        <v>#DIV/0!</v>
      </c>
      <c r="CB6" s="31" t="e">
        <f t="array" ref="CB6">BZ$2-STDEV(IF(ISNUMBER(BY$2:BY$31),BY$2:BY$31))*3</f>
        <v>#DIV/0!</v>
      </c>
      <c r="CC6" s="32" t="e">
        <f t="array" ref="CC6">IF(MAX(RawData!AU6:AW6)-MIN(RawData!AU6:AW6)=0,#N/A,MAX(RawData!AU6:AW6)-MIN(RawData!AU6:AW6))</f>
        <v>#N/A</v>
      </c>
      <c r="CD6" s="32" t="e">
        <f t="array" ref="CD6">AVERAGE(IF(ISNUMBER(CC$2:CC$31),CC$2:CC$31))</f>
        <v>#DIV/0!</v>
      </c>
      <c r="CE6" s="19" t="e">
        <f t="array" ref="CE6">(CD$2+STDEV(IF(ISNUMBER(CC$2:CC$31),CC$2:CC$31))*3)</f>
        <v>#DIV/0!</v>
      </c>
      <c r="CF6" s="18" t="e">
        <f>IFERROR(ABS(AVERAGE(RawData!AX6:AZ6)),#N/A)</f>
        <v>#N/A</v>
      </c>
      <c r="CG6" s="31" t="e">
        <f t="array" ref="CG6">AVERAGE(IF(ISNUMBER(CF$2:CF$31),CF$2:CF$31))</f>
        <v>#DIV/0!</v>
      </c>
      <c r="CH6" s="31" t="e">
        <f t="array" ref="CH6">CG$2+STDEV(IF(ISNUMBER(CF$2:CF$31),CF$2:CF$31))*3</f>
        <v>#DIV/0!</v>
      </c>
      <c r="CI6" s="31" t="e">
        <f t="array" ref="CI6">CG$2-STDEV(IF(ISNUMBER(CF$2:CF$31),CF$2:CF$31))*3</f>
        <v>#DIV/0!</v>
      </c>
      <c r="CJ6" s="32" t="e">
        <f t="array" ref="CJ6">IF(MAX(RawData!AX6:AZ6)-MIN(RawData!AX6:AZ6)=0,#N/A,MAX(RawData!AX6:AZ6)-MIN(RawData!AX6:AZ6))</f>
        <v>#N/A</v>
      </c>
      <c r="CK6" s="32" t="e">
        <f t="array" ref="CK6">AVERAGE(IF(ISNUMBER(CJ$2:CJ$31),CJ$2:CJ$31))</f>
        <v>#DIV/0!</v>
      </c>
      <c r="CL6" s="19" t="e">
        <f t="array" ref="CL6">(CK$2+STDEV(IF(ISNUMBER(CJ$2:CJ$31),CJ$2:CJ$31))*3)</f>
        <v>#DIV/0!</v>
      </c>
      <c r="CM6" s="18" t="e">
        <f t="array" ref="CM6">IFERROR(AVERAGE(RawData!BA6:BC6),#N/A)</f>
        <v>#N/A</v>
      </c>
      <c r="CN6" s="31">
        <f t="array" ref="CN6">AVERAGE(IF(ISNUMBER(CM$2:CM$31),CM$2:CM$31))</f>
        <v>0</v>
      </c>
      <c r="CO6" s="31" t="e">
        <f t="array" ref="CO6">CN$2+STDEV(IF(ISNUMBER(CM$2:CM$31),CM$2:CM$31))*3</f>
        <v>#DIV/0!</v>
      </c>
      <c r="CP6" s="31" t="e">
        <f t="array" ref="CP6">CN$2-STDEV(IF(ISNUMBER(CM$2:CM$31),CM$2:CM$31))*3</f>
        <v>#DIV/0!</v>
      </c>
      <c r="CQ6" s="32" t="e">
        <f t="array" ref="CQ6">IF(MAX(RawData!BA6:BC6)-MIN(RawData!BA6:BC6)=0,#N/A,MAX(RawData!BA6:BC6)-MIN(RawData!BA6:BC6))</f>
        <v>#N/A</v>
      </c>
      <c r="CR6" s="32" t="e">
        <f t="array" ref="CR6">AVERAGE(IF(ISNUMBER(CQ$2:CQ$31),CQ$2:CQ$31))</f>
        <v>#DIV/0!</v>
      </c>
      <c r="CS6" s="19" t="e">
        <f t="array" ref="CS6">(CR$2+STDEV(IF(ISNUMBER(CQ$2:CQ$31),CQ$2:CQ$31))*3)</f>
        <v>#DIV/0!</v>
      </c>
      <c r="CT6" s="18" t="e">
        <f t="array" ref="CT6">IFERROR(AVERAGE(RawData!BD6:BF6),#N/A)</f>
        <v>#N/A</v>
      </c>
      <c r="CU6" s="31">
        <f t="array" ref="CU6">AVERAGE(IF(ISNUMBER(CT$2:CT$31),CT$2:CT$31))</f>
        <v>0</v>
      </c>
      <c r="CV6" s="31" t="e">
        <f t="array" ref="CV6">CU$2+STDEV(IF(ISNUMBER(CT$2:CT$31),CT$2:CT$31))*3</f>
        <v>#DIV/0!</v>
      </c>
      <c r="CW6" s="31" t="e">
        <f t="array" ref="CW6">CU$2-STDEV(IF(ISNUMBER(CT$2:CT$31),CT$2:CT$31))*3</f>
        <v>#DIV/0!</v>
      </c>
      <c r="CX6" s="32" t="e">
        <f t="array" ref="CX6">IF(MAX(RawData!BD6:BF6)-MIN(RawData!BD6:BF6)=0,#N/A,MAX(RawData!BD6:BF6)-MIN(RawData!BD6:BF6))</f>
        <v>#N/A</v>
      </c>
      <c r="CY6" s="32" t="e">
        <f t="array" ref="CY6">AVERAGE(IF(ISNUMBER(CX$2:CX$31),CX$2:CX$31))</f>
        <v>#DIV/0!</v>
      </c>
      <c r="CZ6" s="19" t="e">
        <f t="array" ref="CZ6">(CY$2+STDEV(IF(ISNUMBER(CX$2:CX$31),CX$2:CX$31))*3)</f>
        <v>#DIV/0!</v>
      </c>
      <c r="DA6" s="32" t="e">
        <f t="array" ref="DA6">IFERROR(AVERAGE(RawData!BG6,RawData!BH6,RawData!BI6),#N/A)</f>
        <v>#N/A</v>
      </c>
      <c r="DB6" s="31" t="e">
        <f t="array" ref="DB6">AVERAGE(IF(ISNUMBER(DA$2:DA$31),DA$2:DA$31))</f>
        <v>#DIV/0!</v>
      </c>
      <c r="DC6" s="31" t="e">
        <f t="array" ref="DC6">DB$2+STDEV(IF(ISNUMBER(DA$2:DA$31),DA$2:DA$31))*3</f>
        <v>#DIV/0!</v>
      </c>
      <c r="DD6" s="31" t="e">
        <f t="array" ref="DD6">DB$2-STDEV(IF(ISNUMBER(DA$2:DA$31),DA$2:DA$31))*3</f>
        <v>#DIV/0!</v>
      </c>
      <c r="DE6" s="32" t="e">
        <f t="array" ref="DE6">IF(MAX((IF(RawData!#REF! = "Out", RawData!BG6, -RawData!BG6), IF(RawData!#REF! = "Out", RawData!BH6, -RawData!BH6), IF(RawData!#REF! = "Out", RawData!BI6, -RawData!BI6)))-MIN((IF(RawData!#REF! = "Out", RawData!BG6, -RawData!BG6), IF(RawData!#REF! = "Out", RawData!BH6, -RawData!BH6), IF(RawData!#REF! = "Out", RawData!BI6, -RawData!BI6)))=0,#N/A,MAX((IF(RawData!#REF! = "Out", RawData!BG6, -RawData!BG6), IF(RawData!#REF! = "Out", RawData!BH6, -RawData!BH6), IF(RawData!#REF! = "Out", RawData!BI6, -RawData!BI6)))-MIN((IF(RawData!#REF! = "Out", RawData!BG6, -RawData!BG6), IF(RawData!#REF! = "Out", RawData!BH6, -RawData!BH6), IF(RawData!#REF! = "Out", RawData!BI6, -RawData!BI6))))</f>
        <v>#REF!</v>
      </c>
      <c r="DF6" s="32" t="e">
        <f t="array" ref="DF6">AVERAGE(IF(ISNUMBER(DE$2:DE$31),DE$2:DE$31))</f>
        <v>#DIV/0!</v>
      </c>
      <c r="DG6" s="19" t="e">
        <f t="array" ref="DG6">(DF$2+STDEV(IF(ISNUMBER(DE$2:DE$31),DE$2:DE$31))*3)</f>
        <v>#DIV/0!</v>
      </c>
      <c r="DH6" s="18" t="e">
        <f t="array" ref="DH6">IFERROR(AVERAGE(RawData!BJ6:BL6),#N/A)</f>
        <v>#N/A</v>
      </c>
      <c r="DI6" s="31" t="e">
        <f t="array" ref="DI6">AVERAGE(IF(ISNUMBER(DH$2:DH$31),DH$2:DH$31))</f>
        <v>#DIV/0!</v>
      </c>
      <c r="DJ6" s="31" t="e">
        <f t="array" ref="DJ6">DI$2+STDEV(IF(ISNUMBER(DH$2:DH$31),DH$2:DH$31))*3</f>
        <v>#DIV/0!</v>
      </c>
      <c r="DK6" s="31" t="e">
        <f t="array" ref="DK6">DI$2-STDEV(IF(ISNUMBER(DH$2:DH$31),DH$2:DH$31))*3</f>
        <v>#DIV/0!</v>
      </c>
      <c r="DL6" s="32" t="e">
        <f t="array" ref="DL6">IF(MAX(RawData!BJ6:BL6)-MIN(RawData!BJ6:BL6)=0,#N/A,MAX(RawData!BJ6:BL6)-MIN(RawData!BJ6:BL6))</f>
        <v>#N/A</v>
      </c>
      <c r="DM6" s="32" t="e">
        <f t="array" ref="DM6">AVERAGE(IF(ISNUMBER(DL$2:DL$31),DL$2:DL$31))</f>
        <v>#DIV/0!</v>
      </c>
      <c r="DN6" s="19" t="e">
        <f t="array" ref="DN6">(DM$2+STDEV(IF(ISNUMBER(DL$2:DL$31),DL$2:DL$31))*3)</f>
        <v>#DIV/0!</v>
      </c>
      <c r="DO6" t="e">
        <f>IF(RawData!BW6="MIL-PRF 32432GL (Class 1)", RawData!BY6/RawData!BX6, #N/A)</f>
        <v>#N/A</v>
      </c>
      <c r="DP6" t="e">
        <f>IF(RawData!BW6="MIL-PRF 32432A (Class 1)", RawData!BY6/RawData!BX6, #N/A)</f>
        <v>#N/A</v>
      </c>
    </row>
    <row r="7" spans="1:120" x14ac:dyDescent="0.2">
      <c r="A7" s="22" t="e">
        <f>IFERROR(AVERAGE(RawData!D7:F7),#N/A)</f>
        <v>#N/A</v>
      </c>
      <c r="B7" s="23" t="e">
        <f t="array" ref="B7">AVERAGE(IF(ISNUMBER(A$2:A$31),A$2:A$31))</f>
        <v>#DIV/0!</v>
      </c>
      <c r="C7" s="23" t="e">
        <f t="array" ref="C7">B$2+STDEV(IF(ISNUMBER(A$2:A$31),A$2:A$31))*3</f>
        <v>#DIV/0!</v>
      </c>
      <c r="D7" s="23" t="e">
        <f t="array" ref="D7">B$2-STDEV(IF(ISNUMBER(A$2:A$31),A$2:A$31))*3</f>
        <v>#DIV/0!</v>
      </c>
      <c r="E7" s="24" t="e">
        <f>IF(MAX(RawData!D7:F7)-MIN(RawData!D7:F7)=0,#N/A,MAX(RawData!D7:F7)-MIN(RawData!D7:F7))</f>
        <v>#N/A</v>
      </c>
      <c r="F7" s="24" t="e">
        <f t="array" ref="F7">AVERAGE(IF(ISNUMBER(E$2:E$31),E$2:E$31))</f>
        <v>#DIV/0!</v>
      </c>
      <c r="G7" s="25" t="e">
        <f t="array" ref="G7">(F$2+STDEV(IF(ISNUMBER(E$2:E$31),E$2:E$31))*3)</f>
        <v>#DIV/0!</v>
      </c>
      <c r="H7" s="22" t="e">
        <f t="array" ref="H7">IFERROR(AVERAGE(RawData!G7:I7),#N/A)</f>
        <v>#N/A</v>
      </c>
      <c r="I7" s="23" t="e">
        <f t="array" ref="I7">AVERAGE(IF(ISNUMBER(H$2:H$31),H$2:H$31))</f>
        <v>#DIV/0!</v>
      </c>
      <c r="J7" s="23" t="e">
        <f t="array" ref="J7">I$2+STDEV(IF(ISNUMBER(H$2:H$31),H$2:H$31))*3</f>
        <v>#DIV/0!</v>
      </c>
      <c r="K7" s="23" t="e">
        <f t="array" ref="K7">I$2-STDEV(IF(ISNUMBER(H$2:H$31),H$2:H$31))*3</f>
        <v>#DIV/0!</v>
      </c>
      <c r="L7" s="24" t="e">
        <f t="array" ref="L7">IF(MAX(RawData!G7:I7)-MIN(RawData!G7:I7)=0,#N/A,MAX(RawData!G7:I7)-MIN(RawData!G7:I7))</f>
        <v>#N/A</v>
      </c>
      <c r="M7" s="24" t="e">
        <f t="array" ref="M7">AVERAGE(IF(ISNUMBER(L$2:L$31),L$2:L$31))</f>
        <v>#DIV/0!</v>
      </c>
      <c r="N7" s="25" t="e">
        <f t="array" ref="N7">(M$2+STDEV(IF(ISNUMBER(L$2:L$31),L$2:L$31))*3)</f>
        <v>#DIV/0!</v>
      </c>
      <c r="O7" s="18" t="e">
        <f>IFERROR(AVERAGE(RawData!J7,RawData!L7,RawData!N7),#N/A)</f>
        <v>#N/A</v>
      </c>
      <c r="P7" s="18" t="e">
        <f>IFERROR(AVERAGE(RawData!K7,RawData!M7,RawData!O7),#N/A)</f>
        <v>#N/A</v>
      </c>
      <c r="Q7" s="22" t="e">
        <f>IFERROR(AVERAGE(RawData!S7:U7),#N/A)*0.01</f>
        <v>#N/A</v>
      </c>
      <c r="R7" s="23" t="e">
        <f t="array" ref="R7">AVERAGE(IF(ISNUMBER(Q$2:Q$31),Q$2:Q$31))</f>
        <v>#DIV/0!</v>
      </c>
      <c r="S7" s="23" t="e">
        <f t="array" ref="S7">R$2+STDEV(IF(ISNUMBER(Q$2:Q$31),Q$2:Q$31))*3</f>
        <v>#DIV/0!</v>
      </c>
      <c r="T7" s="23" t="e">
        <f t="array" ref="T7">R$2-STDEV(IF(ISNUMBER(Q$2:Q$31),Q$2:Q$31))*3</f>
        <v>#DIV/0!</v>
      </c>
      <c r="U7" s="30" t="e">
        <f t="array" ref="U7">IF(MAX(RawData!S7:U7)-MIN(RawData!S7:U7)=0,#N/A,(MAX(RawData!S7:U7)-MIN(RawData!S7:U7)))*0.01</f>
        <v>#N/A</v>
      </c>
      <c r="V7" s="24" t="e">
        <f t="array" ref="V7">AVERAGE(IF(ISNUMBER(U$2:U$31),U$2:U$31))</f>
        <v>#DIV/0!</v>
      </c>
      <c r="W7" s="25" t="e">
        <f t="array" ref="W7">(V$2+STDEV(IF(ISNUMBER(U$2:U$31),U$2:U$31))*3)</f>
        <v>#DIV/0!</v>
      </c>
      <c r="X7" s="18" t="e">
        <f t="array" ref="X7">IFERROR(AVERAGE(RawData!V7:Y7),#N/A)</f>
        <v>#N/A</v>
      </c>
      <c r="Y7" s="31" t="e">
        <f t="array" ref="Y7">AVERAGE(IF(ISNUMBER(X$2:X$31),X$2:X$31))</f>
        <v>#DIV/0!</v>
      </c>
      <c r="Z7" s="31" t="e">
        <f t="array" ref="Z7">Y$2-STDEV(IF(ISNUMBER(X$2:X$31),X$2:X$31))*3</f>
        <v>#DIV/0!</v>
      </c>
      <c r="AA7" s="37" t="e">
        <f>IF(ISNUMBER(RawData!Z7),RawData!Z7,#N/A)*0.01</f>
        <v>#N/A</v>
      </c>
      <c r="AB7" s="22" t="e">
        <f t="array" ref="AB7">IFERROR(AVERAGE(RawData!P7:R7)*0.01,#N/A)</f>
        <v>#N/A</v>
      </c>
      <c r="AC7" s="23" t="e">
        <f t="array" ref="AC7">AVERAGE(IF(ISNUMBER(AB$2:AB$31),AB$2:AB$31))</f>
        <v>#DIV/0!</v>
      </c>
      <c r="AD7" s="23" t="e">
        <f t="array" ref="AD7">AC$2+STDEV(IF(ISNUMBER(AB$2:AB$31),AB$2:AB$31))*3</f>
        <v>#DIV/0!</v>
      </c>
      <c r="AE7" s="23" t="e">
        <f t="array" ref="AE7">AC$2-STDEV(IF(ISNUMBER(AB$2:AB$31),AB$2:AB$31))*3</f>
        <v>#DIV/0!</v>
      </c>
      <c r="AF7" s="24" t="e">
        <f t="array" ref="AF7">IF(MAX(RawData!P7:R7)-MIN(RawData!P7:R7)=0,#N/A,(MAX(RawData!P7:R7)-MIN(RawData!P7:R7))*0.01)</f>
        <v>#N/A</v>
      </c>
      <c r="AG7" s="24" t="e">
        <f t="array" ref="AG7">AVERAGE(IF(ISNUMBER(AF$2:AF$31),AF$2:AF$31))</f>
        <v>#DIV/0!</v>
      </c>
      <c r="AH7" s="25" t="e">
        <f t="array" ref="AH7">(AG$2+STDEV(IF(ISNUMBER(AF$2:AF$31),AF$2:AF$31))*3)</f>
        <v>#DIV/0!</v>
      </c>
      <c r="AI7" s="18" t="e">
        <f t="array" ref="AI7">IFERROR(AVERAGE(RawData!AA7:AD7),#N/A)</f>
        <v>#N/A</v>
      </c>
      <c r="AJ7" s="31" t="e">
        <f t="array" ref="AJ7">AVERAGE(IF(ISNUMBER(AI$2:AI$31),AI$2:AI$31))</f>
        <v>#DIV/0!</v>
      </c>
      <c r="AK7" s="31" t="e">
        <f t="array" ref="AK7">AJ$2+STDEV(IF(ISNUMBER(AI$2:AI$31),AI$2:AI$31))*3</f>
        <v>#DIV/0!</v>
      </c>
      <c r="AL7" s="31" t="e">
        <f t="array" ref="AL7">AJ$2-STDEV(IF(ISNUMBER(AI$2:AI$31),AI$2:AI$31))*3</f>
        <v>#DIV/0!</v>
      </c>
      <c r="AM7" s="32" t="e">
        <f t="array" ref="AM7">IF(MAX(RawData!AA7:AD7)-MIN(RawData!AA7:AD7)=0,#N/A,MAX(RawData!AA7:AD7)-MIN(RawData!AA7:AD7))</f>
        <v>#N/A</v>
      </c>
      <c r="AN7" s="32" t="e">
        <f t="array" ref="AN7">AVERAGE(IF(ISNUMBER(AM$2:AM$31),AM$2:AM$31))</f>
        <v>#DIV/0!</v>
      </c>
      <c r="AO7" s="19" t="e">
        <f t="array" ref="AO7">(AN$2+STDEV(IF(ISNUMBER(AM$2:AM$31),AM$2:AM$31))*3)</f>
        <v>#DIV/0!</v>
      </c>
      <c r="AP7" s="18" t="e">
        <f t="array" ref="AP7">IFERROR(AVERAGE(RawData!AE7:AH7),#N/A)</f>
        <v>#N/A</v>
      </c>
      <c r="AQ7" s="31" t="e">
        <f t="array" ref="AQ7">AVERAGE(IF(ISNUMBER(AP$2:AP$31),AP$2:AP$31))</f>
        <v>#DIV/0!</v>
      </c>
      <c r="AR7" s="31" t="e">
        <f t="array" ref="AR7">AQ$2+STDEV(IF(ISNUMBER(AP$2:AP$31),AP$2:AP$31))*3</f>
        <v>#DIV/0!</v>
      </c>
      <c r="AS7" s="31" t="e">
        <f t="array" ref="AS7">AQ$2-STDEV(IF(ISNUMBER(AP$2:AP$31),AP$2:AP$31))*3</f>
        <v>#DIV/0!</v>
      </c>
      <c r="AT7" s="32" t="e">
        <f t="array" ref="AT7">IF(MAX(RawData!AE7:AH7)-MIN(RawData!AE7:AH7)=0,#N/A,MAX(RawData!AE7:AH7)-MIN(RawData!AE7:AH7))</f>
        <v>#N/A</v>
      </c>
      <c r="AU7" s="32" t="e">
        <f t="array" ref="AU7">AVERAGE(IF(ISNUMBER(AT$2:AT$31),AT$2:AT$31))</f>
        <v>#DIV/0!</v>
      </c>
      <c r="AV7" s="19" t="e">
        <f t="array" ref="AV7">(AU$2+STDEV(IF(ISNUMBER(AT$2:AT$31),AT$2:AT$31))*3)</f>
        <v>#DIV/0!</v>
      </c>
      <c r="AW7" s="18" t="e">
        <f>IFERROR(AVERAGE(RawData!BM7:BR7),#N/A)</f>
        <v>#N/A</v>
      </c>
      <c r="AX7" s="31" t="e">
        <f t="array" ref="AX7">AVERAGE(IF(ISNUMBER(AW$2:AW$31),AW$2:AW$31))</f>
        <v>#DIV/0!</v>
      </c>
      <c r="AY7" s="31" t="e">
        <f t="array" ref="AY7">AX$2+STDEV(IF(ISNUMBER(AW$2:AW$31),AW$2:AW$31))*3</f>
        <v>#DIV/0!</v>
      </c>
      <c r="AZ7" s="31" t="e">
        <f t="array" ref="AZ7">AX$2-STDEV(IF(ISNUMBER(AW$2:AW$31),AW$2:AW$31))*3</f>
        <v>#DIV/0!</v>
      </c>
      <c r="BA7" s="32" t="e">
        <f t="array" ref="BA7">IF(MAX(RawData!BF7:BO7)-MIN(RawData!BF7:BO7)=0,#N/A,MAX(RawData!BF7:BO7)-MIN(RawData!BF7:BO7))</f>
        <v>#N/A</v>
      </c>
      <c r="BB7" s="32" t="e">
        <f t="array" ref="BB7">AVERAGE(IF(ISNUMBER(BA$2:BA$31),BA$2:BA$31))</f>
        <v>#DIV/0!</v>
      </c>
      <c r="BC7" s="19" t="e">
        <f t="array" ref="BC7">(BB$2+STDEV(IF(ISNUMBER(BA$2:BA$31),BA$2:BA$31))*3)</f>
        <v>#DIV/0!</v>
      </c>
      <c r="BD7" s="18" t="e">
        <f t="array" ref="BD7">IFERROR(AVERAGE(RawData!BS7:BV7),#N/A)</f>
        <v>#N/A</v>
      </c>
      <c r="BE7" s="31" t="e">
        <f t="array" ref="BE7">AVERAGE(IF(ISNUMBER(BD$2:BD$31),BD$2:BD$31))</f>
        <v>#DIV/0!</v>
      </c>
      <c r="BF7" s="31" t="e">
        <f t="array" ref="BF7">BE$2+STDEV(IF(ISNUMBER(BD$2:BD$31),BD$2:BD$31))*3</f>
        <v>#DIV/0!</v>
      </c>
      <c r="BG7" s="31" t="e">
        <f t="array" ref="BG7">BE$2-STDEV(IF(ISNUMBER(BD$2:BD$31),BD$2:BD$31))*3</f>
        <v>#DIV/0!</v>
      </c>
      <c r="BH7" s="32" t="e">
        <f t="array" ref="BH7">IF(MAX(RawData!BS7:BV7)-MIN(RawData!BS7:BV7)=0,#N/A,MAX(RawData!BS7:BV7)-MIN(RawData!BS7:BV7))</f>
        <v>#N/A</v>
      </c>
      <c r="BI7" s="32" t="e">
        <f t="array" ref="BI7">AVERAGE(IF(ISNUMBER(BH$2:BH$31),BH$2:BH$31))</f>
        <v>#DIV/0!</v>
      </c>
      <c r="BJ7" s="19" t="e">
        <f t="array" ref="BJ7">(BI$2+STDEV(IF(ISNUMBER(BH$2:BH$31),BH$2:BH$31))*3)</f>
        <v>#DIV/0!</v>
      </c>
      <c r="BK7" s="42" t="e">
        <f>IFERROR(AVERAGE(RawData!AO7:AQ7),#N/A)</f>
        <v>#N/A</v>
      </c>
      <c r="BL7" s="31" t="e">
        <f t="array" ref="BL7">AVERAGE(IF(ISNUMBER(BK$2:BK$31),BK$2:BK$31))</f>
        <v>#DIV/0!</v>
      </c>
      <c r="BM7" s="31" t="e">
        <f t="array" ref="BM7">BL$2+STDEV(IF(ISNUMBER(BK$2:BK$31),BK$2:BK$31))*3</f>
        <v>#DIV/0!</v>
      </c>
      <c r="BN7" s="31" t="e">
        <f t="array" ref="BN7">BL$2-STDEV(IF(ISNUMBER(BK$2:BK$31),BK$2:BK$31))*3</f>
        <v>#DIV/0!</v>
      </c>
      <c r="BO7" s="32" t="e">
        <f t="array" ref="BO7">IF(MAX(RawData!AO7:AQ7)-MIN(RawData!AO7:AQ7)=0,#N/A,MAX(RawData!AO7:AQ7)-MIN(RawData!AO7:AQ7))</f>
        <v>#N/A</v>
      </c>
      <c r="BP7" s="32" t="e">
        <f t="array" ref="BP7">AVERAGE(IF(ISNUMBER(BO$2:BO$31),BO$2:BO$31))</f>
        <v>#DIV/0!</v>
      </c>
      <c r="BQ7" s="19" t="e">
        <f t="array" ref="BQ7">(BP$2+STDEV(IF(ISNUMBER(BO$2:BO$31),BO$2:BO$31))*3)</f>
        <v>#DIV/0!</v>
      </c>
      <c r="BR7" s="18" t="e">
        <f t="array" ref="BR7">IFERROR(AVERAGE(RawData!AR7:AT7),#N/A)</f>
        <v>#N/A</v>
      </c>
      <c r="BS7" s="31" t="e">
        <f t="array" ref="BS7">AVERAGE(IF(ISNUMBER(BR$2:BR$31),BR$2:BR$31))</f>
        <v>#DIV/0!</v>
      </c>
      <c r="BT7" s="31" t="e">
        <f t="array" ref="BT7">BS$2+STDEV(IF(ISNUMBER(BR$2:BR$31),BR$2:BR$31))*3</f>
        <v>#DIV/0!</v>
      </c>
      <c r="BU7" s="31" t="e">
        <f t="array" ref="BU7">BS$2-STDEV(IF(ISNUMBER(BR$2:BR$31),BR$2:BR$31))*3</f>
        <v>#DIV/0!</v>
      </c>
      <c r="BV7" s="32" t="e">
        <f t="array" ref="BV7">IF(MAX(RawData!AR7:AT7)-MIN(RawData!AR7:AT7)=0,#N/A,MAX(RawData!AR7:AT7)-MIN(RawData!AR7:AT7))</f>
        <v>#N/A</v>
      </c>
      <c r="BW7" s="32" t="e">
        <f t="array" ref="BW7">AVERAGE(IF(ISNUMBER(BV$2:BV$31),BV$2:BV$31))</f>
        <v>#DIV/0!</v>
      </c>
      <c r="BX7" s="19" t="e">
        <f t="array" ref="BX7">(BW$2+STDEV(IF(ISNUMBER(BV$2:BV$31),BV$2:BV$31))*3)</f>
        <v>#DIV/0!</v>
      </c>
      <c r="BY7" s="18" t="e">
        <f>IFERROR(ABS(AVERAGE(RawData!AU7:AW7)),#N/A)</f>
        <v>#N/A</v>
      </c>
      <c r="BZ7" s="31" t="e">
        <f t="array" ref="BZ7">AVERAGE(IF(ISNUMBER(BY$2:BY$31),BY$2:BY$31))</f>
        <v>#DIV/0!</v>
      </c>
      <c r="CA7" s="31" t="e">
        <f t="array" ref="CA7">BZ$2+STDEV(IF(ISNUMBER(BY$2:BY$31),BY$2:BY$31))*3</f>
        <v>#DIV/0!</v>
      </c>
      <c r="CB7" s="31" t="e">
        <f t="array" ref="CB7">BZ$2-STDEV(IF(ISNUMBER(BY$2:BY$31),BY$2:BY$31))*3</f>
        <v>#DIV/0!</v>
      </c>
      <c r="CC7" s="32" t="e">
        <f t="array" ref="CC7">IF(MAX(RawData!AU7:AW7)-MIN(RawData!AU7:AW7)=0,#N/A,MAX(RawData!AU7:AW7)-MIN(RawData!AU7:AW7))</f>
        <v>#N/A</v>
      </c>
      <c r="CD7" s="32" t="e">
        <f t="array" ref="CD7">AVERAGE(IF(ISNUMBER(CC$2:CC$31),CC$2:CC$31))</f>
        <v>#DIV/0!</v>
      </c>
      <c r="CE7" s="19" t="e">
        <f t="array" ref="CE7">(CD$2+STDEV(IF(ISNUMBER(CC$2:CC$31),CC$2:CC$31))*3)</f>
        <v>#DIV/0!</v>
      </c>
      <c r="CF7" s="18" t="e">
        <f>IFERROR(ABS(AVERAGE(RawData!AX7:AZ7)),#N/A)</f>
        <v>#N/A</v>
      </c>
      <c r="CG7" s="31" t="e">
        <f t="array" ref="CG7">AVERAGE(IF(ISNUMBER(CF$2:CF$31),CF$2:CF$31))</f>
        <v>#DIV/0!</v>
      </c>
      <c r="CH7" s="31" t="e">
        <f t="array" ref="CH7">CG$2+STDEV(IF(ISNUMBER(CF$2:CF$31),CF$2:CF$31))*3</f>
        <v>#DIV/0!</v>
      </c>
      <c r="CI7" s="31" t="e">
        <f t="array" ref="CI7">CG$2-STDEV(IF(ISNUMBER(CF$2:CF$31),CF$2:CF$31))*3</f>
        <v>#DIV/0!</v>
      </c>
      <c r="CJ7" s="32" t="e">
        <f t="array" ref="CJ7">IF(MAX(RawData!AX7:AZ7)-MIN(RawData!AX7:AZ7)=0,#N/A,MAX(RawData!AX7:AZ7)-MIN(RawData!AX7:AZ7))</f>
        <v>#N/A</v>
      </c>
      <c r="CK7" s="32" t="e">
        <f t="array" ref="CK7">AVERAGE(IF(ISNUMBER(CJ$2:CJ$31),CJ$2:CJ$31))</f>
        <v>#DIV/0!</v>
      </c>
      <c r="CL7" s="19" t="e">
        <f t="array" ref="CL7">(CK$2+STDEV(IF(ISNUMBER(CJ$2:CJ$31),CJ$2:CJ$31))*3)</f>
        <v>#DIV/0!</v>
      </c>
      <c r="CM7" s="18" t="e">
        <f t="array" ref="CM7">IFERROR(AVERAGE(RawData!BA7:BC7),#N/A)</f>
        <v>#N/A</v>
      </c>
      <c r="CN7" s="31">
        <f t="array" ref="CN7">AVERAGE(IF(ISNUMBER(CM$2:CM$31),CM$2:CM$31))</f>
        <v>0</v>
      </c>
      <c r="CO7" s="31" t="e">
        <f t="array" ref="CO7">CN$2+STDEV(IF(ISNUMBER(CM$2:CM$31),CM$2:CM$31))*3</f>
        <v>#DIV/0!</v>
      </c>
      <c r="CP7" s="31" t="e">
        <f t="array" ref="CP7">CN$2-STDEV(IF(ISNUMBER(CM$2:CM$31),CM$2:CM$31))*3</f>
        <v>#DIV/0!</v>
      </c>
      <c r="CQ7" s="32" t="e">
        <f t="array" ref="CQ7">IF(MAX(RawData!BA7:BC7)-MIN(RawData!BA7:BC7)=0,#N/A,MAX(RawData!BA7:BC7)-MIN(RawData!BA7:BC7))</f>
        <v>#N/A</v>
      </c>
      <c r="CR7" s="32" t="e">
        <f t="array" ref="CR7">AVERAGE(IF(ISNUMBER(CQ$2:CQ$31),CQ$2:CQ$31))</f>
        <v>#DIV/0!</v>
      </c>
      <c r="CS7" s="19" t="e">
        <f t="array" ref="CS7">(CR$2+STDEV(IF(ISNUMBER(CQ$2:CQ$31),CQ$2:CQ$31))*3)</f>
        <v>#DIV/0!</v>
      </c>
      <c r="CT7" s="18" t="e">
        <f t="array" ref="CT7">IFERROR(AVERAGE(RawData!BD7:BF7),#N/A)</f>
        <v>#N/A</v>
      </c>
      <c r="CU7" s="31">
        <f t="array" ref="CU7">AVERAGE(IF(ISNUMBER(CT$2:CT$31),CT$2:CT$31))</f>
        <v>0</v>
      </c>
      <c r="CV7" s="31" t="e">
        <f t="array" ref="CV7">CU$2+STDEV(IF(ISNUMBER(CT$2:CT$31),CT$2:CT$31))*3</f>
        <v>#DIV/0!</v>
      </c>
      <c r="CW7" s="31" t="e">
        <f t="array" ref="CW7">CU$2-STDEV(IF(ISNUMBER(CT$2:CT$31),CT$2:CT$31))*3</f>
        <v>#DIV/0!</v>
      </c>
      <c r="CX7" s="32" t="e">
        <f t="array" ref="CX7">IF(MAX(RawData!BD7:BF7)-MIN(RawData!BD7:BF7)=0,#N/A,MAX(RawData!BD7:BF7)-MIN(RawData!BD7:BF7))</f>
        <v>#N/A</v>
      </c>
      <c r="CY7" s="32" t="e">
        <f t="array" ref="CY7">AVERAGE(IF(ISNUMBER(CX$2:CX$31),CX$2:CX$31))</f>
        <v>#DIV/0!</v>
      </c>
      <c r="CZ7" s="19" t="e">
        <f t="array" ref="CZ7">(CY$2+STDEV(IF(ISNUMBER(CX$2:CX$31),CX$2:CX$31))*3)</f>
        <v>#DIV/0!</v>
      </c>
      <c r="DA7" s="32" t="e">
        <f t="array" ref="DA7">IFERROR(AVERAGE(RawData!BG7,RawData!BH7,RawData!BI7),#N/A)</f>
        <v>#N/A</v>
      </c>
      <c r="DB7" s="31" t="e">
        <f t="array" ref="DB7">AVERAGE(IF(ISNUMBER(DA$2:DA$31),DA$2:DA$31))</f>
        <v>#DIV/0!</v>
      </c>
      <c r="DC7" s="31" t="e">
        <f t="array" ref="DC7">DB$2+STDEV(IF(ISNUMBER(DA$2:DA$31),DA$2:DA$31))*3</f>
        <v>#DIV/0!</v>
      </c>
      <c r="DD7" s="31" t="e">
        <f t="array" ref="DD7">DB$2-STDEV(IF(ISNUMBER(DA$2:DA$31),DA$2:DA$31))*3</f>
        <v>#DIV/0!</v>
      </c>
      <c r="DE7" s="32" t="e">
        <f t="array" ref="DE7">IF(MAX((IF(RawData!#REF! = "Out", RawData!BG7, -RawData!BG7), IF(RawData!#REF! = "Out", RawData!BH7, -RawData!BH7), IF(RawData!#REF! = "Out", RawData!BI7, -RawData!BI7)))-MIN((IF(RawData!#REF! = "Out", RawData!BG7, -RawData!BG7), IF(RawData!#REF! = "Out", RawData!BH7, -RawData!BH7), IF(RawData!#REF! = "Out", RawData!BI7, -RawData!BI7)))=0,#N/A,MAX((IF(RawData!#REF! = "Out", RawData!BG7, -RawData!BG7), IF(RawData!#REF! = "Out", RawData!BH7, -RawData!BH7), IF(RawData!#REF! = "Out", RawData!BI7, -RawData!BI7)))-MIN((IF(RawData!#REF! = "Out", RawData!BG7, -RawData!BG7), IF(RawData!#REF! = "Out", RawData!BH7, -RawData!BH7), IF(RawData!#REF! = "Out", RawData!BI7, -RawData!BI7))))</f>
        <v>#REF!</v>
      </c>
      <c r="DF7" s="32" t="e">
        <f t="array" ref="DF7">AVERAGE(IF(ISNUMBER(DE$2:DE$31),DE$2:DE$31))</f>
        <v>#DIV/0!</v>
      </c>
      <c r="DG7" s="19" t="e">
        <f t="array" ref="DG7">(DF$2+STDEV(IF(ISNUMBER(DE$2:DE$31),DE$2:DE$31))*3)</f>
        <v>#DIV/0!</v>
      </c>
      <c r="DH7" s="18" t="e">
        <f t="array" ref="DH7">IFERROR(AVERAGE(RawData!BJ7:BL7),#N/A)</f>
        <v>#N/A</v>
      </c>
      <c r="DI7" s="31" t="e">
        <f t="array" ref="DI7">AVERAGE(IF(ISNUMBER(DH$2:DH$31),DH$2:DH$31))</f>
        <v>#DIV/0!</v>
      </c>
      <c r="DJ7" s="31" t="e">
        <f t="array" ref="DJ7">DI$2+STDEV(IF(ISNUMBER(DH$2:DH$31),DH$2:DH$31))*3</f>
        <v>#DIV/0!</v>
      </c>
      <c r="DK7" s="31" t="e">
        <f t="array" ref="DK7">DI$2-STDEV(IF(ISNUMBER(DH$2:DH$31),DH$2:DH$31))*3</f>
        <v>#DIV/0!</v>
      </c>
      <c r="DL7" s="32" t="e">
        <f t="array" ref="DL7">IF(MAX(RawData!BJ7:BL7)-MIN(RawData!BJ7:BL7)=0,#N/A,MAX(RawData!BJ7:BL7)-MIN(RawData!BJ7:BL7))</f>
        <v>#N/A</v>
      </c>
      <c r="DM7" s="32" t="e">
        <f t="array" ref="DM7">AVERAGE(IF(ISNUMBER(DL$2:DL$31),DL$2:DL$31))</f>
        <v>#DIV/0!</v>
      </c>
      <c r="DN7" s="19" t="e">
        <f t="array" ref="DN7">(DM$2+STDEV(IF(ISNUMBER(DL$2:DL$31),DL$2:DL$31))*3)</f>
        <v>#DIV/0!</v>
      </c>
      <c r="DO7" t="e">
        <f>IF(RawData!BW7="MIL-PRF 32432GL (Class 1)", RawData!BY7/RawData!BX7, #N/A)</f>
        <v>#N/A</v>
      </c>
      <c r="DP7" t="e">
        <f>IF(RawData!BW7="MIL-PRF 32432A (Class 1)", RawData!BY7/RawData!BX7, #N/A)</f>
        <v>#N/A</v>
      </c>
    </row>
    <row r="8" spans="1:120" x14ac:dyDescent="0.2">
      <c r="A8" s="22" t="e">
        <f>IFERROR(AVERAGE(RawData!D8:F8),#N/A)</f>
        <v>#N/A</v>
      </c>
      <c r="B8" s="23" t="e">
        <f t="array" ref="B8">AVERAGE(IF(ISNUMBER(A$2:A$31),A$2:A$31))</f>
        <v>#DIV/0!</v>
      </c>
      <c r="C8" s="23" t="e">
        <f t="array" ref="C8">B$2+STDEV(IF(ISNUMBER(A$2:A$31),A$2:A$31))*3</f>
        <v>#DIV/0!</v>
      </c>
      <c r="D8" s="23" t="e">
        <f t="array" ref="D8">B$2-STDEV(IF(ISNUMBER(A$2:A$31),A$2:A$31))*3</f>
        <v>#DIV/0!</v>
      </c>
      <c r="E8" s="24" t="e">
        <f>IF(MAX(RawData!D8:F8)-MIN(RawData!D8:F8)=0,#N/A,MAX(RawData!D8:F8)-MIN(RawData!D8:F8))</f>
        <v>#N/A</v>
      </c>
      <c r="F8" s="24" t="e">
        <f t="array" ref="F8">AVERAGE(IF(ISNUMBER(E$2:E$31),E$2:E$31))</f>
        <v>#DIV/0!</v>
      </c>
      <c r="G8" s="25" t="e">
        <f t="array" ref="G8">(F$2+STDEV(IF(ISNUMBER(E$2:E$31),E$2:E$31))*3)</f>
        <v>#DIV/0!</v>
      </c>
      <c r="H8" s="22" t="e">
        <f t="array" ref="H8">IFERROR(AVERAGE(RawData!G8:I8),#N/A)</f>
        <v>#N/A</v>
      </c>
      <c r="I8" s="23" t="e">
        <f t="array" ref="I8">AVERAGE(IF(ISNUMBER(H$2:H$31),H$2:H$31))</f>
        <v>#DIV/0!</v>
      </c>
      <c r="J8" s="23" t="e">
        <f t="array" ref="J8">I$2+STDEV(IF(ISNUMBER(H$2:H$31),H$2:H$31))*3</f>
        <v>#DIV/0!</v>
      </c>
      <c r="K8" s="23" t="e">
        <f t="array" ref="K8">I$2-STDEV(IF(ISNUMBER(H$2:H$31),H$2:H$31))*3</f>
        <v>#DIV/0!</v>
      </c>
      <c r="L8" s="24" t="e">
        <f t="array" ref="L8">IF(MAX(RawData!G8:I8)-MIN(RawData!G8:I8)=0,#N/A,MAX(RawData!G8:I8)-MIN(RawData!G8:I8))</f>
        <v>#N/A</v>
      </c>
      <c r="M8" s="24" t="e">
        <f t="array" ref="M8">AVERAGE(IF(ISNUMBER(L$2:L$31),L$2:L$31))</f>
        <v>#DIV/0!</v>
      </c>
      <c r="N8" s="25" t="e">
        <f t="array" ref="N8">(M$2+STDEV(IF(ISNUMBER(L$2:L$31),L$2:L$31))*3)</f>
        <v>#DIV/0!</v>
      </c>
      <c r="O8" s="18" t="e">
        <f>IFERROR(AVERAGE(RawData!J8,RawData!L8,RawData!N8),#N/A)</f>
        <v>#N/A</v>
      </c>
      <c r="P8" s="18" t="e">
        <f>IFERROR(AVERAGE(RawData!K8,RawData!M8,RawData!O8),#N/A)</f>
        <v>#N/A</v>
      </c>
      <c r="Q8" s="22" t="e">
        <f>IFERROR(AVERAGE(RawData!S8:U8),#N/A)*0.01</f>
        <v>#N/A</v>
      </c>
      <c r="R8" s="23" t="e">
        <f t="array" ref="R8">AVERAGE(IF(ISNUMBER(Q$2:Q$31),Q$2:Q$31))</f>
        <v>#DIV/0!</v>
      </c>
      <c r="S8" s="23" t="e">
        <f t="array" ref="S8">R$2+STDEV(IF(ISNUMBER(Q$2:Q$31),Q$2:Q$31))*3</f>
        <v>#DIV/0!</v>
      </c>
      <c r="T8" s="23" t="e">
        <f t="array" ref="T8">R$2-STDEV(IF(ISNUMBER(Q$2:Q$31),Q$2:Q$31))*3</f>
        <v>#DIV/0!</v>
      </c>
      <c r="U8" s="30" t="e">
        <f t="array" ref="U8">IF(MAX(RawData!S8:U8)-MIN(RawData!S8:U8)=0,#N/A,(MAX(RawData!S8:U8)-MIN(RawData!S8:U8)))*0.01</f>
        <v>#N/A</v>
      </c>
      <c r="V8" s="24" t="e">
        <f t="array" ref="V8">AVERAGE(IF(ISNUMBER(U$2:U$31),U$2:U$31))</f>
        <v>#DIV/0!</v>
      </c>
      <c r="W8" s="25" t="e">
        <f t="array" ref="W8">(V$2+STDEV(IF(ISNUMBER(U$2:U$31),U$2:U$31))*3)</f>
        <v>#DIV/0!</v>
      </c>
      <c r="X8" s="18" t="e">
        <f t="array" ref="X8">IFERROR(AVERAGE(RawData!V8:Y8),#N/A)</f>
        <v>#N/A</v>
      </c>
      <c r="Y8" s="31" t="e">
        <f t="array" ref="Y8">AVERAGE(IF(ISNUMBER(X$2:X$31),X$2:X$31))</f>
        <v>#DIV/0!</v>
      </c>
      <c r="Z8" s="31" t="e">
        <f t="array" ref="Z8">Y$2-STDEV(IF(ISNUMBER(X$2:X$31),X$2:X$31))*3</f>
        <v>#DIV/0!</v>
      </c>
      <c r="AA8" s="37" t="e">
        <f>IF(ISNUMBER(RawData!Z8),RawData!Z8,#N/A)*0.01</f>
        <v>#N/A</v>
      </c>
      <c r="AB8" s="22" t="e">
        <f t="array" ref="AB8">IFERROR(AVERAGE(RawData!P8:R8)*0.01,#N/A)</f>
        <v>#N/A</v>
      </c>
      <c r="AC8" s="23" t="e">
        <f t="array" ref="AC8">AVERAGE(IF(ISNUMBER(AB$2:AB$31),AB$2:AB$31))</f>
        <v>#DIV/0!</v>
      </c>
      <c r="AD8" s="23" t="e">
        <f t="array" ref="AD8">AC$2+STDEV(IF(ISNUMBER(AB$2:AB$31),AB$2:AB$31))*3</f>
        <v>#DIV/0!</v>
      </c>
      <c r="AE8" s="23" t="e">
        <f t="array" ref="AE8">AC$2-STDEV(IF(ISNUMBER(AB$2:AB$31),AB$2:AB$31))*3</f>
        <v>#DIV/0!</v>
      </c>
      <c r="AF8" s="24" t="e">
        <f t="array" ref="AF8">IF(MAX(RawData!P8:R8)-MIN(RawData!P8:R8)=0,#N/A,(MAX(RawData!P8:R8)-MIN(RawData!P8:R8))*0.01)</f>
        <v>#N/A</v>
      </c>
      <c r="AG8" s="24" t="e">
        <f t="array" ref="AG8">AVERAGE(IF(ISNUMBER(AF$2:AF$31),AF$2:AF$31))</f>
        <v>#DIV/0!</v>
      </c>
      <c r="AH8" s="25" t="e">
        <f t="array" ref="AH8">(AG$2+STDEV(IF(ISNUMBER(AF$2:AF$31),AF$2:AF$31))*3)</f>
        <v>#DIV/0!</v>
      </c>
      <c r="AI8" s="18" t="e">
        <f t="array" ref="AI8">IFERROR(AVERAGE(RawData!AA8:AD8),#N/A)</f>
        <v>#N/A</v>
      </c>
      <c r="AJ8" s="31" t="e">
        <f t="array" ref="AJ8">AVERAGE(IF(ISNUMBER(AI$2:AI$31),AI$2:AI$31))</f>
        <v>#DIV/0!</v>
      </c>
      <c r="AK8" s="31" t="e">
        <f t="array" ref="AK8">AJ$2+STDEV(IF(ISNUMBER(AI$2:AI$31),AI$2:AI$31))*3</f>
        <v>#DIV/0!</v>
      </c>
      <c r="AL8" s="31" t="e">
        <f t="array" ref="AL8">AJ$2-STDEV(IF(ISNUMBER(AI$2:AI$31),AI$2:AI$31))*3</f>
        <v>#DIV/0!</v>
      </c>
      <c r="AM8" s="32" t="e">
        <f t="array" ref="AM8">IF(MAX(RawData!AA8:AD8)-MIN(RawData!AA8:AD8)=0,#N/A,MAX(RawData!AA8:AD8)-MIN(RawData!AA8:AD8))</f>
        <v>#N/A</v>
      </c>
      <c r="AN8" s="32" t="e">
        <f t="array" ref="AN8">AVERAGE(IF(ISNUMBER(AM$2:AM$31),AM$2:AM$31))</f>
        <v>#DIV/0!</v>
      </c>
      <c r="AO8" s="19" t="e">
        <f t="array" ref="AO8">(AN$2+STDEV(IF(ISNUMBER(AM$2:AM$31),AM$2:AM$31))*3)</f>
        <v>#DIV/0!</v>
      </c>
      <c r="AP8" s="18" t="e">
        <f t="array" ref="AP8">IFERROR(AVERAGE(RawData!AE8:AH8),#N/A)</f>
        <v>#N/A</v>
      </c>
      <c r="AQ8" s="31" t="e">
        <f t="array" ref="AQ8">AVERAGE(IF(ISNUMBER(AP$2:AP$31),AP$2:AP$31))</f>
        <v>#DIV/0!</v>
      </c>
      <c r="AR8" s="31" t="e">
        <f t="array" ref="AR8">AQ$2+STDEV(IF(ISNUMBER(AP$2:AP$31),AP$2:AP$31))*3</f>
        <v>#DIV/0!</v>
      </c>
      <c r="AS8" s="31" t="e">
        <f t="array" ref="AS8">AQ$2-STDEV(IF(ISNUMBER(AP$2:AP$31),AP$2:AP$31))*3</f>
        <v>#DIV/0!</v>
      </c>
      <c r="AT8" s="32" t="e">
        <f t="array" ref="AT8">IF(MAX(RawData!AE8:AH8)-MIN(RawData!AE8:AH8)=0,#N/A,MAX(RawData!AE8:AH8)-MIN(RawData!AE8:AH8))</f>
        <v>#N/A</v>
      </c>
      <c r="AU8" s="32" t="e">
        <f t="array" ref="AU8">AVERAGE(IF(ISNUMBER(AT$2:AT$31),AT$2:AT$31))</f>
        <v>#DIV/0!</v>
      </c>
      <c r="AV8" s="19" t="e">
        <f t="array" ref="AV8">(AU$2+STDEV(IF(ISNUMBER(AT$2:AT$31),AT$2:AT$31))*3)</f>
        <v>#DIV/0!</v>
      </c>
      <c r="AW8" s="18" t="e">
        <f>IFERROR(AVERAGE(RawData!BM8:BR8),#N/A)</f>
        <v>#N/A</v>
      </c>
      <c r="AX8" s="31" t="e">
        <f t="array" ref="AX8">AVERAGE(IF(ISNUMBER(AW$2:AW$31),AW$2:AW$31))</f>
        <v>#DIV/0!</v>
      </c>
      <c r="AY8" s="31" t="e">
        <f t="array" ref="AY8">AX$2+STDEV(IF(ISNUMBER(AW$2:AW$31),AW$2:AW$31))*3</f>
        <v>#DIV/0!</v>
      </c>
      <c r="AZ8" s="31" t="e">
        <f t="array" ref="AZ8">AX$2-STDEV(IF(ISNUMBER(AW$2:AW$31),AW$2:AW$31))*3</f>
        <v>#DIV/0!</v>
      </c>
      <c r="BA8" s="32" t="e">
        <f t="array" ref="BA8">IF(MAX(RawData!BF8:BO8)-MIN(RawData!BF8:BO8)=0,#N/A,MAX(RawData!BF8:BO8)-MIN(RawData!BF8:BO8))</f>
        <v>#N/A</v>
      </c>
      <c r="BB8" s="32" t="e">
        <f t="array" ref="BB8">AVERAGE(IF(ISNUMBER(BA$2:BA$31),BA$2:BA$31))</f>
        <v>#DIV/0!</v>
      </c>
      <c r="BC8" s="19" t="e">
        <f t="array" ref="BC8">(BB$2+STDEV(IF(ISNUMBER(BA$2:BA$31),BA$2:BA$31))*3)</f>
        <v>#DIV/0!</v>
      </c>
      <c r="BD8" s="18" t="e">
        <f t="array" ref="BD8">IFERROR(AVERAGE(RawData!BS8:BV8),#N/A)</f>
        <v>#N/A</v>
      </c>
      <c r="BE8" s="31" t="e">
        <f t="array" ref="BE8">AVERAGE(IF(ISNUMBER(BD$2:BD$31),BD$2:BD$31))</f>
        <v>#DIV/0!</v>
      </c>
      <c r="BF8" s="31" t="e">
        <f t="array" ref="BF8">BE$2+STDEV(IF(ISNUMBER(BD$2:BD$31),BD$2:BD$31))*3</f>
        <v>#DIV/0!</v>
      </c>
      <c r="BG8" s="31" t="e">
        <f t="array" ref="BG8">BE$2-STDEV(IF(ISNUMBER(BD$2:BD$31),BD$2:BD$31))*3</f>
        <v>#DIV/0!</v>
      </c>
      <c r="BH8" s="32" t="e">
        <f t="array" ref="BH8">IF(MAX(RawData!BS8:BV8)-MIN(RawData!BS8:BV8)=0,#N/A,MAX(RawData!BS8:BV8)-MIN(RawData!BS8:BV8))</f>
        <v>#N/A</v>
      </c>
      <c r="BI8" s="32" t="e">
        <f t="array" ref="BI8">AVERAGE(IF(ISNUMBER(BH$2:BH$31),BH$2:BH$31))</f>
        <v>#DIV/0!</v>
      </c>
      <c r="BJ8" s="19" t="e">
        <f t="array" ref="BJ8">(BI$2+STDEV(IF(ISNUMBER(BH$2:BH$31),BH$2:BH$31))*3)</f>
        <v>#DIV/0!</v>
      </c>
      <c r="BK8" s="42" t="e">
        <f>IFERROR(AVERAGE(RawData!AO8:AQ8),#N/A)</f>
        <v>#N/A</v>
      </c>
      <c r="BL8" s="31" t="e">
        <f t="array" ref="BL8">AVERAGE(IF(ISNUMBER(BK$2:BK$31),BK$2:BK$31))</f>
        <v>#DIV/0!</v>
      </c>
      <c r="BM8" s="31" t="e">
        <f t="array" ref="BM8">BL$2+STDEV(IF(ISNUMBER(BK$2:BK$31),BK$2:BK$31))*3</f>
        <v>#DIV/0!</v>
      </c>
      <c r="BN8" s="31" t="e">
        <f t="array" ref="BN8">BL$2-STDEV(IF(ISNUMBER(BK$2:BK$31),BK$2:BK$31))*3</f>
        <v>#DIV/0!</v>
      </c>
      <c r="BO8" s="32" t="e">
        <f t="array" ref="BO8">IF(MAX(RawData!AO8:AQ8)-MIN(RawData!AO8:AQ8)=0,#N/A,MAX(RawData!AO8:AQ8)-MIN(RawData!AO8:AQ8))</f>
        <v>#N/A</v>
      </c>
      <c r="BP8" s="32" t="e">
        <f t="array" ref="BP8">AVERAGE(IF(ISNUMBER(BO$2:BO$31),BO$2:BO$31))</f>
        <v>#DIV/0!</v>
      </c>
      <c r="BQ8" s="19" t="e">
        <f t="array" ref="BQ8">(BP$2+STDEV(IF(ISNUMBER(BO$2:BO$31),BO$2:BO$31))*3)</f>
        <v>#DIV/0!</v>
      </c>
      <c r="BR8" s="18" t="e">
        <f t="array" ref="BR8">IFERROR(AVERAGE(RawData!AR8:AT8),#N/A)</f>
        <v>#N/A</v>
      </c>
      <c r="BS8" s="31" t="e">
        <f t="array" ref="BS8">AVERAGE(IF(ISNUMBER(BR$2:BR$31),BR$2:BR$31))</f>
        <v>#DIV/0!</v>
      </c>
      <c r="BT8" s="31" t="e">
        <f t="array" ref="BT8">BS$2+STDEV(IF(ISNUMBER(BR$2:BR$31),BR$2:BR$31))*3</f>
        <v>#DIV/0!</v>
      </c>
      <c r="BU8" s="31" t="e">
        <f t="array" ref="BU8">BS$2-STDEV(IF(ISNUMBER(BR$2:BR$31),BR$2:BR$31))*3</f>
        <v>#DIV/0!</v>
      </c>
      <c r="BV8" s="32" t="e">
        <f t="array" ref="BV8">IF(MAX(RawData!AR8:AT8)-MIN(RawData!AR8:AT8)=0,#N/A,MAX(RawData!AR8:AT8)-MIN(RawData!AR8:AT8))</f>
        <v>#N/A</v>
      </c>
      <c r="BW8" s="32" t="e">
        <f t="array" ref="BW8">AVERAGE(IF(ISNUMBER(BV$2:BV$31),BV$2:BV$31))</f>
        <v>#DIV/0!</v>
      </c>
      <c r="BX8" s="19" t="e">
        <f t="array" ref="BX8">(BW$2+STDEV(IF(ISNUMBER(BV$2:BV$31),BV$2:BV$31))*3)</f>
        <v>#DIV/0!</v>
      </c>
      <c r="BY8" s="18" t="e">
        <f>IFERROR(ABS(AVERAGE(RawData!AU8:AW8)),#N/A)</f>
        <v>#N/A</v>
      </c>
      <c r="BZ8" s="31" t="e">
        <f t="array" ref="BZ8">AVERAGE(IF(ISNUMBER(BY$2:BY$31),BY$2:BY$31))</f>
        <v>#DIV/0!</v>
      </c>
      <c r="CA8" s="31" t="e">
        <f t="array" ref="CA8">BZ$2+STDEV(IF(ISNUMBER(BY$2:BY$31),BY$2:BY$31))*3</f>
        <v>#DIV/0!</v>
      </c>
      <c r="CB8" s="31" t="e">
        <f t="array" ref="CB8">BZ$2-STDEV(IF(ISNUMBER(BY$2:BY$31),BY$2:BY$31))*3</f>
        <v>#DIV/0!</v>
      </c>
      <c r="CC8" s="32" t="e">
        <f t="array" ref="CC8">IF(MAX(RawData!AU8:AW8)-MIN(RawData!AU8:AW8)=0,#N/A,MAX(RawData!AU8:AW8)-MIN(RawData!AU8:AW8))</f>
        <v>#N/A</v>
      </c>
      <c r="CD8" s="32" t="e">
        <f t="array" ref="CD8">AVERAGE(IF(ISNUMBER(CC$2:CC$31),CC$2:CC$31))</f>
        <v>#DIV/0!</v>
      </c>
      <c r="CE8" s="19" t="e">
        <f t="array" ref="CE8">(CD$2+STDEV(IF(ISNUMBER(CC$2:CC$31),CC$2:CC$31))*3)</f>
        <v>#DIV/0!</v>
      </c>
      <c r="CF8" s="18" t="e">
        <f>IFERROR(ABS(AVERAGE(RawData!AX8:AZ8)),#N/A)</f>
        <v>#N/A</v>
      </c>
      <c r="CG8" s="31" t="e">
        <f t="array" ref="CG8">AVERAGE(IF(ISNUMBER(CF$2:CF$31),CF$2:CF$31))</f>
        <v>#DIV/0!</v>
      </c>
      <c r="CH8" s="31" t="e">
        <f t="array" ref="CH8">CG$2+STDEV(IF(ISNUMBER(CF$2:CF$31),CF$2:CF$31))*3</f>
        <v>#DIV/0!</v>
      </c>
      <c r="CI8" s="31" t="e">
        <f t="array" ref="CI8">CG$2-STDEV(IF(ISNUMBER(CF$2:CF$31),CF$2:CF$31))*3</f>
        <v>#DIV/0!</v>
      </c>
      <c r="CJ8" s="32" t="e">
        <f t="array" ref="CJ8">IF(MAX(RawData!AX8:AZ8)-MIN(RawData!AX8:AZ8)=0,#N/A,MAX(RawData!AX8:AZ8)-MIN(RawData!AX8:AZ8))</f>
        <v>#N/A</v>
      </c>
      <c r="CK8" s="32" t="e">
        <f t="array" ref="CK8">AVERAGE(IF(ISNUMBER(CJ$2:CJ$31),CJ$2:CJ$31))</f>
        <v>#DIV/0!</v>
      </c>
      <c r="CL8" s="19" t="e">
        <f t="array" ref="CL8">(CK$2+STDEV(IF(ISNUMBER(CJ$2:CJ$31),CJ$2:CJ$31))*3)</f>
        <v>#DIV/0!</v>
      </c>
      <c r="CM8" s="18" t="e">
        <f t="array" ref="CM8">IFERROR(AVERAGE(RawData!BA8:BC8),#N/A)</f>
        <v>#N/A</v>
      </c>
      <c r="CN8" s="31">
        <f t="array" ref="CN8">AVERAGE(IF(ISNUMBER(CM$2:CM$31),CM$2:CM$31))</f>
        <v>0</v>
      </c>
      <c r="CO8" s="31" t="e">
        <f t="array" ref="CO8">CN$2+STDEV(IF(ISNUMBER(CM$2:CM$31),CM$2:CM$31))*3</f>
        <v>#DIV/0!</v>
      </c>
      <c r="CP8" s="31" t="e">
        <f t="array" ref="CP8">CN$2-STDEV(IF(ISNUMBER(CM$2:CM$31),CM$2:CM$31))*3</f>
        <v>#DIV/0!</v>
      </c>
      <c r="CQ8" s="32" t="e">
        <f t="array" ref="CQ8">IF(MAX(RawData!BA8:BC8)-MIN(RawData!BA8:BC8)=0,#N/A,MAX(RawData!BA8:BC8)-MIN(RawData!BA8:BC8))</f>
        <v>#N/A</v>
      </c>
      <c r="CR8" s="32" t="e">
        <f t="array" ref="CR8">AVERAGE(IF(ISNUMBER(CQ$2:CQ$31),CQ$2:CQ$31))</f>
        <v>#DIV/0!</v>
      </c>
      <c r="CS8" s="19" t="e">
        <f t="array" ref="CS8">(CR$2+STDEV(IF(ISNUMBER(CQ$2:CQ$31),CQ$2:CQ$31))*3)</f>
        <v>#DIV/0!</v>
      </c>
      <c r="CT8" s="18" t="e">
        <f t="array" ref="CT8">IFERROR(AVERAGE(RawData!BD8:BF8),#N/A)</f>
        <v>#N/A</v>
      </c>
      <c r="CU8" s="31">
        <f t="array" ref="CU8">AVERAGE(IF(ISNUMBER(CT$2:CT$31),CT$2:CT$31))</f>
        <v>0</v>
      </c>
      <c r="CV8" s="31" t="e">
        <f t="array" ref="CV8">CU$2+STDEV(IF(ISNUMBER(CT$2:CT$31),CT$2:CT$31))*3</f>
        <v>#DIV/0!</v>
      </c>
      <c r="CW8" s="31" t="e">
        <f t="array" ref="CW8">CU$2-STDEV(IF(ISNUMBER(CT$2:CT$31),CT$2:CT$31))*3</f>
        <v>#DIV/0!</v>
      </c>
      <c r="CX8" s="32" t="e">
        <f t="array" ref="CX8">IF(MAX(RawData!BD8:BF8)-MIN(RawData!BD8:BF8)=0,#N/A,MAX(RawData!BD8:BF8)-MIN(RawData!BD8:BF8))</f>
        <v>#N/A</v>
      </c>
      <c r="CY8" s="32" t="e">
        <f t="array" ref="CY8">AVERAGE(IF(ISNUMBER(CX$2:CX$31),CX$2:CX$31))</f>
        <v>#DIV/0!</v>
      </c>
      <c r="CZ8" s="19" t="e">
        <f t="array" ref="CZ8">(CY$2+STDEV(IF(ISNUMBER(CX$2:CX$31),CX$2:CX$31))*3)</f>
        <v>#DIV/0!</v>
      </c>
      <c r="DA8" s="32" t="e">
        <f t="array" ref="DA8">IFERROR(AVERAGE(RawData!BG8,RawData!BH8,RawData!BI8),#N/A)</f>
        <v>#N/A</v>
      </c>
      <c r="DB8" s="31" t="e">
        <f t="array" ref="DB8">AVERAGE(IF(ISNUMBER(DA$2:DA$31),DA$2:DA$31))</f>
        <v>#DIV/0!</v>
      </c>
      <c r="DC8" s="31" t="e">
        <f t="array" ref="DC8">DB$2+STDEV(IF(ISNUMBER(DA$2:DA$31),DA$2:DA$31))*3</f>
        <v>#DIV/0!</v>
      </c>
      <c r="DD8" s="31" t="e">
        <f t="array" ref="DD8">DB$2-STDEV(IF(ISNUMBER(DA$2:DA$31),DA$2:DA$31))*3</f>
        <v>#DIV/0!</v>
      </c>
      <c r="DE8" s="32" t="e">
        <f t="array" ref="DE8">IF(MAX((IF(RawData!#REF! = "Out", RawData!BG8, -RawData!BG8), IF(RawData!#REF! = "Out", RawData!BH8, -RawData!BH8), IF(RawData!#REF! = "Out", RawData!BI8, -RawData!BI8)))-MIN((IF(RawData!#REF! = "Out", RawData!BG8, -RawData!BG8), IF(RawData!#REF! = "Out", RawData!BH8, -RawData!BH8), IF(RawData!#REF! = "Out", RawData!BI8, -RawData!BI8)))=0,#N/A,MAX((IF(RawData!#REF! = "Out", RawData!BG8, -RawData!BG8), IF(RawData!#REF! = "Out", RawData!BH8, -RawData!BH8), IF(RawData!#REF! = "Out", RawData!BI8, -RawData!BI8)))-MIN((IF(RawData!#REF! = "Out", RawData!BG8, -RawData!BG8), IF(RawData!#REF! = "Out", RawData!BH8, -RawData!BH8), IF(RawData!#REF! = "Out", RawData!BI8, -RawData!BI8))))</f>
        <v>#REF!</v>
      </c>
      <c r="DF8" s="32" t="e">
        <f t="array" ref="DF8">AVERAGE(IF(ISNUMBER(DE$2:DE$31),DE$2:DE$31))</f>
        <v>#DIV/0!</v>
      </c>
      <c r="DG8" s="19" t="e">
        <f t="array" ref="DG8">(DF$2+STDEV(IF(ISNUMBER(DE$2:DE$31),DE$2:DE$31))*3)</f>
        <v>#DIV/0!</v>
      </c>
      <c r="DH8" s="18" t="e">
        <f t="array" ref="DH8">IFERROR(AVERAGE(RawData!BJ8:BL8),#N/A)</f>
        <v>#N/A</v>
      </c>
      <c r="DI8" s="31" t="e">
        <f t="array" ref="DI8">AVERAGE(IF(ISNUMBER(DH$2:DH$31),DH$2:DH$31))</f>
        <v>#DIV/0!</v>
      </c>
      <c r="DJ8" s="31" t="e">
        <f t="array" ref="DJ8">DI$2+STDEV(IF(ISNUMBER(DH$2:DH$31),DH$2:DH$31))*3</f>
        <v>#DIV/0!</v>
      </c>
      <c r="DK8" s="31" t="e">
        <f t="array" ref="DK8">DI$2-STDEV(IF(ISNUMBER(DH$2:DH$31),DH$2:DH$31))*3</f>
        <v>#DIV/0!</v>
      </c>
      <c r="DL8" s="32" t="e">
        <f t="array" ref="DL8">IF(MAX(RawData!BJ8:BL8)-MIN(RawData!BJ8:BL8)=0,#N/A,MAX(RawData!BJ8:BL8)-MIN(RawData!BJ8:BL8))</f>
        <v>#N/A</v>
      </c>
      <c r="DM8" s="32" t="e">
        <f t="array" ref="DM8">AVERAGE(IF(ISNUMBER(DL$2:DL$31),DL$2:DL$31))</f>
        <v>#DIV/0!</v>
      </c>
      <c r="DN8" s="19" t="e">
        <f t="array" ref="DN8">(DM$2+STDEV(IF(ISNUMBER(DL$2:DL$31),DL$2:DL$31))*3)</f>
        <v>#DIV/0!</v>
      </c>
      <c r="DO8" t="e">
        <f>IF(RawData!BW8="MIL-PRF 32432GL (Class 1)", RawData!BY8/RawData!BX8, #N/A)</f>
        <v>#N/A</v>
      </c>
      <c r="DP8" t="e">
        <f>IF(RawData!BW8="MIL-PRF 32432A (Class 1)", RawData!BY8/RawData!BX8, #N/A)</f>
        <v>#N/A</v>
      </c>
    </row>
    <row r="9" spans="1:120" x14ac:dyDescent="0.2">
      <c r="A9" s="22" t="e">
        <f>IFERROR(AVERAGE(RawData!D9:F9),#N/A)</f>
        <v>#N/A</v>
      </c>
      <c r="B9" s="23" t="e">
        <f t="array" ref="B9">AVERAGE(IF(ISNUMBER(A$2:A$31),A$2:A$31))</f>
        <v>#DIV/0!</v>
      </c>
      <c r="C9" s="23" t="e">
        <f t="array" ref="C9">B$2+STDEV(IF(ISNUMBER(A$2:A$31),A$2:A$31))*3</f>
        <v>#DIV/0!</v>
      </c>
      <c r="D9" s="23" t="e">
        <f t="array" ref="D9">B$2-STDEV(IF(ISNUMBER(A$2:A$31),A$2:A$31))*3</f>
        <v>#DIV/0!</v>
      </c>
      <c r="E9" s="24" t="e">
        <f>IF(MAX(RawData!D9:F9)-MIN(RawData!D9:F9)=0,#N/A,MAX(RawData!D9:F9)-MIN(RawData!D9:F9))</f>
        <v>#N/A</v>
      </c>
      <c r="F9" s="24" t="e">
        <f t="array" ref="F9">AVERAGE(IF(ISNUMBER(E$2:E$31),E$2:E$31))</f>
        <v>#DIV/0!</v>
      </c>
      <c r="G9" s="25" t="e">
        <f t="array" ref="G9">(F$2+STDEV(IF(ISNUMBER(E$2:E$31),E$2:E$31))*3)</f>
        <v>#DIV/0!</v>
      </c>
      <c r="H9" s="22" t="e">
        <f t="array" ref="H9">IFERROR(AVERAGE(RawData!G9:I9),#N/A)</f>
        <v>#N/A</v>
      </c>
      <c r="I9" s="23" t="e">
        <f t="array" ref="I9">AVERAGE(IF(ISNUMBER(H$2:H$31),H$2:H$31))</f>
        <v>#DIV/0!</v>
      </c>
      <c r="J9" s="23" t="e">
        <f t="array" ref="J9">I$2+STDEV(IF(ISNUMBER(H$2:H$31),H$2:H$31))*3</f>
        <v>#DIV/0!</v>
      </c>
      <c r="K9" s="23" t="e">
        <f t="array" ref="K9">I$2-STDEV(IF(ISNUMBER(H$2:H$31),H$2:H$31))*3</f>
        <v>#DIV/0!</v>
      </c>
      <c r="L9" s="24" t="e">
        <f t="array" ref="L9">IF(MAX(RawData!G9:I9)-MIN(RawData!G9:I9)=0,#N/A,MAX(RawData!G9:I9)-MIN(RawData!G9:I9))</f>
        <v>#N/A</v>
      </c>
      <c r="M9" s="24" t="e">
        <f t="array" ref="M9">AVERAGE(IF(ISNUMBER(L$2:L$31),L$2:L$31))</f>
        <v>#DIV/0!</v>
      </c>
      <c r="N9" s="25" t="e">
        <f t="array" ref="N9">(M$2+STDEV(IF(ISNUMBER(L$2:L$31),L$2:L$31))*3)</f>
        <v>#DIV/0!</v>
      </c>
      <c r="O9" s="18" t="e">
        <f>IFERROR(AVERAGE(RawData!J9,RawData!L9,RawData!N9),#N/A)</f>
        <v>#N/A</v>
      </c>
      <c r="P9" s="18" t="e">
        <f>IFERROR(AVERAGE(RawData!K9,RawData!M9,RawData!O9),#N/A)</f>
        <v>#N/A</v>
      </c>
      <c r="Q9" s="22" t="e">
        <f>IFERROR(AVERAGE(RawData!S9:U9),#N/A)*0.01</f>
        <v>#N/A</v>
      </c>
      <c r="R9" s="23" t="e">
        <f t="array" ref="R9">AVERAGE(IF(ISNUMBER(Q$2:Q$31),Q$2:Q$31))</f>
        <v>#DIV/0!</v>
      </c>
      <c r="S9" s="23" t="e">
        <f t="array" ref="S9">R$2+STDEV(IF(ISNUMBER(Q$2:Q$31),Q$2:Q$31))*3</f>
        <v>#DIV/0!</v>
      </c>
      <c r="T9" s="23" t="e">
        <f t="array" ref="T9">R$2-STDEV(IF(ISNUMBER(Q$2:Q$31),Q$2:Q$31))*3</f>
        <v>#DIV/0!</v>
      </c>
      <c r="U9" s="30" t="e">
        <f t="array" ref="U9">IF(MAX(RawData!S9:U9)-MIN(RawData!S9:U9)=0,#N/A,(MAX(RawData!S9:U9)-MIN(RawData!S9:U9)))*0.01</f>
        <v>#N/A</v>
      </c>
      <c r="V9" s="24" t="e">
        <f t="array" ref="V9">AVERAGE(IF(ISNUMBER(U$2:U$31),U$2:U$31))</f>
        <v>#DIV/0!</v>
      </c>
      <c r="W9" s="25" t="e">
        <f t="array" ref="W9">(V$2+STDEV(IF(ISNUMBER(U$2:U$31),U$2:U$31))*3)</f>
        <v>#DIV/0!</v>
      </c>
      <c r="X9" s="18" t="e">
        <f t="array" ref="X9">IFERROR(AVERAGE(RawData!V9:Y9),#N/A)</f>
        <v>#N/A</v>
      </c>
      <c r="Y9" s="31" t="e">
        <f t="array" ref="Y9">AVERAGE(IF(ISNUMBER(X$2:X$31),X$2:X$31))</f>
        <v>#DIV/0!</v>
      </c>
      <c r="Z9" s="31" t="e">
        <f t="array" ref="Z9">Y$2-STDEV(IF(ISNUMBER(X$2:X$31),X$2:X$31))*3</f>
        <v>#DIV/0!</v>
      </c>
      <c r="AA9" s="37" t="e">
        <f>IF(ISNUMBER(RawData!Z9),RawData!Z9,#N/A)*0.01</f>
        <v>#N/A</v>
      </c>
      <c r="AB9" s="22" t="e">
        <f t="array" ref="AB9">IFERROR(AVERAGE(RawData!P9:R9)*0.01,#N/A)</f>
        <v>#N/A</v>
      </c>
      <c r="AC9" s="23" t="e">
        <f t="array" ref="AC9">AVERAGE(IF(ISNUMBER(AB$2:AB$31),AB$2:AB$31))</f>
        <v>#DIV/0!</v>
      </c>
      <c r="AD9" s="23" t="e">
        <f t="array" ref="AD9">AC$2+STDEV(IF(ISNUMBER(AB$2:AB$31),AB$2:AB$31))*3</f>
        <v>#DIV/0!</v>
      </c>
      <c r="AE9" s="23" t="e">
        <f t="array" ref="AE9">AC$2-STDEV(IF(ISNUMBER(AB$2:AB$31),AB$2:AB$31))*3</f>
        <v>#DIV/0!</v>
      </c>
      <c r="AF9" s="24" t="e">
        <f t="array" ref="AF9">IF(MAX(RawData!P9:R9)-MIN(RawData!P9:R9)=0,#N/A,(MAX(RawData!P9:R9)-MIN(RawData!P9:R9))*0.01)</f>
        <v>#N/A</v>
      </c>
      <c r="AG9" s="24" t="e">
        <f t="array" ref="AG9">AVERAGE(IF(ISNUMBER(AF$2:AF$31),AF$2:AF$31))</f>
        <v>#DIV/0!</v>
      </c>
      <c r="AH9" s="25" t="e">
        <f t="array" ref="AH9">(AG$2+STDEV(IF(ISNUMBER(AF$2:AF$31),AF$2:AF$31))*3)</f>
        <v>#DIV/0!</v>
      </c>
      <c r="AI9" s="18" t="e">
        <f t="array" ref="AI9">IFERROR(AVERAGE(RawData!AA9:AD9),#N/A)</f>
        <v>#N/A</v>
      </c>
      <c r="AJ9" s="31" t="e">
        <f t="array" ref="AJ9">AVERAGE(IF(ISNUMBER(AI$2:AI$31),AI$2:AI$31))</f>
        <v>#DIV/0!</v>
      </c>
      <c r="AK9" s="31" t="e">
        <f t="array" ref="AK9">AJ$2+STDEV(IF(ISNUMBER(AI$2:AI$31),AI$2:AI$31))*3</f>
        <v>#DIV/0!</v>
      </c>
      <c r="AL9" s="31" t="e">
        <f t="array" ref="AL9">AJ$2-STDEV(IF(ISNUMBER(AI$2:AI$31),AI$2:AI$31))*3</f>
        <v>#DIV/0!</v>
      </c>
      <c r="AM9" s="32" t="e">
        <f t="array" ref="AM9">IF(MAX(RawData!AA9:AD9)-MIN(RawData!AA9:AD9)=0,#N/A,MAX(RawData!AA9:AD9)-MIN(RawData!AA9:AD9))</f>
        <v>#N/A</v>
      </c>
      <c r="AN9" s="32" t="e">
        <f t="array" ref="AN9">AVERAGE(IF(ISNUMBER(AM$2:AM$31),AM$2:AM$31))</f>
        <v>#DIV/0!</v>
      </c>
      <c r="AO9" s="19" t="e">
        <f t="array" ref="AO9">(AN$2+STDEV(IF(ISNUMBER(AM$2:AM$31),AM$2:AM$31))*3)</f>
        <v>#DIV/0!</v>
      </c>
      <c r="AP9" s="18" t="e">
        <f t="array" ref="AP9">IFERROR(AVERAGE(RawData!AE9:AH9),#N/A)</f>
        <v>#N/A</v>
      </c>
      <c r="AQ9" s="31" t="e">
        <f t="array" ref="AQ9">AVERAGE(IF(ISNUMBER(AP$2:AP$31),AP$2:AP$31))</f>
        <v>#DIV/0!</v>
      </c>
      <c r="AR9" s="31" t="e">
        <f t="array" ref="AR9">AQ$2+STDEV(IF(ISNUMBER(AP$2:AP$31),AP$2:AP$31))*3</f>
        <v>#DIV/0!</v>
      </c>
      <c r="AS9" s="31" t="e">
        <f t="array" ref="AS9">AQ$2-STDEV(IF(ISNUMBER(AP$2:AP$31),AP$2:AP$31))*3</f>
        <v>#DIV/0!</v>
      </c>
      <c r="AT9" s="32" t="e">
        <f t="array" ref="AT9">IF(MAX(RawData!AE9:AH9)-MIN(RawData!AE9:AH9)=0,#N/A,MAX(RawData!AE9:AH9)-MIN(RawData!AE9:AH9))</f>
        <v>#N/A</v>
      </c>
      <c r="AU9" s="32" t="e">
        <f t="array" ref="AU9">AVERAGE(IF(ISNUMBER(AT$2:AT$31),AT$2:AT$31))</f>
        <v>#DIV/0!</v>
      </c>
      <c r="AV9" s="19" t="e">
        <f t="array" ref="AV9">(AU$2+STDEV(IF(ISNUMBER(AT$2:AT$31),AT$2:AT$31))*3)</f>
        <v>#DIV/0!</v>
      </c>
      <c r="AW9" s="18" t="e">
        <f>IFERROR(AVERAGE(RawData!BM9:BR9),#N/A)</f>
        <v>#N/A</v>
      </c>
      <c r="AX9" s="31" t="e">
        <f t="array" ref="AX9">AVERAGE(IF(ISNUMBER(AW$2:AW$31),AW$2:AW$31))</f>
        <v>#DIV/0!</v>
      </c>
      <c r="AY9" s="31" t="e">
        <f t="array" ref="AY9">AX$2+STDEV(IF(ISNUMBER(AW$2:AW$31),AW$2:AW$31))*3</f>
        <v>#DIV/0!</v>
      </c>
      <c r="AZ9" s="31" t="e">
        <f t="array" ref="AZ9">AX$2-STDEV(IF(ISNUMBER(AW$2:AW$31),AW$2:AW$31))*3</f>
        <v>#DIV/0!</v>
      </c>
      <c r="BA9" s="32" t="e">
        <f t="array" ref="BA9">IF(MAX(RawData!BF9:BO9)-MIN(RawData!BF9:BO9)=0,#N/A,MAX(RawData!BF9:BO9)-MIN(RawData!BF9:BO9))</f>
        <v>#N/A</v>
      </c>
      <c r="BB9" s="32" t="e">
        <f t="array" ref="BB9">AVERAGE(IF(ISNUMBER(BA$2:BA$31),BA$2:BA$31))</f>
        <v>#DIV/0!</v>
      </c>
      <c r="BC9" s="19" t="e">
        <f t="array" ref="BC9">(BB$2+STDEV(IF(ISNUMBER(BA$2:BA$31),BA$2:BA$31))*3)</f>
        <v>#DIV/0!</v>
      </c>
      <c r="BD9" s="18" t="e">
        <f t="array" ref="BD9">IFERROR(AVERAGE(RawData!BS9:BV9),#N/A)</f>
        <v>#N/A</v>
      </c>
      <c r="BE9" s="31" t="e">
        <f t="array" ref="BE9">AVERAGE(IF(ISNUMBER(BD$2:BD$31),BD$2:BD$31))</f>
        <v>#DIV/0!</v>
      </c>
      <c r="BF9" s="31" t="e">
        <f t="array" ref="BF9">BE$2+STDEV(IF(ISNUMBER(BD$2:BD$31),BD$2:BD$31))*3</f>
        <v>#DIV/0!</v>
      </c>
      <c r="BG9" s="31" t="e">
        <f t="array" ref="BG9">BE$2-STDEV(IF(ISNUMBER(BD$2:BD$31),BD$2:BD$31))*3</f>
        <v>#DIV/0!</v>
      </c>
      <c r="BH9" s="32" t="e">
        <f t="array" ref="BH9">IF(MAX(RawData!BS9:BV9)-MIN(RawData!BS9:BV9)=0,#N/A,MAX(RawData!BS9:BV9)-MIN(RawData!BS9:BV9))</f>
        <v>#N/A</v>
      </c>
      <c r="BI9" s="32" t="e">
        <f t="array" ref="BI9">AVERAGE(IF(ISNUMBER(BH$2:BH$31),BH$2:BH$31))</f>
        <v>#DIV/0!</v>
      </c>
      <c r="BJ9" s="19" t="e">
        <f t="array" ref="BJ9">(BI$2+STDEV(IF(ISNUMBER(BH$2:BH$31),BH$2:BH$31))*3)</f>
        <v>#DIV/0!</v>
      </c>
      <c r="BK9" s="42" t="e">
        <f>IFERROR(AVERAGE(RawData!AO9:AQ9),#N/A)</f>
        <v>#N/A</v>
      </c>
      <c r="BL9" s="31" t="e">
        <f t="array" ref="BL9">AVERAGE(IF(ISNUMBER(BK$2:BK$31),BK$2:BK$31))</f>
        <v>#DIV/0!</v>
      </c>
      <c r="BM9" s="31" t="e">
        <f t="array" ref="BM9">BL$2+STDEV(IF(ISNUMBER(BK$2:BK$31),BK$2:BK$31))*3</f>
        <v>#DIV/0!</v>
      </c>
      <c r="BN9" s="31" t="e">
        <f t="array" ref="BN9">BL$2-STDEV(IF(ISNUMBER(BK$2:BK$31),BK$2:BK$31))*3</f>
        <v>#DIV/0!</v>
      </c>
      <c r="BO9" s="32" t="e">
        <f t="array" ref="BO9">IF(MAX(RawData!AO9:AQ9)-MIN(RawData!AO9:AQ9)=0,#N/A,MAX(RawData!AO9:AQ9)-MIN(RawData!AO9:AQ9))</f>
        <v>#N/A</v>
      </c>
      <c r="BP9" s="32" t="e">
        <f t="array" ref="BP9">AVERAGE(IF(ISNUMBER(BO$2:BO$31),BO$2:BO$31))</f>
        <v>#DIV/0!</v>
      </c>
      <c r="BQ9" s="19" t="e">
        <f t="array" ref="BQ9">(BP$2+STDEV(IF(ISNUMBER(BO$2:BO$31),BO$2:BO$31))*3)</f>
        <v>#DIV/0!</v>
      </c>
      <c r="BR9" s="18" t="e">
        <f t="array" ref="BR9">IFERROR(AVERAGE(RawData!AR9:AT9),#N/A)</f>
        <v>#N/A</v>
      </c>
      <c r="BS9" s="31" t="e">
        <f t="array" ref="BS9">AVERAGE(IF(ISNUMBER(BR$2:BR$31),BR$2:BR$31))</f>
        <v>#DIV/0!</v>
      </c>
      <c r="BT9" s="31" t="e">
        <f t="array" ref="BT9">BS$2+STDEV(IF(ISNUMBER(BR$2:BR$31),BR$2:BR$31))*3</f>
        <v>#DIV/0!</v>
      </c>
      <c r="BU9" s="31" t="e">
        <f t="array" ref="BU9">BS$2-STDEV(IF(ISNUMBER(BR$2:BR$31),BR$2:BR$31))*3</f>
        <v>#DIV/0!</v>
      </c>
      <c r="BV9" s="32" t="e">
        <f t="array" ref="BV9">IF(MAX(RawData!AR9:AT9)-MIN(RawData!AR9:AT9)=0,#N/A,MAX(RawData!AR9:AT9)-MIN(RawData!AR9:AT9))</f>
        <v>#N/A</v>
      </c>
      <c r="BW9" s="32" t="e">
        <f t="array" ref="BW9">AVERAGE(IF(ISNUMBER(BV$2:BV$31),BV$2:BV$31))</f>
        <v>#DIV/0!</v>
      </c>
      <c r="BX9" s="19" t="e">
        <f t="array" ref="BX9">(BW$2+STDEV(IF(ISNUMBER(BV$2:BV$31),BV$2:BV$31))*3)</f>
        <v>#DIV/0!</v>
      </c>
      <c r="BY9" s="18" t="e">
        <f>IFERROR(ABS(AVERAGE(RawData!AU9:AW9)),#N/A)</f>
        <v>#N/A</v>
      </c>
      <c r="BZ9" s="31" t="e">
        <f t="array" ref="BZ9">AVERAGE(IF(ISNUMBER(BY$2:BY$31),BY$2:BY$31))</f>
        <v>#DIV/0!</v>
      </c>
      <c r="CA9" s="31" t="e">
        <f t="array" ref="CA9">BZ$2+STDEV(IF(ISNUMBER(BY$2:BY$31),BY$2:BY$31))*3</f>
        <v>#DIV/0!</v>
      </c>
      <c r="CB9" s="31" t="e">
        <f t="array" ref="CB9">BZ$2-STDEV(IF(ISNUMBER(BY$2:BY$31),BY$2:BY$31))*3</f>
        <v>#DIV/0!</v>
      </c>
      <c r="CC9" s="32" t="e">
        <f t="array" ref="CC9">IF(MAX(RawData!AU9:AW9)-MIN(RawData!AU9:AW9)=0,#N/A,MAX(RawData!AU9:AW9)-MIN(RawData!AU9:AW9))</f>
        <v>#N/A</v>
      </c>
      <c r="CD9" s="32" t="e">
        <f t="array" ref="CD9">AVERAGE(IF(ISNUMBER(CC$2:CC$31),CC$2:CC$31))</f>
        <v>#DIV/0!</v>
      </c>
      <c r="CE9" s="19" t="e">
        <f t="array" ref="CE9">(CD$2+STDEV(IF(ISNUMBER(CC$2:CC$31),CC$2:CC$31))*3)</f>
        <v>#DIV/0!</v>
      </c>
      <c r="CF9" s="18" t="e">
        <f>IFERROR(ABS(AVERAGE(RawData!AX9:AZ9)),#N/A)</f>
        <v>#N/A</v>
      </c>
      <c r="CG9" s="31" t="e">
        <f t="array" ref="CG9">AVERAGE(IF(ISNUMBER(CF$2:CF$31),CF$2:CF$31))</f>
        <v>#DIV/0!</v>
      </c>
      <c r="CH9" s="31" t="e">
        <f t="array" ref="CH9">CG$2+STDEV(IF(ISNUMBER(CF$2:CF$31),CF$2:CF$31))*3</f>
        <v>#DIV/0!</v>
      </c>
      <c r="CI9" s="31" t="e">
        <f t="array" ref="CI9">CG$2-STDEV(IF(ISNUMBER(CF$2:CF$31),CF$2:CF$31))*3</f>
        <v>#DIV/0!</v>
      </c>
      <c r="CJ9" s="32" t="e">
        <f t="array" ref="CJ9">IF(MAX(RawData!AX9:AZ9)-MIN(RawData!AX9:AZ9)=0,#N/A,MAX(RawData!AX9:AZ9)-MIN(RawData!AX9:AZ9))</f>
        <v>#N/A</v>
      </c>
      <c r="CK9" s="32" t="e">
        <f t="array" ref="CK9">AVERAGE(IF(ISNUMBER(CJ$2:CJ$31),CJ$2:CJ$31))</f>
        <v>#DIV/0!</v>
      </c>
      <c r="CL9" s="19" t="e">
        <f t="array" ref="CL9">(CK$2+STDEV(IF(ISNUMBER(CJ$2:CJ$31),CJ$2:CJ$31))*3)</f>
        <v>#DIV/0!</v>
      </c>
      <c r="CM9" s="18" t="e">
        <f t="array" ref="CM9">IFERROR(AVERAGE(RawData!BA9:BC9),#N/A)</f>
        <v>#N/A</v>
      </c>
      <c r="CN9" s="31">
        <f t="array" ref="CN9">AVERAGE(IF(ISNUMBER(CM$2:CM$31),CM$2:CM$31))</f>
        <v>0</v>
      </c>
      <c r="CO9" s="31" t="e">
        <f t="array" ref="CO9">CN$2+STDEV(IF(ISNUMBER(CM$2:CM$31),CM$2:CM$31))*3</f>
        <v>#DIV/0!</v>
      </c>
      <c r="CP9" s="31" t="e">
        <f t="array" ref="CP9">CN$2-STDEV(IF(ISNUMBER(CM$2:CM$31),CM$2:CM$31))*3</f>
        <v>#DIV/0!</v>
      </c>
      <c r="CQ9" s="32" t="e">
        <f t="array" ref="CQ9">IF(MAX(RawData!BA9:BC9)-MIN(RawData!BA9:BC9)=0,#N/A,MAX(RawData!BA9:BC9)-MIN(RawData!BA9:BC9))</f>
        <v>#N/A</v>
      </c>
      <c r="CR9" s="32" t="e">
        <f t="array" ref="CR9">AVERAGE(IF(ISNUMBER(CQ$2:CQ$31),CQ$2:CQ$31))</f>
        <v>#DIV/0!</v>
      </c>
      <c r="CS9" s="19" t="e">
        <f t="array" ref="CS9">(CR$2+STDEV(IF(ISNUMBER(CQ$2:CQ$31),CQ$2:CQ$31))*3)</f>
        <v>#DIV/0!</v>
      </c>
      <c r="CT9" s="18" t="e">
        <f t="array" ref="CT9">IFERROR(AVERAGE(RawData!BD9:BF9),#N/A)</f>
        <v>#N/A</v>
      </c>
      <c r="CU9" s="31">
        <f t="array" ref="CU9">AVERAGE(IF(ISNUMBER(CT$2:CT$31),CT$2:CT$31))</f>
        <v>0</v>
      </c>
      <c r="CV9" s="31" t="e">
        <f t="array" ref="CV9">CU$2+STDEV(IF(ISNUMBER(CT$2:CT$31),CT$2:CT$31))*3</f>
        <v>#DIV/0!</v>
      </c>
      <c r="CW9" s="31" t="e">
        <f t="array" ref="CW9">CU$2-STDEV(IF(ISNUMBER(CT$2:CT$31),CT$2:CT$31))*3</f>
        <v>#DIV/0!</v>
      </c>
      <c r="CX9" s="32" t="e">
        <f t="array" ref="CX9">IF(MAX(RawData!BD9:BF9)-MIN(RawData!BD9:BF9)=0,#N/A,MAX(RawData!BD9:BF9)-MIN(RawData!BD9:BF9))</f>
        <v>#N/A</v>
      </c>
      <c r="CY9" s="32" t="e">
        <f t="array" ref="CY9">AVERAGE(IF(ISNUMBER(CX$2:CX$31),CX$2:CX$31))</f>
        <v>#DIV/0!</v>
      </c>
      <c r="CZ9" s="19" t="e">
        <f t="array" ref="CZ9">(CY$2+STDEV(IF(ISNUMBER(CX$2:CX$31),CX$2:CX$31))*3)</f>
        <v>#DIV/0!</v>
      </c>
      <c r="DA9" s="32" t="e">
        <f t="array" ref="DA9">IFERROR(AVERAGE(RawData!BG9,RawData!BH9,RawData!BI9),#N/A)</f>
        <v>#N/A</v>
      </c>
      <c r="DB9" s="31" t="e">
        <f t="array" ref="DB9">AVERAGE(IF(ISNUMBER(DA$2:DA$31),DA$2:DA$31))</f>
        <v>#DIV/0!</v>
      </c>
      <c r="DC9" s="31" t="e">
        <f t="array" ref="DC9">DB$2+STDEV(IF(ISNUMBER(DA$2:DA$31),DA$2:DA$31))*3</f>
        <v>#DIV/0!</v>
      </c>
      <c r="DD9" s="31" t="e">
        <f t="array" ref="DD9">DB$2-STDEV(IF(ISNUMBER(DA$2:DA$31),DA$2:DA$31))*3</f>
        <v>#DIV/0!</v>
      </c>
      <c r="DE9" s="32" t="e">
        <f t="array" ref="DE9">IF(MAX((IF(RawData!#REF! = "Out", RawData!BG9, -RawData!BG9), IF(RawData!#REF! = "Out", RawData!BH9, -RawData!BH9), IF(RawData!#REF! = "Out", RawData!BI9, -RawData!BI9)))-MIN((IF(RawData!#REF! = "Out", RawData!BG9, -RawData!BG9), IF(RawData!#REF! = "Out", RawData!BH9, -RawData!BH9), IF(RawData!#REF! = "Out", RawData!BI9, -RawData!BI9)))=0,#N/A,MAX((IF(RawData!#REF! = "Out", RawData!BG9, -RawData!BG9), IF(RawData!#REF! = "Out", RawData!BH9, -RawData!BH9), IF(RawData!#REF! = "Out", RawData!BI9, -RawData!BI9)))-MIN((IF(RawData!#REF! = "Out", RawData!BG9, -RawData!BG9), IF(RawData!#REF! = "Out", RawData!BH9, -RawData!BH9), IF(RawData!#REF! = "Out", RawData!BI9, -RawData!BI9))))</f>
        <v>#REF!</v>
      </c>
      <c r="DF9" s="32" t="e">
        <f t="array" ref="DF9">AVERAGE(IF(ISNUMBER(DE$2:DE$31),DE$2:DE$31))</f>
        <v>#DIV/0!</v>
      </c>
      <c r="DG9" s="19" t="e">
        <f t="array" ref="DG9">(DF$2+STDEV(IF(ISNUMBER(DE$2:DE$31),DE$2:DE$31))*3)</f>
        <v>#DIV/0!</v>
      </c>
      <c r="DH9" s="18" t="e">
        <f t="array" ref="DH9">IFERROR(AVERAGE(RawData!BJ9:BL9),#N/A)</f>
        <v>#N/A</v>
      </c>
      <c r="DI9" s="31" t="e">
        <f t="array" ref="DI9">AVERAGE(IF(ISNUMBER(DH$2:DH$31),DH$2:DH$31))</f>
        <v>#DIV/0!</v>
      </c>
      <c r="DJ9" s="31" t="e">
        <f t="array" ref="DJ9">DI$2+STDEV(IF(ISNUMBER(DH$2:DH$31),DH$2:DH$31))*3</f>
        <v>#DIV/0!</v>
      </c>
      <c r="DK9" s="31" t="e">
        <f t="array" ref="DK9">DI$2-STDEV(IF(ISNUMBER(DH$2:DH$31),DH$2:DH$31))*3</f>
        <v>#DIV/0!</v>
      </c>
      <c r="DL9" s="32" t="e">
        <f t="array" ref="DL9">IF(MAX(RawData!BJ9:BL9)-MIN(RawData!BJ9:BL9)=0,#N/A,MAX(RawData!BJ9:BL9)-MIN(RawData!BJ9:BL9))</f>
        <v>#N/A</v>
      </c>
      <c r="DM9" s="32" t="e">
        <f t="array" ref="DM9">AVERAGE(IF(ISNUMBER(DL$2:DL$31),DL$2:DL$31))</f>
        <v>#DIV/0!</v>
      </c>
      <c r="DN9" s="19" t="e">
        <f t="array" ref="DN9">(DM$2+STDEV(IF(ISNUMBER(DL$2:DL$31),DL$2:DL$31))*3)</f>
        <v>#DIV/0!</v>
      </c>
      <c r="DO9" t="e">
        <f>IF(RawData!BW9="MIL-PRF 32432GL (Class 1)", RawData!BY9/RawData!BX9, #N/A)</f>
        <v>#N/A</v>
      </c>
      <c r="DP9" t="e">
        <f>IF(RawData!BW9="MIL-PRF 32432A (Class 1)", RawData!BY9/RawData!BX9, #N/A)</f>
        <v>#N/A</v>
      </c>
    </row>
    <row r="10" spans="1:120" x14ac:dyDescent="0.2">
      <c r="A10" s="22" t="e">
        <f>IFERROR(AVERAGE(RawData!D10:F10),#N/A)</f>
        <v>#N/A</v>
      </c>
      <c r="B10" s="23" t="e">
        <f t="array" ref="B10">AVERAGE(IF(ISNUMBER(A$2:A$31),A$2:A$31))</f>
        <v>#DIV/0!</v>
      </c>
      <c r="C10" s="23" t="e">
        <f t="array" ref="C10">B$2+STDEV(IF(ISNUMBER(A$2:A$31),A$2:A$31))*3</f>
        <v>#DIV/0!</v>
      </c>
      <c r="D10" s="23" t="e">
        <f t="array" ref="D10">B$2-STDEV(IF(ISNUMBER(A$2:A$31),A$2:A$31))*3</f>
        <v>#DIV/0!</v>
      </c>
      <c r="E10" s="24" t="e">
        <f>IF(MAX(RawData!D10:F10)-MIN(RawData!D10:F10)=0,#N/A,MAX(RawData!D10:F10)-MIN(RawData!D10:F10))</f>
        <v>#N/A</v>
      </c>
      <c r="F10" s="24" t="e">
        <f t="array" ref="F10">AVERAGE(IF(ISNUMBER(E$2:E$31),E$2:E$31))</f>
        <v>#DIV/0!</v>
      </c>
      <c r="G10" s="25" t="e">
        <f t="array" ref="G10">(F$2+STDEV(IF(ISNUMBER(E$2:E$31),E$2:E$31))*3)</f>
        <v>#DIV/0!</v>
      </c>
      <c r="H10" s="22" t="e">
        <f t="array" ref="H10">IFERROR(AVERAGE(RawData!G10:I10),#N/A)</f>
        <v>#N/A</v>
      </c>
      <c r="I10" s="23" t="e">
        <f t="array" ref="I10">AVERAGE(IF(ISNUMBER(H$2:H$31),H$2:H$31))</f>
        <v>#DIV/0!</v>
      </c>
      <c r="J10" s="23" t="e">
        <f t="array" ref="J10">I$2+STDEV(IF(ISNUMBER(H$2:H$31),H$2:H$31))*3</f>
        <v>#DIV/0!</v>
      </c>
      <c r="K10" s="23" t="e">
        <f t="array" ref="K10">I$2-STDEV(IF(ISNUMBER(H$2:H$31),H$2:H$31))*3</f>
        <v>#DIV/0!</v>
      </c>
      <c r="L10" s="24" t="e">
        <f t="array" ref="L10">IF(MAX(RawData!G10:I10)-MIN(RawData!G10:I10)=0,#N/A,MAX(RawData!G10:I10)-MIN(RawData!G10:I10))</f>
        <v>#N/A</v>
      </c>
      <c r="M10" s="24" t="e">
        <f t="array" ref="M10">AVERAGE(IF(ISNUMBER(L$2:L$31),L$2:L$31))</f>
        <v>#DIV/0!</v>
      </c>
      <c r="N10" s="25" t="e">
        <f t="array" ref="N10">(M$2+STDEV(IF(ISNUMBER(L$2:L$31),L$2:L$31))*3)</f>
        <v>#DIV/0!</v>
      </c>
      <c r="O10" s="18" t="e">
        <f>IFERROR(AVERAGE(RawData!J10,RawData!L10,RawData!N10),#N/A)</f>
        <v>#N/A</v>
      </c>
      <c r="P10" s="18" t="e">
        <f>IFERROR(AVERAGE(RawData!K10,RawData!M10,RawData!O10),#N/A)</f>
        <v>#N/A</v>
      </c>
      <c r="Q10" s="22" t="e">
        <f>IFERROR(AVERAGE(RawData!S10:U10),#N/A)*0.01</f>
        <v>#N/A</v>
      </c>
      <c r="R10" s="23" t="e">
        <f t="array" ref="R10">AVERAGE(IF(ISNUMBER(Q$2:Q$31),Q$2:Q$31))</f>
        <v>#DIV/0!</v>
      </c>
      <c r="S10" s="23" t="e">
        <f t="array" ref="S10">R$2+STDEV(IF(ISNUMBER(Q$2:Q$31),Q$2:Q$31))*3</f>
        <v>#DIV/0!</v>
      </c>
      <c r="T10" s="23" t="e">
        <f t="array" ref="T10">R$2-STDEV(IF(ISNUMBER(Q$2:Q$31),Q$2:Q$31))*3</f>
        <v>#DIV/0!</v>
      </c>
      <c r="U10" s="30" t="e">
        <f t="array" ref="U10">IF(MAX(RawData!S10:U10)-MIN(RawData!S10:U10)=0,#N/A,(MAX(RawData!S10:U10)-MIN(RawData!S10:U10)))*0.01</f>
        <v>#N/A</v>
      </c>
      <c r="V10" s="24" t="e">
        <f t="array" ref="V10">AVERAGE(IF(ISNUMBER(U$2:U$31),U$2:U$31))</f>
        <v>#DIV/0!</v>
      </c>
      <c r="W10" s="25" t="e">
        <f t="array" ref="W10">(V$2+STDEV(IF(ISNUMBER(U$2:U$31),U$2:U$31))*3)</f>
        <v>#DIV/0!</v>
      </c>
      <c r="X10" s="18" t="e">
        <f t="array" ref="X10">IFERROR(AVERAGE(RawData!V10:Y10),#N/A)</f>
        <v>#N/A</v>
      </c>
      <c r="Y10" s="31" t="e">
        <f t="array" ref="Y10">AVERAGE(IF(ISNUMBER(X$2:X$31),X$2:X$31))</f>
        <v>#DIV/0!</v>
      </c>
      <c r="Z10" s="31" t="e">
        <f t="array" ref="Z10">Y$2-STDEV(IF(ISNUMBER(X$2:X$31),X$2:X$31))*3</f>
        <v>#DIV/0!</v>
      </c>
      <c r="AA10" s="37" t="e">
        <f>IF(ISNUMBER(RawData!Z10),RawData!Z10,#N/A)*0.01</f>
        <v>#N/A</v>
      </c>
      <c r="AB10" s="22" t="e">
        <f t="array" ref="AB10">IFERROR(AVERAGE(RawData!P10:R10)*0.01,#N/A)</f>
        <v>#N/A</v>
      </c>
      <c r="AC10" s="23" t="e">
        <f t="array" ref="AC10">AVERAGE(IF(ISNUMBER(AB$2:AB$31),AB$2:AB$31))</f>
        <v>#DIV/0!</v>
      </c>
      <c r="AD10" s="23" t="e">
        <f t="array" ref="AD10">AC$2+STDEV(IF(ISNUMBER(AB$2:AB$31),AB$2:AB$31))*3</f>
        <v>#DIV/0!</v>
      </c>
      <c r="AE10" s="23" t="e">
        <f t="array" ref="AE10">AC$2-STDEV(IF(ISNUMBER(AB$2:AB$31),AB$2:AB$31))*3</f>
        <v>#DIV/0!</v>
      </c>
      <c r="AF10" s="24" t="e">
        <f t="array" ref="AF10">IF(MAX(RawData!P10:R10)-MIN(RawData!P10:R10)=0,#N/A,(MAX(RawData!P10:R10)-MIN(RawData!P10:R10))*0.01)</f>
        <v>#N/A</v>
      </c>
      <c r="AG10" s="24" t="e">
        <f t="array" ref="AG10">AVERAGE(IF(ISNUMBER(AF$2:AF$31),AF$2:AF$31))</f>
        <v>#DIV/0!</v>
      </c>
      <c r="AH10" s="25" t="e">
        <f t="array" ref="AH10">(AG$2+STDEV(IF(ISNUMBER(AF$2:AF$31),AF$2:AF$31))*3)</f>
        <v>#DIV/0!</v>
      </c>
      <c r="AI10" s="18" t="e">
        <f t="array" ref="AI10">IFERROR(AVERAGE(RawData!AA10:AD10),#N/A)</f>
        <v>#N/A</v>
      </c>
      <c r="AJ10" s="31" t="e">
        <f t="array" ref="AJ10">AVERAGE(IF(ISNUMBER(AI$2:AI$31),AI$2:AI$31))</f>
        <v>#DIV/0!</v>
      </c>
      <c r="AK10" s="31" t="e">
        <f t="array" ref="AK10">AJ$2+STDEV(IF(ISNUMBER(AI$2:AI$31),AI$2:AI$31))*3</f>
        <v>#DIV/0!</v>
      </c>
      <c r="AL10" s="31" t="e">
        <f t="array" ref="AL10">AJ$2-STDEV(IF(ISNUMBER(AI$2:AI$31),AI$2:AI$31))*3</f>
        <v>#DIV/0!</v>
      </c>
      <c r="AM10" s="32" t="e">
        <f t="array" ref="AM10">IF(MAX(RawData!AA10:AD10)-MIN(RawData!AA10:AD10)=0,#N/A,MAX(RawData!AA10:AD10)-MIN(RawData!AA10:AD10))</f>
        <v>#N/A</v>
      </c>
      <c r="AN10" s="32" t="e">
        <f t="array" ref="AN10">AVERAGE(IF(ISNUMBER(AM$2:AM$31),AM$2:AM$31))</f>
        <v>#DIV/0!</v>
      </c>
      <c r="AO10" s="19" t="e">
        <f t="array" ref="AO10">(AN$2+STDEV(IF(ISNUMBER(AM$2:AM$31),AM$2:AM$31))*3)</f>
        <v>#DIV/0!</v>
      </c>
      <c r="AP10" s="18" t="e">
        <f t="array" ref="AP10">IFERROR(AVERAGE(RawData!AE10:AH10),#N/A)</f>
        <v>#N/A</v>
      </c>
      <c r="AQ10" s="31" t="e">
        <f t="array" ref="AQ10">AVERAGE(IF(ISNUMBER(AP$2:AP$31),AP$2:AP$31))</f>
        <v>#DIV/0!</v>
      </c>
      <c r="AR10" s="31" t="e">
        <f t="array" ref="AR10">AQ$2+STDEV(IF(ISNUMBER(AP$2:AP$31),AP$2:AP$31))*3</f>
        <v>#DIV/0!</v>
      </c>
      <c r="AS10" s="31" t="e">
        <f t="array" ref="AS10">AQ$2-STDEV(IF(ISNUMBER(AP$2:AP$31),AP$2:AP$31))*3</f>
        <v>#DIV/0!</v>
      </c>
      <c r="AT10" s="32" t="e">
        <f t="array" ref="AT10">IF(MAX(RawData!AE10:AH10)-MIN(RawData!AE10:AH10)=0,#N/A,MAX(RawData!AE10:AH10)-MIN(RawData!AE10:AH10))</f>
        <v>#N/A</v>
      </c>
      <c r="AU10" s="32" t="e">
        <f t="array" ref="AU10">AVERAGE(IF(ISNUMBER(AT$2:AT$31),AT$2:AT$31))</f>
        <v>#DIV/0!</v>
      </c>
      <c r="AV10" s="19" t="e">
        <f t="array" ref="AV10">(AU$2+STDEV(IF(ISNUMBER(AT$2:AT$31),AT$2:AT$31))*3)</f>
        <v>#DIV/0!</v>
      </c>
      <c r="AW10" s="18" t="e">
        <f>IFERROR(AVERAGE(RawData!BM10:BR10),#N/A)</f>
        <v>#N/A</v>
      </c>
      <c r="AX10" s="31" t="e">
        <f t="array" ref="AX10">AVERAGE(IF(ISNUMBER(AW$2:AW$31),AW$2:AW$31))</f>
        <v>#DIV/0!</v>
      </c>
      <c r="AY10" s="31" t="e">
        <f t="array" ref="AY10">AX$2+STDEV(IF(ISNUMBER(AW$2:AW$31),AW$2:AW$31))*3</f>
        <v>#DIV/0!</v>
      </c>
      <c r="AZ10" s="31" t="e">
        <f t="array" ref="AZ10">AX$2-STDEV(IF(ISNUMBER(AW$2:AW$31),AW$2:AW$31))*3</f>
        <v>#DIV/0!</v>
      </c>
      <c r="BA10" s="32" t="e">
        <f t="array" ref="BA10">IF(MAX(RawData!BF10:BO10)-MIN(RawData!BF10:BO10)=0,#N/A,MAX(RawData!BF10:BO10)-MIN(RawData!BF10:BO10))</f>
        <v>#N/A</v>
      </c>
      <c r="BB10" s="32" t="e">
        <f t="array" ref="BB10">AVERAGE(IF(ISNUMBER(BA$2:BA$31),BA$2:BA$31))</f>
        <v>#DIV/0!</v>
      </c>
      <c r="BC10" s="19" t="e">
        <f t="array" ref="BC10">(BB$2+STDEV(IF(ISNUMBER(BA$2:BA$31),BA$2:BA$31))*3)</f>
        <v>#DIV/0!</v>
      </c>
      <c r="BD10" s="18" t="e">
        <f t="array" ref="BD10">IFERROR(AVERAGE(RawData!BS10:BV10),#N/A)</f>
        <v>#N/A</v>
      </c>
      <c r="BE10" s="31" t="e">
        <f t="array" ref="BE10">AVERAGE(IF(ISNUMBER(BD$2:BD$31),BD$2:BD$31))</f>
        <v>#DIV/0!</v>
      </c>
      <c r="BF10" s="31" t="e">
        <f t="array" ref="BF10">BE$2+STDEV(IF(ISNUMBER(BD$2:BD$31),BD$2:BD$31))*3</f>
        <v>#DIV/0!</v>
      </c>
      <c r="BG10" s="31" t="e">
        <f t="array" ref="BG10">BE$2-STDEV(IF(ISNUMBER(BD$2:BD$31),BD$2:BD$31))*3</f>
        <v>#DIV/0!</v>
      </c>
      <c r="BH10" s="32" t="e">
        <f t="array" ref="BH10">IF(MAX(RawData!BS10:BV10)-MIN(RawData!BS10:BV10)=0,#N/A,MAX(RawData!BS10:BV10)-MIN(RawData!BS10:BV10))</f>
        <v>#N/A</v>
      </c>
      <c r="BI10" s="32" t="e">
        <f t="array" ref="BI10">AVERAGE(IF(ISNUMBER(BH$2:BH$31),BH$2:BH$31))</f>
        <v>#DIV/0!</v>
      </c>
      <c r="BJ10" s="19" t="e">
        <f t="array" ref="BJ10">(BI$2+STDEV(IF(ISNUMBER(BH$2:BH$31),BH$2:BH$31))*3)</f>
        <v>#DIV/0!</v>
      </c>
      <c r="BK10" s="42" t="e">
        <f>IFERROR(AVERAGE(RawData!AO10:AQ10),#N/A)</f>
        <v>#N/A</v>
      </c>
      <c r="BL10" s="31" t="e">
        <f t="array" ref="BL10">AVERAGE(IF(ISNUMBER(BK$2:BK$31),BK$2:BK$31))</f>
        <v>#DIV/0!</v>
      </c>
      <c r="BM10" s="31" t="e">
        <f t="array" ref="BM10">BL$2+STDEV(IF(ISNUMBER(BK$2:BK$31),BK$2:BK$31))*3</f>
        <v>#DIV/0!</v>
      </c>
      <c r="BN10" s="31" t="e">
        <f t="array" ref="BN10">BL$2-STDEV(IF(ISNUMBER(BK$2:BK$31),BK$2:BK$31))*3</f>
        <v>#DIV/0!</v>
      </c>
      <c r="BO10" s="32" t="e">
        <f t="array" ref="BO10">IF(MAX(RawData!AO10:AQ10)-MIN(RawData!AO10:AQ10)=0,#N/A,MAX(RawData!AO10:AQ10)-MIN(RawData!AO10:AQ10))</f>
        <v>#N/A</v>
      </c>
      <c r="BP10" s="32" t="e">
        <f t="array" ref="BP10">AVERAGE(IF(ISNUMBER(BO$2:BO$31),BO$2:BO$31))</f>
        <v>#DIV/0!</v>
      </c>
      <c r="BQ10" s="19" t="e">
        <f t="array" ref="BQ10">(BP$2+STDEV(IF(ISNUMBER(BO$2:BO$31),BO$2:BO$31))*3)</f>
        <v>#DIV/0!</v>
      </c>
      <c r="BR10" s="18" t="e">
        <f t="array" ref="BR10">IFERROR(AVERAGE(RawData!AR10:AT10),#N/A)</f>
        <v>#N/A</v>
      </c>
      <c r="BS10" s="31" t="e">
        <f t="array" ref="BS10">AVERAGE(IF(ISNUMBER(BR$2:BR$31),BR$2:BR$31))</f>
        <v>#DIV/0!</v>
      </c>
      <c r="BT10" s="31" t="e">
        <f t="array" ref="BT10">BS$2+STDEV(IF(ISNUMBER(BR$2:BR$31),BR$2:BR$31))*3</f>
        <v>#DIV/0!</v>
      </c>
      <c r="BU10" s="31" t="e">
        <f t="array" ref="BU10">BS$2-STDEV(IF(ISNUMBER(BR$2:BR$31),BR$2:BR$31))*3</f>
        <v>#DIV/0!</v>
      </c>
      <c r="BV10" s="32" t="e">
        <f t="array" ref="BV10">IF(MAX(RawData!AR10:AT10)-MIN(RawData!AR10:AT10)=0,#N/A,MAX(RawData!AR10:AT10)-MIN(RawData!AR10:AT10))</f>
        <v>#N/A</v>
      </c>
      <c r="BW10" s="32" t="e">
        <f t="array" ref="BW10">AVERAGE(IF(ISNUMBER(BV$2:BV$31),BV$2:BV$31))</f>
        <v>#DIV/0!</v>
      </c>
      <c r="BX10" s="19" t="e">
        <f t="array" ref="BX10">(BW$2+STDEV(IF(ISNUMBER(BV$2:BV$31),BV$2:BV$31))*3)</f>
        <v>#DIV/0!</v>
      </c>
      <c r="BY10" s="18" t="e">
        <f>IFERROR(ABS(AVERAGE(RawData!AU10:AW10)),#N/A)</f>
        <v>#N/A</v>
      </c>
      <c r="BZ10" s="31" t="e">
        <f t="array" ref="BZ10">AVERAGE(IF(ISNUMBER(BY$2:BY$31),BY$2:BY$31))</f>
        <v>#DIV/0!</v>
      </c>
      <c r="CA10" s="31" t="e">
        <f t="array" ref="CA10">BZ$2+STDEV(IF(ISNUMBER(BY$2:BY$31),BY$2:BY$31))*3</f>
        <v>#DIV/0!</v>
      </c>
      <c r="CB10" s="31" t="e">
        <f t="array" ref="CB10">BZ$2-STDEV(IF(ISNUMBER(BY$2:BY$31),BY$2:BY$31))*3</f>
        <v>#DIV/0!</v>
      </c>
      <c r="CC10" s="32" t="e">
        <f t="array" ref="CC10">IF(MAX(RawData!AU10:AW10)-MIN(RawData!AU10:AW10)=0,#N/A,MAX(RawData!AU10:AW10)-MIN(RawData!AU10:AW10))</f>
        <v>#N/A</v>
      </c>
      <c r="CD10" s="32" t="e">
        <f t="array" ref="CD10">AVERAGE(IF(ISNUMBER(CC$2:CC$31),CC$2:CC$31))</f>
        <v>#DIV/0!</v>
      </c>
      <c r="CE10" s="19" t="e">
        <f t="array" ref="CE10">(CD$2+STDEV(IF(ISNUMBER(CC$2:CC$31),CC$2:CC$31))*3)</f>
        <v>#DIV/0!</v>
      </c>
      <c r="CF10" s="18" t="e">
        <f>IFERROR(ABS(AVERAGE(RawData!AX10:AZ10)),#N/A)</f>
        <v>#N/A</v>
      </c>
      <c r="CG10" s="31" t="e">
        <f t="array" ref="CG10">AVERAGE(IF(ISNUMBER(CF$2:CF$31),CF$2:CF$31))</f>
        <v>#DIV/0!</v>
      </c>
      <c r="CH10" s="31" t="e">
        <f t="array" ref="CH10">CG$2+STDEV(IF(ISNUMBER(CF$2:CF$31),CF$2:CF$31))*3</f>
        <v>#DIV/0!</v>
      </c>
      <c r="CI10" s="31" t="e">
        <f t="array" ref="CI10">CG$2-STDEV(IF(ISNUMBER(CF$2:CF$31),CF$2:CF$31))*3</f>
        <v>#DIV/0!</v>
      </c>
      <c r="CJ10" s="32" t="e">
        <f t="array" ref="CJ10">IF(MAX(RawData!AX10:AZ10)-MIN(RawData!AX10:AZ10)=0,#N/A,MAX(RawData!AX10:AZ10)-MIN(RawData!AX10:AZ10))</f>
        <v>#N/A</v>
      </c>
      <c r="CK10" s="32" t="e">
        <f t="array" ref="CK10">AVERAGE(IF(ISNUMBER(CJ$2:CJ$31),CJ$2:CJ$31))</f>
        <v>#DIV/0!</v>
      </c>
      <c r="CL10" s="19" t="e">
        <f t="array" ref="CL10">(CK$2+STDEV(IF(ISNUMBER(CJ$2:CJ$31),CJ$2:CJ$31))*3)</f>
        <v>#DIV/0!</v>
      </c>
      <c r="CM10" s="18" t="e">
        <f t="array" ref="CM10">IFERROR(AVERAGE(RawData!BA10:BC10),#N/A)</f>
        <v>#N/A</v>
      </c>
      <c r="CN10" s="31">
        <f t="array" ref="CN10">AVERAGE(IF(ISNUMBER(CM$2:CM$31),CM$2:CM$31))</f>
        <v>0</v>
      </c>
      <c r="CO10" s="31" t="e">
        <f t="array" ref="CO10">CN$2+STDEV(IF(ISNUMBER(CM$2:CM$31),CM$2:CM$31))*3</f>
        <v>#DIV/0!</v>
      </c>
      <c r="CP10" s="31" t="e">
        <f t="array" ref="CP10">CN$2-STDEV(IF(ISNUMBER(CM$2:CM$31),CM$2:CM$31))*3</f>
        <v>#DIV/0!</v>
      </c>
      <c r="CQ10" s="32" t="e">
        <f t="array" ref="CQ10">IF(MAX(RawData!BA10:BC10)-MIN(RawData!BA10:BC10)=0,#N/A,MAX(RawData!BA10:BC10)-MIN(RawData!BA10:BC10))</f>
        <v>#N/A</v>
      </c>
      <c r="CR10" s="32" t="e">
        <f t="array" ref="CR10">AVERAGE(IF(ISNUMBER(CQ$2:CQ$31),CQ$2:CQ$31))</f>
        <v>#DIV/0!</v>
      </c>
      <c r="CS10" s="19" t="e">
        <f t="array" ref="CS10">(CR$2+STDEV(IF(ISNUMBER(CQ$2:CQ$31),CQ$2:CQ$31))*3)</f>
        <v>#DIV/0!</v>
      </c>
      <c r="CT10" s="18" t="e">
        <f t="array" ref="CT10">IFERROR(AVERAGE(RawData!BD10:BF10),#N/A)</f>
        <v>#N/A</v>
      </c>
      <c r="CU10" s="31">
        <f t="array" ref="CU10">AVERAGE(IF(ISNUMBER(CT$2:CT$31),CT$2:CT$31))</f>
        <v>0</v>
      </c>
      <c r="CV10" s="31" t="e">
        <f t="array" ref="CV10">CU$2+STDEV(IF(ISNUMBER(CT$2:CT$31),CT$2:CT$31))*3</f>
        <v>#DIV/0!</v>
      </c>
      <c r="CW10" s="31" t="e">
        <f t="array" ref="CW10">CU$2-STDEV(IF(ISNUMBER(CT$2:CT$31),CT$2:CT$31))*3</f>
        <v>#DIV/0!</v>
      </c>
      <c r="CX10" s="32" t="e">
        <f t="array" ref="CX10">IF(MAX(RawData!BD10:BF10)-MIN(RawData!BD10:BF10)=0,#N/A,MAX(RawData!BD10:BF10)-MIN(RawData!BD10:BF10))</f>
        <v>#N/A</v>
      </c>
      <c r="CY10" s="32" t="e">
        <f t="array" ref="CY10">AVERAGE(IF(ISNUMBER(CX$2:CX$31),CX$2:CX$31))</f>
        <v>#DIV/0!</v>
      </c>
      <c r="CZ10" s="19" t="e">
        <f t="array" ref="CZ10">(CY$2+STDEV(IF(ISNUMBER(CX$2:CX$31),CX$2:CX$31))*3)</f>
        <v>#DIV/0!</v>
      </c>
      <c r="DA10" s="32" t="e">
        <f t="array" ref="DA10">IFERROR(AVERAGE(RawData!BG10,RawData!BH10,RawData!BI10),#N/A)</f>
        <v>#N/A</v>
      </c>
      <c r="DB10" s="31" t="e">
        <f t="array" ref="DB10">AVERAGE(IF(ISNUMBER(DA$2:DA$31),DA$2:DA$31))</f>
        <v>#DIV/0!</v>
      </c>
      <c r="DC10" s="31" t="e">
        <f t="array" ref="DC10">DB$2+STDEV(IF(ISNUMBER(DA$2:DA$31),DA$2:DA$31))*3</f>
        <v>#DIV/0!</v>
      </c>
      <c r="DD10" s="31" t="e">
        <f t="array" ref="DD10">DB$2-STDEV(IF(ISNUMBER(DA$2:DA$31),DA$2:DA$31))*3</f>
        <v>#DIV/0!</v>
      </c>
      <c r="DE10" s="32" t="e">
        <f t="array" ref="DE10">IF(MAX((IF(RawData!#REF! = "Out", RawData!BG10, -RawData!BG10), IF(RawData!#REF! = "Out", RawData!BH10, -RawData!BH10), IF(RawData!#REF! = "Out", RawData!BI10, -RawData!BI10)))-MIN((IF(RawData!#REF! = "Out", RawData!BG10, -RawData!BG10), IF(RawData!#REF! = "Out", RawData!BH10, -RawData!BH10), IF(RawData!#REF! = "Out", RawData!BI10, -RawData!BI10)))=0,#N/A,MAX((IF(RawData!#REF! = "Out", RawData!BG10, -RawData!BG10), IF(RawData!#REF! = "Out", RawData!BH10, -RawData!BH10), IF(RawData!#REF! = "Out", RawData!BI10, -RawData!BI10)))-MIN((IF(RawData!#REF! = "Out", RawData!BG10, -RawData!BG10), IF(RawData!#REF! = "Out", RawData!BH10, -RawData!BH10), IF(RawData!#REF! = "Out", RawData!BI10, -RawData!BI10))))</f>
        <v>#REF!</v>
      </c>
      <c r="DF10" s="32" t="e">
        <f t="array" ref="DF10">AVERAGE(IF(ISNUMBER(DE$2:DE$31),DE$2:DE$31))</f>
        <v>#DIV/0!</v>
      </c>
      <c r="DG10" s="19" t="e">
        <f t="array" ref="DG10">(DF$2+STDEV(IF(ISNUMBER(DE$2:DE$31),DE$2:DE$31))*3)</f>
        <v>#DIV/0!</v>
      </c>
      <c r="DH10" s="18" t="e">
        <f t="array" ref="DH10">IFERROR(AVERAGE(RawData!BJ10:BL10),#N/A)</f>
        <v>#N/A</v>
      </c>
      <c r="DI10" s="31" t="e">
        <f t="array" ref="DI10">AVERAGE(IF(ISNUMBER(DH$2:DH$31),DH$2:DH$31))</f>
        <v>#DIV/0!</v>
      </c>
      <c r="DJ10" s="31" t="e">
        <f t="array" ref="DJ10">DI$2+STDEV(IF(ISNUMBER(DH$2:DH$31),DH$2:DH$31))*3</f>
        <v>#DIV/0!</v>
      </c>
      <c r="DK10" s="31" t="e">
        <f t="array" ref="DK10">DI$2-STDEV(IF(ISNUMBER(DH$2:DH$31),DH$2:DH$31))*3</f>
        <v>#DIV/0!</v>
      </c>
      <c r="DL10" s="32" t="e">
        <f t="array" ref="DL10">IF(MAX(RawData!BJ10:BL10)-MIN(RawData!BJ10:BL10)=0,#N/A,MAX(RawData!BJ10:BL10)-MIN(RawData!BJ10:BL10))</f>
        <v>#N/A</v>
      </c>
      <c r="DM10" s="32" t="e">
        <f t="array" ref="DM10">AVERAGE(IF(ISNUMBER(DL$2:DL$31),DL$2:DL$31))</f>
        <v>#DIV/0!</v>
      </c>
      <c r="DN10" s="19" t="e">
        <f t="array" ref="DN10">(DM$2+STDEV(IF(ISNUMBER(DL$2:DL$31),DL$2:DL$31))*3)</f>
        <v>#DIV/0!</v>
      </c>
      <c r="DO10" t="e">
        <f>IF(RawData!BW10="MIL-PRF 32432GL (Class 1)", RawData!BY10/RawData!BX10, #N/A)</f>
        <v>#N/A</v>
      </c>
      <c r="DP10" t="e">
        <f>IF(RawData!BW10="MIL-PRF 32432A (Class 1)", RawData!BY10/RawData!BX10, #N/A)</f>
        <v>#N/A</v>
      </c>
    </row>
    <row r="11" spans="1:120" x14ac:dyDescent="0.2">
      <c r="A11" s="22" t="e">
        <f>IFERROR(AVERAGE(RawData!D11:F11),#N/A)</f>
        <v>#N/A</v>
      </c>
      <c r="B11" s="23" t="e">
        <f t="array" ref="B11">AVERAGE(IF(ISNUMBER(A$2:A$31),A$2:A$31))</f>
        <v>#DIV/0!</v>
      </c>
      <c r="C11" s="23" t="e">
        <f t="array" ref="C11">B$2+STDEV(IF(ISNUMBER(A$2:A$31),A$2:A$31))*3</f>
        <v>#DIV/0!</v>
      </c>
      <c r="D11" s="23" t="e">
        <f t="array" ref="D11">B$2-STDEV(IF(ISNUMBER(A$2:A$31),A$2:A$31))*3</f>
        <v>#DIV/0!</v>
      </c>
      <c r="E11" s="24" t="e">
        <f>IF(MAX(RawData!D11:F11)-MIN(RawData!D11:F11)=0,#N/A,MAX(RawData!D11:F11)-MIN(RawData!D11:F11))</f>
        <v>#N/A</v>
      </c>
      <c r="F11" s="24" t="e">
        <f t="array" ref="F11">AVERAGE(IF(ISNUMBER(E$2:E$31),E$2:E$31))</f>
        <v>#DIV/0!</v>
      </c>
      <c r="G11" s="25" t="e">
        <f t="array" ref="G11">(F$2+STDEV(IF(ISNUMBER(E$2:E$31),E$2:E$31))*3)</f>
        <v>#DIV/0!</v>
      </c>
      <c r="H11" s="22" t="e">
        <f t="array" ref="H11">IFERROR(AVERAGE(RawData!G11:I11),#N/A)</f>
        <v>#N/A</v>
      </c>
      <c r="I11" s="23" t="e">
        <f t="array" ref="I11">AVERAGE(IF(ISNUMBER(H$2:H$31),H$2:H$31))</f>
        <v>#DIV/0!</v>
      </c>
      <c r="J11" s="23" t="e">
        <f t="array" ref="J11">I$2+STDEV(IF(ISNUMBER(H$2:H$31),H$2:H$31))*3</f>
        <v>#DIV/0!</v>
      </c>
      <c r="K11" s="23" t="e">
        <f t="array" ref="K11">I$2-STDEV(IF(ISNUMBER(H$2:H$31),H$2:H$31))*3</f>
        <v>#DIV/0!</v>
      </c>
      <c r="L11" s="24" t="e">
        <f t="array" ref="L11">IF(MAX(RawData!G11:I11)-MIN(RawData!G11:I11)=0,#N/A,MAX(RawData!G11:I11)-MIN(RawData!G11:I11))</f>
        <v>#N/A</v>
      </c>
      <c r="M11" s="24" t="e">
        <f t="array" ref="M11">AVERAGE(IF(ISNUMBER(L$2:L$31),L$2:L$31))</f>
        <v>#DIV/0!</v>
      </c>
      <c r="N11" s="25" t="e">
        <f t="array" ref="N11">(M$2+STDEV(IF(ISNUMBER(L$2:L$31),L$2:L$31))*3)</f>
        <v>#DIV/0!</v>
      </c>
      <c r="O11" s="18" t="e">
        <f>IFERROR(AVERAGE(RawData!J11,RawData!L11,RawData!N11),#N/A)</f>
        <v>#N/A</v>
      </c>
      <c r="P11" s="18" t="e">
        <f>IFERROR(AVERAGE(RawData!K11,RawData!M11,RawData!O11),#N/A)</f>
        <v>#N/A</v>
      </c>
      <c r="Q11" s="22" t="e">
        <f>IFERROR(AVERAGE(RawData!S11:U11),#N/A)*0.01</f>
        <v>#N/A</v>
      </c>
      <c r="R11" s="23" t="e">
        <f t="array" ref="R11">AVERAGE(IF(ISNUMBER(Q$2:Q$31),Q$2:Q$31))</f>
        <v>#DIV/0!</v>
      </c>
      <c r="S11" s="23" t="e">
        <f t="array" ref="S11">R$2+STDEV(IF(ISNUMBER(Q$2:Q$31),Q$2:Q$31))*3</f>
        <v>#DIV/0!</v>
      </c>
      <c r="T11" s="23" t="e">
        <f t="array" ref="T11">R$2-STDEV(IF(ISNUMBER(Q$2:Q$31),Q$2:Q$31))*3</f>
        <v>#DIV/0!</v>
      </c>
      <c r="U11" s="30" t="e">
        <f t="array" ref="U11">IF(MAX(RawData!S11:U11)-MIN(RawData!S11:U11)=0,#N/A,(MAX(RawData!S11:U11)-MIN(RawData!S11:U11)))*0.01</f>
        <v>#N/A</v>
      </c>
      <c r="V11" s="24" t="e">
        <f t="array" ref="V11">AVERAGE(IF(ISNUMBER(U$2:U$31),U$2:U$31))</f>
        <v>#DIV/0!</v>
      </c>
      <c r="W11" s="25" t="e">
        <f t="array" ref="W11">(V$2+STDEV(IF(ISNUMBER(U$2:U$31),U$2:U$31))*3)</f>
        <v>#DIV/0!</v>
      </c>
      <c r="X11" s="18" t="e">
        <f t="array" ref="X11">IFERROR(AVERAGE(RawData!V11:Y11),#N/A)</f>
        <v>#N/A</v>
      </c>
      <c r="Y11" s="31" t="e">
        <f t="array" ref="Y11">AVERAGE(IF(ISNUMBER(X$2:X$31),X$2:X$31))</f>
        <v>#DIV/0!</v>
      </c>
      <c r="Z11" s="31" t="e">
        <f t="array" ref="Z11">Y$2-STDEV(IF(ISNUMBER(X$2:X$31),X$2:X$31))*3</f>
        <v>#DIV/0!</v>
      </c>
      <c r="AA11" s="37" t="e">
        <f>IF(ISNUMBER(RawData!Z11),RawData!Z11,#N/A)*0.01</f>
        <v>#N/A</v>
      </c>
      <c r="AB11" s="22" t="e">
        <f t="array" ref="AB11">IFERROR(AVERAGE(RawData!P11:R11)*0.01,#N/A)</f>
        <v>#N/A</v>
      </c>
      <c r="AC11" s="23" t="e">
        <f t="array" ref="AC11">AVERAGE(IF(ISNUMBER(AB$2:AB$31),AB$2:AB$31))</f>
        <v>#DIV/0!</v>
      </c>
      <c r="AD11" s="23" t="e">
        <f t="array" ref="AD11">AC$2+STDEV(IF(ISNUMBER(AB$2:AB$31),AB$2:AB$31))*3</f>
        <v>#DIV/0!</v>
      </c>
      <c r="AE11" s="23" t="e">
        <f t="array" ref="AE11">AC$2-STDEV(IF(ISNUMBER(AB$2:AB$31),AB$2:AB$31))*3</f>
        <v>#DIV/0!</v>
      </c>
      <c r="AF11" s="24" t="e">
        <f t="array" ref="AF11">IF(MAX(RawData!P11:R11)-MIN(RawData!P11:R11)=0,#N/A,(MAX(RawData!P11:R11)-MIN(RawData!P11:R11))*0.01)</f>
        <v>#N/A</v>
      </c>
      <c r="AG11" s="24" t="e">
        <f t="array" ref="AG11">AVERAGE(IF(ISNUMBER(AF$2:AF$31),AF$2:AF$31))</f>
        <v>#DIV/0!</v>
      </c>
      <c r="AH11" s="25" t="e">
        <f t="array" ref="AH11">(AG$2+STDEV(IF(ISNUMBER(AF$2:AF$31),AF$2:AF$31))*3)</f>
        <v>#DIV/0!</v>
      </c>
      <c r="AI11" s="18" t="e">
        <f t="array" ref="AI11">IFERROR(AVERAGE(RawData!AA11:AD11),#N/A)</f>
        <v>#N/A</v>
      </c>
      <c r="AJ11" s="31" t="e">
        <f t="array" ref="AJ11">AVERAGE(IF(ISNUMBER(AI$2:AI$31),AI$2:AI$31))</f>
        <v>#DIV/0!</v>
      </c>
      <c r="AK11" s="31" t="e">
        <f t="array" ref="AK11">AJ$2+STDEV(IF(ISNUMBER(AI$2:AI$31),AI$2:AI$31))*3</f>
        <v>#DIV/0!</v>
      </c>
      <c r="AL11" s="31" t="e">
        <f t="array" ref="AL11">AJ$2-STDEV(IF(ISNUMBER(AI$2:AI$31),AI$2:AI$31))*3</f>
        <v>#DIV/0!</v>
      </c>
      <c r="AM11" s="32" t="e">
        <f t="array" ref="AM11">IF(MAX(RawData!AA11:AD11)-MIN(RawData!AA11:AD11)=0,#N/A,MAX(RawData!AA11:AD11)-MIN(RawData!AA11:AD11))</f>
        <v>#N/A</v>
      </c>
      <c r="AN11" s="32" t="e">
        <f t="array" ref="AN11">AVERAGE(IF(ISNUMBER(AM$2:AM$31),AM$2:AM$31))</f>
        <v>#DIV/0!</v>
      </c>
      <c r="AO11" s="19" t="e">
        <f t="array" ref="AO11">(AN$2+STDEV(IF(ISNUMBER(AM$2:AM$31),AM$2:AM$31))*3)</f>
        <v>#DIV/0!</v>
      </c>
      <c r="AP11" s="18" t="e">
        <f t="array" ref="AP11">IFERROR(AVERAGE(RawData!AE11:AH11),#N/A)</f>
        <v>#N/A</v>
      </c>
      <c r="AQ11" s="31" t="e">
        <f t="array" ref="AQ11">AVERAGE(IF(ISNUMBER(AP$2:AP$31),AP$2:AP$31))</f>
        <v>#DIV/0!</v>
      </c>
      <c r="AR11" s="31" t="e">
        <f t="array" ref="AR11">AQ$2+STDEV(IF(ISNUMBER(AP$2:AP$31),AP$2:AP$31))*3</f>
        <v>#DIV/0!</v>
      </c>
      <c r="AS11" s="31" t="e">
        <f t="array" ref="AS11">AQ$2-STDEV(IF(ISNUMBER(AP$2:AP$31),AP$2:AP$31))*3</f>
        <v>#DIV/0!</v>
      </c>
      <c r="AT11" s="32" t="e">
        <f t="array" ref="AT11">IF(MAX(RawData!AE11:AH11)-MIN(RawData!AE11:AH11)=0,#N/A,MAX(RawData!AE11:AH11)-MIN(RawData!AE11:AH11))</f>
        <v>#N/A</v>
      </c>
      <c r="AU11" s="32" t="e">
        <f t="array" ref="AU11">AVERAGE(IF(ISNUMBER(AT$2:AT$31),AT$2:AT$31))</f>
        <v>#DIV/0!</v>
      </c>
      <c r="AV11" s="19" t="e">
        <f t="array" ref="AV11">(AU$2+STDEV(IF(ISNUMBER(AT$2:AT$31),AT$2:AT$31))*3)</f>
        <v>#DIV/0!</v>
      </c>
      <c r="AW11" s="18" t="e">
        <f>IFERROR(AVERAGE(RawData!BM11:BR11),#N/A)</f>
        <v>#N/A</v>
      </c>
      <c r="AX11" s="31" t="e">
        <f t="array" ref="AX11">AVERAGE(IF(ISNUMBER(AW$2:AW$31),AW$2:AW$31))</f>
        <v>#DIV/0!</v>
      </c>
      <c r="AY11" s="31" t="e">
        <f t="array" ref="AY11">AX$2+STDEV(IF(ISNUMBER(AW$2:AW$31),AW$2:AW$31))*3</f>
        <v>#DIV/0!</v>
      </c>
      <c r="AZ11" s="31" t="e">
        <f t="array" ref="AZ11">AX$2-STDEV(IF(ISNUMBER(AW$2:AW$31),AW$2:AW$31))*3</f>
        <v>#DIV/0!</v>
      </c>
      <c r="BA11" s="32" t="e">
        <f t="array" ref="BA11">IF(MAX(RawData!BF11:BO11)-MIN(RawData!BF11:BO11)=0,#N/A,MAX(RawData!BF11:BO11)-MIN(RawData!BF11:BO11))</f>
        <v>#N/A</v>
      </c>
      <c r="BB11" s="32" t="e">
        <f t="array" ref="BB11">AVERAGE(IF(ISNUMBER(BA$2:BA$31),BA$2:BA$31))</f>
        <v>#DIV/0!</v>
      </c>
      <c r="BC11" s="19" t="e">
        <f t="array" ref="BC11">(BB$2+STDEV(IF(ISNUMBER(BA$2:BA$31),BA$2:BA$31))*3)</f>
        <v>#DIV/0!</v>
      </c>
      <c r="BD11" s="18" t="e">
        <f t="array" ref="BD11">IFERROR(AVERAGE(RawData!BS11:BV11),#N/A)</f>
        <v>#N/A</v>
      </c>
      <c r="BE11" s="31" t="e">
        <f t="array" ref="BE11">AVERAGE(IF(ISNUMBER(BD$2:BD$31),BD$2:BD$31))</f>
        <v>#DIV/0!</v>
      </c>
      <c r="BF11" s="31" t="e">
        <f t="array" ref="BF11">BE$2+STDEV(IF(ISNUMBER(BD$2:BD$31),BD$2:BD$31))*3</f>
        <v>#DIV/0!</v>
      </c>
      <c r="BG11" s="31" t="e">
        <f t="array" ref="BG11">BE$2-STDEV(IF(ISNUMBER(BD$2:BD$31),BD$2:BD$31))*3</f>
        <v>#DIV/0!</v>
      </c>
      <c r="BH11" s="32" t="e">
        <f t="array" ref="BH11">IF(MAX(RawData!BS11:BV11)-MIN(RawData!BS11:BV11)=0,#N/A,MAX(RawData!BS11:BV11)-MIN(RawData!BS11:BV11))</f>
        <v>#N/A</v>
      </c>
      <c r="BI11" s="32" t="e">
        <f t="array" ref="BI11">AVERAGE(IF(ISNUMBER(BH$2:BH$31),BH$2:BH$31))</f>
        <v>#DIV/0!</v>
      </c>
      <c r="BJ11" s="19" t="e">
        <f t="array" ref="BJ11">(BI$2+STDEV(IF(ISNUMBER(BH$2:BH$31),BH$2:BH$31))*3)</f>
        <v>#DIV/0!</v>
      </c>
      <c r="BK11" s="42" t="e">
        <f>IFERROR(AVERAGE(RawData!AO11:AQ11),#N/A)</f>
        <v>#N/A</v>
      </c>
      <c r="BL11" s="31" t="e">
        <f t="array" ref="BL11">AVERAGE(IF(ISNUMBER(BK$2:BK$31),BK$2:BK$31))</f>
        <v>#DIV/0!</v>
      </c>
      <c r="BM11" s="31" t="e">
        <f t="array" ref="BM11">BL$2+STDEV(IF(ISNUMBER(BK$2:BK$31),BK$2:BK$31))*3</f>
        <v>#DIV/0!</v>
      </c>
      <c r="BN11" s="31" t="e">
        <f t="array" ref="BN11">BL$2-STDEV(IF(ISNUMBER(BK$2:BK$31),BK$2:BK$31))*3</f>
        <v>#DIV/0!</v>
      </c>
      <c r="BO11" s="32" t="e">
        <f t="array" ref="BO11">IF(MAX(RawData!AO11:AQ11)-MIN(RawData!AO11:AQ11)=0,#N/A,MAX(RawData!AO11:AQ11)-MIN(RawData!AO11:AQ11))</f>
        <v>#N/A</v>
      </c>
      <c r="BP11" s="32" t="e">
        <f t="array" ref="BP11">AVERAGE(IF(ISNUMBER(BO$2:BO$31),BO$2:BO$31))</f>
        <v>#DIV/0!</v>
      </c>
      <c r="BQ11" s="19" t="e">
        <f t="array" ref="BQ11">(BP$2+STDEV(IF(ISNUMBER(BO$2:BO$31),BO$2:BO$31))*3)</f>
        <v>#DIV/0!</v>
      </c>
      <c r="BR11" s="18" t="e">
        <f t="array" ref="BR11">IFERROR(AVERAGE(RawData!AR11:AT11),#N/A)</f>
        <v>#N/A</v>
      </c>
      <c r="BS11" s="31" t="e">
        <f t="array" ref="BS11">AVERAGE(IF(ISNUMBER(BR$2:BR$31),BR$2:BR$31))</f>
        <v>#DIV/0!</v>
      </c>
      <c r="BT11" s="31" t="e">
        <f t="array" ref="BT11">BS$2+STDEV(IF(ISNUMBER(BR$2:BR$31),BR$2:BR$31))*3</f>
        <v>#DIV/0!</v>
      </c>
      <c r="BU11" s="31" t="e">
        <f t="array" ref="BU11">BS$2-STDEV(IF(ISNUMBER(BR$2:BR$31),BR$2:BR$31))*3</f>
        <v>#DIV/0!</v>
      </c>
      <c r="BV11" s="32" t="e">
        <f t="array" ref="BV11">IF(MAX(RawData!AR11:AT11)-MIN(RawData!AR11:AT11)=0,#N/A,MAX(RawData!AR11:AT11)-MIN(RawData!AR11:AT11))</f>
        <v>#N/A</v>
      </c>
      <c r="BW11" s="32" t="e">
        <f t="array" ref="BW11">AVERAGE(IF(ISNUMBER(BV$2:BV$31),BV$2:BV$31))</f>
        <v>#DIV/0!</v>
      </c>
      <c r="BX11" s="19" t="e">
        <f t="array" ref="BX11">(BW$2+STDEV(IF(ISNUMBER(BV$2:BV$31),BV$2:BV$31))*3)</f>
        <v>#DIV/0!</v>
      </c>
      <c r="BY11" s="18" t="e">
        <f>IFERROR(ABS(AVERAGE(RawData!AU11:AW11)),#N/A)</f>
        <v>#N/A</v>
      </c>
      <c r="BZ11" s="31" t="e">
        <f t="array" ref="BZ11">AVERAGE(IF(ISNUMBER(BY$2:BY$31),BY$2:BY$31))</f>
        <v>#DIV/0!</v>
      </c>
      <c r="CA11" s="31" t="e">
        <f t="array" ref="CA11">BZ$2+STDEV(IF(ISNUMBER(BY$2:BY$31),BY$2:BY$31))*3</f>
        <v>#DIV/0!</v>
      </c>
      <c r="CB11" s="31" t="e">
        <f t="array" ref="CB11">BZ$2-STDEV(IF(ISNUMBER(BY$2:BY$31),BY$2:BY$31))*3</f>
        <v>#DIV/0!</v>
      </c>
      <c r="CC11" s="32" t="e">
        <f t="array" ref="CC11">IF(MAX(RawData!AU11:AW11)-MIN(RawData!AU11:AW11)=0,#N/A,MAX(RawData!AU11:AW11)-MIN(RawData!AU11:AW11))</f>
        <v>#N/A</v>
      </c>
      <c r="CD11" s="32" t="e">
        <f t="array" ref="CD11">AVERAGE(IF(ISNUMBER(CC$2:CC$31),CC$2:CC$31))</f>
        <v>#DIV/0!</v>
      </c>
      <c r="CE11" s="19" t="e">
        <f t="array" ref="CE11">(CD$2+STDEV(IF(ISNUMBER(CC$2:CC$31),CC$2:CC$31))*3)</f>
        <v>#DIV/0!</v>
      </c>
      <c r="CF11" s="18" t="e">
        <f>IFERROR(ABS(AVERAGE(RawData!AX11:AZ11)),#N/A)</f>
        <v>#N/A</v>
      </c>
      <c r="CG11" s="31" t="e">
        <f t="array" ref="CG11">AVERAGE(IF(ISNUMBER(CF$2:CF$31),CF$2:CF$31))</f>
        <v>#DIV/0!</v>
      </c>
      <c r="CH11" s="31" t="e">
        <f t="array" ref="CH11">CG$2+STDEV(IF(ISNUMBER(CF$2:CF$31),CF$2:CF$31))*3</f>
        <v>#DIV/0!</v>
      </c>
      <c r="CI11" s="31" t="e">
        <f t="array" ref="CI11">CG$2-STDEV(IF(ISNUMBER(CF$2:CF$31),CF$2:CF$31))*3</f>
        <v>#DIV/0!</v>
      </c>
      <c r="CJ11" s="32" t="e">
        <f t="array" ref="CJ11">IF(MAX(RawData!AX11:AZ11)-MIN(RawData!AX11:AZ11)=0,#N/A,MAX(RawData!AX11:AZ11)-MIN(RawData!AX11:AZ11))</f>
        <v>#N/A</v>
      </c>
      <c r="CK11" s="32" t="e">
        <f t="array" ref="CK11">AVERAGE(IF(ISNUMBER(CJ$2:CJ$31),CJ$2:CJ$31))</f>
        <v>#DIV/0!</v>
      </c>
      <c r="CL11" s="19" t="e">
        <f t="array" ref="CL11">(CK$2+STDEV(IF(ISNUMBER(CJ$2:CJ$31),CJ$2:CJ$31))*3)</f>
        <v>#DIV/0!</v>
      </c>
      <c r="CM11" s="18" t="e">
        <f t="array" ref="CM11">IFERROR(AVERAGE(RawData!BA11:BC11),#N/A)</f>
        <v>#N/A</v>
      </c>
      <c r="CN11" s="31">
        <f t="array" ref="CN11">AVERAGE(IF(ISNUMBER(CM$2:CM$31),CM$2:CM$31))</f>
        <v>0</v>
      </c>
      <c r="CO11" s="31" t="e">
        <f t="array" ref="CO11">CN$2+STDEV(IF(ISNUMBER(CM$2:CM$31),CM$2:CM$31))*3</f>
        <v>#DIV/0!</v>
      </c>
      <c r="CP11" s="31" t="e">
        <f t="array" ref="CP11">CN$2-STDEV(IF(ISNUMBER(CM$2:CM$31),CM$2:CM$31))*3</f>
        <v>#DIV/0!</v>
      </c>
      <c r="CQ11" s="32" t="e">
        <f t="array" ref="CQ11">IF(MAX(RawData!BA11:BC11)-MIN(RawData!BA11:BC11)=0,#N/A,MAX(RawData!BA11:BC11)-MIN(RawData!BA11:BC11))</f>
        <v>#N/A</v>
      </c>
      <c r="CR11" s="32" t="e">
        <f t="array" ref="CR11">AVERAGE(IF(ISNUMBER(CQ$2:CQ$31),CQ$2:CQ$31))</f>
        <v>#DIV/0!</v>
      </c>
      <c r="CS11" s="19" t="e">
        <f t="array" ref="CS11">(CR$2+STDEV(IF(ISNUMBER(CQ$2:CQ$31),CQ$2:CQ$31))*3)</f>
        <v>#DIV/0!</v>
      </c>
      <c r="CT11" s="18" t="e">
        <f t="array" ref="CT11">IFERROR(AVERAGE(RawData!BD11:BF11),#N/A)</f>
        <v>#N/A</v>
      </c>
      <c r="CU11" s="31">
        <f t="array" ref="CU11">AVERAGE(IF(ISNUMBER(CT$2:CT$31),CT$2:CT$31))</f>
        <v>0</v>
      </c>
      <c r="CV11" s="31" t="e">
        <f t="array" ref="CV11">CU$2+STDEV(IF(ISNUMBER(CT$2:CT$31),CT$2:CT$31))*3</f>
        <v>#DIV/0!</v>
      </c>
      <c r="CW11" s="31" t="e">
        <f t="array" ref="CW11">CU$2-STDEV(IF(ISNUMBER(CT$2:CT$31),CT$2:CT$31))*3</f>
        <v>#DIV/0!</v>
      </c>
      <c r="CX11" s="32" t="e">
        <f t="array" ref="CX11">IF(MAX(RawData!BD11:BF11)-MIN(RawData!BD11:BF11)=0,#N/A,MAX(RawData!BD11:BF11)-MIN(RawData!BD11:BF11))</f>
        <v>#N/A</v>
      </c>
      <c r="CY11" s="32" t="e">
        <f t="array" ref="CY11">AVERAGE(IF(ISNUMBER(CX$2:CX$31),CX$2:CX$31))</f>
        <v>#DIV/0!</v>
      </c>
      <c r="CZ11" s="19" t="e">
        <f t="array" ref="CZ11">(CY$2+STDEV(IF(ISNUMBER(CX$2:CX$31),CX$2:CX$31))*3)</f>
        <v>#DIV/0!</v>
      </c>
      <c r="DA11" s="32" t="e">
        <f t="array" ref="DA11">IFERROR(AVERAGE(RawData!BG11,RawData!BH11,RawData!BI11),#N/A)</f>
        <v>#N/A</v>
      </c>
      <c r="DB11" s="31" t="e">
        <f t="array" ref="DB11">AVERAGE(IF(ISNUMBER(DA$2:DA$31),DA$2:DA$31))</f>
        <v>#DIV/0!</v>
      </c>
      <c r="DC11" s="31" t="e">
        <f t="array" ref="DC11">DB$2+STDEV(IF(ISNUMBER(DA$2:DA$31),DA$2:DA$31))*3</f>
        <v>#DIV/0!</v>
      </c>
      <c r="DD11" s="31" t="e">
        <f t="array" ref="DD11">DB$2-STDEV(IF(ISNUMBER(DA$2:DA$31),DA$2:DA$31))*3</f>
        <v>#DIV/0!</v>
      </c>
      <c r="DE11" s="32" t="e">
        <f t="array" ref="DE11">IF(MAX((IF(RawData!#REF! = "Out", RawData!BG11, -RawData!BG11), IF(RawData!#REF! = "Out", RawData!BH11, -RawData!BH11), IF(RawData!#REF! = "Out", RawData!BI11, -RawData!BI11)))-MIN((IF(RawData!#REF! = "Out", RawData!BG11, -RawData!BG11), IF(RawData!#REF! = "Out", RawData!BH11, -RawData!BH11), IF(RawData!#REF! = "Out", RawData!BI11, -RawData!BI11)))=0,#N/A,MAX((IF(RawData!#REF! = "Out", RawData!BG11, -RawData!BG11), IF(RawData!#REF! = "Out", RawData!BH11, -RawData!BH11), IF(RawData!#REF! = "Out", RawData!BI11, -RawData!BI11)))-MIN((IF(RawData!#REF! = "Out", RawData!BG11, -RawData!BG11), IF(RawData!#REF! = "Out", RawData!BH11, -RawData!BH11), IF(RawData!#REF! = "Out", RawData!BI11, -RawData!BI11))))</f>
        <v>#REF!</v>
      </c>
      <c r="DF11" s="32" t="e">
        <f t="array" ref="DF11">AVERAGE(IF(ISNUMBER(DE$2:DE$31),DE$2:DE$31))</f>
        <v>#DIV/0!</v>
      </c>
      <c r="DG11" s="19" t="e">
        <f t="array" ref="DG11">(DF$2+STDEV(IF(ISNUMBER(DE$2:DE$31),DE$2:DE$31))*3)</f>
        <v>#DIV/0!</v>
      </c>
      <c r="DH11" s="18" t="e">
        <f t="array" ref="DH11">IFERROR(AVERAGE(RawData!BJ11:BL11),#N/A)</f>
        <v>#N/A</v>
      </c>
      <c r="DI11" s="31" t="e">
        <f t="array" ref="DI11">AVERAGE(IF(ISNUMBER(DH$2:DH$31),DH$2:DH$31))</f>
        <v>#DIV/0!</v>
      </c>
      <c r="DJ11" s="31" t="e">
        <f t="array" ref="DJ11">DI$2+STDEV(IF(ISNUMBER(DH$2:DH$31),DH$2:DH$31))*3</f>
        <v>#DIV/0!</v>
      </c>
      <c r="DK11" s="31" t="e">
        <f t="array" ref="DK11">DI$2-STDEV(IF(ISNUMBER(DH$2:DH$31),DH$2:DH$31))*3</f>
        <v>#DIV/0!</v>
      </c>
      <c r="DL11" s="32" t="e">
        <f t="array" ref="DL11">IF(MAX(RawData!BJ11:BL11)-MIN(RawData!BJ11:BL11)=0,#N/A,MAX(RawData!BJ11:BL11)-MIN(RawData!BJ11:BL11))</f>
        <v>#N/A</v>
      </c>
      <c r="DM11" s="32" t="e">
        <f t="array" ref="DM11">AVERAGE(IF(ISNUMBER(DL$2:DL$31),DL$2:DL$31))</f>
        <v>#DIV/0!</v>
      </c>
      <c r="DN11" s="19" t="e">
        <f t="array" ref="DN11">(DM$2+STDEV(IF(ISNUMBER(DL$2:DL$31),DL$2:DL$31))*3)</f>
        <v>#DIV/0!</v>
      </c>
      <c r="DO11" t="e">
        <f>IF(RawData!BW11="MIL-PRF 32432GL (Class 1)", RawData!BY11/RawData!BX11, #N/A)</f>
        <v>#N/A</v>
      </c>
      <c r="DP11" t="e">
        <f>IF(RawData!BW11="MIL-PRF 32432A (Class 1)", RawData!BY11/RawData!BX11, #N/A)</f>
        <v>#N/A</v>
      </c>
    </row>
    <row r="12" spans="1:120" x14ac:dyDescent="0.2">
      <c r="A12" s="22" t="e">
        <f>IFERROR(AVERAGE(RawData!D12:F12),#N/A)</f>
        <v>#N/A</v>
      </c>
      <c r="B12" s="23" t="e">
        <f t="array" ref="B12">AVERAGE(IF(ISNUMBER(A$2:A$31),A$2:A$31))</f>
        <v>#DIV/0!</v>
      </c>
      <c r="C12" s="23" t="e">
        <f t="array" ref="C12">B$2+STDEV(IF(ISNUMBER(A$2:A$31),A$2:A$31))*3</f>
        <v>#DIV/0!</v>
      </c>
      <c r="D12" s="23" t="e">
        <f t="array" ref="D12">B$2-STDEV(IF(ISNUMBER(A$2:A$31),A$2:A$31))*3</f>
        <v>#DIV/0!</v>
      </c>
      <c r="E12" s="24" t="e">
        <f>IF(MAX(RawData!D12:F12)-MIN(RawData!D12:F12)=0,#N/A,MAX(RawData!D12:F12)-MIN(RawData!D12:F12))</f>
        <v>#N/A</v>
      </c>
      <c r="F12" s="24" t="e">
        <f t="array" ref="F12">AVERAGE(IF(ISNUMBER(E$2:E$31),E$2:E$31))</f>
        <v>#DIV/0!</v>
      </c>
      <c r="G12" s="25" t="e">
        <f t="array" ref="G12">(F$2+STDEV(IF(ISNUMBER(E$2:E$31),E$2:E$31))*3)</f>
        <v>#DIV/0!</v>
      </c>
      <c r="H12" s="22" t="e">
        <f t="array" ref="H12">IFERROR(AVERAGE(RawData!G12:I12),#N/A)</f>
        <v>#N/A</v>
      </c>
      <c r="I12" s="23" t="e">
        <f t="array" ref="I12">AVERAGE(IF(ISNUMBER(H$2:H$31),H$2:H$31))</f>
        <v>#DIV/0!</v>
      </c>
      <c r="J12" s="23" t="e">
        <f t="array" ref="J12">I$2+STDEV(IF(ISNUMBER(H$2:H$31),H$2:H$31))*3</f>
        <v>#DIV/0!</v>
      </c>
      <c r="K12" s="23" t="e">
        <f t="array" ref="K12">I$2-STDEV(IF(ISNUMBER(H$2:H$31),H$2:H$31))*3</f>
        <v>#DIV/0!</v>
      </c>
      <c r="L12" s="24" t="e">
        <f t="array" ref="L12">IF(MAX(RawData!G12:I12)-MIN(RawData!G12:I12)=0,#N/A,MAX(RawData!G12:I12)-MIN(RawData!G12:I12))</f>
        <v>#N/A</v>
      </c>
      <c r="M12" s="24" t="e">
        <f t="array" ref="M12">AVERAGE(IF(ISNUMBER(L$2:L$31),L$2:L$31))</f>
        <v>#DIV/0!</v>
      </c>
      <c r="N12" s="25" t="e">
        <f t="array" ref="N12">(M$2+STDEV(IF(ISNUMBER(L$2:L$31),L$2:L$31))*3)</f>
        <v>#DIV/0!</v>
      </c>
      <c r="O12" s="18" t="e">
        <f>IFERROR(AVERAGE(RawData!J12,RawData!L12,RawData!N12),#N/A)</f>
        <v>#N/A</v>
      </c>
      <c r="P12" s="18" t="e">
        <f>IFERROR(AVERAGE(RawData!K12,RawData!M12,RawData!O12),#N/A)</f>
        <v>#N/A</v>
      </c>
      <c r="Q12" s="22" t="e">
        <f>IFERROR(AVERAGE(RawData!S12:U12),#N/A)*0.01</f>
        <v>#N/A</v>
      </c>
      <c r="R12" s="23" t="e">
        <f t="array" ref="R12">AVERAGE(IF(ISNUMBER(Q$2:Q$31),Q$2:Q$31))</f>
        <v>#DIV/0!</v>
      </c>
      <c r="S12" s="23" t="e">
        <f t="array" ref="S12">R$2+STDEV(IF(ISNUMBER(Q$2:Q$31),Q$2:Q$31))*3</f>
        <v>#DIV/0!</v>
      </c>
      <c r="T12" s="23" t="e">
        <f t="array" ref="T12">R$2-STDEV(IF(ISNUMBER(Q$2:Q$31),Q$2:Q$31))*3</f>
        <v>#DIV/0!</v>
      </c>
      <c r="U12" s="30" t="e">
        <f t="array" ref="U12">IF(MAX(RawData!S12:U12)-MIN(RawData!S12:U12)=0,#N/A,(MAX(RawData!S12:U12)-MIN(RawData!S12:U12)))*0.01</f>
        <v>#N/A</v>
      </c>
      <c r="V12" s="24" t="e">
        <f t="array" ref="V12">AVERAGE(IF(ISNUMBER(U$2:U$31),U$2:U$31))</f>
        <v>#DIV/0!</v>
      </c>
      <c r="W12" s="25" t="e">
        <f t="array" ref="W12">(V$2+STDEV(IF(ISNUMBER(U$2:U$31),U$2:U$31))*3)</f>
        <v>#DIV/0!</v>
      </c>
      <c r="X12" s="18" t="e">
        <f t="array" ref="X12">IFERROR(AVERAGE(RawData!V12:Y12),#N/A)</f>
        <v>#N/A</v>
      </c>
      <c r="Y12" s="31" t="e">
        <f t="array" ref="Y12">AVERAGE(IF(ISNUMBER(X$2:X$31),X$2:X$31))</f>
        <v>#DIV/0!</v>
      </c>
      <c r="Z12" s="31" t="e">
        <f t="array" ref="Z12">Y$2-STDEV(IF(ISNUMBER(X$2:X$31),X$2:X$31))*3</f>
        <v>#DIV/0!</v>
      </c>
      <c r="AA12" s="37" t="e">
        <f>IF(ISNUMBER(RawData!Z12),RawData!Z12,#N/A)*0.01</f>
        <v>#N/A</v>
      </c>
      <c r="AB12" s="22" t="e">
        <f t="array" ref="AB12">IFERROR(AVERAGE(RawData!P12:R12)*0.01,#N/A)</f>
        <v>#N/A</v>
      </c>
      <c r="AC12" s="23" t="e">
        <f t="array" ref="AC12">AVERAGE(IF(ISNUMBER(AB$2:AB$31),AB$2:AB$31))</f>
        <v>#DIV/0!</v>
      </c>
      <c r="AD12" s="23" t="e">
        <f t="array" ref="AD12">AC$2+STDEV(IF(ISNUMBER(AB$2:AB$31),AB$2:AB$31))*3</f>
        <v>#DIV/0!</v>
      </c>
      <c r="AE12" s="23" t="e">
        <f t="array" ref="AE12">AC$2-STDEV(IF(ISNUMBER(AB$2:AB$31),AB$2:AB$31))*3</f>
        <v>#DIV/0!</v>
      </c>
      <c r="AF12" s="24" t="e">
        <f t="array" ref="AF12">IF(MAX(RawData!P12:R12)-MIN(RawData!P12:R12)=0,#N/A,(MAX(RawData!P12:R12)-MIN(RawData!P12:R12))*0.01)</f>
        <v>#N/A</v>
      </c>
      <c r="AG12" s="24" t="e">
        <f t="array" ref="AG12">AVERAGE(IF(ISNUMBER(AF$2:AF$31),AF$2:AF$31))</f>
        <v>#DIV/0!</v>
      </c>
      <c r="AH12" s="25" t="e">
        <f t="array" ref="AH12">(AG$2+STDEV(IF(ISNUMBER(AF$2:AF$31),AF$2:AF$31))*3)</f>
        <v>#DIV/0!</v>
      </c>
      <c r="AI12" s="18" t="e">
        <f t="array" ref="AI12">IFERROR(AVERAGE(RawData!AA12:AD12),#N/A)</f>
        <v>#N/A</v>
      </c>
      <c r="AJ12" s="31" t="e">
        <f t="array" ref="AJ12">AVERAGE(IF(ISNUMBER(AI$2:AI$31),AI$2:AI$31))</f>
        <v>#DIV/0!</v>
      </c>
      <c r="AK12" s="31" t="e">
        <f t="array" ref="AK12">AJ$2+STDEV(IF(ISNUMBER(AI$2:AI$31),AI$2:AI$31))*3</f>
        <v>#DIV/0!</v>
      </c>
      <c r="AL12" s="31" t="e">
        <f t="array" ref="AL12">AJ$2-STDEV(IF(ISNUMBER(AI$2:AI$31),AI$2:AI$31))*3</f>
        <v>#DIV/0!</v>
      </c>
      <c r="AM12" s="32" t="e">
        <f t="array" ref="AM12">IF(MAX(RawData!AA12:AD12)-MIN(RawData!AA12:AD12)=0,#N/A,MAX(RawData!AA12:AD12)-MIN(RawData!AA12:AD12))</f>
        <v>#N/A</v>
      </c>
      <c r="AN12" s="32" t="e">
        <f t="array" ref="AN12">AVERAGE(IF(ISNUMBER(AM$2:AM$31),AM$2:AM$31))</f>
        <v>#DIV/0!</v>
      </c>
      <c r="AO12" s="19" t="e">
        <f t="array" ref="AO12">(AN$2+STDEV(IF(ISNUMBER(AM$2:AM$31),AM$2:AM$31))*3)</f>
        <v>#DIV/0!</v>
      </c>
      <c r="AP12" s="18" t="e">
        <f t="array" ref="AP12">IFERROR(AVERAGE(RawData!AE12:AH12),#N/A)</f>
        <v>#N/A</v>
      </c>
      <c r="AQ12" s="31" t="e">
        <f t="array" ref="AQ12">AVERAGE(IF(ISNUMBER(AP$2:AP$31),AP$2:AP$31))</f>
        <v>#DIV/0!</v>
      </c>
      <c r="AR12" s="31" t="e">
        <f t="array" ref="AR12">AQ$2+STDEV(IF(ISNUMBER(AP$2:AP$31),AP$2:AP$31))*3</f>
        <v>#DIV/0!</v>
      </c>
      <c r="AS12" s="31" t="e">
        <f t="array" ref="AS12">AQ$2-STDEV(IF(ISNUMBER(AP$2:AP$31),AP$2:AP$31))*3</f>
        <v>#DIV/0!</v>
      </c>
      <c r="AT12" s="32" t="e">
        <f t="array" ref="AT12">IF(MAX(RawData!AE12:AH12)-MIN(RawData!AE12:AH12)=0,#N/A,MAX(RawData!AE12:AH12)-MIN(RawData!AE12:AH12))</f>
        <v>#N/A</v>
      </c>
      <c r="AU12" s="32" t="e">
        <f t="array" ref="AU12">AVERAGE(IF(ISNUMBER(AT$2:AT$31),AT$2:AT$31))</f>
        <v>#DIV/0!</v>
      </c>
      <c r="AV12" s="19" t="e">
        <f t="array" ref="AV12">(AU$2+STDEV(IF(ISNUMBER(AT$2:AT$31),AT$2:AT$31))*3)</f>
        <v>#DIV/0!</v>
      </c>
      <c r="AW12" s="18" t="e">
        <f>IFERROR(AVERAGE(RawData!BM12:BR12),#N/A)</f>
        <v>#N/A</v>
      </c>
      <c r="AX12" s="31" t="e">
        <f t="array" ref="AX12">AVERAGE(IF(ISNUMBER(AW$2:AW$31),AW$2:AW$31))</f>
        <v>#DIV/0!</v>
      </c>
      <c r="AY12" s="31" t="e">
        <f t="array" ref="AY12">AX$2+STDEV(IF(ISNUMBER(AW$2:AW$31),AW$2:AW$31))*3</f>
        <v>#DIV/0!</v>
      </c>
      <c r="AZ12" s="31" t="e">
        <f t="array" ref="AZ12">AX$2-STDEV(IF(ISNUMBER(AW$2:AW$31),AW$2:AW$31))*3</f>
        <v>#DIV/0!</v>
      </c>
      <c r="BA12" s="32" t="e">
        <f t="array" ref="BA12">IF(MAX(RawData!BF12:BO12)-MIN(RawData!BF12:BO12)=0,#N/A,MAX(RawData!BF12:BO12)-MIN(RawData!BF12:BO12))</f>
        <v>#N/A</v>
      </c>
      <c r="BB12" s="32" t="e">
        <f t="array" ref="BB12">AVERAGE(IF(ISNUMBER(BA$2:BA$31),BA$2:BA$31))</f>
        <v>#DIV/0!</v>
      </c>
      <c r="BC12" s="19" t="e">
        <f t="array" ref="BC12">(BB$2+STDEV(IF(ISNUMBER(BA$2:BA$31),BA$2:BA$31))*3)</f>
        <v>#DIV/0!</v>
      </c>
      <c r="BD12" s="18" t="e">
        <f t="array" ref="BD12">IFERROR(AVERAGE(RawData!BS12:BV12),#N/A)</f>
        <v>#N/A</v>
      </c>
      <c r="BE12" s="31" t="e">
        <f t="array" ref="BE12">AVERAGE(IF(ISNUMBER(BD$2:BD$31),BD$2:BD$31))</f>
        <v>#DIV/0!</v>
      </c>
      <c r="BF12" s="31" t="e">
        <f t="array" ref="BF12">BE$2+STDEV(IF(ISNUMBER(BD$2:BD$31),BD$2:BD$31))*3</f>
        <v>#DIV/0!</v>
      </c>
      <c r="BG12" s="31" t="e">
        <f t="array" ref="BG12">BE$2-STDEV(IF(ISNUMBER(BD$2:BD$31),BD$2:BD$31))*3</f>
        <v>#DIV/0!</v>
      </c>
      <c r="BH12" s="32" t="e">
        <f t="array" ref="BH12">IF(MAX(RawData!BS12:BV12)-MIN(RawData!BS12:BV12)=0,#N/A,MAX(RawData!BS12:BV12)-MIN(RawData!BS12:BV12))</f>
        <v>#N/A</v>
      </c>
      <c r="BI12" s="32" t="e">
        <f t="array" ref="BI12">AVERAGE(IF(ISNUMBER(BH$2:BH$31),BH$2:BH$31))</f>
        <v>#DIV/0!</v>
      </c>
      <c r="BJ12" s="19" t="e">
        <f t="array" ref="BJ12">(BI$2+STDEV(IF(ISNUMBER(BH$2:BH$31),BH$2:BH$31))*3)</f>
        <v>#DIV/0!</v>
      </c>
      <c r="BK12" s="42" t="e">
        <f>IFERROR(AVERAGE(RawData!AO12:AQ12),#N/A)</f>
        <v>#N/A</v>
      </c>
      <c r="BL12" s="31" t="e">
        <f t="array" ref="BL12">AVERAGE(IF(ISNUMBER(BK$2:BK$31),BK$2:BK$31))</f>
        <v>#DIV/0!</v>
      </c>
      <c r="BM12" s="31" t="e">
        <f t="array" ref="BM12">BL$2+STDEV(IF(ISNUMBER(BK$2:BK$31),BK$2:BK$31))*3</f>
        <v>#DIV/0!</v>
      </c>
      <c r="BN12" s="31" t="e">
        <f t="array" ref="BN12">BL$2-STDEV(IF(ISNUMBER(BK$2:BK$31),BK$2:BK$31))*3</f>
        <v>#DIV/0!</v>
      </c>
      <c r="BO12" s="32" t="e">
        <f t="array" ref="BO12">IF(MAX(RawData!AO12:AQ12)-MIN(RawData!AO12:AQ12)=0,#N/A,MAX(RawData!AO12:AQ12)-MIN(RawData!AO12:AQ12))</f>
        <v>#N/A</v>
      </c>
      <c r="BP12" s="32" t="e">
        <f t="array" ref="BP12">AVERAGE(IF(ISNUMBER(BO$2:BO$31),BO$2:BO$31))</f>
        <v>#DIV/0!</v>
      </c>
      <c r="BQ12" s="19" t="e">
        <f t="array" ref="BQ12">(BP$2+STDEV(IF(ISNUMBER(BO$2:BO$31),BO$2:BO$31))*3)</f>
        <v>#DIV/0!</v>
      </c>
      <c r="BR12" s="18" t="e">
        <f t="array" ref="BR12">IFERROR(AVERAGE(RawData!AR12:AT12),#N/A)</f>
        <v>#N/A</v>
      </c>
      <c r="BS12" s="31" t="e">
        <f t="array" ref="BS12">AVERAGE(IF(ISNUMBER(BR$2:BR$31),BR$2:BR$31))</f>
        <v>#DIV/0!</v>
      </c>
      <c r="BT12" s="31" t="e">
        <f t="array" ref="BT12">BS$2+STDEV(IF(ISNUMBER(BR$2:BR$31),BR$2:BR$31))*3</f>
        <v>#DIV/0!</v>
      </c>
      <c r="BU12" s="31" t="e">
        <f t="array" ref="BU12">BS$2-STDEV(IF(ISNUMBER(BR$2:BR$31),BR$2:BR$31))*3</f>
        <v>#DIV/0!</v>
      </c>
      <c r="BV12" s="32" t="e">
        <f t="array" ref="BV12">IF(MAX(RawData!AR12:AT12)-MIN(RawData!AR12:AT12)=0,#N/A,MAX(RawData!AR12:AT12)-MIN(RawData!AR12:AT12))</f>
        <v>#N/A</v>
      </c>
      <c r="BW12" s="32" t="e">
        <f t="array" ref="BW12">AVERAGE(IF(ISNUMBER(BV$2:BV$31),BV$2:BV$31))</f>
        <v>#DIV/0!</v>
      </c>
      <c r="BX12" s="19" t="e">
        <f t="array" ref="BX12">(BW$2+STDEV(IF(ISNUMBER(BV$2:BV$31),BV$2:BV$31))*3)</f>
        <v>#DIV/0!</v>
      </c>
      <c r="BY12" s="18" t="e">
        <f>IFERROR(ABS(AVERAGE(RawData!AU12:AW12)),#N/A)</f>
        <v>#N/A</v>
      </c>
      <c r="BZ12" s="31" t="e">
        <f t="array" ref="BZ12">AVERAGE(IF(ISNUMBER(BY$2:BY$31),BY$2:BY$31))</f>
        <v>#DIV/0!</v>
      </c>
      <c r="CA12" s="31" t="e">
        <f t="array" ref="CA12">BZ$2+STDEV(IF(ISNUMBER(BY$2:BY$31),BY$2:BY$31))*3</f>
        <v>#DIV/0!</v>
      </c>
      <c r="CB12" s="31" t="e">
        <f t="array" ref="CB12">BZ$2-STDEV(IF(ISNUMBER(BY$2:BY$31),BY$2:BY$31))*3</f>
        <v>#DIV/0!</v>
      </c>
      <c r="CC12" s="32" t="e">
        <f t="array" ref="CC12">IF(MAX(RawData!AU12:AW12)-MIN(RawData!AU12:AW12)=0,#N/A,MAX(RawData!AU12:AW12)-MIN(RawData!AU12:AW12))</f>
        <v>#N/A</v>
      </c>
      <c r="CD12" s="32" t="e">
        <f t="array" ref="CD12">AVERAGE(IF(ISNUMBER(CC$2:CC$31),CC$2:CC$31))</f>
        <v>#DIV/0!</v>
      </c>
      <c r="CE12" s="19" t="e">
        <f t="array" ref="CE12">(CD$2+STDEV(IF(ISNUMBER(CC$2:CC$31),CC$2:CC$31))*3)</f>
        <v>#DIV/0!</v>
      </c>
      <c r="CF12" s="18" t="e">
        <f>IFERROR(ABS(AVERAGE(RawData!AX12:AZ12)),#N/A)</f>
        <v>#N/A</v>
      </c>
      <c r="CG12" s="31" t="e">
        <f t="array" ref="CG12">AVERAGE(IF(ISNUMBER(CF$2:CF$31),CF$2:CF$31))</f>
        <v>#DIV/0!</v>
      </c>
      <c r="CH12" s="31" t="e">
        <f t="array" ref="CH12">CG$2+STDEV(IF(ISNUMBER(CF$2:CF$31),CF$2:CF$31))*3</f>
        <v>#DIV/0!</v>
      </c>
      <c r="CI12" s="31" t="e">
        <f t="array" ref="CI12">CG$2-STDEV(IF(ISNUMBER(CF$2:CF$31),CF$2:CF$31))*3</f>
        <v>#DIV/0!</v>
      </c>
      <c r="CJ12" s="32" t="e">
        <f t="array" ref="CJ12">IF(MAX(RawData!AX12:AZ12)-MIN(RawData!AX12:AZ12)=0,#N/A,MAX(RawData!AX12:AZ12)-MIN(RawData!AX12:AZ12))</f>
        <v>#N/A</v>
      </c>
      <c r="CK12" s="32" t="e">
        <f t="array" ref="CK12">AVERAGE(IF(ISNUMBER(CJ$2:CJ$31),CJ$2:CJ$31))</f>
        <v>#DIV/0!</v>
      </c>
      <c r="CL12" s="19" t="e">
        <f t="array" ref="CL12">(CK$2+STDEV(IF(ISNUMBER(CJ$2:CJ$31),CJ$2:CJ$31))*3)</f>
        <v>#DIV/0!</v>
      </c>
      <c r="CM12" s="18" t="e">
        <f t="array" ref="CM12">IFERROR(AVERAGE(RawData!BA12:BC12),#N/A)</f>
        <v>#N/A</v>
      </c>
      <c r="CN12" s="31">
        <f t="array" ref="CN12">AVERAGE(IF(ISNUMBER(CM$2:CM$31),CM$2:CM$31))</f>
        <v>0</v>
      </c>
      <c r="CO12" s="31" t="e">
        <f t="array" ref="CO12">CN$2+STDEV(IF(ISNUMBER(CM$2:CM$31),CM$2:CM$31))*3</f>
        <v>#DIV/0!</v>
      </c>
      <c r="CP12" s="31" t="e">
        <f t="array" ref="CP12">CN$2-STDEV(IF(ISNUMBER(CM$2:CM$31),CM$2:CM$31))*3</f>
        <v>#DIV/0!</v>
      </c>
      <c r="CQ12" s="32" t="e">
        <f t="array" ref="CQ12">IF(MAX(RawData!BA12:BC12)-MIN(RawData!BA12:BC12)=0,#N/A,MAX(RawData!BA12:BC12)-MIN(RawData!BA12:BC12))</f>
        <v>#N/A</v>
      </c>
      <c r="CR12" s="32" t="e">
        <f t="array" ref="CR12">AVERAGE(IF(ISNUMBER(CQ$2:CQ$31),CQ$2:CQ$31))</f>
        <v>#DIV/0!</v>
      </c>
      <c r="CS12" s="19" t="e">
        <f t="array" ref="CS12">(CR$2+STDEV(IF(ISNUMBER(CQ$2:CQ$31),CQ$2:CQ$31))*3)</f>
        <v>#DIV/0!</v>
      </c>
      <c r="CT12" s="18" t="e">
        <f t="array" ref="CT12">IFERROR(AVERAGE(RawData!BD12:BF12),#N/A)</f>
        <v>#N/A</v>
      </c>
      <c r="CU12" s="31">
        <f t="array" ref="CU12">AVERAGE(IF(ISNUMBER(CT$2:CT$31),CT$2:CT$31))</f>
        <v>0</v>
      </c>
      <c r="CV12" s="31" t="e">
        <f t="array" ref="CV12">CU$2+STDEV(IF(ISNUMBER(CT$2:CT$31),CT$2:CT$31))*3</f>
        <v>#DIV/0!</v>
      </c>
      <c r="CW12" s="31" t="e">
        <f t="array" ref="CW12">CU$2-STDEV(IF(ISNUMBER(CT$2:CT$31),CT$2:CT$31))*3</f>
        <v>#DIV/0!</v>
      </c>
      <c r="CX12" s="32" t="e">
        <f t="array" ref="CX12">IF(MAX(RawData!BD12:BF12)-MIN(RawData!BD12:BF12)=0,#N/A,MAX(RawData!BD12:BF12)-MIN(RawData!BD12:BF12))</f>
        <v>#N/A</v>
      </c>
      <c r="CY12" s="32" t="e">
        <f t="array" ref="CY12">AVERAGE(IF(ISNUMBER(CX$2:CX$31),CX$2:CX$31))</f>
        <v>#DIV/0!</v>
      </c>
      <c r="CZ12" s="19" t="e">
        <f t="array" ref="CZ12">(CY$2+STDEV(IF(ISNUMBER(CX$2:CX$31),CX$2:CX$31))*3)</f>
        <v>#DIV/0!</v>
      </c>
      <c r="DA12" s="32" t="e">
        <f t="array" ref="DA12">IFERROR(AVERAGE(RawData!BG12,RawData!BH12,RawData!BI12),#N/A)</f>
        <v>#N/A</v>
      </c>
      <c r="DB12" s="31" t="e">
        <f t="array" ref="DB12">AVERAGE(IF(ISNUMBER(DA$2:DA$31),DA$2:DA$31))</f>
        <v>#DIV/0!</v>
      </c>
      <c r="DC12" s="31" t="e">
        <f t="array" ref="DC12">DB$2+STDEV(IF(ISNUMBER(DA$2:DA$31),DA$2:DA$31))*3</f>
        <v>#DIV/0!</v>
      </c>
      <c r="DD12" s="31" t="e">
        <f t="array" ref="DD12">DB$2-STDEV(IF(ISNUMBER(DA$2:DA$31),DA$2:DA$31))*3</f>
        <v>#DIV/0!</v>
      </c>
      <c r="DE12" s="32" t="e">
        <f t="array" ref="DE12">IF(MAX((IF(RawData!#REF! = "Out", RawData!BG12, -RawData!BG12), IF(RawData!#REF! = "Out", RawData!BH12, -RawData!BH12), IF(RawData!#REF! = "Out", RawData!BI12, -RawData!BI12)))-MIN((IF(RawData!#REF! = "Out", RawData!BG12, -RawData!BG12), IF(RawData!#REF! = "Out", RawData!BH12, -RawData!BH12), IF(RawData!#REF! = "Out", RawData!BI12, -RawData!BI12)))=0,#N/A,MAX((IF(RawData!#REF! = "Out", RawData!BG12, -RawData!BG12), IF(RawData!#REF! = "Out", RawData!BH12, -RawData!BH12), IF(RawData!#REF! = "Out", RawData!BI12, -RawData!BI12)))-MIN((IF(RawData!#REF! = "Out", RawData!BG12, -RawData!BG12), IF(RawData!#REF! = "Out", RawData!BH12, -RawData!BH12), IF(RawData!#REF! = "Out", RawData!BI12, -RawData!BI12))))</f>
        <v>#REF!</v>
      </c>
      <c r="DF12" s="32" t="e">
        <f t="array" ref="DF12">AVERAGE(IF(ISNUMBER(DE$2:DE$31),DE$2:DE$31))</f>
        <v>#DIV/0!</v>
      </c>
      <c r="DG12" s="19" t="e">
        <f t="array" ref="DG12">(DF$2+STDEV(IF(ISNUMBER(DE$2:DE$31),DE$2:DE$31))*3)</f>
        <v>#DIV/0!</v>
      </c>
      <c r="DH12" s="18" t="e">
        <f t="array" ref="DH12">IFERROR(AVERAGE(RawData!BJ12:BL12),#N/A)</f>
        <v>#N/A</v>
      </c>
      <c r="DI12" s="31" t="e">
        <f t="array" ref="DI12">AVERAGE(IF(ISNUMBER(DH$2:DH$31),DH$2:DH$31))</f>
        <v>#DIV/0!</v>
      </c>
      <c r="DJ12" s="31" t="e">
        <f t="array" ref="DJ12">DI$2+STDEV(IF(ISNUMBER(DH$2:DH$31),DH$2:DH$31))*3</f>
        <v>#DIV/0!</v>
      </c>
      <c r="DK12" s="31" t="e">
        <f t="array" ref="DK12">DI$2-STDEV(IF(ISNUMBER(DH$2:DH$31),DH$2:DH$31))*3</f>
        <v>#DIV/0!</v>
      </c>
      <c r="DL12" s="32" t="e">
        <f t="array" ref="DL12">IF(MAX(RawData!BJ12:BL12)-MIN(RawData!BJ12:BL12)=0,#N/A,MAX(RawData!BJ12:BL12)-MIN(RawData!BJ12:BL12))</f>
        <v>#N/A</v>
      </c>
      <c r="DM12" s="32" t="e">
        <f t="array" ref="DM12">AVERAGE(IF(ISNUMBER(DL$2:DL$31),DL$2:DL$31))</f>
        <v>#DIV/0!</v>
      </c>
      <c r="DN12" s="19" t="e">
        <f t="array" ref="DN12">(DM$2+STDEV(IF(ISNUMBER(DL$2:DL$31),DL$2:DL$31))*3)</f>
        <v>#DIV/0!</v>
      </c>
      <c r="DO12" t="e">
        <f>IF(RawData!BW12="MIL-PRF 32432GL (Class 1)", RawData!BY12/RawData!BX12, #N/A)</f>
        <v>#N/A</v>
      </c>
      <c r="DP12" t="e">
        <f>IF(RawData!BW12="MIL-PRF 32432A (Class 1)", RawData!BY12/RawData!BX12, #N/A)</f>
        <v>#N/A</v>
      </c>
    </row>
    <row r="13" spans="1:120" x14ac:dyDescent="0.2">
      <c r="A13" s="22" t="e">
        <f>IFERROR(AVERAGE(RawData!D13:F13),#N/A)</f>
        <v>#N/A</v>
      </c>
      <c r="B13" s="23" t="e">
        <f t="array" ref="B13">AVERAGE(IF(ISNUMBER(A$2:A$31),A$2:A$31))</f>
        <v>#DIV/0!</v>
      </c>
      <c r="C13" s="23" t="e">
        <f t="array" ref="C13">B$2+STDEV(IF(ISNUMBER(A$2:A$31),A$2:A$31))*3</f>
        <v>#DIV/0!</v>
      </c>
      <c r="D13" s="23" t="e">
        <f t="array" ref="D13">B$2-STDEV(IF(ISNUMBER(A$2:A$31),A$2:A$31))*3</f>
        <v>#DIV/0!</v>
      </c>
      <c r="E13" s="24" t="e">
        <f>IF(MAX(RawData!D13:F13)-MIN(RawData!D13:F13)=0,#N/A,MAX(RawData!D13:F13)-MIN(RawData!D13:F13))</f>
        <v>#N/A</v>
      </c>
      <c r="F13" s="24" t="e">
        <f t="array" ref="F13">AVERAGE(IF(ISNUMBER(E$2:E$31),E$2:E$31))</f>
        <v>#DIV/0!</v>
      </c>
      <c r="G13" s="25" t="e">
        <f t="array" ref="G13">(F$2+STDEV(IF(ISNUMBER(E$2:E$31),E$2:E$31))*3)</f>
        <v>#DIV/0!</v>
      </c>
      <c r="H13" s="22" t="e">
        <f t="array" ref="H13">IFERROR(AVERAGE(RawData!G13:I13),#N/A)</f>
        <v>#N/A</v>
      </c>
      <c r="I13" s="23" t="e">
        <f t="array" ref="I13">AVERAGE(IF(ISNUMBER(H$2:H$31),H$2:H$31))</f>
        <v>#DIV/0!</v>
      </c>
      <c r="J13" s="23" t="e">
        <f t="array" ref="J13">I$2+STDEV(IF(ISNUMBER(H$2:H$31),H$2:H$31))*3</f>
        <v>#DIV/0!</v>
      </c>
      <c r="K13" s="23" t="e">
        <f t="array" ref="K13">I$2-STDEV(IF(ISNUMBER(H$2:H$31),H$2:H$31))*3</f>
        <v>#DIV/0!</v>
      </c>
      <c r="L13" s="24" t="e">
        <f t="array" ref="L13">IF(MAX(RawData!G13:I13)-MIN(RawData!G13:I13)=0,#N/A,MAX(RawData!G13:I13)-MIN(RawData!G13:I13))</f>
        <v>#N/A</v>
      </c>
      <c r="M13" s="24" t="e">
        <f t="array" ref="M13">AVERAGE(IF(ISNUMBER(L$2:L$31),L$2:L$31))</f>
        <v>#DIV/0!</v>
      </c>
      <c r="N13" s="25" t="e">
        <f t="array" ref="N13">(M$2+STDEV(IF(ISNUMBER(L$2:L$31),L$2:L$31))*3)</f>
        <v>#DIV/0!</v>
      </c>
      <c r="O13" s="18" t="e">
        <f>IFERROR(AVERAGE(RawData!J13,RawData!L13,RawData!N13),#N/A)</f>
        <v>#N/A</v>
      </c>
      <c r="P13" s="18" t="e">
        <f>IFERROR(AVERAGE(RawData!K13,RawData!M13,RawData!O13),#N/A)</f>
        <v>#N/A</v>
      </c>
      <c r="Q13" s="22" t="e">
        <f>IFERROR(AVERAGE(RawData!S13:U13),#N/A)*0.01</f>
        <v>#N/A</v>
      </c>
      <c r="R13" s="23" t="e">
        <f t="array" ref="R13">AVERAGE(IF(ISNUMBER(Q$2:Q$31),Q$2:Q$31))</f>
        <v>#DIV/0!</v>
      </c>
      <c r="S13" s="23" t="e">
        <f t="array" ref="S13">R$2+STDEV(IF(ISNUMBER(Q$2:Q$31),Q$2:Q$31))*3</f>
        <v>#DIV/0!</v>
      </c>
      <c r="T13" s="23" t="e">
        <f t="array" ref="T13">R$2-STDEV(IF(ISNUMBER(Q$2:Q$31),Q$2:Q$31))*3</f>
        <v>#DIV/0!</v>
      </c>
      <c r="U13" s="30" t="e">
        <f t="array" ref="U13">IF(MAX(RawData!S13:U13)-MIN(RawData!S13:U13)=0,#N/A,(MAX(RawData!S13:U13)-MIN(RawData!S13:U13)))*0.01</f>
        <v>#N/A</v>
      </c>
      <c r="V13" s="24" t="e">
        <f t="array" ref="V13">AVERAGE(IF(ISNUMBER(U$2:U$31),U$2:U$31))</f>
        <v>#DIV/0!</v>
      </c>
      <c r="W13" s="25" t="e">
        <f t="array" ref="W13">(V$2+STDEV(IF(ISNUMBER(U$2:U$31),U$2:U$31))*3)</f>
        <v>#DIV/0!</v>
      </c>
      <c r="X13" s="18" t="e">
        <f t="array" ref="X13">IFERROR(AVERAGE(RawData!V13:Y13),#N/A)</f>
        <v>#N/A</v>
      </c>
      <c r="Y13" s="31" t="e">
        <f t="array" ref="Y13">AVERAGE(IF(ISNUMBER(X$2:X$31),X$2:X$31))</f>
        <v>#DIV/0!</v>
      </c>
      <c r="Z13" s="31" t="e">
        <f t="array" ref="Z13">Y$2-STDEV(IF(ISNUMBER(X$2:X$31),X$2:X$31))*3</f>
        <v>#DIV/0!</v>
      </c>
      <c r="AA13" s="37" t="e">
        <f>IF(ISNUMBER(RawData!Z13),RawData!Z13,#N/A)*0.01</f>
        <v>#N/A</v>
      </c>
      <c r="AB13" s="22" t="e">
        <f t="array" ref="AB13">IFERROR(AVERAGE(RawData!P13:R13)*0.01,#N/A)</f>
        <v>#N/A</v>
      </c>
      <c r="AC13" s="23" t="e">
        <f t="array" ref="AC13">AVERAGE(IF(ISNUMBER(AB$2:AB$31),AB$2:AB$31))</f>
        <v>#DIV/0!</v>
      </c>
      <c r="AD13" s="23" t="e">
        <f t="array" ref="AD13">AC$2+STDEV(IF(ISNUMBER(AB$2:AB$31),AB$2:AB$31))*3</f>
        <v>#DIV/0!</v>
      </c>
      <c r="AE13" s="23" t="e">
        <f t="array" ref="AE13">AC$2-STDEV(IF(ISNUMBER(AB$2:AB$31),AB$2:AB$31))*3</f>
        <v>#DIV/0!</v>
      </c>
      <c r="AF13" s="24" t="e">
        <f t="array" ref="AF13">IF(MAX(RawData!P13:R13)-MIN(RawData!P13:R13)=0,#N/A,(MAX(RawData!P13:R13)-MIN(RawData!P13:R13))*0.01)</f>
        <v>#N/A</v>
      </c>
      <c r="AG13" s="24" t="e">
        <f t="array" ref="AG13">AVERAGE(IF(ISNUMBER(AF$2:AF$31),AF$2:AF$31))</f>
        <v>#DIV/0!</v>
      </c>
      <c r="AH13" s="25" t="e">
        <f t="array" ref="AH13">(AG$2+STDEV(IF(ISNUMBER(AF$2:AF$31),AF$2:AF$31))*3)</f>
        <v>#DIV/0!</v>
      </c>
      <c r="AI13" s="18" t="e">
        <f t="array" ref="AI13">IFERROR(AVERAGE(RawData!AA13:AD13),#N/A)</f>
        <v>#N/A</v>
      </c>
      <c r="AJ13" s="31" t="e">
        <f t="array" ref="AJ13">AVERAGE(IF(ISNUMBER(AI$2:AI$31),AI$2:AI$31))</f>
        <v>#DIV/0!</v>
      </c>
      <c r="AK13" s="31" t="e">
        <f t="array" ref="AK13">AJ$2+STDEV(IF(ISNUMBER(AI$2:AI$31),AI$2:AI$31))*3</f>
        <v>#DIV/0!</v>
      </c>
      <c r="AL13" s="31" t="e">
        <f t="array" ref="AL13">AJ$2-STDEV(IF(ISNUMBER(AI$2:AI$31),AI$2:AI$31))*3</f>
        <v>#DIV/0!</v>
      </c>
      <c r="AM13" s="32" t="e">
        <f t="array" ref="AM13">IF(MAX(RawData!AA13:AD13)-MIN(RawData!AA13:AD13)=0,#N/A,MAX(RawData!AA13:AD13)-MIN(RawData!AA13:AD13))</f>
        <v>#N/A</v>
      </c>
      <c r="AN13" s="32" t="e">
        <f t="array" ref="AN13">AVERAGE(IF(ISNUMBER(AM$2:AM$31),AM$2:AM$31))</f>
        <v>#DIV/0!</v>
      </c>
      <c r="AO13" s="19" t="e">
        <f t="array" ref="AO13">(AN$2+STDEV(IF(ISNUMBER(AM$2:AM$31),AM$2:AM$31))*3)</f>
        <v>#DIV/0!</v>
      </c>
      <c r="AP13" s="18" t="e">
        <f t="array" ref="AP13">IFERROR(AVERAGE(RawData!AE13:AH13),#N/A)</f>
        <v>#N/A</v>
      </c>
      <c r="AQ13" s="31" t="e">
        <f t="array" ref="AQ13">AVERAGE(IF(ISNUMBER(AP$2:AP$31),AP$2:AP$31))</f>
        <v>#DIV/0!</v>
      </c>
      <c r="AR13" s="31" t="e">
        <f t="array" ref="AR13">AQ$2+STDEV(IF(ISNUMBER(AP$2:AP$31),AP$2:AP$31))*3</f>
        <v>#DIV/0!</v>
      </c>
      <c r="AS13" s="31" t="e">
        <f t="array" ref="AS13">AQ$2-STDEV(IF(ISNUMBER(AP$2:AP$31),AP$2:AP$31))*3</f>
        <v>#DIV/0!</v>
      </c>
      <c r="AT13" s="32" t="e">
        <f t="array" ref="AT13">IF(MAX(RawData!AE13:AH13)-MIN(RawData!AE13:AH13)=0,#N/A,MAX(RawData!AE13:AH13)-MIN(RawData!AE13:AH13))</f>
        <v>#N/A</v>
      </c>
      <c r="AU13" s="32" t="e">
        <f t="array" ref="AU13">AVERAGE(IF(ISNUMBER(AT$2:AT$31),AT$2:AT$31))</f>
        <v>#DIV/0!</v>
      </c>
      <c r="AV13" s="19" t="e">
        <f t="array" ref="AV13">(AU$2+STDEV(IF(ISNUMBER(AT$2:AT$31),AT$2:AT$31))*3)</f>
        <v>#DIV/0!</v>
      </c>
      <c r="AW13" s="18" t="e">
        <f>IFERROR(AVERAGE(RawData!BM13:BR13),#N/A)</f>
        <v>#N/A</v>
      </c>
      <c r="AX13" s="31" t="e">
        <f t="array" ref="AX13">AVERAGE(IF(ISNUMBER(AW$2:AW$31),AW$2:AW$31))</f>
        <v>#DIV/0!</v>
      </c>
      <c r="AY13" s="31" t="e">
        <f t="array" ref="AY13">AX$2+STDEV(IF(ISNUMBER(AW$2:AW$31),AW$2:AW$31))*3</f>
        <v>#DIV/0!</v>
      </c>
      <c r="AZ13" s="31" t="e">
        <f t="array" ref="AZ13">AX$2-STDEV(IF(ISNUMBER(AW$2:AW$31),AW$2:AW$31))*3</f>
        <v>#DIV/0!</v>
      </c>
      <c r="BA13" s="32" t="e">
        <f t="array" ref="BA13">IF(MAX(RawData!BF13:BO13)-MIN(RawData!BF13:BO13)=0,#N/A,MAX(RawData!BF13:BO13)-MIN(RawData!BF13:BO13))</f>
        <v>#N/A</v>
      </c>
      <c r="BB13" s="32" t="e">
        <f t="array" ref="BB13">AVERAGE(IF(ISNUMBER(BA$2:BA$31),BA$2:BA$31))</f>
        <v>#DIV/0!</v>
      </c>
      <c r="BC13" s="19" t="e">
        <f t="array" ref="BC13">(BB$2+STDEV(IF(ISNUMBER(BA$2:BA$31),BA$2:BA$31))*3)</f>
        <v>#DIV/0!</v>
      </c>
      <c r="BD13" s="18" t="e">
        <f t="array" ref="BD13">IFERROR(AVERAGE(RawData!BS13:BV13),#N/A)</f>
        <v>#N/A</v>
      </c>
      <c r="BE13" s="31" t="e">
        <f t="array" ref="BE13">AVERAGE(IF(ISNUMBER(BD$2:BD$31),BD$2:BD$31))</f>
        <v>#DIV/0!</v>
      </c>
      <c r="BF13" s="31" t="e">
        <f t="array" ref="BF13">BE$2+STDEV(IF(ISNUMBER(BD$2:BD$31),BD$2:BD$31))*3</f>
        <v>#DIV/0!</v>
      </c>
      <c r="BG13" s="31" t="e">
        <f t="array" ref="BG13">BE$2-STDEV(IF(ISNUMBER(BD$2:BD$31),BD$2:BD$31))*3</f>
        <v>#DIV/0!</v>
      </c>
      <c r="BH13" s="32" t="e">
        <f t="array" ref="BH13">IF(MAX(RawData!BS13:BV13)-MIN(RawData!BS13:BV13)=0,#N/A,MAX(RawData!BS13:BV13)-MIN(RawData!BS13:BV13))</f>
        <v>#N/A</v>
      </c>
      <c r="BI13" s="32" t="e">
        <f t="array" ref="BI13">AVERAGE(IF(ISNUMBER(BH$2:BH$31),BH$2:BH$31))</f>
        <v>#DIV/0!</v>
      </c>
      <c r="BJ13" s="19" t="e">
        <f t="array" ref="BJ13">(BI$2+STDEV(IF(ISNUMBER(BH$2:BH$31),BH$2:BH$31))*3)</f>
        <v>#DIV/0!</v>
      </c>
      <c r="BK13" s="42" t="e">
        <f>IFERROR(AVERAGE(RawData!AO13:AQ13),#N/A)</f>
        <v>#N/A</v>
      </c>
      <c r="BL13" s="31" t="e">
        <f t="array" ref="BL13">AVERAGE(IF(ISNUMBER(BK$2:BK$31),BK$2:BK$31))</f>
        <v>#DIV/0!</v>
      </c>
      <c r="BM13" s="31" t="e">
        <f t="array" ref="BM13">BL$2+STDEV(IF(ISNUMBER(BK$2:BK$31),BK$2:BK$31))*3</f>
        <v>#DIV/0!</v>
      </c>
      <c r="BN13" s="31" t="e">
        <f t="array" ref="BN13">BL$2-STDEV(IF(ISNUMBER(BK$2:BK$31),BK$2:BK$31))*3</f>
        <v>#DIV/0!</v>
      </c>
      <c r="BO13" s="32" t="e">
        <f t="array" ref="BO13">IF(MAX(RawData!AO13:AQ13)-MIN(RawData!AO13:AQ13)=0,#N/A,MAX(RawData!AO13:AQ13)-MIN(RawData!AO13:AQ13))</f>
        <v>#N/A</v>
      </c>
      <c r="BP13" s="32" t="e">
        <f t="array" ref="BP13">AVERAGE(IF(ISNUMBER(BO$2:BO$31),BO$2:BO$31))</f>
        <v>#DIV/0!</v>
      </c>
      <c r="BQ13" s="19" t="e">
        <f t="array" ref="BQ13">(BP$2+STDEV(IF(ISNUMBER(BO$2:BO$31),BO$2:BO$31))*3)</f>
        <v>#DIV/0!</v>
      </c>
      <c r="BR13" s="18" t="e">
        <f t="array" ref="BR13">IFERROR(AVERAGE(RawData!AR13:AT13),#N/A)</f>
        <v>#N/A</v>
      </c>
      <c r="BS13" s="31" t="e">
        <f t="array" ref="BS13">AVERAGE(IF(ISNUMBER(BR$2:BR$31),BR$2:BR$31))</f>
        <v>#DIV/0!</v>
      </c>
      <c r="BT13" s="31" t="e">
        <f t="array" ref="BT13">BS$2+STDEV(IF(ISNUMBER(BR$2:BR$31),BR$2:BR$31))*3</f>
        <v>#DIV/0!</v>
      </c>
      <c r="BU13" s="31" t="e">
        <f t="array" ref="BU13">BS$2-STDEV(IF(ISNUMBER(BR$2:BR$31),BR$2:BR$31))*3</f>
        <v>#DIV/0!</v>
      </c>
      <c r="BV13" s="32" t="e">
        <f t="array" ref="BV13">IF(MAX(RawData!AR13:AT13)-MIN(RawData!AR13:AT13)=0,#N/A,MAX(RawData!AR13:AT13)-MIN(RawData!AR13:AT13))</f>
        <v>#N/A</v>
      </c>
      <c r="BW13" s="32" t="e">
        <f t="array" ref="BW13">AVERAGE(IF(ISNUMBER(BV$2:BV$31),BV$2:BV$31))</f>
        <v>#DIV/0!</v>
      </c>
      <c r="BX13" s="19" t="e">
        <f t="array" ref="BX13">(BW$2+STDEV(IF(ISNUMBER(BV$2:BV$31),BV$2:BV$31))*3)</f>
        <v>#DIV/0!</v>
      </c>
      <c r="BY13" s="18" t="e">
        <f>IFERROR(ABS(AVERAGE(RawData!AU13:AW13)),#N/A)</f>
        <v>#N/A</v>
      </c>
      <c r="BZ13" s="31" t="e">
        <f t="array" ref="BZ13">AVERAGE(IF(ISNUMBER(BY$2:BY$31),BY$2:BY$31))</f>
        <v>#DIV/0!</v>
      </c>
      <c r="CA13" s="31" t="e">
        <f t="array" ref="CA13">BZ$2+STDEV(IF(ISNUMBER(BY$2:BY$31),BY$2:BY$31))*3</f>
        <v>#DIV/0!</v>
      </c>
      <c r="CB13" s="31" t="e">
        <f t="array" ref="CB13">BZ$2-STDEV(IF(ISNUMBER(BY$2:BY$31),BY$2:BY$31))*3</f>
        <v>#DIV/0!</v>
      </c>
      <c r="CC13" s="32" t="e">
        <f t="array" ref="CC13">IF(MAX(RawData!AU13:AW13)-MIN(RawData!AU13:AW13)=0,#N/A,MAX(RawData!AU13:AW13)-MIN(RawData!AU13:AW13))</f>
        <v>#N/A</v>
      </c>
      <c r="CD13" s="32" t="e">
        <f t="array" ref="CD13">AVERAGE(IF(ISNUMBER(CC$2:CC$31),CC$2:CC$31))</f>
        <v>#DIV/0!</v>
      </c>
      <c r="CE13" s="19" t="e">
        <f t="array" ref="CE13">(CD$2+STDEV(IF(ISNUMBER(CC$2:CC$31),CC$2:CC$31))*3)</f>
        <v>#DIV/0!</v>
      </c>
      <c r="CF13" s="18" t="e">
        <f>IFERROR(ABS(AVERAGE(RawData!AX13:AZ13)),#N/A)</f>
        <v>#N/A</v>
      </c>
      <c r="CG13" s="31" t="e">
        <f t="array" ref="CG13">AVERAGE(IF(ISNUMBER(CF$2:CF$31),CF$2:CF$31))</f>
        <v>#DIV/0!</v>
      </c>
      <c r="CH13" s="31" t="e">
        <f t="array" ref="CH13">CG$2+STDEV(IF(ISNUMBER(CF$2:CF$31),CF$2:CF$31))*3</f>
        <v>#DIV/0!</v>
      </c>
      <c r="CI13" s="31" t="e">
        <f t="array" ref="CI13">CG$2-STDEV(IF(ISNUMBER(CF$2:CF$31),CF$2:CF$31))*3</f>
        <v>#DIV/0!</v>
      </c>
      <c r="CJ13" s="32" t="e">
        <f t="array" ref="CJ13">IF(MAX(RawData!AX13:AZ13)-MIN(RawData!AX13:AZ13)=0,#N/A,MAX(RawData!AX13:AZ13)-MIN(RawData!AX13:AZ13))</f>
        <v>#N/A</v>
      </c>
      <c r="CK13" s="32" t="e">
        <f t="array" ref="CK13">AVERAGE(IF(ISNUMBER(CJ$2:CJ$31),CJ$2:CJ$31))</f>
        <v>#DIV/0!</v>
      </c>
      <c r="CL13" s="19" t="e">
        <f t="array" ref="CL13">(CK$2+STDEV(IF(ISNUMBER(CJ$2:CJ$31),CJ$2:CJ$31))*3)</f>
        <v>#DIV/0!</v>
      </c>
      <c r="CM13" s="18" t="e">
        <f t="array" ref="CM13">IFERROR(AVERAGE(RawData!BA13:BC13),#N/A)</f>
        <v>#N/A</v>
      </c>
      <c r="CN13" s="31">
        <f t="array" ref="CN13">AVERAGE(IF(ISNUMBER(CM$2:CM$31),CM$2:CM$31))</f>
        <v>0</v>
      </c>
      <c r="CO13" s="31" t="e">
        <f t="array" ref="CO13">CN$2+STDEV(IF(ISNUMBER(CM$2:CM$31),CM$2:CM$31))*3</f>
        <v>#DIV/0!</v>
      </c>
      <c r="CP13" s="31" t="e">
        <f t="array" ref="CP13">CN$2-STDEV(IF(ISNUMBER(CM$2:CM$31),CM$2:CM$31))*3</f>
        <v>#DIV/0!</v>
      </c>
      <c r="CQ13" s="32" t="e">
        <f t="array" ref="CQ13">IF(MAX(RawData!BA13:BC13)-MIN(RawData!BA13:BC13)=0,#N/A,MAX(RawData!BA13:BC13)-MIN(RawData!BA13:BC13))</f>
        <v>#N/A</v>
      </c>
      <c r="CR13" s="32" t="e">
        <f t="array" ref="CR13">AVERAGE(IF(ISNUMBER(CQ$2:CQ$31),CQ$2:CQ$31))</f>
        <v>#DIV/0!</v>
      </c>
      <c r="CS13" s="19" t="e">
        <f t="array" ref="CS13">(CR$2+STDEV(IF(ISNUMBER(CQ$2:CQ$31),CQ$2:CQ$31))*3)</f>
        <v>#DIV/0!</v>
      </c>
      <c r="CT13" s="18" t="e">
        <f t="array" ref="CT13">IFERROR(AVERAGE(RawData!BD13:BF13),#N/A)</f>
        <v>#N/A</v>
      </c>
      <c r="CU13" s="31">
        <f t="array" ref="CU13">AVERAGE(IF(ISNUMBER(CT$2:CT$31),CT$2:CT$31))</f>
        <v>0</v>
      </c>
      <c r="CV13" s="31" t="e">
        <f t="array" ref="CV13">CU$2+STDEV(IF(ISNUMBER(CT$2:CT$31),CT$2:CT$31))*3</f>
        <v>#DIV/0!</v>
      </c>
      <c r="CW13" s="31" t="e">
        <f t="array" ref="CW13">CU$2-STDEV(IF(ISNUMBER(CT$2:CT$31),CT$2:CT$31))*3</f>
        <v>#DIV/0!</v>
      </c>
      <c r="CX13" s="32" t="e">
        <f t="array" ref="CX13">IF(MAX(RawData!BD13:BF13)-MIN(RawData!BD13:BF13)=0,#N/A,MAX(RawData!BD13:BF13)-MIN(RawData!BD13:BF13))</f>
        <v>#N/A</v>
      </c>
      <c r="CY13" s="32" t="e">
        <f t="array" ref="CY13">AVERAGE(IF(ISNUMBER(CX$2:CX$31),CX$2:CX$31))</f>
        <v>#DIV/0!</v>
      </c>
      <c r="CZ13" s="19" t="e">
        <f t="array" ref="CZ13">(CY$2+STDEV(IF(ISNUMBER(CX$2:CX$31),CX$2:CX$31))*3)</f>
        <v>#DIV/0!</v>
      </c>
      <c r="DA13" s="32" t="e">
        <f t="array" ref="DA13">IFERROR(AVERAGE(RawData!BG13,RawData!BH13,RawData!BI13),#N/A)</f>
        <v>#N/A</v>
      </c>
      <c r="DB13" s="31" t="e">
        <f t="array" ref="DB13">AVERAGE(IF(ISNUMBER(DA$2:DA$31),DA$2:DA$31))</f>
        <v>#DIV/0!</v>
      </c>
      <c r="DC13" s="31" t="e">
        <f t="array" ref="DC13">DB$2+STDEV(IF(ISNUMBER(DA$2:DA$31),DA$2:DA$31))*3</f>
        <v>#DIV/0!</v>
      </c>
      <c r="DD13" s="31" t="e">
        <f t="array" ref="DD13">DB$2-STDEV(IF(ISNUMBER(DA$2:DA$31),DA$2:DA$31))*3</f>
        <v>#DIV/0!</v>
      </c>
      <c r="DE13" s="32" t="e">
        <f t="array" ref="DE13">IF(MAX((IF(RawData!#REF! = "Out", RawData!BG13, -RawData!BG13), IF(RawData!#REF! = "Out", RawData!BH13, -RawData!BH13), IF(RawData!#REF! = "Out", RawData!BI13, -RawData!BI13)))-MIN((IF(RawData!#REF! = "Out", RawData!BG13, -RawData!BG13), IF(RawData!#REF! = "Out", RawData!BH13, -RawData!BH13), IF(RawData!#REF! = "Out", RawData!BI13, -RawData!BI13)))=0,#N/A,MAX((IF(RawData!#REF! = "Out", RawData!BG13, -RawData!BG13), IF(RawData!#REF! = "Out", RawData!BH13, -RawData!BH13), IF(RawData!#REF! = "Out", RawData!BI13, -RawData!BI13)))-MIN((IF(RawData!#REF! = "Out", RawData!BG13, -RawData!BG13), IF(RawData!#REF! = "Out", RawData!BH13, -RawData!BH13), IF(RawData!#REF! = "Out", RawData!BI13, -RawData!BI13))))</f>
        <v>#REF!</v>
      </c>
      <c r="DF13" s="32" t="e">
        <f t="array" ref="DF13">AVERAGE(IF(ISNUMBER(DE$2:DE$31),DE$2:DE$31))</f>
        <v>#DIV/0!</v>
      </c>
      <c r="DG13" s="19" t="e">
        <f t="array" ref="DG13">(DF$2+STDEV(IF(ISNUMBER(DE$2:DE$31),DE$2:DE$31))*3)</f>
        <v>#DIV/0!</v>
      </c>
      <c r="DH13" s="18" t="e">
        <f t="array" ref="DH13">IFERROR(AVERAGE(RawData!BJ13:BL13),#N/A)</f>
        <v>#N/A</v>
      </c>
      <c r="DI13" s="31" t="e">
        <f t="array" ref="DI13">AVERAGE(IF(ISNUMBER(DH$2:DH$31),DH$2:DH$31))</f>
        <v>#DIV/0!</v>
      </c>
      <c r="DJ13" s="31" t="e">
        <f t="array" ref="DJ13">DI$2+STDEV(IF(ISNUMBER(DH$2:DH$31),DH$2:DH$31))*3</f>
        <v>#DIV/0!</v>
      </c>
      <c r="DK13" s="31" t="e">
        <f t="array" ref="DK13">DI$2-STDEV(IF(ISNUMBER(DH$2:DH$31),DH$2:DH$31))*3</f>
        <v>#DIV/0!</v>
      </c>
      <c r="DL13" s="32" t="e">
        <f t="array" ref="DL13">IF(MAX(RawData!BJ13:BL13)-MIN(RawData!BJ13:BL13)=0,#N/A,MAX(RawData!BJ13:BL13)-MIN(RawData!BJ13:BL13))</f>
        <v>#N/A</v>
      </c>
      <c r="DM13" s="32" t="e">
        <f t="array" ref="DM13">AVERAGE(IF(ISNUMBER(DL$2:DL$31),DL$2:DL$31))</f>
        <v>#DIV/0!</v>
      </c>
      <c r="DN13" s="19" t="e">
        <f t="array" ref="DN13">(DM$2+STDEV(IF(ISNUMBER(DL$2:DL$31),DL$2:DL$31))*3)</f>
        <v>#DIV/0!</v>
      </c>
      <c r="DO13" t="e">
        <f>IF(RawData!BW13="MIL-PRF 32432GL (Class 1)", RawData!BY13/RawData!BX13, #N/A)</f>
        <v>#N/A</v>
      </c>
      <c r="DP13" t="e">
        <f>IF(RawData!BW13="MIL-PRF 32432A (Class 1)", RawData!BY13/RawData!BX13, #N/A)</f>
        <v>#N/A</v>
      </c>
    </row>
    <row r="14" spans="1:120" x14ac:dyDescent="0.2">
      <c r="A14" s="22" t="e">
        <f>IFERROR(AVERAGE(RawData!D14:F14),#N/A)</f>
        <v>#N/A</v>
      </c>
      <c r="B14" s="23" t="e">
        <f t="array" ref="B14">AVERAGE(IF(ISNUMBER(A$2:A$31),A$2:A$31))</f>
        <v>#DIV/0!</v>
      </c>
      <c r="C14" s="23" t="e">
        <f t="array" ref="C14">B$2+STDEV(IF(ISNUMBER(A$2:A$31),A$2:A$31))*3</f>
        <v>#DIV/0!</v>
      </c>
      <c r="D14" s="23" t="e">
        <f t="array" ref="D14">B$2-STDEV(IF(ISNUMBER(A$2:A$31),A$2:A$31))*3</f>
        <v>#DIV/0!</v>
      </c>
      <c r="E14" s="24" t="e">
        <f>IF(MAX(RawData!D14:F14)-MIN(RawData!D14:F14)=0,#N/A,MAX(RawData!D14:F14)-MIN(RawData!D14:F14))</f>
        <v>#N/A</v>
      </c>
      <c r="F14" s="24" t="e">
        <f t="array" ref="F14">AVERAGE(IF(ISNUMBER(E$2:E$31),E$2:E$31))</f>
        <v>#DIV/0!</v>
      </c>
      <c r="G14" s="25" t="e">
        <f t="array" ref="G14">(F$2+STDEV(IF(ISNUMBER(E$2:E$31),E$2:E$31))*3)</f>
        <v>#DIV/0!</v>
      </c>
      <c r="H14" s="22" t="e">
        <f t="array" ref="H14">IFERROR(AVERAGE(RawData!G14:I14),#N/A)</f>
        <v>#N/A</v>
      </c>
      <c r="I14" s="23" t="e">
        <f t="array" ref="I14">AVERAGE(IF(ISNUMBER(H$2:H$31),H$2:H$31))</f>
        <v>#DIV/0!</v>
      </c>
      <c r="J14" s="23" t="e">
        <f t="array" ref="J14">I$2+STDEV(IF(ISNUMBER(H$2:H$31),H$2:H$31))*3</f>
        <v>#DIV/0!</v>
      </c>
      <c r="K14" s="23" t="e">
        <f t="array" ref="K14">I$2-STDEV(IF(ISNUMBER(H$2:H$31),H$2:H$31))*3</f>
        <v>#DIV/0!</v>
      </c>
      <c r="L14" s="24" t="e">
        <f t="array" ref="L14">IF(MAX(RawData!G14:I14)-MIN(RawData!G14:I14)=0,#N/A,MAX(RawData!G14:I14)-MIN(RawData!G14:I14))</f>
        <v>#N/A</v>
      </c>
      <c r="M14" s="24" t="e">
        <f t="array" ref="M14">AVERAGE(IF(ISNUMBER(L$2:L$31),L$2:L$31))</f>
        <v>#DIV/0!</v>
      </c>
      <c r="N14" s="25" t="e">
        <f t="array" ref="N14">(M$2+STDEV(IF(ISNUMBER(L$2:L$31),L$2:L$31))*3)</f>
        <v>#DIV/0!</v>
      </c>
      <c r="O14" s="18" t="e">
        <f>IFERROR(AVERAGE(RawData!J14,RawData!L14,RawData!N14),#N/A)</f>
        <v>#N/A</v>
      </c>
      <c r="P14" s="18" t="e">
        <f>IFERROR(AVERAGE(RawData!K14,RawData!M14,RawData!O14),#N/A)</f>
        <v>#N/A</v>
      </c>
      <c r="Q14" s="22" t="e">
        <f>IFERROR(AVERAGE(RawData!S14:U14),#N/A)*0.01</f>
        <v>#N/A</v>
      </c>
      <c r="R14" s="23" t="e">
        <f t="array" ref="R14">AVERAGE(IF(ISNUMBER(Q$2:Q$31),Q$2:Q$31))</f>
        <v>#DIV/0!</v>
      </c>
      <c r="S14" s="23" t="e">
        <f t="array" ref="S14">R$2+STDEV(IF(ISNUMBER(Q$2:Q$31),Q$2:Q$31))*3</f>
        <v>#DIV/0!</v>
      </c>
      <c r="T14" s="23" t="e">
        <f t="array" ref="T14">R$2-STDEV(IF(ISNUMBER(Q$2:Q$31),Q$2:Q$31))*3</f>
        <v>#DIV/0!</v>
      </c>
      <c r="U14" s="30" t="e">
        <f t="array" ref="U14">IF(MAX(RawData!S14:U14)-MIN(RawData!S14:U14)=0,#N/A,(MAX(RawData!S14:U14)-MIN(RawData!S14:U14)))*0.01</f>
        <v>#N/A</v>
      </c>
      <c r="V14" s="24" t="e">
        <f t="array" ref="V14">AVERAGE(IF(ISNUMBER(U$2:U$31),U$2:U$31))</f>
        <v>#DIV/0!</v>
      </c>
      <c r="W14" s="25" t="e">
        <f t="array" ref="W14">(V$2+STDEV(IF(ISNUMBER(U$2:U$31),U$2:U$31))*3)</f>
        <v>#DIV/0!</v>
      </c>
      <c r="X14" s="18" t="e">
        <f t="array" ref="X14">IFERROR(AVERAGE(RawData!V14:Y14),#N/A)</f>
        <v>#N/A</v>
      </c>
      <c r="Y14" s="31" t="e">
        <f t="array" ref="Y14">AVERAGE(IF(ISNUMBER(X$2:X$31),X$2:X$31))</f>
        <v>#DIV/0!</v>
      </c>
      <c r="Z14" s="31" t="e">
        <f t="array" ref="Z14">Y$2-STDEV(IF(ISNUMBER(X$2:X$31),X$2:X$31))*3</f>
        <v>#DIV/0!</v>
      </c>
      <c r="AA14" s="37" t="e">
        <f>IF(ISNUMBER(RawData!Z14),RawData!Z14,#N/A)*0.01</f>
        <v>#N/A</v>
      </c>
      <c r="AB14" s="22" t="e">
        <f t="array" ref="AB14">IFERROR(AVERAGE(RawData!P14:R14)*0.01,#N/A)</f>
        <v>#N/A</v>
      </c>
      <c r="AC14" s="23" t="e">
        <f t="array" ref="AC14">AVERAGE(IF(ISNUMBER(AB$2:AB$31),AB$2:AB$31))</f>
        <v>#DIV/0!</v>
      </c>
      <c r="AD14" s="23" t="e">
        <f t="array" ref="AD14">AC$2+STDEV(IF(ISNUMBER(AB$2:AB$31),AB$2:AB$31))*3</f>
        <v>#DIV/0!</v>
      </c>
      <c r="AE14" s="23" t="e">
        <f t="array" ref="AE14">AC$2-STDEV(IF(ISNUMBER(AB$2:AB$31),AB$2:AB$31))*3</f>
        <v>#DIV/0!</v>
      </c>
      <c r="AF14" s="24" t="e">
        <f t="array" ref="AF14">IF(MAX(RawData!P14:R14)-MIN(RawData!P14:R14)=0,#N/A,(MAX(RawData!P14:R14)-MIN(RawData!P14:R14))*0.01)</f>
        <v>#N/A</v>
      </c>
      <c r="AG14" s="24" t="e">
        <f t="array" ref="AG14">AVERAGE(IF(ISNUMBER(AF$2:AF$31),AF$2:AF$31))</f>
        <v>#DIV/0!</v>
      </c>
      <c r="AH14" s="25" t="e">
        <f t="array" ref="AH14">(AG$2+STDEV(IF(ISNUMBER(AF$2:AF$31),AF$2:AF$31))*3)</f>
        <v>#DIV/0!</v>
      </c>
      <c r="AI14" s="18" t="e">
        <f t="array" ref="AI14">IFERROR(AVERAGE(RawData!AA14:AD14),#N/A)</f>
        <v>#N/A</v>
      </c>
      <c r="AJ14" s="31" t="e">
        <f t="array" ref="AJ14">AVERAGE(IF(ISNUMBER(AI$2:AI$31),AI$2:AI$31))</f>
        <v>#DIV/0!</v>
      </c>
      <c r="AK14" s="31" t="e">
        <f t="array" ref="AK14">AJ$2+STDEV(IF(ISNUMBER(AI$2:AI$31),AI$2:AI$31))*3</f>
        <v>#DIV/0!</v>
      </c>
      <c r="AL14" s="31" t="e">
        <f t="array" ref="AL14">AJ$2-STDEV(IF(ISNUMBER(AI$2:AI$31),AI$2:AI$31))*3</f>
        <v>#DIV/0!</v>
      </c>
      <c r="AM14" s="32" t="e">
        <f t="array" ref="AM14">IF(MAX(RawData!AA14:AD14)-MIN(RawData!AA14:AD14)=0,#N/A,MAX(RawData!AA14:AD14)-MIN(RawData!AA14:AD14))</f>
        <v>#N/A</v>
      </c>
      <c r="AN14" s="32" t="e">
        <f t="array" ref="AN14">AVERAGE(IF(ISNUMBER(AM$2:AM$31),AM$2:AM$31))</f>
        <v>#DIV/0!</v>
      </c>
      <c r="AO14" s="19" t="e">
        <f t="array" ref="AO14">(AN$2+STDEV(IF(ISNUMBER(AM$2:AM$31),AM$2:AM$31))*3)</f>
        <v>#DIV/0!</v>
      </c>
      <c r="AP14" s="18" t="e">
        <f t="array" ref="AP14">IFERROR(AVERAGE(RawData!AE14:AH14),#N/A)</f>
        <v>#N/A</v>
      </c>
      <c r="AQ14" s="31" t="e">
        <f t="array" ref="AQ14">AVERAGE(IF(ISNUMBER(AP$2:AP$31),AP$2:AP$31))</f>
        <v>#DIV/0!</v>
      </c>
      <c r="AR14" s="31" t="e">
        <f t="array" ref="AR14">AQ$2+STDEV(IF(ISNUMBER(AP$2:AP$31),AP$2:AP$31))*3</f>
        <v>#DIV/0!</v>
      </c>
      <c r="AS14" s="31" t="e">
        <f t="array" ref="AS14">AQ$2-STDEV(IF(ISNUMBER(AP$2:AP$31),AP$2:AP$31))*3</f>
        <v>#DIV/0!</v>
      </c>
      <c r="AT14" s="32" t="e">
        <f t="array" ref="AT14">IF(MAX(RawData!AE14:AH14)-MIN(RawData!AE14:AH14)=0,#N/A,MAX(RawData!AE14:AH14)-MIN(RawData!AE14:AH14))</f>
        <v>#N/A</v>
      </c>
      <c r="AU14" s="32" t="e">
        <f t="array" ref="AU14">AVERAGE(IF(ISNUMBER(AT$2:AT$31),AT$2:AT$31))</f>
        <v>#DIV/0!</v>
      </c>
      <c r="AV14" s="19" t="e">
        <f t="array" ref="AV14">(AU$2+STDEV(IF(ISNUMBER(AT$2:AT$31),AT$2:AT$31))*3)</f>
        <v>#DIV/0!</v>
      </c>
      <c r="AW14" s="18" t="e">
        <f>IFERROR(AVERAGE(RawData!BM14:BR14),#N/A)</f>
        <v>#N/A</v>
      </c>
      <c r="AX14" s="31" t="e">
        <f t="array" ref="AX14">AVERAGE(IF(ISNUMBER(AW$2:AW$31),AW$2:AW$31))</f>
        <v>#DIV/0!</v>
      </c>
      <c r="AY14" s="31" t="e">
        <f t="array" ref="AY14">AX$2+STDEV(IF(ISNUMBER(AW$2:AW$31),AW$2:AW$31))*3</f>
        <v>#DIV/0!</v>
      </c>
      <c r="AZ14" s="31" t="e">
        <f t="array" ref="AZ14">AX$2-STDEV(IF(ISNUMBER(AW$2:AW$31),AW$2:AW$31))*3</f>
        <v>#DIV/0!</v>
      </c>
      <c r="BA14" s="32" t="e">
        <f t="array" ref="BA14">IF(MAX(RawData!BF14:BO14)-MIN(RawData!BF14:BO14)=0,#N/A,MAX(RawData!BF14:BO14)-MIN(RawData!BF14:BO14))</f>
        <v>#N/A</v>
      </c>
      <c r="BB14" s="32" t="e">
        <f t="array" ref="BB14">AVERAGE(IF(ISNUMBER(BA$2:BA$31),BA$2:BA$31))</f>
        <v>#DIV/0!</v>
      </c>
      <c r="BC14" s="19" t="e">
        <f t="array" ref="BC14">(BB$2+STDEV(IF(ISNUMBER(BA$2:BA$31),BA$2:BA$31))*3)</f>
        <v>#DIV/0!</v>
      </c>
      <c r="BD14" s="18" t="e">
        <f t="array" ref="BD14">IFERROR(AVERAGE(RawData!BS14:BV14),#N/A)</f>
        <v>#N/A</v>
      </c>
      <c r="BE14" s="31" t="e">
        <f t="array" ref="BE14">AVERAGE(IF(ISNUMBER(BD$2:BD$31),BD$2:BD$31))</f>
        <v>#DIV/0!</v>
      </c>
      <c r="BF14" s="31" t="e">
        <f t="array" ref="BF14">BE$2+STDEV(IF(ISNUMBER(BD$2:BD$31),BD$2:BD$31))*3</f>
        <v>#DIV/0!</v>
      </c>
      <c r="BG14" s="31" t="e">
        <f t="array" ref="BG14">BE$2-STDEV(IF(ISNUMBER(BD$2:BD$31),BD$2:BD$31))*3</f>
        <v>#DIV/0!</v>
      </c>
      <c r="BH14" s="32" t="e">
        <f t="array" ref="BH14">IF(MAX(RawData!BS14:BV14)-MIN(RawData!BS14:BV14)=0,#N/A,MAX(RawData!BS14:BV14)-MIN(RawData!BS14:BV14))</f>
        <v>#N/A</v>
      </c>
      <c r="BI14" s="32" t="e">
        <f t="array" ref="BI14">AVERAGE(IF(ISNUMBER(BH$2:BH$31),BH$2:BH$31))</f>
        <v>#DIV/0!</v>
      </c>
      <c r="BJ14" s="19" t="e">
        <f t="array" ref="BJ14">(BI$2+STDEV(IF(ISNUMBER(BH$2:BH$31),BH$2:BH$31))*3)</f>
        <v>#DIV/0!</v>
      </c>
      <c r="BK14" s="42" t="e">
        <f>IFERROR(AVERAGE(RawData!AO14:AQ14),#N/A)</f>
        <v>#N/A</v>
      </c>
      <c r="BL14" s="31" t="e">
        <f t="array" ref="BL14">AVERAGE(IF(ISNUMBER(BK$2:BK$31),BK$2:BK$31))</f>
        <v>#DIV/0!</v>
      </c>
      <c r="BM14" s="31" t="e">
        <f t="array" ref="BM14">BL$2+STDEV(IF(ISNUMBER(BK$2:BK$31),BK$2:BK$31))*3</f>
        <v>#DIV/0!</v>
      </c>
      <c r="BN14" s="31" t="e">
        <f t="array" ref="BN14">BL$2-STDEV(IF(ISNUMBER(BK$2:BK$31),BK$2:BK$31))*3</f>
        <v>#DIV/0!</v>
      </c>
      <c r="BO14" s="32" t="e">
        <f t="array" ref="BO14">IF(MAX(RawData!AO14:AQ14)-MIN(RawData!AO14:AQ14)=0,#N/A,MAX(RawData!AO14:AQ14)-MIN(RawData!AO14:AQ14))</f>
        <v>#N/A</v>
      </c>
      <c r="BP14" s="32" t="e">
        <f t="array" ref="BP14">AVERAGE(IF(ISNUMBER(BO$2:BO$31),BO$2:BO$31))</f>
        <v>#DIV/0!</v>
      </c>
      <c r="BQ14" s="19" t="e">
        <f t="array" ref="BQ14">(BP$2+STDEV(IF(ISNUMBER(BO$2:BO$31),BO$2:BO$31))*3)</f>
        <v>#DIV/0!</v>
      </c>
      <c r="BR14" s="18" t="e">
        <f t="array" ref="BR14">IFERROR(AVERAGE(RawData!AR14:AT14),#N/A)</f>
        <v>#N/A</v>
      </c>
      <c r="BS14" s="31" t="e">
        <f t="array" ref="BS14">AVERAGE(IF(ISNUMBER(BR$2:BR$31),BR$2:BR$31))</f>
        <v>#DIV/0!</v>
      </c>
      <c r="BT14" s="31" t="e">
        <f t="array" ref="BT14">BS$2+STDEV(IF(ISNUMBER(BR$2:BR$31),BR$2:BR$31))*3</f>
        <v>#DIV/0!</v>
      </c>
      <c r="BU14" s="31" t="e">
        <f t="array" ref="BU14">BS$2-STDEV(IF(ISNUMBER(BR$2:BR$31),BR$2:BR$31))*3</f>
        <v>#DIV/0!</v>
      </c>
      <c r="BV14" s="32" t="e">
        <f t="array" ref="BV14">IF(MAX(RawData!AR14:AT14)-MIN(RawData!AR14:AT14)=0,#N/A,MAX(RawData!AR14:AT14)-MIN(RawData!AR14:AT14))</f>
        <v>#N/A</v>
      </c>
      <c r="BW14" s="32" t="e">
        <f t="array" ref="BW14">AVERAGE(IF(ISNUMBER(BV$2:BV$31),BV$2:BV$31))</f>
        <v>#DIV/0!</v>
      </c>
      <c r="BX14" s="19" t="e">
        <f t="array" ref="BX14">(BW$2+STDEV(IF(ISNUMBER(BV$2:BV$31),BV$2:BV$31))*3)</f>
        <v>#DIV/0!</v>
      </c>
      <c r="BY14" s="18" t="e">
        <f>IFERROR(ABS(AVERAGE(RawData!AU14:AW14)),#N/A)</f>
        <v>#N/A</v>
      </c>
      <c r="BZ14" s="31" t="e">
        <f t="array" ref="BZ14">AVERAGE(IF(ISNUMBER(BY$2:BY$31),BY$2:BY$31))</f>
        <v>#DIV/0!</v>
      </c>
      <c r="CA14" s="31" t="e">
        <f t="array" ref="CA14">BZ$2+STDEV(IF(ISNUMBER(BY$2:BY$31),BY$2:BY$31))*3</f>
        <v>#DIV/0!</v>
      </c>
      <c r="CB14" s="31" t="e">
        <f t="array" ref="CB14">BZ$2-STDEV(IF(ISNUMBER(BY$2:BY$31),BY$2:BY$31))*3</f>
        <v>#DIV/0!</v>
      </c>
      <c r="CC14" s="32" t="e">
        <f t="array" ref="CC14">IF(MAX(RawData!AU14:AW14)-MIN(RawData!AU14:AW14)=0,#N/A,MAX(RawData!AU14:AW14)-MIN(RawData!AU14:AW14))</f>
        <v>#N/A</v>
      </c>
      <c r="CD14" s="32" t="e">
        <f t="array" ref="CD14">AVERAGE(IF(ISNUMBER(CC$2:CC$31),CC$2:CC$31))</f>
        <v>#DIV/0!</v>
      </c>
      <c r="CE14" s="19" t="e">
        <f t="array" ref="CE14">(CD$2+STDEV(IF(ISNUMBER(CC$2:CC$31),CC$2:CC$31))*3)</f>
        <v>#DIV/0!</v>
      </c>
      <c r="CF14" s="18" t="e">
        <f>IFERROR(ABS(AVERAGE(RawData!AX14:AZ14)),#N/A)</f>
        <v>#N/A</v>
      </c>
      <c r="CG14" s="31" t="e">
        <f t="array" ref="CG14">AVERAGE(IF(ISNUMBER(CF$2:CF$31),CF$2:CF$31))</f>
        <v>#DIV/0!</v>
      </c>
      <c r="CH14" s="31" t="e">
        <f t="array" ref="CH14">CG$2+STDEV(IF(ISNUMBER(CF$2:CF$31),CF$2:CF$31))*3</f>
        <v>#DIV/0!</v>
      </c>
      <c r="CI14" s="31" t="e">
        <f t="array" ref="CI14">CG$2-STDEV(IF(ISNUMBER(CF$2:CF$31),CF$2:CF$31))*3</f>
        <v>#DIV/0!</v>
      </c>
      <c r="CJ14" s="32" t="e">
        <f t="array" ref="CJ14">IF(MAX(RawData!AX14:AZ14)-MIN(RawData!AX14:AZ14)=0,#N/A,MAX(RawData!AX14:AZ14)-MIN(RawData!AX14:AZ14))</f>
        <v>#N/A</v>
      </c>
      <c r="CK14" s="32" t="e">
        <f t="array" ref="CK14">AVERAGE(IF(ISNUMBER(CJ$2:CJ$31),CJ$2:CJ$31))</f>
        <v>#DIV/0!</v>
      </c>
      <c r="CL14" s="19" t="e">
        <f t="array" ref="CL14">(CK$2+STDEV(IF(ISNUMBER(CJ$2:CJ$31),CJ$2:CJ$31))*3)</f>
        <v>#DIV/0!</v>
      </c>
      <c r="CM14" s="18" t="e">
        <f t="array" ref="CM14">IFERROR(AVERAGE(RawData!BA14:BC14),#N/A)</f>
        <v>#N/A</v>
      </c>
      <c r="CN14" s="31">
        <f t="array" ref="CN14">AVERAGE(IF(ISNUMBER(CM$2:CM$31),CM$2:CM$31))</f>
        <v>0</v>
      </c>
      <c r="CO14" s="31" t="e">
        <f t="array" ref="CO14">CN$2+STDEV(IF(ISNUMBER(CM$2:CM$31),CM$2:CM$31))*3</f>
        <v>#DIV/0!</v>
      </c>
      <c r="CP14" s="31" t="e">
        <f t="array" ref="CP14">CN$2-STDEV(IF(ISNUMBER(CM$2:CM$31),CM$2:CM$31))*3</f>
        <v>#DIV/0!</v>
      </c>
      <c r="CQ14" s="32" t="e">
        <f t="array" ref="CQ14">IF(MAX(RawData!BA14:BC14)-MIN(RawData!BA14:BC14)=0,#N/A,MAX(RawData!BA14:BC14)-MIN(RawData!BA14:BC14))</f>
        <v>#N/A</v>
      </c>
      <c r="CR14" s="32" t="e">
        <f t="array" ref="CR14">AVERAGE(IF(ISNUMBER(CQ$2:CQ$31),CQ$2:CQ$31))</f>
        <v>#DIV/0!</v>
      </c>
      <c r="CS14" s="19" t="e">
        <f t="array" ref="CS14">(CR$2+STDEV(IF(ISNUMBER(CQ$2:CQ$31),CQ$2:CQ$31))*3)</f>
        <v>#DIV/0!</v>
      </c>
      <c r="CT14" s="18" t="e">
        <f t="array" ref="CT14">IFERROR(AVERAGE(RawData!BD14:BF14),#N/A)</f>
        <v>#N/A</v>
      </c>
      <c r="CU14" s="31">
        <f t="array" ref="CU14">AVERAGE(IF(ISNUMBER(CT$2:CT$31),CT$2:CT$31))</f>
        <v>0</v>
      </c>
      <c r="CV14" s="31" t="e">
        <f t="array" ref="CV14">CU$2+STDEV(IF(ISNUMBER(CT$2:CT$31),CT$2:CT$31))*3</f>
        <v>#DIV/0!</v>
      </c>
      <c r="CW14" s="31" t="e">
        <f t="array" ref="CW14">CU$2-STDEV(IF(ISNUMBER(CT$2:CT$31),CT$2:CT$31))*3</f>
        <v>#DIV/0!</v>
      </c>
      <c r="CX14" s="32" t="e">
        <f t="array" ref="CX14">IF(MAX(RawData!BD14:BF14)-MIN(RawData!BD14:BF14)=0,#N/A,MAX(RawData!BD14:BF14)-MIN(RawData!BD14:BF14))</f>
        <v>#N/A</v>
      </c>
      <c r="CY14" s="32" t="e">
        <f t="array" ref="CY14">AVERAGE(IF(ISNUMBER(CX$2:CX$31),CX$2:CX$31))</f>
        <v>#DIV/0!</v>
      </c>
      <c r="CZ14" s="19" t="e">
        <f t="array" ref="CZ14">(CY$2+STDEV(IF(ISNUMBER(CX$2:CX$31),CX$2:CX$31))*3)</f>
        <v>#DIV/0!</v>
      </c>
      <c r="DA14" s="32" t="e">
        <f t="array" ref="DA14">IFERROR(AVERAGE(RawData!BG14,RawData!BH14,RawData!BI14),#N/A)</f>
        <v>#N/A</v>
      </c>
      <c r="DB14" s="31" t="e">
        <f t="array" ref="DB14">AVERAGE(IF(ISNUMBER(DA$2:DA$31),DA$2:DA$31))</f>
        <v>#DIV/0!</v>
      </c>
      <c r="DC14" s="31" t="e">
        <f t="array" ref="DC14">DB$2+STDEV(IF(ISNUMBER(DA$2:DA$31),DA$2:DA$31))*3</f>
        <v>#DIV/0!</v>
      </c>
      <c r="DD14" s="31" t="e">
        <f t="array" ref="DD14">DB$2-STDEV(IF(ISNUMBER(DA$2:DA$31),DA$2:DA$31))*3</f>
        <v>#DIV/0!</v>
      </c>
      <c r="DE14" s="32" t="e">
        <f t="array" ref="DE14">IF(MAX((IF(RawData!#REF! = "Out", RawData!BG14, -RawData!BG14), IF(RawData!#REF! = "Out", RawData!BH14, -RawData!BH14), IF(RawData!#REF! = "Out", RawData!BI14, -RawData!BI14)))-MIN((IF(RawData!#REF! = "Out", RawData!BG14, -RawData!BG14), IF(RawData!#REF! = "Out", RawData!BH14, -RawData!BH14), IF(RawData!#REF! = "Out", RawData!BI14, -RawData!BI14)))=0,#N/A,MAX((IF(RawData!#REF! = "Out", RawData!BG14, -RawData!BG14), IF(RawData!#REF! = "Out", RawData!BH14, -RawData!BH14), IF(RawData!#REF! = "Out", RawData!BI14, -RawData!BI14)))-MIN((IF(RawData!#REF! = "Out", RawData!BG14, -RawData!BG14), IF(RawData!#REF! = "Out", RawData!BH14, -RawData!BH14), IF(RawData!#REF! = "Out", RawData!BI14, -RawData!BI14))))</f>
        <v>#REF!</v>
      </c>
      <c r="DF14" s="32" t="e">
        <f t="array" ref="DF14">AVERAGE(IF(ISNUMBER(DE$2:DE$31),DE$2:DE$31))</f>
        <v>#DIV/0!</v>
      </c>
      <c r="DG14" s="19" t="e">
        <f t="array" ref="DG14">(DF$2+STDEV(IF(ISNUMBER(DE$2:DE$31),DE$2:DE$31))*3)</f>
        <v>#DIV/0!</v>
      </c>
      <c r="DH14" s="18" t="e">
        <f t="array" ref="DH14">IFERROR(AVERAGE(RawData!BJ14:BL14),#N/A)</f>
        <v>#N/A</v>
      </c>
      <c r="DI14" s="31" t="e">
        <f t="array" ref="DI14">AVERAGE(IF(ISNUMBER(DH$2:DH$31),DH$2:DH$31))</f>
        <v>#DIV/0!</v>
      </c>
      <c r="DJ14" s="31" t="e">
        <f t="array" ref="DJ14">DI$2+STDEV(IF(ISNUMBER(DH$2:DH$31),DH$2:DH$31))*3</f>
        <v>#DIV/0!</v>
      </c>
      <c r="DK14" s="31" t="e">
        <f t="array" ref="DK14">DI$2-STDEV(IF(ISNUMBER(DH$2:DH$31),DH$2:DH$31))*3</f>
        <v>#DIV/0!</v>
      </c>
      <c r="DL14" s="32" t="e">
        <f t="array" ref="DL14">IF(MAX(RawData!BJ14:BL14)-MIN(RawData!BJ14:BL14)=0,#N/A,MAX(RawData!BJ14:BL14)-MIN(RawData!BJ14:BL14))</f>
        <v>#N/A</v>
      </c>
      <c r="DM14" s="32" t="e">
        <f t="array" ref="DM14">AVERAGE(IF(ISNUMBER(DL$2:DL$31),DL$2:DL$31))</f>
        <v>#DIV/0!</v>
      </c>
      <c r="DN14" s="19" t="e">
        <f t="array" ref="DN14">(DM$2+STDEV(IF(ISNUMBER(DL$2:DL$31),DL$2:DL$31))*3)</f>
        <v>#DIV/0!</v>
      </c>
      <c r="DO14" t="e">
        <f>IF(RawData!BW14="MIL-PRF 32432GL (Class 1)", RawData!BY14/RawData!BX14, #N/A)</f>
        <v>#N/A</v>
      </c>
      <c r="DP14" t="e">
        <f>IF(RawData!BW14="MIL-PRF 32432A (Class 1)", RawData!BY14/RawData!BX14, #N/A)</f>
        <v>#N/A</v>
      </c>
    </row>
    <row r="15" spans="1:120" x14ac:dyDescent="0.2">
      <c r="A15" s="22" t="e">
        <f>IFERROR(AVERAGE(RawData!D15:F15),#N/A)</f>
        <v>#N/A</v>
      </c>
      <c r="B15" s="23" t="e">
        <f t="array" ref="B15">AVERAGE(IF(ISNUMBER(A$2:A$31),A$2:A$31))</f>
        <v>#DIV/0!</v>
      </c>
      <c r="C15" s="23" t="e">
        <f t="array" ref="C15">B$2+STDEV(IF(ISNUMBER(A$2:A$31),A$2:A$31))*3</f>
        <v>#DIV/0!</v>
      </c>
      <c r="D15" s="23" t="e">
        <f t="array" ref="D15">B$2-STDEV(IF(ISNUMBER(A$2:A$31),A$2:A$31))*3</f>
        <v>#DIV/0!</v>
      </c>
      <c r="E15" s="24" t="e">
        <f>IF(MAX(RawData!D15:F15)-MIN(RawData!D15:F15)=0,#N/A,MAX(RawData!D15:F15)-MIN(RawData!D15:F15))</f>
        <v>#N/A</v>
      </c>
      <c r="F15" s="24" t="e">
        <f t="array" ref="F15">AVERAGE(IF(ISNUMBER(E$2:E$31),E$2:E$31))</f>
        <v>#DIV/0!</v>
      </c>
      <c r="G15" s="25" t="e">
        <f t="array" ref="G15">(F$2+STDEV(IF(ISNUMBER(E$2:E$31),E$2:E$31))*3)</f>
        <v>#DIV/0!</v>
      </c>
      <c r="H15" s="22" t="e">
        <f t="array" ref="H15">IFERROR(AVERAGE(RawData!G15:I15),#N/A)</f>
        <v>#N/A</v>
      </c>
      <c r="I15" s="23" t="e">
        <f t="array" ref="I15">AVERAGE(IF(ISNUMBER(H$2:H$31),H$2:H$31))</f>
        <v>#DIV/0!</v>
      </c>
      <c r="J15" s="23" t="e">
        <f t="array" ref="J15">I$2+STDEV(IF(ISNUMBER(H$2:H$31),H$2:H$31))*3</f>
        <v>#DIV/0!</v>
      </c>
      <c r="K15" s="23" t="e">
        <f t="array" ref="K15">I$2-STDEV(IF(ISNUMBER(H$2:H$31),H$2:H$31))*3</f>
        <v>#DIV/0!</v>
      </c>
      <c r="L15" s="24" t="e">
        <f t="array" ref="L15">IF(MAX(RawData!G15:I15)-MIN(RawData!G15:I15)=0,#N/A,MAX(RawData!G15:I15)-MIN(RawData!G15:I15))</f>
        <v>#N/A</v>
      </c>
      <c r="M15" s="24" t="e">
        <f t="array" ref="M15">AVERAGE(IF(ISNUMBER(L$2:L$31),L$2:L$31))</f>
        <v>#DIV/0!</v>
      </c>
      <c r="N15" s="25" t="e">
        <f t="array" ref="N15">(M$2+STDEV(IF(ISNUMBER(L$2:L$31),L$2:L$31))*3)</f>
        <v>#DIV/0!</v>
      </c>
      <c r="O15" s="18" t="e">
        <f>IFERROR(AVERAGE(RawData!J15,RawData!L15,RawData!N15),#N/A)</f>
        <v>#N/A</v>
      </c>
      <c r="P15" s="18" t="e">
        <f>IFERROR(AVERAGE(RawData!K15,RawData!M15,RawData!O15),#N/A)</f>
        <v>#N/A</v>
      </c>
      <c r="Q15" s="22" t="e">
        <f>IFERROR(AVERAGE(RawData!S15:U15),#N/A)*0.01</f>
        <v>#N/A</v>
      </c>
      <c r="R15" s="23" t="e">
        <f t="array" ref="R15">AVERAGE(IF(ISNUMBER(Q$2:Q$31),Q$2:Q$31))</f>
        <v>#DIV/0!</v>
      </c>
      <c r="S15" s="23" t="e">
        <f t="array" ref="S15">R$2+STDEV(IF(ISNUMBER(Q$2:Q$31),Q$2:Q$31))*3</f>
        <v>#DIV/0!</v>
      </c>
      <c r="T15" s="23" t="e">
        <f t="array" ref="T15">R$2-STDEV(IF(ISNUMBER(Q$2:Q$31),Q$2:Q$31))*3</f>
        <v>#DIV/0!</v>
      </c>
      <c r="U15" s="30" t="e">
        <f t="array" ref="U15">IF(MAX(RawData!S15:U15)-MIN(RawData!S15:U15)=0,#N/A,(MAX(RawData!S15:U15)-MIN(RawData!S15:U15)))*0.01</f>
        <v>#N/A</v>
      </c>
      <c r="V15" s="24" t="e">
        <f t="array" ref="V15">AVERAGE(IF(ISNUMBER(U$2:U$31),U$2:U$31))</f>
        <v>#DIV/0!</v>
      </c>
      <c r="W15" s="25" t="e">
        <f t="array" ref="W15">(V$2+STDEV(IF(ISNUMBER(U$2:U$31),U$2:U$31))*3)</f>
        <v>#DIV/0!</v>
      </c>
      <c r="X15" s="18" t="e">
        <f t="array" ref="X15">IFERROR(AVERAGE(RawData!V15:Y15),#N/A)</f>
        <v>#N/A</v>
      </c>
      <c r="Y15" s="31" t="e">
        <f t="array" ref="Y15">AVERAGE(IF(ISNUMBER(X$2:X$31),X$2:X$31))</f>
        <v>#DIV/0!</v>
      </c>
      <c r="Z15" s="31" t="e">
        <f t="array" ref="Z15">Y$2-STDEV(IF(ISNUMBER(X$2:X$31),X$2:X$31))*3</f>
        <v>#DIV/0!</v>
      </c>
      <c r="AA15" s="37" t="e">
        <f>IF(ISNUMBER(RawData!Z15),RawData!Z15,#N/A)*0.01</f>
        <v>#N/A</v>
      </c>
      <c r="AB15" s="22" t="e">
        <f t="array" ref="AB15">IFERROR(AVERAGE(RawData!P15:R15)*0.01,#N/A)</f>
        <v>#N/A</v>
      </c>
      <c r="AC15" s="23" t="e">
        <f t="array" ref="AC15">AVERAGE(IF(ISNUMBER(AB$2:AB$31),AB$2:AB$31))</f>
        <v>#DIV/0!</v>
      </c>
      <c r="AD15" s="23" t="e">
        <f t="array" ref="AD15">AC$2+STDEV(IF(ISNUMBER(AB$2:AB$31),AB$2:AB$31))*3</f>
        <v>#DIV/0!</v>
      </c>
      <c r="AE15" s="23" t="e">
        <f t="array" ref="AE15">AC$2-STDEV(IF(ISNUMBER(AB$2:AB$31),AB$2:AB$31))*3</f>
        <v>#DIV/0!</v>
      </c>
      <c r="AF15" s="24" t="e">
        <f t="array" ref="AF15">IF(MAX(RawData!P15:R15)-MIN(RawData!P15:R15)=0,#N/A,(MAX(RawData!P15:R15)-MIN(RawData!P15:R15))*0.01)</f>
        <v>#N/A</v>
      </c>
      <c r="AG15" s="24" t="e">
        <f t="array" ref="AG15">AVERAGE(IF(ISNUMBER(AF$2:AF$31),AF$2:AF$31))</f>
        <v>#DIV/0!</v>
      </c>
      <c r="AH15" s="25" t="e">
        <f t="array" ref="AH15">(AG$2+STDEV(IF(ISNUMBER(AF$2:AF$31),AF$2:AF$31))*3)</f>
        <v>#DIV/0!</v>
      </c>
      <c r="AI15" s="18" t="e">
        <f t="array" ref="AI15">IFERROR(AVERAGE(RawData!AA15:AD15),#N/A)</f>
        <v>#N/A</v>
      </c>
      <c r="AJ15" s="31" t="e">
        <f t="array" ref="AJ15">AVERAGE(IF(ISNUMBER(AI$2:AI$31),AI$2:AI$31))</f>
        <v>#DIV/0!</v>
      </c>
      <c r="AK15" s="31" t="e">
        <f t="array" ref="AK15">AJ$2+STDEV(IF(ISNUMBER(AI$2:AI$31),AI$2:AI$31))*3</f>
        <v>#DIV/0!</v>
      </c>
      <c r="AL15" s="31" t="e">
        <f t="array" ref="AL15">AJ$2-STDEV(IF(ISNUMBER(AI$2:AI$31),AI$2:AI$31))*3</f>
        <v>#DIV/0!</v>
      </c>
      <c r="AM15" s="32" t="e">
        <f t="array" ref="AM15">IF(MAX(RawData!AA15:AD15)-MIN(RawData!AA15:AD15)=0,#N/A,MAX(RawData!AA15:AD15)-MIN(RawData!AA15:AD15))</f>
        <v>#N/A</v>
      </c>
      <c r="AN15" s="32" t="e">
        <f t="array" ref="AN15">AVERAGE(IF(ISNUMBER(AM$2:AM$31),AM$2:AM$31))</f>
        <v>#DIV/0!</v>
      </c>
      <c r="AO15" s="19" t="e">
        <f t="array" ref="AO15">(AN$2+STDEV(IF(ISNUMBER(AM$2:AM$31),AM$2:AM$31))*3)</f>
        <v>#DIV/0!</v>
      </c>
      <c r="AP15" s="18" t="e">
        <f t="array" ref="AP15">IFERROR(AVERAGE(RawData!AE15:AH15),#N/A)</f>
        <v>#N/A</v>
      </c>
      <c r="AQ15" s="31" t="e">
        <f t="array" ref="AQ15">AVERAGE(IF(ISNUMBER(AP$2:AP$31),AP$2:AP$31))</f>
        <v>#DIV/0!</v>
      </c>
      <c r="AR15" s="31" t="e">
        <f t="array" ref="AR15">AQ$2+STDEV(IF(ISNUMBER(AP$2:AP$31),AP$2:AP$31))*3</f>
        <v>#DIV/0!</v>
      </c>
      <c r="AS15" s="31" t="e">
        <f t="array" ref="AS15">AQ$2-STDEV(IF(ISNUMBER(AP$2:AP$31),AP$2:AP$31))*3</f>
        <v>#DIV/0!</v>
      </c>
      <c r="AT15" s="32" t="e">
        <f t="array" ref="AT15">IF(MAX(RawData!AE15:AH15)-MIN(RawData!AE15:AH15)=0,#N/A,MAX(RawData!AE15:AH15)-MIN(RawData!AE15:AH15))</f>
        <v>#N/A</v>
      </c>
      <c r="AU15" s="32" t="e">
        <f t="array" ref="AU15">AVERAGE(IF(ISNUMBER(AT$2:AT$31),AT$2:AT$31))</f>
        <v>#DIV/0!</v>
      </c>
      <c r="AV15" s="19" t="e">
        <f t="array" ref="AV15">(AU$2+STDEV(IF(ISNUMBER(AT$2:AT$31),AT$2:AT$31))*3)</f>
        <v>#DIV/0!</v>
      </c>
      <c r="AW15" s="18" t="e">
        <f>IFERROR(AVERAGE(RawData!BM15:BR15),#N/A)</f>
        <v>#N/A</v>
      </c>
      <c r="AX15" s="31" t="e">
        <f t="array" ref="AX15">AVERAGE(IF(ISNUMBER(AW$2:AW$31),AW$2:AW$31))</f>
        <v>#DIV/0!</v>
      </c>
      <c r="AY15" s="31" t="e">
        <f t="array" ref="AY15">AX$2+STDEV(IF(ISNUMBER(AW$2:AW$31),AW$2:AW$31))*3</f>
        <v>#DIV/0!</v>
      </c>
      <c r="AZ15" s="31" t="e">
        <f t="array" ref="AZ15">AX$2-STDEV(IF(ISNUMBER(AW$2:AW$31),AW$2:AW$31))*3</f>
        <v>#DIV/0!</v>
      </c>
      <c r="BA15" s="32" t="e">
        <f t="array" ref="BA15">IF(MAX(RawData!BF15:BO15)-MIN(RawData!BF15:BO15)=0,#N/A,MAX(RawData!BF15:BO15)-MIN(RawData!BF15:BO15))</f>
        <v>#N/A</v>
      </c>
      <c r="BB15" s="32" t="e">
        <f t="array" ref="BB15">AVERAGE(IF(ISNUMBER(BA$2:BA$31),BA$2:BA$31))</f>
        <v>#DIV/0!</v>
      </c>
      <c r="BC15" s="19" t="e">
        <f t="array" ref="BC15">(BB$2+STDEV(IF(ISNUMBER(BA$2:BA$31),BA$2:BA$31))*3)</f>
        <v>#DIV/0!</v>
      </c>
      <c r="BD15" s="18" t="e">
        <f t="array" ref="BD15">IFERROR(AVERAGE(RawData!BS15:BV15),#N/A)</f>
        <v>#N/A</v>
      </c>
      <c r="BE15" s="31" t="e">
        <f t="array" ref="BE15">AVERAGE(IF(ISNUMBER(BD$2:BD$31),BD$2:BD$31))</f>
        <v>#DIV/0!</v>
      </c>
      <c r="BF15" s="31" t="e">
        <f t="array" ref="BF15">BE$2+STDEV(IF(ISNUMBER(BD$2:BD$31),BD$2:BD$31))*3</f>
        <v>#DIV/0!</v>
      </c>
      <c r="BG15" s="31" t="e">
        <f t="array" ref="BG15">BE$2-STDEV(IF(ISNUMBER(BD$2:BD$31),BD$2:BD$31))*3</f>
        <v>#DIV/0!</v>
      </c>
      <c r="BH15" s="32" t="e">
        <f t="array" ref="BH15">IF(MAX(RawData!BS15:BV15)-MIN(RawData!BS15:BV15)=0,#N/A,MAX(RawData!BS15:BV15)-MIN(RawData!BS15:BV15))</f>
        <v>#N/A</v>
      </c>
      <c r="BI15" s="32" t="e">
        <f t="array" ref="BI15">AVERAGE(IF(ISNUMBER(BH$2:BH$31),BH$2:BH$31))</f>
        <v>#DIV/0!</v>
      </c>
      <c r="BJ15" s="19" t="e">
        <f t="array" ref="BJ15">(BI$2+STDEV(IF(ISNUMBER(BH$2:BH$31),BH$2:BH$31))*3)</f>
        <v>#DIV/0!</v>
      </c>
      <c r="BK15" s="42" t="e">
        <f>IFERROR(AVERAGE(RawData!AO15:AQ15),#N/A)</f>
        <v>#N/A</v>
      </c>
      <c r="BL15" s="31" t="e">
        <f t="array" ref="BL15">AVERAGE(IF(ISNUMBER(BK$2:BK$31),BK$2:BK$31))</f>
        <v>#DIV/0!</v>
      </c>
      <c r="BM15" s="31" t="e">
        <f t="array" ref="BM15">BL$2+STDEV(IF(ISNUMBER(BK$2:BK$31),BK$2:BK$31))*3</f>
        <v>#DIV/0!</v>
      </c>
      <c r="BN15" s="31" t="e">
        <f t="array" ref="BN15">BL$2-STDEV(IF(ISNUMBER(BK$2:BK$31),BK$2:BK$31))*3</f>
        <v>#DIV/0!</v>
      </c>
      <c r="BO15" s="32" t="e">
        <f t="array" ref="BO15">IF(MAX(RawData!AO15:AQ15)-MIN(RawData!AO15:AQ15)=0,#N/A,MAX(RawData!AO15:AQ15)-MIN(RawData!AO15:AQ15))</f>
        <v>#N/A</v>
      </c>
      <c r="BP15" s="32" t="e">
        <f t="array" ref="BP15">AVERAGE(IF(ISNUMBER(BO$2:BO$31),BO$2:BO$31))</f>
        <v>#DIV/0!</v>
      </c>
      <c r="BQ15" s="19" t="e">
        <f t="array" ref="BQ15">(BP$2+STDEV(IF(ISNUMBER(BO$2:BO$31),BO$2:BO$31))*3)</f>
        <v>#DIV/0!</v>
      </c>
      <c r="BR15" s="18" t="e">
        <f t="array" ref="BR15">IFERROR(AVERAGE(RawData!AR15:AT15),#N/A)</f>
        <v>#N/A</v>
      </c>
      <c r="BS15" s="31" t="e">
        <f t="array" ref="BS15">AVERAGE(IF(ISNUMBER(BR$2:BR$31),BR$2:BR$31))</f>
        <v>#DIV/0!</v>
      </c>
      <c r="BT15" s="31" t="e">
        <f t="array" ref="BT15">BS$2+STDEV(IF(ISNUMBER(BR$2:BR$31),BR$2:BR$31))*3</f>
        <v>#DIV/0!</v>
      </c>
      <c r="BU15" s="31" t="e">
        <f t="array" ref="BU15">BS$2-STDEV(IF(ISNUMBER(BR$2:BR$31),BR$2:BR$31))*3</f>
        <v>#DIV/0!</v>
      </c>
      <c r="BV15" s="32" t="e">
        <f t="array" ref="BV15">IF(MAX(RawData!AR15:AT15)-MIN(RawData!AR15:AT15)=0,#N/A,MAX(RawData!AR15:AT15)-MIN(RawData!AR15:AT15))</f>
        <v>#N/A</v>
      </c>
      <c r="BW15" s="32" t="e">
        <f t="array" ref="BW15">AVERAGE(IF(ISNUMBER(BV$2:BV$31),BV$2:BV$31))</f>
        <v>#DIV/0!</v>
      </c>
      <c r="BX15" s="19" t="e">
        <f t="array" ref="BX15">(BW$2+STDEV(IF(ISNUMBER(BV$2:BV$31),BV$2:BV$31))*3)</f>
        <v>#DIV/0!</v>
      </c>
      <c r="BY15" s="18" t="e">
        <f>IFERROR(ABS(AVERAGE(RawData!AU15:AW15)),#N/A)</f>
        <v>#N/A</v>
      </c>
      <c r="BZ15" s="31" t="e">
        <f t="array" ref="BZ15">AVERAGE(IF(ISNUMBER(BY$2:BY$31),BY$2:BY$31))</f>
        <v>#DIV/0!</v>
      </c>
      <c r="CA15" s="31" t="e">
        <f t="array" ref="CA15">BZ$2+STDEV(IF(ISNUMBER(BY$2:BY$31),BY$2:BY$31))*3</f>
        <v>#DIV/0!</v>
      </c>
      <c r="CB15" s="31" t="e">
        <f t="array" ref="CB15">BZ$2-STDEV(IF(ISNUMBER(BY$2:BY$31),BY$2:BY$31))*3</f>
        <v>#DIV/0!</v>
      </c>
      <c r="CC15" s="32" t="e">
        <f t="array" ref="CC15">IF(MAX(RawData!AU15:AW15)-MIN(RawData!AU15:AW15)=0,#N/A,MAX(RawData!AU15:AW15)-MIN(RawData!AU15:AW15))</f>
        <v>#N/A</v>
      </c>
      <c r="CD15" s="32" t="e">
        <f t="array" ref="CD15">AVERAGE(IF(ISNUMBER(CC$2:CC$31),CC$2:CC$31))</f>
        <v>#DIV/0!</v>
      </c>
      <c r="CE15" s="19" t="e">
        <f t="array" ref="CE15">(CD$2+STDEV(IF(ISNUMBER(CC$2:CC$31),CC$2:CC$31))*3)</f>
        <v>#DIV/0!</v>
      </c>
      <c r="CF15" s="18" t="e">
        <f>IFERROR(ABS(AVERAGE(RawData!AX15:AZ15)),#N/A)</f>
        <v>#N/A</v>
      </c>
      <c r="CG15" s="31" t="e">
        <f t="array" ref="CG15">AVERAGE(IF(ISNUMBER(CF$2:CF$31),CF$2:CF$31))</f>
        <v>#DIV/0!</v>
      </c>
      <c r="CH15" s="31" t="e">
        <f t="array" ref="CH15">CG$2+STDEV(IF(ISNUMBER(CF$2:CF$31),CF$2:CF$31))*3</f>
        <v>#DIV/0!</v>
      </c>
      <c r="CI15" s="31" t="e">
        <f t="array" ref="CI15">CG$2-STDEV(IF(ISNUMBER(CF$2:CF$31),CF$2:CF$31))*3</f>
        <v>#DIV/0!</v>
      </c>
      <c r="CJ15" s="32" t="e">
        <f t="array" ref="CJ15">IF(MAX(RawData!AX15:AZ15)-MIN(RawData!AX15:AZ15)=0,#N/A,MAX(RawData!AX15:AZ15)-MIN(RawData!AX15:AZ15))</f>
        <v>#N/A</v>
      </c>
      <c r="CK15" s="32" t="e">
        <f t="array" ref="CK15">AVERAGE(IF(ISNUMBER(CJ$2:CJ$31),CJ$2:CJ$31))</f>
        <v>#DIV/0!</v>
      </c>
      <c r="CL15" s="19" t="e">
        <f t="array" ref="CL15">(CK$2+STDEV(IF(ISNUMBER(CJ$2:CJ$31),CJ$2:CJ$31))*3)</f>
        <v>#DIV/0!</v>
      </c>
      <c r="CM15" s="18" t="e">
        <f t="array" ref="CM15">IFERROR(AVERAGE(RawData!BA15:BC15),#N/A)</f>
        <v>#N/A</v>
      </c>
      <c r="CN15" s="31">
        <f t="array" ref="CN15">AVERAGE(IF(ISNUMBER(CM$2:CM$31),CM$2:CM$31))</f>
        <v>0</v>
      </c>
      <c r="CO15" s="31" t="e">
        <f t="array" ref="CO15">CN$2+STDEV(IF(ISNUMBER(CM$2:CM$31),CM$2:CM$31))*3</f>
        <v>#DIV/0!</v>
      </c>
      <c r="CP15" s="31" t="e">
        <f t="array" ref="CP15">CN$2-STDEV(IF(ISNUMBER(CM$2:CM$31),CM$2:CM$31))*3</f>
        <v>#DIV/0!</v>
      </c>
      <c r="CQ15" s="32" t="e">
        <f t="array" ref="CQ15">IF(MAX(RawData!BA15:BC15)-MIN(RawData!BA15:BC15)=0,#N/A,MAX(RawData!BA15:BC15)-MIN(RawData!BA15:BC15))</f>
        <v>#N/A</v>
      </c>
      <c r="CR15" s="32" t="e">
        <f t="array" ref="CR15">AVERAGE(IF(ISNUMBER(CQ$2:CQ$31),CQ$2:CQ$31))</f>
        <v>#DIV/0!</v>
      </c>
      <c r="CS15" s="19" t="e">
        <f t="array" ref="CS15">(CR$2+STDEV(IF(ISNUMBER(CQ$2:CQ$31),CQ$2:CQ$31))*3)</f>
        <v>#DIV/0!</v>
      </c>
      <c r="CT15" s="18" t="e">
        <f t="array" ref="CT15">IFERROR(AVERAGE(RawData!BD15:BF15),#N/A)</f>
        <v>#N/A</v>
      </c>
      <c r="CU15" s="31">
        <f t="array" ref="CU15">AVERAGE(IF(ISNUMBER(CT$2:CT$31),CT$2:CT$31))</f>
        <v>0</v>
      </c>
      <c r="CV15" s="31" t="e">
        <f t="array" ref="CV15">CU$2+STDEV(IF(ISNUMBER(CT$2:CT$31),CT$2:CT$31))*3</f>
        <v>#DIV/0!</v>
      </c>
      <c r="CW15" s="31" t="e">
        <f t="array" ref="CW15">CU$2-STDEV(IF(ISNUMBER(CT$2:CT$31),CT$2:CT$31))*3</f>
        <v>#DIV/0!</v>
      </c>
      <c r="CX15" s="32" t="e">
        <f t="array" ref="CX15">IF(MAX(RawData!BD15:BF15)-MIN(RawData!BD15:BF15)=0,#N/A,MAX(RawData!BD15:BF15)-MIN(RawData!BD15:BF15))</f>
        <v>#N/A</v>
      </c>
      <c r="CY15" s="32" t="e">
        <f t="array" ref="CY15">AVERAGE(IF(ISNUMBER(CX$2:CX$31),CX$2:CX$31))</f>
        <v>#DIV/0!</v>
      </c>
      <c r="CZ15" s="19" t="e">
        <f t="array" ref="CZ15">(CY$2+STDEV(IF(ISNUMBER(CX$2:CX$31),CX$2:CX$31))*3)</f>
        <v>#DIV/0!</v>
      </c>
      <c r="DA15" s="32" t="e">
        <f t="array" ref="DA15">IFERROR(AVERAGE(RawData!BG15,RawData!BH15,RawData!BI15),#N/A)</f>
        <v>#N/A</v>
      </c>
      <c r="DB15" s="31" t="e">
        <f t="array" ref="DB15">AVERAGE(IF(ISNUMBER(DA$2:DA$31),DA$2:DA$31))</f>
        <v>#DIV/0!</v>
      </c>
      <c r="DC15" s="31" t="e">
        <f t="array" ref="DC15">DB$2+STDEV(IF(ISNUMBER(DA$2:DA$31),DA$2:DA$31))*3</f>
        <v>#DIV/0!</v>
      </c>
      <c r="DD15" s="31" t="e">
        <f t="array" ref="DD15">DB$2-STDEV(IF(ISNUMBER(DA$2:DA$31),DA$2:DA$31))*3</f>
        <v>#DIV/0!</v>
      </c>
      <c r="DE15" s="32" t="e">
        <f t="array" ref="DE15">IF(MAX((IF(RawData!#REF! = "Out", RawData!BG15, -RawData!BG15), IF(RawData!#REF! = "Out", RawData!BH15, -RawData!BH15), IF(RawData!#REF! = "Out", RawData!BI15, -RawData!BI15)))-MIN((IF(RawData!#REF! = "Out", RawData!BG15, -RawData!BG15), IF(RawData!#REF! = "Out", RawData!BH15, -RawData!BH15), IF(RawData!#REF! = "Out", RawData!BI15, -RawData!BI15)))=0,#N/A,MAX((IF(RawData!#REF! = "Out", RawData!BG15, -RawData!BG15), IF(RawData!#REF! = "Out", RawData!BH15, -RawData!BH15), IF(RawData!#REF! = "Out", RawData!BI15, -RawData!BI15)))-MIN((IF(RawData!#REF! = "Out", RawData!BG15, -RawData!BG15), IF(RawData!#REF! = "Out", RawData!BH15, -RawData!BH15), IF(RawData!#REF! = "Out", RawData!BI15, -RawData!BI15))))</f>
        <v>#REF!</v>
      </c>
      <c r="DF15" s="32" t="e">
        <f t="array" ref="DF15">AVERAGE(IF(ISNUMBER(DE$2:DE$31),DE$2:DE$31))</f>
        <v>#DIV/0!</v>
      </c>
      <c r="DG15" s="19" t="e">
        <f t="array" ref="DG15">(DF$2+STDEV(IF(ISNUMBER(DE$2:DE$31),DE$2:DE$31))*3)</f>
        <v>#DIV/0!</v>
      </c>
      <c r="DH15" s="18" t="e">
        <f t="array" ref="DH15">IFERROR(AVERAGE(RawData!BJ15:BL15),#N/A)</f>
        <v>#N/A</v>
      </c>
      <c r="DI15" s="31" t="e">
        <f t="array" ref="DI15">AVERAGE(IF(ISNUMBER(DH$2:DH$31),DH$2:DH$31))</f>
        <v>#DIV/0!</v>
      </c>
      <c r="DJ15" s="31" t="e">
        <f t="array" ref="DJ15">DI$2+STDEV(IF(ISNUMBER(DH$2:DH$31),DH$2:DH$31))*3</f>
        <v>#DIV/0!</v>
      </c>
      <c r="DK15" s="31" t="e">
        <f t="array" ref="DK15">DI$2-STDEV(IF(ISNUMBER(DH$2:DH$31),DH$2:DH$31))*3</f>
        <v>#DIV/0!</v>
      </c>
      <c r="DL15" s="32" t="e">
        <f t="array" ref="DL15">IF(MAX(RawData!BJ15:BL15)-MIN(RawData!BJ15:BL15)=0,#N/A,MAX(RawData!BJ15:BL15)-MIN(RawData!BJ15:BL15))</f>
        <v>#N/A</v>
      </c>
      <c r="DM15" s="32" t="e">
        <f t="array" ref="DM15">AVERAGE(IF(ISNUMBER(DL$2:DL$31),DL$2:DL$31))</f>
        <v>#DIV/0!</v>
      </c>
      <c r="DN15" s="19" t="e">
        <f t="array" ref="DN15">(DM$2+STDEV(IF(ISNUMBER(DL$2:DL$31),DL$2:DL$31))*3)</f>
        <v>#DIV/0!</v>
      </c>
      <c r="DO15" t="e">
        <f>IF(RawData!BW15="MIL-PRF 32432GL (Class 1)", RawData!BY15/RawData!BX15, #N/A)</f>
        <v>#N/A</v>
      </c>
      <c r="DP15" t="e">
        <f>IF(RawData!BW15="MIL-PRF 32432A (Class 1)", RawData!BY15/RawData!BX15, #N/A)</f>
        <v>#N/A</v>
      </c>
    </row>
    <row r="16" spans="1:120" x14ac:dyDescent="0.2">
      <c r="A16" s="22" t="e">
        <f>IFERROR(AVERAGE(RawData!D16:F16),#N/A)</f>
        <v>#N/A</v>
      </c>
      <c r="B16" s="23" t="e">
        <f t="array" ref="B16">AVERAGE(IF(ISNUMBER(A$2:A$31),A$2:A$31))</f>
        <v>#DIV/0!</v>
      </c>
      <c r="C16" s="23" t="e">
        <f t="array" ref="C16">B$2+STDEV(IF(ISNUMBER(A$2:A$31),A$2:A$31))*3</f>
        <v>#DIV/0!</v>
      </c>
      <c r="D16" s="23" t="e">
        <f t="array" ref="D16">B$2-STDEV(IF(ISNUMBER(A$2:A$31),A$2:A$31))*3</f>
        <v>#DIV/0!</v>
      </c>
      <c r="E16" s="24" t="e">
        <f>IF(MAX(RawData!D16:F16)-MIN(RawData!D16:F16)=0,#N/A,MAX(RawData!D16:F16)-MIN(RawData!D16:F16))</f>
        <v>#N/A</v>
      </c>
      <c r="F16" s="24" t="e">
        <f t="array" ref="F16">AVERAGE(IF(ISNUMBER(E$2:E$31),E$2:E$31))</f>
        <v>#DIV/0!</v>
      </c>
      <c r="G16" s="25" t="e">
        <f t="array" ref="G16">(F$2+STDEV(IF(ISNUMBER(E$2:E$31),E$2:E$31))*3)</f>
        <v>#DIV/0!</v>
      </c>
      <c r="H16" s="22" t="e">
        <f t="array" ref="H16">IFERROR(AVERAGE(RawData!G16:I16),#N/A)</f>
        <v>#N/A</v>
      </c>
      <c r="I16" s="23" t="e">
        <f t="array" ref="I16">AVERAGE(IF(ISNUMBER(H$2:H$31),H$2:H$31))</f>
        <v>#DIV/0!</v>
      </c>
      <c r="J16" s="23" t="e">
        <f t="array" ref="J16">I$2+STDEV(IF(ISNUMBER(H$2:H$31),H$2:H$31))*3</f>
        <v>#DIV/0!</v>
      </c>
      <c r="K16" s="23" t="e">
        <f t="array" ref="K16">I$2-STDEV(IF(ISNUMBER(H$2:H$31),H$2:H$31))*3</f>
        <v>#DIV/0!</v>
      </c>
      <c r="L16" s="24" t="e">
        <f t="array" ref="L16">IF(MAX(RawData!G16:I16)-MIN(RawData!G16:I16)=0,#N/A,MAX(RawData!G16:I16)-MIN(RawData!G16:I16))</f>
        <v>#N/A</v>
      </c>
      <c r="M16" s="24" t="e">
        <f t="array" ref="M16">AVERAGE(IF(ISNUMBER(L$2:L$31),L$2:L$31))</f>
        <v>#DIV/0!</v>
      </c>
      <c r="N16" s="25" t="e">
        <f t="array" ref="N16">(M$2+STDEV(IF(ISNUMBER(L$2:L$31),L$2:L$31))*3)</f>
        <v>#DIV/0!</v>
      </c>
      <c r="O16" s="18" t="e">
        <f>IFERROR(AVERAGE(RawData!J16,RawData!L16,RawData!N16),#N/A)</f>
        <v>#N/A</v>
      </c>
      <c r="P16" s="18" t="e">
        <f>IFERROR(AVERAGE(RawData!K16,RawData!M16,RawData!O16),#N/A)</f>
        <v>#N/A</v>
      </c>
      <c r="Q16" s="22" t="e">
        <f>IFERROR(AVERAGE(RawData!S16:U16),#N/A)*0.01</f>
        <v>#N/A</v>
      </c>
      <c r="R16" s="23" t="e">
        <f t="array" ref="R16">AVERAGE(IF(ISNUMBER(Q$2:Q$31),Q$2:Q$31))</f>
        <v>#DIV/0!</v>
      </c>
      <c r="S16" s="23" t="e">
        <f t="array" ref="S16">R$2+STDEV(IF(ISNUMBER(Q$2:Q$31),Q$2:Q$31))*3</f>
        <v>#DIV/0!</v>
      </c>
      <c r="T16" s="23" t="e">
        <f t="array" ref="T16">R$2-STDEV(IF(ISNUMBER(Q$2:Q$31),Q$2:Q$31))*3</f>
        <v>#DIV/0!</v>
      </c>
      <c r="U16" s="30" t="e">
        <f t="array" ref="U16">IF(MAX(RawData!S16:U16)-MIN(RawData!S16:U16)=0,#N/A,(MAX(RawData!S16:U16)-MIN(RawData!S16:U16)))*0.01</f>
        <v>#N/A</v>
      </c>
      <c r="V16" s="24" t="e">
        <f t="array" ref="V16">AVERAGE(IF(ISNUMBER(U$2:U$31),U$2:U$31))</f>
        <v>#DIV/0!</v>
      </c>
      <c r="W16" s="25" t="e">
        <f t="array" ref="W16">(V$2+STDEV(IF(ISNUMBER(U$2:U$31),U$2:U$31))*3)</f>
        <v>#DIV/0!</v>
      </c>
      <c r="X16" s="18" t="e">
        <f t="array" ref="X16">IFERROR(AVERAGE(RawData!V16:Y16),#N/A)</f>
        <v>#N/A</v>
      </c>
      <c r="Y16" s="31" t="e">
        <f t="array" ref="Y16">AVERAGE(IF(ISNUMBER(X$2:X$31),X$2:X$31))</f>
        <v>#DIV/0!</v>
      </c>
      <c r="Z16" s="31" t="e">
        <f t="array" ref="Z16">Y$2-STDEV(IF(ISNUMBER(X$2:X$31),X$2:X$31))*3</f>
        <v>#DIV/0!</v>
      </c>
      <c r="AA16" s="37" t="e">
        <f>IF(ISNUMBER(RawData!Z16),RawData!Z16,#N/A)*0.01</f>
        <v>#N/A</v>
      </c>
      <c r="AB16" s="22" t="e">
        <f t="array" ref="AB16">IFERROR(AVERAGE(RawData!P16:R16)*0.01,#N/A)</f>
        <v>#N/A</v>
      </c>
      <c r="AC16" s="23" t="e">
        <f t="array" ref="AC16">AVERAGE(IF(ISNUMBER(AB$2:AB$31),AB$2:AB$31))</f>
        <v>#DIV/0!</v>
      </c>
      <c r="AD16" s="23" t="e">
        <f t="array" ref="AD16">AC$2+STDEV(IF(ISNUMBER(AB$2:AB$31),AB$2:AB$31))*3</f>
        <v>#DIV/0!</v>
      </c>
      <c r="AE16" s="23" t="e">
        <f t="array" ref="AE16">AC$2-STDEV(IF(ISNUMBER(AB$2:AB$31),AB$2:AB$31))*3</f>
        <v>#DIV/0!</v>
      </c>
      <c r="AF16" s="24" t="e">
        <f t="array" ref="AF16">IF(MAX(RawData!P16:R16)-MIN(RawData!P16:R16)=0,#N/A,(MAX(RawData!P16:R16)-MIN(RawData!P16:R16))*0.01)</f>
        <v>#N/A</v>
      </c>
      <c r="AG16" s="24" t="e">
        <f t="array" ref="AG16">AVERAGE(IF(ISNUMBER(AF$2:AF$31),AF$2:AF$31))</f>
        <v>#DIV/0!</v>
      </c>
      <c r="AH16" s="25" t="e">
        <f t="array" ref="AH16">(AG$2+STDEV(IF(ISNUMBER(AF$2:AF$31),AF$2:AF$31))*3)</f>
        <v>#DIV/0!</v>
      </c>
      <c r="AI16" s="18" t="e">
        <f t="array" ref="AI16">IFERROR(AVERAGE(RawData!AA16:AD16),#N/A)</f>
        <v>#N/A</v>
      </c>
      <c r="AJ16" s="31" t="e">
        <f t="array" ref="AJ16">AVERAGE(IF(ISNUMBER(AI$2:AI$31),AI$2:AI$31))</f>
        <v>#DIV/0!</v>
      </c>
      <c r="AK16" s="31" t="e">
        <f t="array" ref="AK16">AJ$2+STDEV(IF(ISNUMBER(AI$2:AI$31),AI$2:AI$31))*3</f>
        <v>#DIV/0!</v>
      </c>
      <c r="AL16" s="31" t="e">
        <f t="array" ref="AL16">AJ$2-STDEV(IF(ISNUMBER(AI$2:AI$31),AI$2:AI$31))*3</f>
        <v>#DIV/0!</v>
      </c>
      <c r="AM16" s="32" t="e">
        <f t="array" ref="AM16">IF(MAX(RawData!AA16:AD16)-MIN(RawData!AA16:AD16)=0,#N/A,MAX(RawData!AA16:AD16)-MIN(RawData!AA16:AD16))</f>
        <v>#N/A</v>
      </c>
      <c r="AN16" s="32" t="e">
        <f t="array" ref="AN16">AVERAGE(IF(ISNUMBER(AM$2:AM$31),AM$2:AM$31))</f>
        <v>#DIV/0!</v>
      </c>
      <c r="AO16" s="19" t="e">
        <f t="array" ref="AO16">(AN$2+STDEV(IF(ISNUMBER(AM$2:AM$31),AM$2:AM$31))*3)</f>
        <v>#DIV/0!</v>
      </c>
      <c r="AP16" s="18" t="e">
        <f t="array" ref="AP16">IFERROR(AVERAGE(RawData!AE16:AH16),#N/A)</f>
        <v>#N/A</v>
      </c>
      <c r="AQ16" s="31" t="e">
        <f t="array" ref="AQ16">AVERAGE(IF(ISNUMBER(AP$2:AP$31),AP$2:AP$31))</f>
        <v>#DIV/0!</v>
      </c>
      <c r="AR16" s="31" t="e">
        <f t="array" ref="AR16">AQ$2+STDEV(IF(ISNUMBER(AP$2:AP$31),AP$2:AP$31))*3</f>
        <v>#DIV/0!</v>
      </c>
      <c r="AS16" s="31" t="e">
        <f t="array" ref="AS16">AQ$2-STDEV(IF(ISNUMBER(AP$2:AP$31),AP$2:AP$31))*3</f>
        <v>#DIV/0!</v>
      </c>
      <c r="AT16" s="32" t="e">
        <f t="array" ref="AT16">IF(MAX(RawData!AE16:AH16)-MIN(RawData!AE16:AH16)=0,#N/A,MAX(RawData!AE16:AH16)-MIN(RawData!AE16:AH16))</f>
        <v>#N/A</v>
      </c>
      <c r="AU16" s="32" t="e">
        <f t="array" ref="AU16">AVERAGE(IF(ISNUMBER(AT$2:AT$31),AT$2:AT$31))</f>
        <v>#DIV/0!</v>
      </c>
      <c r="AV16" s="19" t="e">
        <f t="array" ref="AV16">(AU$2+STDEV(IF(ISNUMBER(AT$2:AT$31),AT$2:AT$31))*3)</f>
        <v>#DIV/0!</v>
      </c>
      <c r="AW16" s="18" t="e">
        <f>IFERROR(AVERAGE(RawData!BM16:BR16),#N/A)</f>
        <v>#N/A</v>
      </c>
      <c r="AX16" s="31" t="e">
        <f t="array" ref="AX16">AVERAGE(IF(ISNUMBER(AW$2:AW$31),AW$2:AW$31))</f>
        <v>#DIV/0!</v>
      </c>
      <c r="AY16" s="31" t="e">
        <f t="array" ref="AY16">AX$2+STDEV(IF(ISNUMBER(AW$2:AW$31),AW$2:AW$31))*3</f>
        <v>#DIV/0!</v>
      </c>
      <c r="AZ16" s="31" t="e">
        <f t="array" ref="AZ16">AX$2-STDEV(IF(ISNUMBER(AW$2:AW$31),AW$2:AW$31))*3</f>
        <v>#DIV/0!</v>
      </c>
      <c r="BA16" s="32" t="e">
        <f t="array" ref="BA16">IF(MAX(RawData!BF16:BO16)-MIN(RawData!BF16:BO16)=0,#N/A,MAX(RawData!BF16:BO16)-MIN(RawData!BF16:BO16))</f>
        <v>#N/A</v>
      </c>
      <c r="BB16" s="32" t="e">
        <f t="array" ref="BB16">AVERAGE(IF(ISNUMBER(BA$2:BA$31),BA$2:BA$31))</f>
        <v>#DIV/0!</v>
      </c>
      <c r="BC16" s="19" t="e">
        <f t="array" ref="BC16">(BB$2+STDEV(IF(ISNUMBER(BA$2:BA$31),BA$2:BA$31))*3)</f>
        <v>#DIV/0!</v>
      </c>
      <c r="BD16" s="18" t="e">
        <f t="array" ref="BD16">IFERROR(AVERAGE(RawData!BS16:BV16),#N/A)</f>
        <v>#N/A</v>
      </c>
      <c r="BE16" s="31" t="e">
        <f t="array" ref="BE16">AVERAGE(IF(ISNUMBER(BD$2:BD$31),BD$2:BD$31))</f>
        <v>#DIV/0!</v>
      </c>
      <c r="BF16" s="31" t="e">
        <f t="array" ref="BF16">BE$2+STDEV(IF(ISNUMBER(BD$2:BD$31),BD$2:BD$31))*3</f>
        <v>#DIV/0!</v>
      </c>
      <c r="BG16" s="31" t="e">
        <f t="array" ref="BG16">BE$2-STDEV(IF(ISNUMBER(BD$2:BD$31),BD$2:BD$31))*3</f>
        <v>#DIV/0!</v>
      </c>
      <c r="BH16" s="32" t="e">
        <f t="array" ref="BH16">IF(MAX(RawData!BS16:BV16)-MIN(RawData!BS16:BV16)=0,#N/A,MAX(RawData!BS16:BV16)-MIN(RawData!BS16:BV16))</f>
        <v>#N/A</v>
      </c>
      <c r="BI16" s="32" t="e">
        <f t="array" ref="BI16">AVERAGE(IF(ISNUMBER(BH$2:BH$31),BH$2:BH$31))</f>
        <v>#DIV/0!</v>
      </c>
      <c r="BJ16" s="19" t="e">
        <f t="array" ref="BJ16">(BI$2+STDEV(IF(ISNUMBER(BH$2:BH$31),BH$2:BH$31))*3)</f>
        <v>#DIV/0!</v>
      </c>
      <c r="BK16" s="42" t="e">
        <f>IFERROR(AVERAGE(RawData!AO16:AQ16),#N/A)</f>
        <v>#N/A</v>
      </c>
      <c r="BL16" s="31" t="e">
        <f t="array" ref="BL16">AVERAGE(IF(ISNUMBER(BK$2:BK$31),BK$2:BK$31))</f>
        <v>#DIV/0!</v>
      </c>
      <c r="BM16" s="31" t="e">
        <f t="array" ref="BM16">BL$2+STDEV(IF(ISNUMBER(BK$2:BK$31),BK$2:BK$31))*3</f>
        <v>#DIV/0!</v>
      </c>
      <c r="BN16" s="31" t="e">
        <f t="array" ref="BN16">BL$2-STDEV(IF(ISNUMBER(BK$2:BK$31),BK$2:BK$31))*3</f>
        <v>#DIV/0!</v>
      </c>
      <c r="BO16" s="32" t="e">
        <f t="array" ref="BO16">IF(MAX(RawData!AO16:AQ16)-MIN(RawData!AO16:AQ16)=0,#N/A,MAX(RawData!AO16:AQ16)-MIN(RawData!AO16:AQ16))</f>
        <v>#N/A</v>
      </c>
      <c r="BP16" s="32" t="e">
        <f t="array" ref="BP16">AVERAGE(IF(ISNUMBER(BO$2:BO$31),BO$2:BO$31))</f>
        <v>#DIV/0!</v>
      </c>
      <c r="BQ16" s="19" t="e">
        <f t="array" ref="BQ16">(BP$2+STDEV(IF(ISNUMBER(BO$2:BO$31),BO$2:BO$31))*3)</f>
        <v>#DIV/0!</v>
      </c>
      <c r="BR16" s="18" t="e">
        <f t="array" ref="BR16">IFERROR(AVERAGE(RawData!AR16:AT16),#N/A)</f>
        <v>#N/A</v>
      </c>
      <c r="BS16" s="31" t="e">
        <f t="array" ref="BS16">AVERAGE(IF(ISNUMBER(BR$2:BR$31),BR$2:BR$31))</f>
        <v>#DIV/0!</v>
      </c>
      <c r="BT16" s="31" t="e">
        <f t="array" ref="BT16">BS$2+STDEV(IF(ISNUMBER(BR$2:BR$31),BR$2:BR$31))*3</f>
        <v>#DIV/0!</v>
      </c>
      <c r="BU16" s="31" t="e">
        <f t="array" ref="BU16">BS$2-STDEV(IF(ISNUMBER(BR$2:BR$31),BR$2:BR$31))*3</f>
        <v>#DIV/0!</v>
      </c>
      <c r="BV16" s="32" t="e">
        <f t="array" ref="BV16">IF(MAX(RawData!AR16:AT16)-MIN(RawData!AR16:AT16)=0,#N/A,MAX(RawData!AR16:AT16)-MIN(RawData!AR16:AT16))</f>
        <v>#N/A</v>
      </c>
      <c r="BW16" s="32" t="e">
        <f t="array" ref="BW16">AVERAGE(IF(ISNUMBER(BV$2:BV$31),BV$2:BV$31))</f>
        <v>#DIV/0!</v>
      </c>
      <c r="BX16" s="19" t="e">
        <f t="array" ref="BX16">(BW$2+STDEV(IF(ISNUMBER(BV$2:BV$31),BV$2:BV$31))*3)</f>
        <v>#DIV/0!</v>
      </c>
      <c r="BY16" s="18" t="e">
        <f>IFERROR(ABS(AVERAGE(RawData!AU16:AW16)),#N/A)</f>
        <v>#N/A</v>
      </c>
      <c r="BZ16" s="31" t="e">
        <f t="array" ref="BZ16">AVERAGE(IF(ISNUMBER(BY$2:BY$31),BY$2:BY$31))</f>
        <v>#DIV/0!</v>
      </c>
      <c r="CA16" s="31" t="e">
        <f t="array" ref="CA16">BZ$2+STDEV(IF(ISNUMBER(BY$2:BY$31),BY$2:BY$31))*3</f>
        <v>#DIV/0!</v>
      </c>
      <c r="CB16" s="31" t="e">
        <f t="array" ref="CB16">BZ$2-STDEV(IF(ISNUMBER(BY$2:BY$31),BY$2:BY$31))*3</f>
        <v>#DIV/0!</v>
      </c>
      <c r="CC16" s="32" t="e">
        <f t="array" ref="CC16">IF(MAX(RawData!AU16:AW16)-MIN(RawData!AU16:AW16)=0,#N/A,MAX(RawData!AU16:AW16)-MIN(RawData!AU16:AW16))</f>
        <v>#N/A</v>
      </c>
      <c r="CD16" s="32" t="e">
        <f t="array" ref="CD16">AVERAGE(IF(ISNUMBER(CC$2:CC$31),CC$2:CC$31))</f>
        <v>#DIV/0!</v>
      </c>
      <c r="CE16" s="19" t="e">
        <f t="array" ref="CE16">(CD$2+STDEV(IF(ISNUMBER(CC$2:CC$31),CC$2:CC$31))*3)</f>
        <v>#DIV/0!</v>
      </c>
      <c r="CF16" s="18" t="e">
        <f>IFERROR(ABS(AVERAGE(RawData!AX16:AZ16)),#N/A)</f>
        <v>#N/A</v>
      </c>
      <c r="CG16" s="31" t="e">
        <f t="array" ref="CG16">AVERAGE(IF(ISNUMBER(CF$2:CF$31),CF$2:CF$31))</f>
        <v>#DIV/0!</v>
      </c>
      <c r="CH16" s="31" t="e">
        <f t="array" ref="CH16">CG$2+STDEV(IF(ISNUMBER(CF$2:CF$31),CF$2:CF$31))*3</f>
        <v>#DIV/0!</v>
      </c>
      <c r="CI16" s="31" t="e">
        <f t="array" ref="CI16">CG$2-STDEV(IF(ISNUMBER(CF$2:CF$31),CF$2:CF$31))*3</f>
        <v>#DIV/0!</v>
      </c>
      <c r="CJ16" s="32" t="e">
        <f t="array" ref="CJ16">IF(MAX(RawData!AX16:AZ16)-MIN(RawData!AX16:AZ16)=0,#N/A,MAX(RawData!AX16:AZ16)-MIN(RawData!AX16:AZ16))</f>
        <v>#N/A</v>
      </c>
      <c r="CK16" s="32" t="e">
        <f t="array" ref="CK16">AVERAGE(IF(ISNUMBER(CJ$2:CJ$31),CJ$2:CJ$31))</f>
        <v>#DIV/0!</v>
      </c>
      <c r="CL16" s="19" t="e">
        <f t="array" ref="CL16">(CK$2+STDEV(IF(ISNUMBER(CJ$2:CJ$31),CJ$2:CJ$31))*3)</f>
        <v>#DIV/0!</v>
      </c>
      <c r="CM16" s="18" t="e">
        <f t="array" ref="CM16">IFERROR(AVERAGE(RawData!BA16:BC16),#N/A)</f>
        <v>#N/A</v>
      </c>
      <c r="CN16" s="31">
        <f t="array" ref="CN16">AVERAGE(IF(ISNUMBER(CM$2:CM$31),CM$2:CM$31))</f>
        <v>0</v>
      </c>
      <c r="CO16" s="31" t="e">
        <f t="array" ref="CO16">CN$2+STDEV(IF(ISNUMBER(CM$2:CM$31),CM$2:CM$31))*3</f>
        <v>#DIV/0!</v>
      </c>
      <c r="CP16" s="31" t="e">
        <f t="array" ref="CP16">CN$2-STDEV(IF(ISNUMBER(CM$2:CM$31),CM$2:CM$31))*3</f>
        <v>#DIV/0!</v>
      </c>
      <c r="CQ16" s="32" t="e">
        <f t="array" ref="CQ16">IF(MAX(RawData!BA16:BC16)-MIN(RawData!BA16:BC16)=0,#N/A,MAX(RawData!BA16:BC16)-MIN(RawData!BA16:BC16))</f>
        <v>#N/A</v>
      </c>
      <c r="CR16" s="32" t="e">
        <f t="array" ref="CR16">AVERAGE(IF(ISNUMBER(CQ$2:CQ$31),CQ$2:CQ$31))</f>
        <v>#DIV/0!</v>
      </c>
      <c r="CS16" s="19" t="e">
        <f t="array" ref="CS16">(CR$2+STDEV(IF(ISNUMBER(CQ$2:CQ$31),CQ$2:CQ$31))*3)</f>
        <v>#DIV/0!</v>
      </c>
      <c r="CT16" s="18" t="e">
        <f t="array" ref="CT16">IFERROR(AVERAGE(RawData!BD16:BF16),#N/A)</f>
        <v>#N/A</v>
      </c>
      <c r="CU16" s="31">
        <f t="array" ref="CU16">AVERAGE(IF(ISNUMBER(CT$2:CT$31),CT$2:CT$31))</f>
        <v>0</v>
      </c>
      <c r="CV16" s="31" t="e">
        <f t="array" ref="CV16">CU$2+STDEV(IF(ISNUMBER(CT$2:CT$31),CT$2:CT$31))*3</f>
        <v>#DIV/0!</v>
      </c>
      <c r="CW16" s="31" t="e">
        <f t="array" ref="CW16">CU$2-STDEV(IF(ISNUMBER(CT$2:CT$31),CT$2:CT$31))*3</f>
        <v>#DIV/0!</v>
      </c>
      <c r="CX16" s="32" t="e">
        <f t="array" ref="CX16">IF(MAX(RawData!BD16:BF16)-MIN(RawData!BD16:BF16)=0,#N/A,MAX(RawData!BD16:BF16)-MIN(RawData!BD16:BF16))</f>
        <v>#N/A</v>
      </c>
      <c r="CY16" s="32" t="e">
        <f t="array" ref="CY16">AVERAGE(IF(ISNUMBER(CX$2:CX$31),CX$2:CX$31))</f>
        <v>#DIV/0!</v>
      </c>
      <c r="CZ16" s="19" t="e">
        <f t="array" ref="CZ16">(CY$2+STDEV(IF(ISNUMBER(CX$2:CX$31),CX$2:CX$31))*3)</f>
        <v>#DIV/0!</v>
      </c>
      <c r="DA16" s="32" t="e">
        <f t="array" ref="DA16">IFERROR(AVERAGE(RawData!BG16,RawData!BH16,RawData!BI16),#N/A)</f>
        <v>#N/A</v>
      </c>
      <c r="DB16" s="31" t="e">
        <f t="array" ref="DB16">AVERAGE(IF(ISNUMBER(DA$2:DA$31),DA$2:DA$31))</f>
        <v>#DIV/0!</v>
      </c>
      <c r="DC16" s="31" t="e">
        <f t="array" ref="DC16">DB$2+STDEV(IF(ISNUMBER(DA$2:DA$31),DA$2:DA$31))*3</f>
        <v>#DIV/0!</v>
      </c>
      <c r="DD16" s="31" t="e">
        <f t="array" ref="DD16">DB$2-STDEV(IF(ISNUMBER(DA$2:DA$31),DA$2:DA$31))*3</f>
        <v>#DIV/0!</v>
      </c>
      <c r="DE16" s="32" t="e">
        <f t="array" ref="DE16">IF(MAX((IF(RawData!#REF! = "Out", RawData!BG16, -RawData!BG16), IF(RawData!#REF! = "Out", RawData!BH16, -RawData!BH16), IF(RawData!#REF! = "Out", RawData!BI16, -RawData!BI16)))-MIN((IF(RawData!#REF! = "Out", RawData!BG16, -RawData!BG16), IF(RawData!#REF! = "Out", RawData!BH16, -RawData!BH16), IF(RawData!#REF! = "Out", RawData!BI16, -RawData!BI16)))=0,#N/A,MAX((IF(RawData!#REF! = "Out", RawData!BG16, -RawData!BG16), IF(RawData!#REF! = "Out", RawData!BH16, -RawData!BH16), IF(RawData!#REF! = "Out", RawData!BI16, -RawData!BI16)))-MIN((IF(RawData!#REF! = "Out", RawData!BG16, -RawData!BG16), IF(RawData!#REF! = "Out", RawData!BH16, -RawData!BH16), IF(RawData!#REF! = "Out", RawData!BI16, -RawData!BI16))))</f>
        <v>#REF!</v>
      </c>
      <c r="DF16" s="32" t="e">
        <f t="array" ref="DF16">AVERAGE(IF(ISNUMBER(DE$2:DE$31),DE$2:DE$31))</f>
        <v>#DIV/0!</v>
      </c>
      <c r="DG16" s="19" t="e">
        <f t="array" ref="DG16">(DF$2+STDEV(IF(ISNUMBER(DE$2:DE$31),DE$2:DE$31))*3)</f>
        <v>#DIV/0!</v>
      </c>
      <c r="DH16" s="18" t="e">
        <f t="array" ref="DH16">IFERROR(AVERAGE(RawData!BJ16:BL16),#N/A)</f>
        <v>#N/A</v>
      </c>
      <c r="DI16" s="31" t="e">
        <f t="array" ref="DI16">AVERAGE(IF(ISNUMBER(DH$2:DH$31),DH$2:DH$31))</f>
        <v>#DIV/0!</v>
      </c>
      <c r="DJ16" s="31" t="e">
        <f t="array" ref="DJ16">DI$2+STDEV(IF(ISNUMBER(DH$2:DH$31),DH$2:DH$31))*3</f>
        <v>#DIV/0!</v>
      </c>
      <c r="DK16" s="31" t="e">
        <f t="array" ref="DK16">DI$2-STDEV(IF(ISNUMBER(DH$2:DH$31),DH$2:DH$31))*3</f>
        <v>#DIV/0!</v>
      </c>
      <c r="DL16" s="32" t="e">
        <f t="array" ref="DL16">IF(MAX(RawData!BJ16:BL16)-MIN(RawData!BJ16:BL16)=0,#N/A,MAX(RawData!BJ16:BL16)-MIN(RawData!BJ16:BL16))</f>
        <v>#N/A</v>
      </c>
      <c r="DM16" s="32" t="e">
        <f t="array" ref="DM16">AVERAGE(IF(ISNUMBER(DL$2:DL$31),DL$2:DL$31))</f>
        <v>#DIV/0!</v>
      </c>
      <c r="DN16" s="19" t="e">
        <f t="array" ref="DN16">(DM$2+STDEV(IF(ISNUMBER(DL$2:DL$31),DL$2:DL$31))*3)</f>
        <v>#DIV/0!</v>
      </c>
      <c r="DO16" t="e">
        <f>IF(RawData!BW16="MIL-PRF 32432GL (Class 1)", RawData!BY16/RawData!BX16, #N/A)</f>
        <v>#N/A</v>
      </c>
      <c r="DP16" t="e">
        <f>IF(RawData!BW16="MIL-PRF 32432A (Class 1)", RawData!BY16/RawData!BX16, #N/A)</f>
        <v>#N/A</v>
      </c>
    </row>
    <row r="17" spans="1:120" x14ac:dyDescent="0.2">
      <c r="A17" s="22" t="e">
        <f>IFERROR(AVERAGE(RawData!D17:F17),#N/A)</f>
        <v>#N/A</v>
      </c>
      <c r="B17" s="23" t="e">
        <f t="array" ref="B17">AVERAGE(IF(ISNUMBER(A$2:A$31),A$2:A$31))</f>
        <v>#DIV/0!</v>
      </c>
      <c r="C17" s="23" t="e">
        <f t="array" ref="C17">B$2+STDEV(IF(ISNUMBER(A$2:A$31),A$2:A$31))*3</f>
        <v>#DIV/0!</v>
      </c>
      <c r="D17" s="23" t="e">
        <f t="array" ref="D17">B$2-STDEV(IF(ISNUMBER(A$2:A$31),A$2:A$31))*3</f>
        <v>#DIV/0!</v>
      </c>
      <c r="E17" s="24" t="e">
        <f>IF(MAX(RawData!D17:F17)-MIN(RawData!D17:F17)=0,#N/A,MAX(RawData!D17:F17)-MIN(RawData!D17:F17))</f>
        <v>#N/A</v>
      </c>
      <c r="F17" s="24" t="e">
        <f t="array" ref="F17">AVERAGE(IF(ISNUMBER(E$2:E$31),E$2:E$31))</f>
        <v>#DIV/0!</v>
      </c>
      <c r="G17" s="25" t="e">
        <f t="array" ref="G17">(F$2+STDEV(IF(ISNUMBER(E$2:E$31),E$2:E$31))*3)</f>
        <v>#DIV/0!</v>
      </c>
      <c r="H17" s="22" t="e">
        <f t="array" ref="H17">IFERROR(AVERAGE(RawData!G17:I17),#N/A)</f>
        <v>#N/A</v>
      </c>
      <c r="I17" s="23" t="e">
        <f t="array" ref="I17">AVERAGE(IF(ISNUMBER(H$2:H$31),H$2:H$31))</f>
        <v>#DIV/0!</v>
      </c>
      <c r="J17" s="23" t="e">
        <f t="array" ref="J17">I$2+STDEV(IF(ISNUMBER(H$2:H$31),H$2:H$31))*3</f>
        <v>#DIV/0!</v>
      </c>
      <c r="K17" s="23" t="e">
        <f t="array" ref="K17">I$2-STDEV(IF(ISNUMBER(H$2:H$31),H$2:H$31))*3</f>
        <v>#DIV/0!</v>
      </c>
      <c r="L17" s="24" t="e">
        <f t="array" ref="L17">IF(MAX(RawData!G17:I17)-MIN(RawData!G17:I17)=0,#N/A,MAX(RawData!G17:I17)-MIN(RawData!G17:I17))</f>
        <v>#N/A</v>
      </c>
      <c r="M17" s="24" t="e">
        <f t="array" ref="M17">AVERAGE(IF(ISNUMBER(L$2:L$31),L$2:L$31))</f>
        <v>#DIV/0!</v>
      </c>
      <c r="N17" s="25" t="e">
        <f t="array" ref="N17">(M$2+STDEV(IF(ISNUMBER(L$2:L$31),L$2:L$31))*3)</f>
        <v>#DIV/0!</v>
      </c>
      <c r="O17" s="18" t="e">
        <f>IFERROR(AVERAGE(RawData!J17,RawData!L17,RawData!N17),#N/A)</f>
        <v>#N/A</v>
      </c>
      <c r="P17" s="18" t="e">
        <f>IFERROR(AVERAGE(RawData!K17,RawData!M17,RawData!O17),#N/A)</f>
        <v>#N/A</v>
      </c>
      <c r="Q17" s="22" t="e">
        <f>IFERROR(AVERAGE(RawData!S17:U17),#N/A)*0.01</f>
        <v>#N/A</v>
      </c>
      <c r="R17" s="23" t="e">
        <f t="array" ref="R17">AVERAGE(IF(ISNUMBER(Q$2:Q$31),Q$2:Q$31))</f>
        <v>#DIV/0!</v>
      </c>
      <c r="S17" s="23" t="e">
        <f t="array" ref="S17">R$2+STDEV(IF(ISNUMBER(Q$2:Q$31),Q$2:Q$31))*3</f>
        <v>#DIV/0!</v>
      </c>
      <c r="T17" s="23" t="e">
        <f t="array" ref="T17">R$2-STDEV(IF(ISNUMBER(Q$2:Q$31),Q$2:Q$31))*3</f>
        <v>#DIV/0!</v>
      </c>
      <c r="U17" s="30" t="e">
        <f t="array" ref="U17">IF(MAX(RawData!S17:U17)-MIN(RawData!S17:U17)=0,#N/A,(MAX(RawData!S17:U17)-MIN(RawData!S17:U17)))*0.01</f>
        <v>#N/A</v>
      </c>
      <c r="V17" s="24" t="e">
        <f t="array" ref="V17">AVERAGE(IF(ISNUMBER(U$2:U$31),U$2:U$31))</f>
        <v>#DIV/0!</v>
      </c>
      <c r="W17" s="25" t="e">
        <f t="array" ref="W17">(V$2+STDEV(IF(ISNUMBER(U$2:U$31),U$2:U$31))*3)</f>
        <v>#DIV/0!</v>
      </c>
      <c r="X17" s="18" t="e">
        <f t="array" ref="X17">IFERROR(AVERAGE(RawData!V17:Y17),#N/A)</f>
        <v>#N/A</v>
      </c>
      <c r="Y17" s="31" t="e">
        <f t="array" ref="Y17">AVERAGE(IF(ISNUMBER(X$2:X$31),X$2:X$31))</f>
        <v>#DIV/0!</v>
      </c>
      <c r="Z17" s="31" t="e">
        <f t="array" ref="Z17">Y$2-STDEV(IF(ISNUMBER(X$2:X$31),X$2:X$31))*3</f>
        <v>#DIV/0!</v>
      </c>
      <c r="AA17" s="37" t="e">
        <f>IF(ISNUMBER(RawData!Z17),RawData!Z17,#N/A)*0.01</f>
        <v>#N/A</v>
      </c>
      <c r="AB17" s="22" t="e">
        <f t="array" ref="AB17">IFERROR(AVERAGE(RawData!P17:R17)*0.01,#N/A)</f>
        <v>#N/A</v>
      </c>
      <c r="AC17" s="23" t="e">
        <f t="array" ref="AC17">AVERAGE(IF(ISNUMBER(AB$2:AB$31),AB$2:AB$31))</f>
        <v>#DIV/0!</v>
      </c>
      <c r="AD17" s="23" t="e">
        <f t="array" ref="AD17">AC$2+STDEV(IF(ISNUMBER(AB$2:AB$31),AB$2:AB$31))*3</f>
        <v>#DIV/0!</v>
      </c>
      <c r="AE17" s="23" t="e">
        <f t="array" ref="AE17">AC$2-STDEV(IF(ISNUMBER(AB$2:AB$31),AB$2:AB$31))*3</f>
        <v>#DIV/0!</v>
      </c>
      <c r="AF17" s="24" t="e">
        <f t="array" ref="AF17">IF(MAX(RawData!P17:R17)-MIN(RawData!P17:R17)=0,#N/A,(MAX(RawData!P17:R17)-MIN(RawData!P17:R17))*0.01)</f>
        <v>#N/A</v>
      </c>
      <c r="AG17" s="24" t="e">
        <f t="array" ref="AG17">AVERAGE(IF(ISNUMBER(AF$2:AF$31),AF$2:AF$31))</f>
        <v>#DIV/0!</v>
      </c>
      <c r="AH17" s="25" t="e">
        <f t="array" ref="AH17">(AG$2+STDEV(IF(ISNUMBER(AF$2:AF$31),AF$2:AF$31))*3)</f>
        <v>#DIV/0!</v>
      </c>
      <c r="AI17" s="18" t="e">
        <f t="array" ref="AI17">IFERROR(AVERAGE(RawData!AA17:AD17),#N/A)</f>
        <v>#N/A</v>
      </c>
      <c r="AJ17" s="31" t="e">
        <f t="array" ref="AJ17">AVERAGE(IF(ISNUMBER(AI$2:AI$31),AI$2:AI$31))</f>
        <v>#DIV/0!</v>
      </c>
      <c r="AK17" s="31" t="e">
        <f t="array" ref="AK17">AJ$2+STDEV(IF(ISNUMBER(AI$2:AI$31),AI$2:AI$31))*3</f>
        <v>#DIV/0!</v>
      </c>
      <c r="AL17" s="31" t="e">
        <f t="array" ref="AL17">AJ$2-STDEV(IF(ISNUMBER(AI$2:AI$31),AI$2:AI$31))*3</f>
        <v>#DIV/0!</v>
      </c>
      <c r="AM17" s="32" t="e">
        <f t="array" ref="AM17">IF(MAX(RawData!AA17:AD17)-MIN(RawData!AA17:AD17)=0,#N/A,MAX(RawData!AA17:AD17)-MIN(RawData!AA17:AD17))</f>
        <v>#N/A</v>
      </c>
      <c r="AN17" s="32" t="e">
        <f t="array" ref="AN17">AVERAGE(IF(ISNUMBER(AM$2:AM$31),AM$2:AM$31))</f>
        <v>#DIV/0!</v>
      </c>
      <c r="AO17" s="19" t="e">
        <f t="array" ref="AO17">(AN$2+STDEV(IF(ISNUMBER(AM$2:AM$31),AM$2:AM$31))*3)</f>
        <v>#DIV/0!</v>
      </c>
      <c r="AP17" s="18" t="e">
        <f t="array" ref="AP17">IFERROR(AVERAGE(RawData!AE17:AH17),#N/A)</f>
        <v>#N/A</v>
      </c>
      <c r="AQ17" s="31" t="e">
        <f t="array" ref="AQ17">AVERAGE(IF(ISNUMBER(AP$2:AP$31),AP$2:AP$31))</f>
        <v>#DIV/0!</v>
      </c>
      <c r="AR17" s="31" t="e">
        <f t="array" ref="AR17">AQ$2+STDEV(IF(ISNUMBER(AP$2:AP$31),AP$2:AP$31))*3</f>
        <v>#DIV/0!</v>
      </c>
      <c r="AS17" s="31" t="e">
        <f t="array" ref="AS17">AQ$2-STDEV(IF(ISNUMBER(AP$2:AP$31),AP$2:AP$31))*3</f>
        <v>#DIV/0!</v>
      </c>
      <c r="AT17" s="32" t="e">
        <f t="array" ref="AT17">IF(MAX(RawData!AE17:AH17)-MIN(RawData!AE17:AH17)=0,#N/A,MAX(RawData!AE17:AH17)-MIN(RawData!AE17:AH17))</f>
        <v>#N/A</v>
      </c>
      <c r="AU17" s="32" t="e">
        <f t="array" ref="AU17">AVERAGE(IF(ISNUMBER(AT$2:AT$31),AT$2:AT$31))</f>
        <v>#DIV/0!</v>
      </c>
      <c r="AV17" s="19" t="e">
        <f t="array" ref="AV17">(AU$2+STDEV(IF(ISNUMBER(AT$2:AT$31),AT$2:AT$31))*3)</f>
        <v>#DIV/0!</v>
      </c>
      <c r="AW17" s="18" t="e">
        <f>IFERROR(AVERAGE(RawData!BM17:BR17),#N/A)</f>
        <v>#N/A</v>
      </c>
      <c r="AX17" s="31" t="e">
        <f t="array" ref="AX17">AVERAGE(IF(ISNUMBER(AW$2:AW$31),AW$2:AW$31))</f>
        <v>#DIV/0!</v>
      </c>
      <c r="AY17" s="31" t="e">
        <f t="array" ref="AY17">AX$2+STDEV(IF(ISNUMBER(AW$2:AW$31),AW$2:AW$31))*3</f>
        <v>#DIV/0!</v>
      </c>
      <c r="AZ17" s="31" t="e">
        <f t="array" ref="AZ17">AX$2-STDEV(IF(ISNUMBER(AW$2:AW$31),AW$2:AW$31))*3</f>
        <v>#DIV/0!</v>
      </c>
      <c r="BA17" s="32" t="e">
        <f t="array" ref="BA17">IF(MAX(RawData!BF17:BO17)-MIN(RawData!BF17:BO17)=0,#N/A,MAX(RawData!BF17:BO17)-MIN(RawData!BF17:BO17))</f>
        <v>#N/A</v>
      </c>
      <c r="BB17" s="32" t="e">
        <f t="array" ref="BB17">AVERAGE(IF(ISNUMBER(BA$2:BA$31),BA$2:BA$31))</f>
        <v>#DIV/0!</v>
      </c>
      <c r="BC17" s="19" t="e">
        <f t="array" ref="BC17">(BB$2+STDEV(IF(ISNUMBER(BA$2:BA$31),BA$2:BA$31))*3)</f>
        <v>#DIV/0!</v>
      </c>
      <c r="BD17" s="18" t="e">
        <f t="array" ref="BD17">IFERROR(AVERAGE(RawData!BS17:BV17),#N/A)</f>
        <v>#N/A</v>
      </c>
      <c r="BE17" s="31" t="e">
        <f t="array" ref="BE17">AVERAGE(IF(ISNUMBER(BD$2:BD$31),BD$2:BD$31))</f>
        <v>#DIV/0!</v>
      </c>
      <c r="BF17" s="31" t="e">
        <f t="array" ref="BF17">BE$2+STDEV(IF(ISNUMBER(BD$2:BD$31),BD$2:BD$31))*3</f>
        <v>#DIV/0!</v>
      </c>
      <c r="BG17" s="31" t="e">
        <f t="array" ref="BG17">BE$2-STDEV(IF(ISNUMBER(BD$2:BD$31),BD$2:BD$31))*3</f>
        <v>#DIV/0!</v>
      </c>
      <c r="BH17" s="32" t="e">
        <f t="array" ref="BH17">IF(MAX(RawData!BS17:BV17)-MIN(RawData!BS17:BV17)=0,#N/A,MAX(RawData!BS17:BV17)-MIN(RawData!BS17:BV17))</f>
        <v>#N/A</v>
      </c>
      <c r="BI17" s="32" t="e">
        <f t="array" ref="BI17">AVERAGE(IF(ISNUMBER(BH$2:BH$31),BH$2:BH$31))</f>
        <v>#DIV/0!</v>
      </c>
      <c r="BJ17" s="19" t="e">
        <f t="array" ref="BJ17">(BI$2+STDEV(IF(ISNUMBER(BH$2:BH$31),BH$2:BH$31))*3)</f>
        <v>#DIV/0!</v>
      </c>
      <c r="BK17" s="42" t="e">
        <f>IFERROR(AVERAGE(RawData!AO17:AQ17),#N/A)</f>
        <v>#N/A</v>
      </c>
      <c r="BL17" s="31" t="e">
        <f t="array" ref="BL17">AVERAGE(IF(ISNUMBER(BK$2:BK$31),BK$2:BK$31))</f>
        <v>#DIV/0!</v>
      </c>
      <c r="BM17" s="31" t="e">
        <f t="array" ref="BM17">BL$2+STDEV(IF(ISNUMBER(BK$2:BK$31),BK$2:BK$31))*3</f>
        <v>#DIV/0!</v>
      </c>
      <c r="BN17" s="31" t="e">
        <f t="array" ref="BN17">BL$2-STDEV(IF(ISNUMBER(BK$2:BK$31),BK$2:BK$31))*3</f>
        <v>#DIV/0!</v>
      </c>
      <c r="BO17" s="32" t="e">
        <f t="array" ref="BO17">IF(MAX(RawData!AO17:AQ17)-MIN(RawData!AO17:AQ17)=0,#N/A,MAX(RawData!AO17:AQ17)-MIN(RawData!AO17:AQ17))</f>
        <v>#N/A</v>
      </c>
      <c r="BP17" s="32" t="e">
        <f t="array" ref="BP17">AVERAGE(IF(ISNUMBER(BO$2:BO$31),BO$2:BO$31))</f>
        <v>#DIV/0!</v>
      </c>
      <c r="BQ17" s="19" t="e">
        <f t="array" ref="BQ17">(BP$2+STDEV(IF(ISNUMBER(BO$2:BO$31),BO$2:BO$31))*3)</f>
        <v>#DIV/0!</v>
      </c>
      <c r="BR17" s="18" t="e">
        <f t="array" ref="BR17">IFERROR(AVERAGE(RawData!AR17:AT17),#N/A)</f>
        <v>#N/A</v>
      </c>
      <c r="BS17" s="31" t="e">
        <f t="array" ref="BS17">AVERAGE(IF(ISNUMBER(BR$2:BR$31),BR$2:BR$31))</f>
        <v>#DIV/0!</v>
      </c>
      <c r="BT17" s="31" t="e">
        <f t="array" ref="BT17">BS$2+STDEV(IF(ISNUMBER(BR$2:BR$31),BR$2:BR$31))*3</f>
        <v>#DIV/0!</v>
      </c>
      <c r="BU17" s="31" t="e">
        <f t="array" ref="BU17">BS$2-STDEV(IF(ISNUMBER(BR$2:BR$31),BR$2:BR$31))*3</f>
        <v>#DIV/0!</v>
      </c>
      <c r="BV17" s="32" t="e">
        <f t="array" ref="BV17">IF(MAX(RawData!AR17:AT17)-MIN(RawData!AR17:AT17)=0,#N/A,MAX(RawData!AR17:AT17)-MIN(RawData!AR17:AT17))</f>
        <v>#N/A</v>
      </c>
      <c r="BW17" s="32" t="e">
        <f t="array" ref="BW17">AVERAGE(IF(ISNUMBER(BV$2:BV$31),BV$2:BV$31))</f>
        <v>#DIV/0!</v>
      </c>
      <c r="BX17" s="19" t="e">
        <f t="array" ref="BX17">(BW$2+STDEV(IF(ISNUMBER(BV$2:BV$31),BV$2:BV$31))*3)</f>
        <v>#DIV/0!</v>
      </c>
      <c r="BY17" s="18" t="e">
        <f>IFERROR(ABS(AVERAGE(RawData!AU17:AW17)),#N/A)</f>
        <v>#N/A</v>
      </c>
      <c r="BZ17" s="31" t="e">
        <f t="array" ref="BZ17">AVERAGE(IF(ISNUMBER(BY$2:BY$31),BY$2:BY$31))</f>
        <v>#DIV/0!</v>
      </c>
      <c r="CA17" s="31" t="e">
        <f t="array" ref="CA17">BZ$2+STDEV(IF(ISNUMBER(BY$2:BY$31),BY$2:BY$31))*3</f>
        <v>#DIV/0!</v>
      </c>
      <c r="CB17" s="31" t="e">
        <f t="array" ref="CB17">BZ$2-STDEV(IF(ISNUMBER(BY$2:BY$31),BY$2:BY$31))*3</f>
        <v>#DIV/0!</v>
      </c>
      <c r="CC17" s="32" t="e">
        <f t="array" ref="CC17">IF(MAX(RawData!AU17:AW17)-MIN(RawData!AU17:AW17)=0,#N/A,MAX(RawData!AU17:AW17)-MIN(RawData!AU17:AW17))</f>
        <v>#N/A</v>
      </c>
      <c r="CD17" s="32" t="e">
        <f t="array" ref="CD17">AVERAGE(IF(ISNUMBER(CC$2:CC$31),CC$2:CC$31))</f>
        <v>#DIV/0!</v>
      </c>
      <c r="CE17" s="19" t="e">
        <f t="array" ref="CE17">(CD$2+STDEV(IF(ISNUMBER(CC$2:CC$31),CC$2:CC$31))*3)</f>
        <v>#DIV/0!</v>
      </c>
      <c r="CF17" s="18" t="e">
        <f>IFERROR(ABS(AVERAGE(RawData!AX17:AZ17)),#N/A)</f>
        <v>#N/A</v>
      </c>
      <c r="CG17" s="31" t="e">
        <f t="array" ref="CG17">AVERAGE(IF(ISNUMBER(CF$2:CF$31),CF$2:CF$31))</f>
        <v>#DIV/0!</v>
      </c>
      <c r="CH17" s="31" t="e">
        <f t="array" ref="CH17">CG$2+STDEV(IF(ISNUMBER(CF$2:CF$31),CF$2:CF$31))*3</f>
        <v>#DIV/0!</v>
      </c>
      <c r="CI17" s="31" t="e">
        <f t="array" ref="CI17">CG$2-STDEV(IF(ISNUMBER(CF$2:CF$31),CF$2:CF$31))*3</f>
        <v>#DIV/0!</v>
      </c>
      <c r="CJ17" s="32" t="e">
        <f t="array" ref="CJ17">IF(MAX(RawData!AX17:AZ17)-MIN(RawData!AX17:AZ17)=0,#N/A,MAX(RawData!AX17:AZ17)-MIN(RawData!AX17:AZ17))</f>
        <v>#N/A</v>
      </c>
      <c r="CK17" s="32" t="e">
        <f t="array" ref="CK17">AVERAGE(IF(ISNUMBER(CJ$2:CJ$31),CJ$2:CJ$31))</f>
        <v>#DIV/0!</v>
      </c>
      <c r="CL17" s="19" t="e">
        <f t="array" ref="CL17">(CK$2+STDEV(IF(ISNUMBER(CJ$2:CJ$31),CJ$2:CJ$31))*3)</f>
        <v>#DIV/0!</v>
      </c>
      <c r="CM17" s="18" t="e">
        <f t="array" ref="CM17">IFERROR(AVERAGE(RawData!BA17:BC17),#N/A)</f>
        <v>#N/A</v>
      </c>
      <c r="CN17" s="31">
        <f t="array" ref="CN17">AVERAGE(IF(ISNUMBER(CM$2:CM$31),CM$2:CM$31))</f>
        <v>0</v>
      </c>
      <c r="CO17" s="31" t="e">
        <f t="array" ref="CO17">CN$2+STDEV(IF(ISNUMBER(CM$2:CM$31),CM$2:CM$31))*3</f>
        <v>#DIV/0!</v>
      </c>
      <c r="CP17" s="31" t="e">
        <f t="array" ref="CP17">CN$2-STDEV(IF(ISNUMBER(CM$2:CM$31),CM$2:CM$31))*3</f>
        <v>#DIV/0!</v>
      </c>
      <c r="CQ17" s="32" t="e">
        <f t="array" ref="CQ17">IF(MAX(RawData!BA17:BC17)-MIN(RawData!BA17:BC17)=0,#N/A,MAX(RawData!BA17:BC17)-MIN(RawData!BA17:BC17))</f>
        <v>#N/A</v>
      </c>
      <c r="CR17" s="32" t="e">
        <f t="array" ref="CR17">AVERAGE(IF(ISNUMBER(CQ$2:CQ$31),CQ$2:CQ$31))</f>
        <v>#DIV/0!</v>
      </c>
      <c r="CS17" s="19" t="e">
        <f t="array" ref="CS17">(CR$2+STDEV(IF(ISNUMBER(CQ$2:CQ$31),CQ$2:CQ$31))*3)</f>
        <v>#DIV/0!</v>
      </c>
      <c r="CT17" s="18" t="e">
        <f t="array" ref="CT17">IFERROR(AVERAGE(RawData!BD17:BF17),#N/A)</f>
        <v>#N/A</v>
      </c>
      <c r="CU17" s="31">
        <f t="array" ref="CU17">AVERAGE(IF(ISNUMBER(CT$2:CT$31),CT$2:CT$31))</f>
        <v>0</v>
      </c>
      <c r="CV17" s="31" t="e">
        <f t="array" ref="CV17">CU$2+STDEV(IF(ISNUMBER(CT$2:CT$31),CT$2:CT$31))*3</f>
        <v>#DIV/0!</v>
      </c>
      <c r="CW17" s="31" t="e">
        <f t="array" ref="CW17">CU$2-STDEV(IF(ISNUMBER(CT$2:CT$31),CT$2:CT$31))*3</f>
        <v>#DIV/0!</v>
      </c>
      <c r="CX17" s="32" t="e">
        <f t="array" ref="CX17">IF(MAX(RawData!BD17:BF17)-MIN(RawData!BD17:BF17)=0,#N/A,MAX(RawData!BD17:BF17)-MIN(RawData!BD17:BF17))</f>
        <v>#N/A</v>
      </c>
      <c r="CY17" s="32" t="e">
        <f t="array" ref="CY17">AVERAGE(IF(ISNUMBER(CX$2:CX$31),CX$2:CX$31))</f>
        <v>#DIV/0!</v>
      </c>
      <c r="CZ17" s="19" t="e">
        <f t="array" ref="CZ17">(CY$2+STDEV(IF(ISNUMBER(CX$2:CX$31),CX$2:CX$31))*3)</f>
        <v>#DIV/0!</v>
      </c>
      <c r="DA17" s="32" t="e">
        <f t="array" ref="DA17">IFERROR(AVERAGE(RawData!BG17,RawData!BH17,RawData!BI17),#N/A)</f>
        <v>#N/A</v>
      </c>
      <c r="DB17" s="31" t="e">
        <f t="array" ref="DB17">AVERAGE(IF(ISNUMBER(DA$2:DA$31),DA$2:DA$31))</f>
        <v>#DIV/0!</v>
      </c>
      <c r="DC17" s="31" t="e">
        <f t="array" ref="DC17">DB$2+STDEV(IF(ISNUMBER(DA$2:DA$31),DA$2:DA$31))*3</f>
        <v>#DIV/0!</v>
      </c>
      <c r="DD17" s="31" t="e">
        <f t="array" ref="DD17">DB$2-STDEV(IF(ISNUMBER(DA$2:DA$31),DA$2:DA$31))*3</f>
        <v>#DIV/0!</v>
      </c>
      <c r="DE17" s="32" t="e">
        <f t="array" ref="DE17">IF(MAX((IF(RawData!#REF! = "Out", RawData!BG17, -RawData!BG17), IF(RawData!#REF! = "Out", RawData!BH17, -RawData!BH17), IF(RawData!#REF! = "Out", RawData!BI17, -RawData!BI17)))-MIN((IF(RawData!#REF! = "Out", RawData!BG17, -RawData!BG17), IF(RawData!#REF! = "Out", RawData!BH17, -RawData!BH17), IF(RawData!#REF! = "Out", RawData!BI17, -RawData!BI17)))=0,#N/A,MAX((IF(RawData!#REF! = "Out", RawData!BG17, -RawData!BG17), IF(RawData!#REF! = "Out", RawData!BH17, -RawData!BH17), IF(RawData!#REF! = "Out", RawData!BI17, -RawData!BI17)))-MIN((IF(RawData!#REF! = "Out", RawData!BG17, -RawData!BG17), IF(RawData!#REF! = "Out", RawData!BH17, -RawData!BH17), IF(RawData!#REF! = "Out", RawData!BI17, -RawData!BI17))))</f>
        <v>#REF!</v>
      </c>
      <c r="DF17" s="32" t="e">
        <f t="array" ref="DF17">AVERAGE(IF(ISNUMBER(DE$2:DE$31),DE$2:DE$31))</f>
        <v>#DIV/0!</v>
      </c>
      <c r="DG17" s="19" t="e">
        <f t="array" ref="DG17">(DF$2+STDEV(IF(ISNUMBER(DE$2:DE$31),DE$2:DE$31))*3)</f>
        <v>#DIV/0!</v>
      </c>
      <c r="DH17" s="18" t="e">
        <f t="array" ref="DH17">IFERROR(AVERAGE(RawData!BJ17:BL17),#N/A)</f>
        <v>#N/A</v>
      </c>
      <c r="DI17" s="31" t="e">
        <f t="array" ref="DI17">AVERAGE(IF(ISNUMBER(DH$2:DH$31),DH$2:DH$31))</f>
        <v>#DIV/0!</v>
      </c>
      <c r="DJ17" s="31" t="e">
        <f t="array" ref="DJ17">DI$2+STDEV(IF(ISNUMBER(DH$2:DH$31),DH$2:DH$31))*3</f>
        <v>#DIV/0!</v>
      </c>
      <c r="DK17" s="31" t="e">
        <f t="array" ref="DK17">DI$2-STDEV(IF(ISNUMBER(DH$2:DH$31),DH$2:DH$31))*3</f>
        <v>#DIV/0!</v>
      </c>
      <c r="DL17" s="32" t="e">
        <f t="array" ref="DL17">IF(MAX(RawData!BJ17:BL17)-MIN(RawData!BJ17:BL17)=0,#N/A,MAX(RawData!BJ17:BL17)-MIN(RawData!BJ17:BL17))</f>
        <v>#N/A</v>
      </c>
      <c r="DM17" s="32" t="e">
        <f t="array" ref="DM17">AVERAGE(IF(ISNUMBER(DL$2:DL$31),DL$2:DL$31))</f>
        <v>#DIV/0!</v>
      </c>
      <c r="DN17" s="19" t="e">
        <f t="array" ref="DN17">(DM$2+STDEV(IF(ISNUMBER(DL$2:DL$31),DL$2:DL$31))*3)</f>
        <v>#DIV/0!</v>
      </c>
      <c r="DO17" t="e">
        <f>IF(RawData!BW17="MIL-PRF 32432GL (Class 1)", RawData!BY17/RawData!BX17, #N/A)</f>
        <v>#N/A</v>
      </c>
      <c r="DP17" t="e">
        <f>IF(RawData!BW17="MIL-PRF 32432A (Class 1)", RawData!BY17/RawData!BX17, #N/A)</f>
        <v>#N/A</v>
      </c>
    </row>
    <row r="18" spans="1:120" x14ac:dyDescent="0.2">
      <c r="A18" s="22" t="e">
        <f>IFERROR(AVERAGE(RawData!D18:F18),#N/A)</f>
        <v>#N/A</v>
      </c>
      <c r="B18" s="23" t="e">
        <f t="array" ref="B18">AVERAGE(IF(ISNUMBER(A$2:A$31),A$2:A$31))</f>
        <v>#DIV/0!</v>
      </c>
      <c r="C18" s="23" t="e">
        <f t="array" ref="C18">B$2+STDEV(IF(ISNUMBER(A$2:A$31),A$2:A$31))*3</f>
        <v>#DIV/0!</v>
      </c>
      <c r="D18" s="23" t="e">
        <f t="array" ref="D18">B$2-STDEV(IF(ISNUMBER(A$2:A$31),A$2:A$31))*3</f>
        <v>#DIV/0!</v>
      </c>
      <c r="E18" s="24" t="e">
        <f>IF(MAX(RawData!D18:F18)-MIN(RawData!D18:F18)=0,#N/A,MAX(RawData!D18:F18)-MIN(RawData!D18:F18))</f>
        <v>#N/A</v>
      </c>
      <c r="F18" s="24" t="e">
        <f t="array" ref="F18">AVERAGE(IF(ISNUMBER(E$2:E$31),E$2:E$31))</f>
        <v>#DIV/0!</v>
      </c>
      <c r="G18" s="25" t="e">
        <f t="array" ref="G18">(F$2+STDEV(IF(ISNUMBER(E$2:E$31),E$2:E$31))*3)</f>
        <v>#DIV/0!</v>
      </c>
      <c r="H18" s="22" t="e">
        <f t="array" ref="H18">IFERROR(AVERAGE(RawData!G18:I18),#N/A)</f>
        <v>#N/A</v>
      </c>
      <c r="I18" s="23" t="e">
        <f t="array" ref="I18">AVERAGE(IF(ISNUMBER(H$2:H$31),H$2:H$31))</f>
        <v>#DIV/0!</v>
      </c>
      <c r="J18" s="23" t="e">
        <f t="array" ref="J18">I$2+STDEV(IF(ISNUMBER(H$2:H$31),H$2:H$31))*3</f>
        <v>#DIV/0!</v>
      </c>
      <c r="K18" s="23" t="e">
        <f t="array" ref="K18">I$2-STDEV(IF(ISNUMBER(H$2:H$31),H$2:H$31))*3</f>
        <v>#DIV/0!</v>
      </c>
      <c r="L18" s="24" t="e">
        <f t="array" ref="L18">IF(MAX(RawData!G18:I18)-MIN(RawData!G18:I18)=0,#N/A,MAX(RawData!G18:I18)-MIN(RawData!G18:I18))</f>
        <v>#N/A</v>
      </c>
      <c r="M18" s="24" t="e">
        <f t="array" ref="M18">AVERAGE(IF(ISNUMBER(L$2:L$31),L$2:L$31))</f>
        <v>#DIV/0!</v>
      </c>
      <c r="N18" s="25" t="e">
        <f t="array" ref="N18">(M$2+STDEV(IF(ISNUMBER(L$2:L$31),L$2:L$31))*3)</f>
        <v>#DIV/0!</v>
      </c>
      <c r="O18" s="18" t="e">
        <f>IFERROR(AVERAGE(RawData!J18,RawData!L18,RawData!N18),#N/A)</f>
        <v>#N/A</v>
      </c>
      <c r="P18" s="18" t="e">
        <f>IFERROR(AVERAGE(RawData!K18,RawData!M18,RawData!O18),#N/A)</f>
        <v>#N/A</v>
      </c>
      <c r="Q18" s="22" t="e">
        <f>IFERROR(AVERAGE(RawData!S18:U18),#N/A)*0.01</f>
        <v>#N/A</v>
      </c>
      <c r="R18" s="23" t="e">
        <f t="array" ref="R18">AVERAGE(IF(ISNUMBER(Q$2:Q$31),Q$2:Q$31))</f>
        <v>#DIV/0!</v>
      </c>
      <c r="S18" s="23" t="e">
        <f t="array" ref="S18">R$2+STDEV(IF(ISNUMBER(Q$2:Q$31),Q$2:Q$31))*3</f>
        <v>#DIV/0!</v>
      </c>
      <c r="T18" s="23" t="e">
        <f t="array" ref="T18">R$2-STDEV(IF(ISNUMBER(Q$2:Q$31),Q$2:Q$31))*3</f>
        <v>#DIV/0!</v>
      </c>
      <c r="U18" s="30" t="e">
        <f t="array" ref="U18">IF(MAX(RawData!S18:U18)-MIN(RawData!S18:U18)=0,#N/A,(MAX(RawData!S18:U18)-MIN(RawData!S18:U18)))*0.01</f>
        <v>#N/A</v>
      </c>
      <c r="V18" s="24" t="e">
        <f t="array" ref="V18">AVERAGE(IF(ISNUMBER(U$2:U$31),U$2:U$31))</f>
        <v>#DIV/0!</v>
      </c>
      <c r="W18" s="25" t="e">
        <f t="array" ref="W18">(V$2+STDEV(IF(ISNUMBER(U$2:U$31),U$2:U$31))*3)</f>
        <v>#DIV/0!</v>
      </c>
      <c r="X18" s="18" t="e">
        <f t="array" ref="X18">IFERROR(AVERAGE(RawData!V18:Y18),#N/A)</f>
        <v>#N/A</v>
      </c>
      <c r="Y18" s="31" t="e">
        <f t="array" ref="Y18">AVERAGE(IF(ISNUMBER(X$2:X$31),X$2:X$31))</f>
        <v>#DIV/0!</v>
      </c>
      <c r="Z18" s="31" t="e">
        <f t="array" ref="Z18">Y$2-STDEV(IF(ISNUMBER(X$2:X$31),X$2:X$31))*3</f>
        <v>#DIV/0!</v>
      </c>
      <c r="AA18" s="37" t="e">
        <f>IF(ISNUMBER(RawData!Z18),RawData!Z18,#N/A)*0.01</f>
        <v>#N/A</v>
      </c>
      <c r="AB18" s="22" t="e">
        <f t="array" ref="AB18">IFERROR(AVERAGE(RawData!P18:R18)*0.01,#N/A)</f>
        <v>#N/A</v>
      </c>
      <c r="AC18" s="23" t="e">
        <f t="array" ref="AC18">AVERAGE(IF(ISNUMBER(AB$2:AB$31),AB$2:AB$31))</f>
        <v>#DIV/0!</v>
      </c>
      <c r="AD18" s="23" t="e">
        <f t="array" ref="AD18">AC$2+STDEV(IF(ISNUMBER(AB$2:AB$31),AB$2:AB$31))*3</f>
        <v>#DIV/0!</v>
      </c>
      <c r="AE18" s="23" t="e">
        <f t="array" ref="AE18">AC$2-STDEV(IF(ISNUMBER(AB$2:AB$31),AB$2:AB$31))*3</f>
        <v>#DIV/0!</v>
      </c>
      <c r="AF18" s="24" t="e">
        <f t="array" ref="AF18">IF(MAX(RawData!P18:R18)-MIN(RawData!P18:R18)=0,#N/A,(MAX(RawData!P18:R18)-MIN(RawData!P18:R18))*0.01)</f>
        <v>#N/A</v>
      </c>
      <c r="AG18" s="24" t="e">
        <f t="array" ref="AG18">AVERAGE(IF(ISNUMBER(AF$2:AF$31),AF$2:AF$31))</f>
        <v>#DIV/0!</v>
      </c>
      <c r="AH18" s="25" t="e">
        <f t="array" ref="AH18">(AG$2+STDEV(IF(ISNUMBER(AF$2:AF$31),AF$2:AF$31))*3)</f>
        <v>#DIV/0!</v>
      </c>
      <c r="AI18" s="18" t="e">
        <f t="array" ref="AI18">IFERROR(AVERAGE(RawData!AA18:AD18),#N/A)</f>
        <v>#N/A</v>
      </c>
      <c r="AJ18" s="31" t="e">
        <f t="array" ref="AJ18">AVERAGE(IF(ISNUMBER(AI$2:AI$31),AI$2:AI$31))</f>
        <v>#DIV/0!</v>
      </c>
      <c r="AK18" s="31" t="e">
        <f t="array" ref="AK18">AJ$2+STDEV(IF(ISNUMBER(AI$2:AI$31),AI$2:AI$31))*3</f>
        <v>#DIV/0!</v>
      </c>
      <c r="AL18" s="31" t="e">
        <f t="array" ref="AL18">AJ$2-STDEV(IF(ISNUMBER(AI$2:AI$31),AI$2:AI$31))*3</f>
        <v>#DIV/0!</v>
      </c>
      <c r="AM18" s="32" t="e">
        <f t="array" ref="AM18">IF(MAX(RawData!AA18:AD18)-MIN(RawData!AA18:AD18)=0,#N/A,MAX(RawData!AA18:AD18)-MIN(RawData!AA18:AD18))</f>
        <v>#N/A</v>
      </c>
      <c r="AN18" s="32" t="e">
        <f t="array" ref="AN18">AVERAGE(IF(ISNUMBER(AM$2:AM$31),AM$2:AM$31))</f>
        <v>#DIV/0!</v>
      </c>
      <c r="AO18" s="19" t="e">
        <f t="array" ref="AO18">(AN$2+STDEV(IF(ISNUMBER(AM$2:AM$31),AM$2:AM$31))*3)</f>
        <v>#DIV/0!</v>
      </c>
      <c r="AP18" s="18" t="e">
        <f t="array" ref="AP18">IFERROR(AVERAGE(RawData!AE18:AH18),#N/A)</f>
        <v>#N/A</v>
      </c>
      <c r="AQ18" s="31" t="e">
        <f t="array" ref="AQ18">AVERAGE(IF(ISNUMBER(AP$2:AP$31),AP$2:AP$31))</f>
        <v>#DIV/0!</v>
      </c>
      <c r="AR18" s="31" t="e">
        <f t="array" ref="AR18">AQ$2+STDEV(IF(ISNUMBER(AP$2:AP$31),AP$2:AP$31))*3</f>
        <v>#DIV/0!</v>
      </c>
      <c r="AS18" s="31" t="e">
        <f t="array" ref="AS18">AQ$2-STDEV(IF(ISNUMBER(AP$2:AP$31),AP$2:AP$31))*3</f>
        <v>#DIV/0!</v>
      </c>
      <c r="AT18" s="32" t="e">
        <f t="array" ref="AT18">IF(MAX(RawData!AE18:AH18)-MIN(RawData!AE18:AH18)=0,#N/A,MAX(RawData!AE18:AH18)-MIN(RawData!AE18:AH18))</f>
        <v>#N/A</v>
      </c>
      <c r="AU18" s="32" t="e">
        <f t="array" ref="AU18">AVERAGE(IF(ISNUMBER(AT$2:AT$31),AT$2:AT$31))</f>
        <v>#DIV/0!</v>
      </c>
      <c r="AV18" s="19" t="e">
        <f t="array" ref="AV18">(AU$2+STDEV(IF(ISNUMBER(AT$2:AT$31),AT$2:AT$31))*3)</f>
        <v>#DIV/0!</v>
      </c>
      <c r="AW18" s="18" t="e">
        <f>IFERROR(AVERAGE(RawData!BM18:BR18),#N/A)</f>
        <v>#N/A</v>
      </c>
      <c r="AX18" s="31" t="e">
        <f t="array" ref="AX18">AVERAGE(IF(ISNUMBER(AW$2:AW$31),AW$2:AW$31))</f>
        <v>#DIV/0!</v>
      </c>
      <c r="AY18" s="31" t="e">
        <f t="array" ref="AY18">AX$2+STDEV(IF(ISNUMBER(AW$2:AW$31),AW$2:AW$31))*3</f>
        <v>#DIV/0!</v>
      </c>
      <c r="AZ18" s="31" t="e">
        <f t="array" ref="AZ18">AX$2-STDEV(IF(ISNUMBER(AW$2:AW$31),AW$2:AW$31))*3</f>
        <v>#DIV/0!</v>
      </c>
      <c r="BA18" s="32" t="e">
        <f t="array" ref="BA18">IF(MAX(RawData!BF18:BO18)-MIN(RawData!BF18:BO18)=0,#N/A,MAX(RawData!BF18:BO18)-MIN(RawData!BF18:BO18))</f>
        <v>#N/A</v>
      </c>
      <c r="BB18" s="32" t="e">
        <f t="array" ref="BB18">AVERAGE(IF(ISNUMBER(BA$2:BA$31),BA$2:BA$31))</f>
        <v>#DIV/0!</v>
      </c>
      <c r="BC18" s="19" t="e">
        <f t="array" ref="BC18">(BB$2+STDEV(IF(ISNUMBER(BA$2:BA$31),BA$2:BA$31))*3)</f>
        <v>#DIV/0!</v>
      </c>
      <c r="BD18" s="18" t="e">
        <f t="array" ref="BD18">IFERROR(AVERAGE(RawData!BS18:BV18),#N/A)</f>
        <v>#N/A</v>
      </c>
      <c r="BE18" s="31" t="e">
        <f t="array" ref="BE18">AVERAGE(IF(ISNUMBER(BD$2:BD$31),BD$2:BD$31))</f>
        <v>#DIV/0!</v>
      </c>
      <c r="BF18" s="31" t="e">
        <f t="array" ref="BF18">BE$2+STDEV(IF(ISNUMBER(BD$2:BD$31),BD$2:BD$31))*3</f>
        <v>#DIV/0!</v>
      </c>
      <c r="BG18" s="31" t="e">
        <f t="array" ref="BG18">BE$2-STDEV(IF(ISNUMBER(BD$2:BD$31),BD$2:BD$31))*3</f>
        <v>#DIV/0!</v>
      </c>
      <c r="BH18" s="32" t="e">
        <f t="array" ref="BH18">IF(MAX(RawData!BS18:BV18)-MIN(RawData!BS18:BV18)=0,#N/A,MAX(RawData!BS18:BV18)-MIN(RawData!BS18:BV18))</f>
        <v>#N/A</v>
      </c>
      <c r="BI18" s="32" t="e">
        <f t="array" ref="BI18">AVERAGE(IF(ISNUMBER(BH$2:BH$31),BH$2:BH$31))</f>
        <v>#DIV/0!</v>
      </c>
      <c r="BJ18" s="19" t="e">
        <f t="array" ref="BJ18">(BI$2+STDEV(IF(ISNUMBER(BH$2:BH$31),BH$2:BH$31))*3)</f>
        <v>#DIV/0!</v>
      </c>
      <c r="BK18" s="42" t="e">
        <f>IFERROR(AVERAGE(RawData!AO18:AQ18),#N/A)</f>
        <v>#N/A</v>
      </c>
      <c r="BL18" s="31" t="e">
        <f t="array" ref="BL18">AVERAGE(IF(ISNUMBER(BK$2:BK$31),BK$2:BK$31))</f>
        <v>#DIV/0!</v>
      </c>
      <c r="BM18" s="31" t="e">
        <f t="array" ref="BM18">BL$2+STDEV(IF(ISNUMBER(BK$2:BK$31),BK$2:BK$31))*3</f>
        <v>#DIV/0!</v>
      </c>
      <c r="BN18" s="31" t="e">
        <f t="array" ref="BN18">BL$2-STDEV(IF(ISNUMBER(BK$2:BK$31),BK$2:BK$31))*3</f>
        <v>#DIV/0!</v>
      </c>
      <c r="BO18" s="32" t="e">
        <f t="array" ref="BO18">IF(MAX(RawData!AO18:AQ18)-MIN(RawData!AO18:AQ18)=0,#N/A,MAX(RawData!AO18:AQ18)-MIN(RawData!AO18:AQ18))</f>
        <v>#N/A</v>
      </c>
      <c r="BP18" s="32" t="e">
        <f t="array" ref="BP18">AVERAGE(IF(ISNUMBER(BO$2:BO$31),BO$2:BO$31))</f>
        <v>#DIV/0!</v>
      </c>
      <c r="BQ18" s="19" t="e">
        <f t="array" ref="BQ18">(BP$2+STDEV(IF(ISNUMBER(BO$2:BO$31),BO$2:BO$31))*3)</f>
        <v>#DIV/0!</v>
      </c>
      <c r="BR18" s="18" t="e">
        <f t="array" ref="BR18">IFERROR(AVERAGE(RawData!AR18:AT18),#N/A)</f>
        <v>#N/A</v>
      </c>
      <c r="BS18" s="31" t="e">
        <f t="array" ref="BS18">AVERAGE(IF(ISNUMBER(BR$2:BR$31),BR$2:BR$31))</f>
        <v>#DIV/0!</v>
      </c>
      <c r="BT18" s="31" t="e">
        <f t="array" ref="BT18">BS$2+STDEV(IF(ISNUMBER(BR$2:BR$31),BR$2:BR$31))*3</f>
        <v>#DIV/0!</v>
      </c>
      <c r="BU18" s="31" t="e">
        <f t="array" ref="BU18">BS$2-STDEV(IF(ISNUMBER(BR$2:BR$31),BR$2:BR$31))*3</f>
        <v>#DIV/0!</v>
      </c>
      <c r="BV18" s="32" t="e">
        <f t="array" ref="BV18">IF(MAX(RawData!AR18:AT18)-MIN(RawData!AR18:AT18)=0,#N/A,MAX(RawData!AR18:AT18)-MIN(RawData!AR18:AT18))</f>
        <v>#N/A</v>
      </c>
      <c r="BW18" s="32" t="e">
        <f t="array" ref="BW18">AVERAGE(IF(ISNUMBER(BV$2:BV$31),BV$2:BV$31))</f>
        <v>#DIV/0!</v>
      </c>
      <c r="BX18" s="19" t="e">
        <f t="array" ref="BX18">(BW$2+STDEV(IF(ISNUMBER(BV$2:BV$31),BV$2:BV$31))*3)</f>
        <v>#DIV/0!</v>
      </c>
      <c r="BY18" s="18" t="e">
        <f>IFERROR(ABS(AVERAGE(RawData!AU18:AW18)),#N/A)</f>
        <v>#N/A</v>
      </c>
      <c r="BZ18" s="31" t="e">
        <f t="array" ref="BZ18">AVERAGE(IF(ISNUMBER(BY$2:BY$31),BY$2:BY$31))</f>
        <v>#DIV/0!</v>
      </c>
      <c r="CA18" s="31" t="e">
        <f t="array" ref="CA18">BZ$2+STDEV(IF(ISNUMBER(BY$2:BY$31),BY$2:BY$31))*3</f>
        <v>#DIV/0!</v>
      </c>
      <c r="CB18" s="31" t="e">
        <f t="array" ref="CB18">BZ$2-STDEV(IF(ISNUMBER(BY$2:BY$31),BY$2:BY$31))*3</f>
        <v>#DIV/0!</v>
      </c>
      <c r="CC18" s="32" t="e">
        <f t="array" ref="CC18">IF(MAX(RawData!AU18:AW18)-MIN(RawData!AU18:AW18)=0,#N/A,MAX(RawData!AU18:AW18)-MIN(RawData!AU18:AW18))</f>
        <v>#N/A</v>
      </c>
      <c r="CD18" s="32" t="e">
        <f t="array" ref="CD18">AVERAGE(IF(ISNUMBER(CC$2:CC$31),CC$2:CC$31))</f>
        <v>#DIV/0!</v>
      </c>
      <c r="CE18" s="19" t="e">
        <f t="array" ref="CE18">(CD$2+STDEV(IF(ISNUMBER(CC$2:CC$31),CC$2:CC$31))*3)</f>
        <v>#DIV/0!</v>
      </c>
      <c r="CF18" s="18" t="e">
        <f>IFERROR(ABS(AVERAGE(RawData!AX18:AZ18)),#N/A)</f>
        <v>#N/A</v>
      </c>
      <c r="CG18" s="31" t="e">
        <f t="array" ref="CG18">AVERAGE(IF(ISNUMBER(CF$2:CF$31),CF$2:CF$31))</f>
        <v>#DIV/0!</v>
      </c>
      <c r="CH18" s="31" t="e">
        <f t="array" ref="CH18">CG$2+STDEV(IF(ISNUMBER(CF$2:CF$31),CF$2:CF$31))*3</f>
        <v>#DIV/0!</v>
      </c>
      <c r="CI18" s="31" t="e">
        <f t="array" ref="CI18">CG$2-STDEV(IF(ISNUMBER(CF$2:CF$31),CF$2:CF$31))*3</f>
        <v>#DIV/0!</v>
      </c>
      <c r="CJ18" s="32" t="e">
        <f t="array" ref="CJ18">IF(MAX(RawData!AX18:AZ18)-MIN(RawData!AX18:AZ18)=0,#N/A,MAX(RawData!AX18:AZ18)-MIN(RawData!AX18:AZ18))</f>
        <v>#N/A</v>
      </c>
      <c r="CK18" s="32" t="e">
        <f t="array" ref="CK18">AVERAGE(IF(ISNUMBER(CJ$2:CJ$31),CJ$2:CJ$31))</f>
        <v>#DIV/0!</v>
      </c>
      <c r="CL18" s="19" t="e">
        <f t="array" ref="CL18">(CK$2+STDEV(IF(ISNUMBER(CJ$2:CJ$31),CJ$2:CJ$31))*3)</f>
        <v>#DIV/0!</v>
      </c>
      <c r="CM18" s="18" t="e">
        <f t="array" ref="CM18">IFERROR(AVERAGE(RawData!BA18:BC18),#N/A)</f>
        <v>#N/A</v>
      </c>
      <c r="CN18" s="31">
        <f t="array" ref="CN18">AVERAGE(IF(ISNUMBER(CM$2:CM$31),CM$2:CM$31))</f>
        <v>0</v>
      </c>
      <c r="CO18" s="31" t="e">
        <f t="array" ref="CO18">CN$2+STDEV(IF(ISNUMBER(CM$2:CM$31),CM$2:CM$31))*3</f>
        <v>#DIV/0!</v>
      </c>
      <c r="CP18" s="31" t="e">
        <f t="array" ref="CP18">CN$2-STDEV(IF(ISNUMBER(CM$2:CM$31),CM$2:CM$31))*3</f>
        <v>#DIV/0!</v>
      </c>
      <c r="CQ18" s="32" t="e">
        <f t="array" ref="CQ18">IF(MAX(RawData!BA18:BC18)-MIN(RawData!BA18:BC18)=0,#N/A,MAX(RawData!BA18:BC18)-MIN(RawData!BA18:BC18))</f>
        <v>#N/A</v>
      </c>
      <c r="CR18" s="32" t="e">
        <f t="array" ref="CR18">AVERAGE(IF(ISNUMBER(CQ$2:CQ$31),CQ$2:CQ$31))</f>
        <v>#DIV/0!</v>
      </c>
      <c r="CS18" s="19" t="e">
        <f t="array" ref="CS18">(CR$2+STDEV(IF(ISNUMBER(CQ$2:CQ$31),CQ$2:CQ$31))*3)</f>
        <v>#DIV/0!</v>
      </c>
      <c r="CT18" s="18" t="e">
        <f t="array" ref="CT18">IFERROR(AVERAGE(RawData!BD18:BF18),#N/A)</f>
        <v>#N/A</v>
      </c>
      <c r="CU18" s="31">
        <f t="array" ref="CU18">AVERAGE(IF(ISNUMBER(CT$2:CT$31),CT$2:CT$31))</f>
        <v>0</v>
      </c>
      <c r="CV18" s="31" t="e">
        <f t="array" ref="CV18">CU$2+STDEV(IF(ISNUMBER(CT$2:CT$31),CT$2:CT$31))*3</f>
        <v>#DIV/0!</v>
      </c>
      <c r="CW18" s="31" t="e">
        <f t="array" ref="CW18">CU$2-STDEV(IF(ISNUMBER(CT$2:CT$31),CT$2:CT$31))*3</f>
        <v>#DIV/0!</v>
      </c>
      <c r="CX18" s="32" t="e">
        <f t="array" ref="CX18">IF(MAX(RawData!BD18:BF18)-MIN(RawData!BD18:BF18)=0,#N/A,MAX(RawData!BD18:BF18)-MIN(RawData!BD18:BF18))</f>
        <v>#N/A</v>
      </c>
      <c r="CY18" s="32" t="e">
        <f t="array" ref="CY18">AVERAGE(IF(ISNUMBER(CX$2:CX$31),CX$2:CX$31))</f>
        <v>#DIV/0!</v>
      </c>
      <c r="CZ18" s="19" t="e">
        <f t="array" ref="CZ18">(CY$2+STDEV(IF(ISNUMBER(CX$2:CX$31),CX$2:CX$31))*3)</f>
        <v>#DIV/0!</v>
      </c>
      <c r="DA18" s="32" t="e">
        <f t="array" ref="DA18">IFERROR(AVERAGE(RawData!BG18,RawData!BH18,RawData!BI18),#N/A)</f>
        <v>#N/A</v>
      </c>
      <c r="DB18" s="31" t="e">
        <f t="array" ref="DB18">AVERAGE(IF(ISNUMBER(DA$2:DA$31),DA$2:DA$31))</f>
        <v>#DIV/0!</v>
      </c>
      <c r="DC18" s="31" t="e">
        <f t="array" ref="DC18">DB$2+STDEV(IF(ISNUMBER(DA$2:DA$31),DA$2:DA$31))*3</f>
        <v>#DIV/0!</v>
      </c>
      <c r="DD18" s="31" t="e">
        <f t="array" ref="DD18">DB$2-STDEV(IF(ISNUMBER(DA$2:DA$31),DA$2:DA$31))*3</f>
        <v>#DIV/0!</v>
      </c>
      <c r="DE18" s="32" t="e">
        <f t="array" ref="DE18">IF(MAX((IF(RawData!#REF! = "Out", RawData!BG18, -RawData!BG18), IF(RawData!#REF! = "Out", RawData!BH18, -RawData!BH18), IF(RawData!#REF! = "Out", RawData!BI18, -RawData!BI18)))-MIN((IF(RawData!#REF! = "Out", RawData!BG18, -RawData!BG18), IF(RawData!#REF! = "Out", RawData!BH18, -RawData!BH18), IF(RawData!#REF! = "Out", RawData!BI18, -RawData!BI18)))=0,#N/A,MAX((IF(RawData!#REF! = "Out", RawData!BG18, -RawData!BG18), IF(RawData!#REF! = "Out", RawData!BH18, -RawData!BH18), IF(RawData!#REF! = "Out", RawData!BI18, -RawData!BI18)))-MIN((IF(RawData!#REF! = "Out", RawData!BG18, -RawData!BG18), IF(RawData!#REF! = "Out", RawData!BH18, -RawData!BH18), IF(RawData!#REF! = "Out", RawData!BI18, -RawData!BI18))))</f>
        <v>#REF!</v>
      </c>
      <c r="DF18" s="32" t="e">
        <f t="array" ref="DF18">AVERAGE(IF(ISNUMBER(DE$2:DE$31),DE$2:DE$31))</f>
        <v>#DIV/0!</v>
      </c>
      <c r="DG18" s="19" t="e">
        <f t="array" ref="DG18">(DF$2+STDEV(IF(ISNUMBER(DE$2:DE$31),DE$2:DE$31))*3)</f>
        <v>#DIV/0!</v>
      </c>
      <c r="DH18" s="18" t="e">
        <f t="array" ref="DH18">IFERROR(AVERAGE(RawData!BJ18:BL18),#N/A)</f>
        <v>#N/A</v>
      </c>
      <c r="DI18" s="31" t="e">
        <f t="array" ref="DI18">AVERAGE(IF(ISNUMBER(DH$2:DH$31),DH$2:DH$31))</f>
        <v>#DIV/0!</v>
      </c>
      <c r="DJ18" s="31" t="e">
        <f t="array" ref="DJ18">DI$2+STDEV(IF(ISNUMBER(DH$2:DH$31),DH$2:DH$31))*3</f>
        <v>#DIV/0!</v>
      </c>
      <c r="DK18" s="31" t="e">
        <f t="array" ref="DK18">DI$2-STDEV(IF(ISNUMBER(DH$2:DH$31),DH$2:DH$31))*3</f>
        <v>#DIV/0!</v>
      </c>
      <c r="DL18" s="32" t="e">
        <f t="array" ref="DL18">IF(MAX(RawData!BJ18:BL18)-MIN(RawData!BJ18:BL18)=0,#N/A,MAX(RawData!BJ18:BL18)-MIN(RawData!BJ18:BL18))</f>
        <v>#N/A</v>
      </c>
      <c r="DM18" s="32" t="e">
        <f t="array" ref="DM18">AVERAGE(IF(ISNUMBER(DL$2:DL$31),DL$2:DL$31))</f>
        <v>#DIV/0!</v>
      </c>
      <c r="DN18" s="19" t="e">
        <f t="array" ref="DN18">(DM$2+STDEV(IF(ISNUMBER(DL$2:DL$31),DL$2:DL$31))*3)</f>
        <v>#DIV/0!</v>
      </c>
      <c r="DO18" t="e">
        <f>IF(RawData!BW18="MIL-PRF 32432GL (Class 1)", RawData!BY18/RawData!BX18, #N/A)</f>
        <v>#N/A</v>
      </c>
      <c r="DP18" t="e">
        <f>IF(RawData!BW18="MIL-PRF 32432A (Class 1)", RawData!BY18/RawData!BX18, #N/A)</f>
        <v>#N/A</v>
      </c>
    </row>
    <row r="19" spans="1:120" x14ac:dyDescent="0.2">
      <c r="A19" s="22" t="e">
        <f>IFERROR(AVERAGE(RawData!D19:F19),#N/A)</f>
        <v>#N/A</v>
      </c>
      <c r="B19" s="23" t="e">
        <f t="array" ref="B19">AVERAGE(IF(ISNUMBER(A$2:A$31),A$2:A$31))</f>
        <v>#DIV/0!</v>
      </c>
      <c r="C19" s="23" t="e">
        <f t="array" ref="C19">B$2+STDEV(IF(ISNUMBER(A$2:A$31),A$2:A$31))*3</f>
        <v>#DIV/0!</v>
      </c>
      <c r="D19" s="23" t="e">
        <f t="array" ref="D19">B$2-STDEV(IF(ISNUMBER(A$2:A$31),A$2:A$31))*3</f>
        <v>#DIV/0!</v>
      </c>
      <c r="E19" s="24" t="e">
        <f>IF(MAX(RawData!D19:F19)-MIN(RawData!D19:F19)=0,#N/A,MAX(RawData!D19:F19)-MIN(RawData!D19:F19))</f>
        <v>#N/A</v>
      </c>
      <c r="F19" s="24" t="e">
        <f t="array" ref="F19">AVERAGE(IF(ISNUMBER(E$2:E$31),E$2:E$31))</f>
        <v>#DIV/0!</v>
      </c>
      <c r="G19" s="25" t="e">
        <f t="array" ref="G19">(F$2+STDEV(IF(ISNUMBER(E$2:E$31),E$2:E$31))*3)</f>
        <v>#DIV/0!</v>
      </c>
      <c r="H19" s="22" t="e">
        <f t="array" ref="H19">IFERROR(AVERAGE(RawData!G19:I19),#N/A)</f>
        <v>#N/A</v>
      </c>
      <c r="I19" s="23" t="e">
        <f t="array" ref="I19">AVERAGE(IF(ISNUMBER(H$2:H$31),H$2:H$31))</f>
        <v>#DIV/0!</v>
      </c>
      <c r="J19" s="23" t="e">
        <f t="array" ref="J19">I$2+STDEV(IF(ISNUMBER(H$2:H$31),H$2:H$31))*3</f>
        <v>#DIV/0!</v>
      </c>
      <c r="K19" s="23" t="e">
        <f t="array" ref="K19">I$2-STDEV(IF(ISNUMBER(H$2:H$31),H$2:H$31))*3</f>
        <v>#DIV/0!</v>
      </c>
      <c r="L19" s="24" t="e">
        <f t="array" ref="L19">IF(MAX(RawData!G19:I19)-MIN(RawData!G19:I19)=0,#N/A,MAX(RawData!G19:I19)-MIN(RawData!G19:I19))</f>
        <v>#N/A</v>
      </c>
      <c r="M19" s="24" t="e">
        <f t="array" ref="M19">AVERAGE(IF(ISNUMBER(L$2:L$31),L$2:L$31))</f>
        <v>#DIV/0!</v>
      </c>
      <c r="N19" s="25" t="e">
        <f t="array" ref="N19">(M$2+STDEV(IF(ISNUMBER(L$2:L$31),L$2:L$31))*3)</f>
        <v>#DIV/0!</v>
      </c>
      <c r="O19" s="18" t="e">
        <f>IFERROR(AVERAGE(RawData!J19,RawData!L19,RawData!N19),#N/A)</f>
        <v>#N/A</v>
      </c>
      <c r="P19" s="18" t="e">
        <f>IFERROR(AVERAGE(RawData!K19,RawData!M19,RawData!O19),#N/A)</f>
        <v>#N/A</v>
      </c>
      <c r="Q19" s="22" t="e">
        <f>IFERROR(AVERAGE(RawData!S19:U19),#N/A)*0.01</f>
        <v>#N/A</v>
      </c>
      <c r="R19" s="23" t="e">
        <f t="array" ref="R19">AVERAGE(IF(ISNUMBER(Q$2:Q$31),Q$2:Q$31))</f>
        <v>#DIV/0!</v>
      </c>
      <c r="S19" s="23" t="e">
        <f t="array" ref="S19">R$2+STDEV(IF(ISNUMBER(Q$2:Q$31),Q$2:Q$31))*3</f>
        <v>#DIV/0!</v>
      </c>
      <c r="T19" s="23" t="e">
        <f t="array" ref="T19">R$2-STDEV(IF(ISNUMBER(Q$2:Q$31),Q$2:Q$31))*3</f>
        <v>#DIV/0!</v>
      </c>
      <c r="U19" s="30" t="e">
        <f t="array" ref="U19">IF(MAX(RawData!S19:U19)-MIN(RawData!S19:U19)=0,#N/A,(MAX(RawData!S19:U19)-MIN(RawData!S19:U19)))*0.01</f>
        <v>#N/A</v>
      </c>
      <c r="V19" s="24" t="e">
        <f t="array" ref="V19">AVERAGE(IF(ISNUMBER(U$2:U$31),U$2:U$31))</f>
        <v>#DIV/0!</v>
      </c>
      <c r="W19" s="25" t="e">
        <f t="array" ref="W19">(V$2+STDEV(IF(ISNUMBER(U$2:U$31),U$2:U$31))*3)</f>
        <v>#DIV/0!</v>
      </c>
      <c r="X19" s="18" t="e">
        <f t="array" ref="X19">IFERROR(AVERAGE(RawData!V19:Y19),#N/A)</f>
        <v>#N/A</v>
      </c>
      <c r="Y19" s="31" t="e">
        <f t="array" ref="Y19">AVERAGE(IF(ISNUMBER(X$2:X$31),X$2:X$31))</f>
        <v>#DIV/0!</v>
      </c>
      <c r="Z19" s="31" t="e">
        <f t="array" ref="Z19">Y$2-STDEV(IF(ISNUMBER(X$2:X$31),X$2:X$31))*3</f>
        <v>#DIV/0!</v>
      </c>
      <c r="AA19" s="37" t="e">
        <f>IF(ISNUMBER(RawData!Z19),RawData!Z19,#N/A)*0.01</f>
        <v>#N/A</v>
      </c>
      <c r="AB19" s="22" t="e">
        <f t="array" ref="AB19">IFERROR(AVERAGE(RawData!P19:R19)*0.01,#N/A)</f>
        <v>#N/A</v>
      </c>
      <c r="AC19" s="23" t="e">
        <f t="array" ref="AC19">AVERAGE(IF(ISNUMBER(AB$2:AB$31),AB$2:AB$31))</f>
        <v>#DIV/0!</v>
      </c>
      <c r="AD19" s="23" t="e">
        <f t="array" ref="AD19">AC$2+STDEV(IF(ISNUMBER(AB$2:AB$31),AB$2:AB$31))*3</f>
        <v>#DIV/0!</v>
      </c>
      <c r="AE19" s="23" t="e">
        <f t="array" ref="AE19">AC$2-STDEV(IF(ISNUMBER(AB$2:AB$31),AB$2:AB$31))*3</f>
        <v>#DIV/0!</v>
      </c>
      <c r="AF19" s="24" t="e">
        <f t="array" ref="AF19">IF(MAX(RawData!P19:R19)-MIN(RawData!P19:R19)=0,#N/A,(MAX(RawData!P19:R19)-MIN(RawData!P19:R19))*0.01)</f>
        <v>#N/A</v>
      </c>
      <c r="AG19" s="24" t="e">
        <f t="array" ref="AG19">AVERAGE(IF(ISNUMBER(AF$2:AF$31),AF$2:AF$31))</f>
        <v>#DIV/0!</v>
      </c>
      <c r="AH19" s="25" t="e">
        <f t="array" ref="AH19">(AG$2+STDEV(IF(ISNUMBER(AF$2:AF$31),AF$2:AF$31))*3)</f>
        <v>#DIV/0!</v>
      </c>
      <c r="AI19" s="18" t="e">
        <f t="array" ref="AI19">IFERROR(AVERAGE(RawData!AA19:AD19),#N/A)</f>
        <v>#N/A</v>
      </c>
      <c r="AJ19" s="31" t="e">
        <f t="array" ref="AJ19">AVERAGE(IF(ISNUMBER(AI$2:AI$31),AI$2:AI$31))</f>
        <v>#DIV/0!</v>
      </c>
      <c r="AK19" s="31" t="e">
        <f t="array" ref="AK19">AJ$2+STDEV(IF(ISNUMBER(AI$2:AI$31),AI$2:AI$31))*3</f>
        <v>#DIV/0!</v>
      </c>
      <c r="AL19" s="31" t="e">
        <f t="array" ref="AL19">AJ$2-STDEV(IF(ISNUMBER(AI$2:AI$31),AI$2:AI$31))*3</f>
        <v>#DIV/0!</v>
      </c>
      <c r="AM19" s="32" t="e">
        <f t="array" ref="AM19">IF(MAX(RawData!AA19:AD19)-MIN(RawData!AA19:AD19)=0,#N/A,MAX(RawData!AA19:AD19)-MIN(RawData!AA19:AD19))</f>
        <v>#N/A</v>
      </c>
      <c r="AN19" s="32" t="e">
        <f t="array" ref="AN19">AVERAGE(IF(ISNUMBER(AM$2:AM$31),AM$2:AM$31))</f>
        <v>#DIV/0!</v>
      </c>
      <c r="AO19" s="19" t="e">
        <f t="array" ref="AO19">(AN$2+STDEV(IF(ISNUMBER(AM$2:AM$31),AM$2:AM$31))*3)</f>
        <v>#DIV/0!</v>
      </c>
      <c r="AP19" s="18" t="e">
        <f t="array" ref="AP19">IFERROR(AVERAGE(RawData!AE19:AH19),#N/A)</f>
        <v>#N/A</v>
      </c>
      <c r="AQ19" s="31" t="e">
        <f t="array" ref="AQ19">AVERAGE(IF(ISNUMBER(AP$2:AP$31),AP$2:AP$31))</f>
        <v>#DIV/0!</v>
      </c>
      <c r="AR19" s="31" t="e">
        <f t="array" ref="AR19">AQ$2+STDEV(IF(ISNUMBER(AP$2:AP$31),AP$2:AP$31))*3</f>
        <v>#DIV/0!</v>
      </c>
      <c r="AS19" s="31" t="e">
        <f t="array" ref="AS19">AQ$2-STDEV(IF(ISNUMBER(AP$2:AP$31),AP$2:AP$31))*3</f>
        <v>#DIV/0!</v>
      </c>
      <c r="AT19" s="32" t="e">
        <f t="array" ref="AT19">IF(MAX(RawData!AE19:AH19)-MIN(RawData!AE19:AH19)=0,#N/A,MAX(RawData!AE19:AH19)-MIN(RawData!AE19:AH19))</f>
        <v>#N/A</v>
      </c>
      <c r="AU19" s="32" t="e">
        <f t="array" ref="AU19">AVERAGE(IF(ISNUMBER(AT$2:AT$31),AT$2:AT$31))</f>
        <v>#DIV/0!</v>
      </c>
      <c r="AV19" s="19" t="e">
        <f t="array" ref="AV19">(AU$2+STDEV(IF(ISNUMBER(AT$2:AT$31),AT$2:AT$31))*3)</f>
        <v>#DIV/0!</v>
      </c>
      <c r="AW19" s="18" t="e">
        <f>IFERROR(AVERAGE(RawData!BM19:BR19),#N/A)</f>
        <v>#N/A</v>
      </c>
      <c r="AX19" s="31" t="e">
        <f t="array" ref="AX19">AVERAGE(IF(ISNUMBER(AW$2:AW$31),AW$2:AW$31))</f>
        <v>#DIV/0!</v>
      </c>
      <c r="AY19" s="31" t="e">
        <f t="array" ref="AY19">AX$2+STDEV(IF(ISNUMBER(AW$2:AW$31),AW$2:AW$31))*3</f>
        <v>#DIV/0!</v>
      </c>
      <c r="AZ19" s="31" t="e">
        <f t="array" ref="AZ19">AX$2-STDEV(IF(ISNUMBER(AW$2:AW$31),AW$2:AW$31))*3</f>
        <v>#DIV/0!</v>
      </c>
      <c r="BA19" s="32" t="e">
        <f t="array" ref="BA19">IF(MAX(RawData!BF19:BO19)-MIN(RawData!BF19:BO19)=0,#N/A,MAX(RawData!BF19:BO19)-MIN(RawData!BF19:BO19))</f>
        <v>#N/A</v>
      </c>
      <c r="BB19" s="32" t="e">
        <f t="array" ref="BB19">AVERAGE(IF(ISNUMBER(BA$2:BA$31),BA$2:BA$31))</f>
        <v>#DIV/0!</v>
      </c>
      <c r="BC19" s="19" t="e">
        <f t="array" ref="BC19">(BB$2+STDEV(IF(ISNUMBER(BA$2:BA$31),BA$2:BA$31))*3)</f>
        <v>#DIV/0!</v>
      </c>
      <c r="BD19" s="18" t="e">
        <f t="array" ref="BD19">IFERROR(AVERAGE(RawData!BS19:BV19),#N/A)</f>
        <v>#N/A</v>
      </c>
      <c r="BE19" s="31" t="e">
        <f t="array" ref="BE19">AVERAGE(IF(ISNUMBER(BD$2:BD$31),BD$2:BD$31))</f>
        <v>#DIV/0!</v>
      </c>
      <c r="BF19" s="31" t="e">
        <f t="array" ref="BF19">BE$2+STDEV(IF(ISNUMBER(BD$2:BD$31),BD$2:BD$31))*3</f>
        <v>#DIV/0!</v>
      </c>
      <c r="BG19" s="31" t="e">
        <f t="array" ref="BG19">BE$2-STDEV(IF(ISNUMBER(BD$2:BD$31),BD$2:BD$31))*3</f>
        <v>#DIV/0!</v>
      </c>
      <c r="BH19" s="32" t="e">
        <f t="array" ref="BH19">IF(MAX(RawData!BS19:BV19)-MIN(RawData!BS19:BV19)=0,#N/A,MAX(RawData!BS19:BV19)-MIN(RawData!BS19:BV19))</f>
        <v>#N/A</v>
      </c>
      <c r="BI19" s="32" t="e">
        <f t="array" ref="BI19">AVERAGE(IF(ISNUMBER(BH$2:BH$31),BH$2:BH$31))</f>
        <v>#DIV/0!</v>
      </c>
      <c r="BJ19" s="19" t="e">
        <f t="array" ref="BJ19">(BI$2+STDEV(IF(ISNUMBER(BH$2:BH$31),BH$2:BH$31))*3)</f>
        <v>#DIV/0!</v>
      </c>
      <c r="BK19" s="42" t="e">
        <f>IFERROR(AVERAGE(RawData!AO19:AQ19),#N/A)</f>
        <v>#N/A</v>
      </c>
      <c r="BL19" s="31" t="e">
        <f t="array" ref="BL19">AVERAGE(IF(ISNUMBER(BK$2:BK$31),BK$2:BK$31))</f>
        <v>#DIV/0!</v>
      </c>
      <c r="BM19" s="31" t="e">
        <f t="array" ref="BM19">BL$2+STDEV(IF(ISNUMBER(BK$2:BK$31),BK$2:BK$31))*3</f>
        <v>#DIV/0!</v>
      </c>
      <c r="BN19" s="31" t="e">
        <f t="array" ref="BN19">BL$2-STDEV(IF(ISNUMBER(BK$2:BK$31),BK$2:BK$31))*3</f>
        <v>#DIV/0!</v>
      </c>
      <c r="BO19" s="32" t="e">
        <f t="array" ref="BO19">IF(MAX(RawData!AO19:AQ19)-MIN(RawData!AO19:AQ19)=0,#N/A,MAX(RawData!AO19:AQ19)-MIN(RawData!AO19:AQ19))</f>
        <v>#N/A</v>
      </c>
      <c r="BP19" s="32" t="e">
        <f t="array" ref="BP19">AVERAGE(IF(ISNUMBER(BO$2:BO$31),BO$2:BO$31))</f>
        <v>#DIV/0!</v>
      </c>
      <c r="BQ19" s="19" t="e">
        <f t="array" ref="BQ19">(BP$2+STDEV(IF(ISNUMBER(BO$2:BO$31),BO$2:BO$31))*3)</f>
        <v>#DIV/0!</v>
      </c>
      <c r="BR19" s="18" t="e">
        <f t="array" ref="BR19">IFERROR(AVERAGE(RawData!AR19:AT19),#N/A)</f>
        <v>#N/A</v>
      </c>
      <c r="BS19" s="31" t="e">
        <f t="array" ref="BS19">AVERAGE(IF(ISNUMBER(BR$2:BR$31),BR$2:BR$31))</f>
        <v>#DIV/0!</v>
      </c>
      <c r="BT19" s="31" t="e">
        <f t="array" ref="BT19">BS$2+STDEV(IF(ISNUMBER(BR$2:BR$31),BR$2:BR$31))*3</f>
        <v>#DIV/0!</v>
      </c>
      <c r="BU19" s="31" t="e">
        <f t="array" ref="BU19">BS$2-STDEV(IF(ISNUMBER(BR$2:BR$31),BR$2:BR$31))*3</f>
        <v>#DIV/0!</v>
      </c>
      <c r="BV19" s="32" t="e">
        <f t="array" ref="BV19">IF(MAX(RawData!AR19:AT19)-MIN(RawData!AR19:AT19)=0,#N/A,MAX(RawData!AR19:AT19)-MIN(RawData!AR19:AT19))</f>
        <v>#N/A</v>
      </c>
      <c r="BW19" s="32" t="e">
        <f t="array" ref="BW19">AVERAGE(IF(ISNUMBER(BV$2:BV$31),BV$2:BV$31))</f>
        <v>#DIV/0!</v>
      </c>
      <c r="BX19" s="19" t="e">
        <f t="array" ref="BX19">(BW$2+STDEV(IF(ISNUMBER(BV$2:BV$31),BV$2:BV$31))*3)</f>
        <v>#DIV/0!</v>
      </c>
      <c r="BY19" s="18" t="e">
        <f>IFERROR(ABS(AVERAGE(RawData!AU19:AW19)),#N/A)</f>
        <v>#N/A</v>
      </c>
      <c r="BZ19" s="31" t="e">
        <f t="array" ref="BZ19">AVERAGE(IF(ISNUMBER(BY$2:BY$31),BY$2:BY$31))</f>
        <v>#DIV/0!</v>
      </c>
      <c r="CA19" s="31" t="e">
        <f t="array" ref="CA19">BZ$2+STDEV(IF(ISNUMBER(BY$2:BY$31),BY$2:BY$31))*3</f>
        <v>#DIV/0!</v>
      </c>
      <c r="CB19" s="31" t="e">
        <f t="array" ref="CB19">BZ$2-STDEV(IF(ISNUMBER(BY$2:BY$31),BY$2:BY$31))*3</f>
        <v>#DIV/0!</v>
      </c>
      <c r="CC19" s="32" t="e">
        <f t="array" ref="CC19">IF(MAX(RawData!AU19:AW19)-MIN(RawData!AU19:AW19)=0,#N/A,MAX(RawData!AU19:AW19)-MIN(RawData!AU19:AW19))</f>
        <v>#N/A</v>
      </c>
      <c r="CD19" s="32" t="e">
        <f t="array" ref="CD19">AVERAGE(IF(ISNUMBER(CC$2:CC$31),CC$2:CC$31))</f>
        <v>#DIV/0!</v>
      </c>
      <c r="CE19" s="19" t="e">
        <f t="array" ref="CE19">(CD$2+STDEV(IF(ISNUMBER(CC$2:CC$31),CC$2:CC$31))*3)</f>
        <v>#DIV/0!</v>
      </c>
      <c r="CF19" s="18" t="e">
        <f>IFERROR(ABS(AVERAGE(RawData!AX19:AZ19)),#N/A)</f>
        <v>#N/A</v>
      </c>
      <c r="CG19" s="31" t="e">
        <f t="array" ref="CG19">AVERAGE(IF(ISNUMBER(CF$2:CF$31),CF$2:CF$31))</f>
        <v>#DIV/0!</v>
      </c>
      <c r="CH19" s="31" t="e">
        <f t="array" ref="CH19">CG$2+STDEV(IF(ISNUMBER(CF$2:CF$31),CF$2:CF$31))*3</f>
        <v>#DIV/0!</v>
      </c>
      <c r="CI19" s="31" t="e">
        <f t="array" ref="CI19">CG$2-STDEV(IF(ISNUMBER(CF$2:CF$31),CF$2:CF$31))*3</f>
        <v>#DIV/0!</v>
      </c>
      <c r="CJ19" s="32" t="e">
        <f t="array" ref="CJ19">IF(MAX(RawData!AX19:AZ19)-MIN(RawData!AX19:AZ19)=0,#N/A,MAX(RawData!AX19:AZ19)-MIN(RawData!AX19:AZ19))</f>
        <v>#N/A</v>
      </c>
      <c r="CK19" s="32" t="e">
        <f t="array" ref="CK19">AVERAGE(IF(ISNUMBER(CJ$2:CJ$31),CJ$2:CJ$31))</f>
        <v>#DIV/0!</v>
      </c>
      <c r="CL19" s="19" t="e">
        <f t="array" ref="CL19">(CK$2+STDEV(IF(ISNUMBER(CJ$2:CJ$31),CJ$2:CJ$31))*3)</f>
        <v>#DIV/0!</v>
      </c>
      <c r="CM19" s="18" t="e">
        <f t="array" ref="CM19">IFERROR(AVERAGE(RawData!BA19:BC19),#N/A)</f>
        <v>#N/A</v>
      </c>
      <c r="CN19" s="31">
        <f t="array" ref="CN19">AVERAGE(IF(ISNUMBER(CM$2:CM$31),CM$2:CM$31))</f>
        <v>0</v>
      </c>
      <c r="CO19" s="31" t="e">
        <f t="array" ref="CO19">CN$2+STDEV(IF(ISNUMBER(CM$2:CM$31),CM$2:CM$31))*3</f>
        <v>#DIV/0!</v>
      </c>
      <c r="CP19" s="31" t="e">
        <f t="array" ref="CP19">CN$2-STDEV(IF(ISNUMBER(CM$2:CM$31),CM$2:CM$31))*3</f>
        <v>#DIV/0!</v>
      </c>
      <c r="CQ19" s="32" t="e">
        <f t="array" ref="CQ19">IF(MAX(RawData!BA19:BC19)-MIN(RawData!BA19:BC19)=0,#N/A,MAX(RawData!BA19:BC19)-MIN(RawData!BA19:BC19))</f>
        <v>#N/A</v>
      </c>
      <c r="CR19" s="32" t="e">
        <f t="array" ref="CR19">AVERAGE(IF(ISNUMBER(CQ$2:CQ$31),CQ$2:CQ$31))</f>
        <v>#DIV/0!</v>
      </c>
      <c r="CS19" s="19" t="e">
        <f t="array" ref="CS19">(CR$2+STDEV(IF(ISNUMBER(CQ$2:CQ$31),CQ$2:CQ$31))*3)</f>
        <v>#DIV/0!</v>
      </c>
      <c r="CT19" s="18" t="e">
        <f t="array" ref="CT19">IFERROR(AVERAGE(RawData!BD19:BF19),#N/A)</f>
        <v>#N/A</v>
      </c>
      <c r="CU19" s="31">
        <f t="array" ref="CU19">AVERAGE(IF(ISNUMBER(CT$2:CT$31),CT$2:CT$31))</f>
        <v>0</v>
      </c>
      <c r="CV19" s="31" t="e">
        <f t="array" ref="CV19">CU$2+STDEV(IF(ISNUMBER(CT$2:CT$31),CT$2:CT$31))*3</f>
        <v>#DIV/0!</v>
      </c>
      <c r="CW19" s="31" t="e">
        <f t="array" ref="CW19">CU$2-STDEV(IF(ISNUMBER(CT$2:CT$31),CT$2:CT$31))*3</f>
        <v>#DIV/0!</v>
      </c>
      <c r="CX19" s="32" t="e">
        <f t="array" ref="CX19">IF(MAX(RawData!BD19:BF19)-MIN(RawData!BD19:BF19)=0,#N/A,MAX(RawData!BD19:BF19)-MIN(RawData!BD19:BF19))</f>
        <v>#N/A</v>
      </c>
      <c r="CY19" s="32" t="e">
        <f t="array" ref="CY19">AVERAGE(IF(ISNUMBER(CX$2:CX$31),CX$2:CX$31))</f>
        <v>#DIV/0!</v>
      </c>
      <c r="CZ19" s="19" t="e">
        <f t="array" ref="CZ19">(CY$2+STDEV(IF(ISNUMBER(CX$2:CX$31),CX$2:CX$31))*3)</f>
        <v>#DIV/0!</v>
      </c>
      <c r="DA19" s="32" t="e">
        <f t="array" ref="DA19">IFERROR(AVERAGE(RawData!BG19,RawData!BH19,RawData!BI19),#N/A)</f>
        <v>#N/A</v>
      </c>
      <c r="DB19" s="31" t="e">
        <f t="array" ref="DB19">AVERAGE(IF(ISNUMBER(DA$2:DA$31),DA$2:DA$31))</f>
        <v>#DIV/0!</v>
      </c>
      <c r="DC19" s="31" t="e">
        <f t="array" ref="DC19">DB$2+STDEV(IF(ISNUMBER(DA$2:DA$31),DA$2:DA$31))*3</f>
        <v>#DIV/0!</v>
      </c>
      <c r="DD19" s="31" t="e">
        <f t="array" ref="DD19">DB$2-STDEV(IF(ISNUMBER(DA$2:DA$31),DA$2:DA$31))*3</f>
        <v>#DIV/0!</v>
      </c>
      <c r="DE19" s="32" t="e">
        <f t="array" ref="DE19">IF(MAX((IF(RawData!#REF! = "Out", RawData!BG19, -RawData!BG19), IF(RawData!#REF! = "Out", RawData!BH19, -RawData!BH19), IF(RawData!#REF! = "Out", RawData!BI19, -RawData!BI19)))-MIN((IF(RawData!#REF! = "Out", RawData!BG19, -RawData!BG19), IF(RawData!#REF! = "Out", RawData!BH19, -RawData!BH19), IF(RawData!#REF! = "Out", RawData!BI19, -RawData!BI19)))=0,#N/A,MAX((IF(RawData!#REF! = "Out", RawData!BG19, -RawData!BG19), IF(RawData!#REF! = "Out", RawData!BH19, -RawData!BH19), IF(RawData!#REF! = "Out", RawData!BI19, -RawData!BI19)))-MIN((IF(RawData!#REF! = "Out", RawData!BG19, -RawData!BG19), IF(RawData!#REF! = "Out", RawData!BH19, -RawData!BH19), IF(RawData!#REF! = "Out", RawData!BI19, -RawData!BI19))))</f>
        <v>#REF!</v>
      </c>
      <c r="DF19" s="32" t="e">
        <f t="array" ref="DF19">AVERAGE(IF(ISNUMBER(DE$2:DE$31),DE$2:DE$31))</f>
        <v>#DIV/0!</v>
      </c>
      <c r="DG19" s="19" t="e">
        <f t="array" ref="DG19">(DF$2+STDEV(IF(ISNUMBER(DE$2:DE$31),DE$2:DE$31))*3)</f>
        <v>#DIV/0!</v>
      </c>
      <c r="DH19" s="18" t="e">
        <f t="array" ref="DH19">IFERROR(AVERAGE(RawData!BJ19:BL19),#N/A)</f>
        <v>#N/A</v>
      </c>
      <c r="DI19" s="31" t="e">
        <f t="array" ref="DI19">AVERAGE(IF(ISNUMBER(DH$2:DH$31),DH$2:DH$31))</f>
        <v>#DIV/0!</v>
      </c>
      <c r="DJ19" s="31" t="e">
        <f t="array" ref="DJ19">DI$2+STDEV(IF(ISNUMBER(DH$2:DH$31),DH$2:DH$31))*3</f>
        <v>#DIV/0!</v>
      </c>
      <c r="DK19" s="31" t="e">
        <f t="array" ref="DK19">DI$2-STDEV(IF(ISNUMBER(DH$2:DH$31),DH$2:DH$31))*3</f>
        <v>#DIV/0!</v>
      </c>
      <c r="DL19" s="32" t="e">
        <f t="array" ref="DL19">IF(MAX(RawData!BJ19:BL19)-MIN(RawData!BJ19:BL19)=0,#N/A,MAX(RawData!BJ19:BL19)-MIN(RawData!BJ19:BL19))</f>
        <v>#N/A</v>
      </c>
      <c r="DM19" s="32" t="e">
        <f t="array" ref="DM19">AVERAGE(IF(ISNUMBER(DL$2:DL$31),DL$2:DL$31))</f>
        <v>#DIV/0!</v>
      </c>
      <c r="DN19" s="19" t="e">
        <f t="array" ref="DN19">(DM$2+STDEV(IF(ISNUMBER(DL$2:DL$31),DL$2:DL$31))*3)</f>
        <v>#DIV/0!</v>
      </c>
      <c r="DO19" t="e">
        <f>IF(RawData!BW19="MIL-PRF 32432GL (Class 1)", RawData!BY19/RawData!BX19, #N/A)</f>
        <v>#N/A</v>
      </c>
      <c r="DP19" t="e">
        <f>IF(RawData!BW19="MIL-PRF 32432A (Class 1)", RawData!BY19/RawData!BX19, #N/A)</f>
        <v>#N/A</v>
      </c>
    </row>
    <row r="20" spans="1:120" x14ac:dyDescent="0.2">
      <c r="A20" s="22" t="e">
        <f>IFERROR(AVERAGE(RawData!D20:F20),#N/A)</f>
        <v>#N/A</v>
      </c>
      <c r="B20" s="23" t="e">
        <f t="array" ref="B20">AVERAGE(IF(ISNUMBER(A$2:A$31),A$2:A$31))</f>
        <v>#DIV/0!</v>
      </c>
      <c r="C20" s="23" t="e">
        <f t="array" ref="C20">B$2+STDEV(IF(ISNUMBER(A$2:A$31),A$2:A$31))*3</f>
        <v>#DIV/0!</v>
      </c>
      <c r="D20" s="23" t="e">
        <f t="array" ref="D20">B$2-STDEV(IF(ISNUMBER(A$2:A$31),A$2:A$31))*3</f>
        <v>#DIV/0!</v>
      </c>
      <c r="E20" s="24" t="e">
        <f>IF(MAX(RawData!D20:F20)-MIN(RawData!D20:F20)=0,#N/A,MAX(RawData!D20:F20)-MIN(RawData!D20:F20))</f>
        <v>#N/A</v>
      </c>
      <c r="F20" s="24" t="e">
        <f t="array" ref="F20">AVERAGE(IF(ISNUMBER(E$2:E$31),E$2:E$31))</f>
        <v>#DIV/0!</v>
      </c>
      <c r="G20" s="25" t="e">
        <f t="array" ref="G20">(F$2+STDEV(IF(ISNUMBER(E$2:E$31),E$2:E$31))*3)</f>
        <v>#DIV/0!</v>
      </c>
      <c r="H20" s="22" t="e">
        <f t="array" ref="H20">IFERROR(AVERAGE(RawData!G20:I20),#N/A)</f>
        <v>#N/A</v>
      </c>
      <c r="I20" s="23" t="e">
        <f t="array" ref="I20">AVERAGE(IF(ISNUMBER(H$2:H$31),H$2:H$31))</f>
        <v>#DIV/0!</v>
      </c>
      <c r="J20" s="23" t="e">
        <f t="array" ref="J20">I$2+STDEV(IF(ISNUMBER(H$2:H$31),H$2:H$31))*3</f>
        <v>#DIV/0!</v>
      </c>
      <c r="K20" s="23" t="e">
        <f t="array" ref="K20">I$2-STDEV(IF(ISNUMBER(H$2:H$31),H$2:H$31))*3</f>
        <v>#DIV/0!</v>
      </c>
      <c r="L20" s="24" t="e">
        <f t="array" ref="L20">IF(MAX(RawData!G20:I20)-MIN(RawData!G20:I20)=0,#N/A,MAX(RawData!G20:I20)-MIN(RawData!G20:I20))</f>
        <v>#N/A</v>
      </c>
      <c r="M20" s="24" t="e">
        <f t="array" ref="M20">AVERAGE(IF(ISNUMBER(L$2:L$31),L$2:L$31))</f>
        <v>#DIV/0!</v>
      </c>
      <c r="N20" s="25" t="e">
        <f t="array" ref="N20">(M$2+STDEV(IF(ISNUMBER(L$2:L$31),L$2:L$31))*3)</f>
        <v>#DIV/0!</v>
      </c>
      <c r="O20" s="18" t="e">
        <f>IFERROR(AVERAGE(RawData!J20,RawData!L20,RawData!N20),#N/A)</f>
        <v>#N/A</v>
      </c>
      <c r="P20" s="18" t="e">
        <f>IFERROR(AVERAGE(RawData!K20,RawData!M20,RawData!O20),#N/A)</f>
        <v>#N/A</v>
      </c>
      <c r="Q20" s="22" t="e">
        <f>IFERROR(AVERAGE(RawData!S20:U20),#N/A)*0.01</f>
        <v>#N/A</v>
      </c>
      <c r="R20" s="23" t="e">
        <f t="array" ref="R20">AVERAGE(IF(ISNUMBER(Q$2:Q$31),Q$2:Q$31))</f>
        <v>#DIV/0!</v>
      </c>
      <c r="S20" s="23" t="e">
        <f t="array" ref="S20">R$2+STDEV(IF(ISNUMBER(Q$2:Q$31),Q$2:Q$31))*3</f>
        <v>#DIV/0!</v>
      </c>
      <c r="T20" s="23" t="e">
        <f t="array" ref="T20">R$2-STDEV(IF(ISNUMBER(Q$2:Q$31),Q$2:Q$31))*3</f>
        <v>#DIV/0!</v>
      </c>
      <c r="U20" s="30" t="e">
        <f t="array" ref="U20">IF(MAX(RawData!S20:U20)-MIN(RawData!S20:U20)=0,#N/A,(MAX(RawData!S20:U20)-MIN(RawData!S20:U20)))*0.01</f>
        <v>#N/A</v>
      </c>
      <c r="V20" s="24" t="e">
        <f t="array" ref="V20">AVERAGE(IF(ISNUMBER(U$2:U$31),U$2:U$31))</f>
        <v>#DIV/0!</v>
      </c>
      <c r="W20" s="25" t="e">
        <f t="array" ref="W20">(V$2+STDEV(IF(ISNUMBER(U$2:U$31),U$2:U$31))*3)</f>
        <v>#DIV/0!</v>
      </c>
      <c r="X20" s="18" t="e">
        <f t="array" ref="X20">IFERROR(AVERAGE(RawData!V20:Y20),#N/A)</f>
        <v>#N/A</v>
      </c>
      <c r="Y20" s="31" t="e">
        <f t="array" ref="Y20">AVERAGE(IF(ISNUMBER(X$2:X$31),X$2:X$31))</f>
        <v>#DIV/0!</v>
      </c>
      <c r="Z20" s="31" t="e">
        <f t="array" ref="Z20">Y$2-STDEV(IF(ISNUMBER(X$2:X$31),X$2:X$31))*3</f>
        <v>#DIV/0!</v>
      </c>
      <c r="AA20" s="37" t="e">
        <f>IF(ISNUMBER(RawData!Z20),RawData!Z20,#N/A)*0.01</f>
        <v>#N/A</v>
      </c>
      <c r="AB20" s="22" t="e">
        <f t="array" ref="AB20">IFERROR(AVERAGE(RawData!P20:R20)*0.01,#N/A)</f>
        <v>#N/A</v>
      </c>
      <c r="AC20" s="23" t="e">
        <f t="array" ref="AC20">AVERAGE(IF(ISNUMBER(AB$2:AB$31),AB$2:AB$31))</f>
        <v>#DIV/0!</v>
      </c>
      <c r="AD20" s="23" t="e">
        <f t="array" ref="AD20">AC$2+STDEV(IF(ISNUMBER(AB$2:AB$31),AB$2:AB$31))*3</f>
        <v>#DIV/0!</v>
      </c>
      <c r="AE20" s="23" t="e">
        <f t="array" ref="AE20">AC$2-STDEV(IF(ISNUMBER(AB$2:AB$31),AB$2:AB$31))*3</f>
        <v>#DIV/0!</v>
      </c>
      <c r="AF20" s="24" t="e">
        <f t="array" ref="AF20">IF(MAX(RawData!P20:R20)-MIN(RawData!P20:R20)=0,#N/A,(MAX(RawData!P20:R20)-MIN(RawData!P20:R20))*0.01)</f>
        <v>#N/A</v>
      </c>
      <c r="AG20" s="24" t="e">
        <f t="array" ref="AG20">AVERAGE(IF(ISNUMBER(AF$2:AF$31),AF$2:AF$31))</f>
        <v>#DIV/0!</v>
      </c>
      <c r="AH20" s="25" t="e">
        <f t="array" ref="AH20">(AG$2+STDEV(IF(ISNUMBER(AF$2:AF$31),AF$2:AF$31))*3)</f>
        <v>#DIV/0!</v>
      </c>
      <c r="AI20" s="18" t="e">
        <f t="array" ref="AI20">IFERROR(AVERAGE(RawData!AA20:AD20),#N/A)</f>
        <v>#N/A</v>
      </c>
      <c r="AJ20" s="31" t="e">
        <f t="array" ref="AJ20">AVERAGE(IF(ISNUMBER(AI$2:AI$31),AI$2:AI$31))</f>
        <v>#DIV/0!</v>
      </c>
      <c r="AK20" s="31" t="e">
        <f t="array" ref="AK20">AJ$2+STDEV(IF(ISNUMBER(AI$2:AI$31),AI$2:AI$31))*3</f>
        <v>#DIV/0!</v>
      </c>
      <c r="AL20" s="31" t="e">
        <f t="array" ref="AL20">AJ$2-STDEV(IF(ISNUMBER(AI$2:AI$31),AI$2:AI$31))*3</f>
        <v>#DIV/0!</v>
      </c>
      <c r="AM20" s="32" t="e">
        <f t="array" ref="AM20">IF(MAX(RawData!AA20:AD20)-MIN(RawData!AA20:AD20)=0,#N/A,MAX(RawData!AA20:AD20)-MIN(RawData!AA20:AD20))</f>
        <v>#N/A</v>
      </c>
      <c r="AN20" s="32" t="e">
        <f t="array" ref="AN20">AVERAGE(IF(ISNUMBER(AM$2:AM$31),AM$2:AM$31))</f>
        <v>#DIV/0!</v>
      </c>
      <c r="AO20" s="19" t="e">
        <f t="array" ref="AO20">(AN$2+STDEV(IF(ISNUMBER(AM$2:AM$31),AM$2:AM$31))*3)</f>
        <v>#DIV/0!</v>
      </c>
      <c r="AP20" s="18" t="e">
        <f t="array" ref="AP20">IFERROR(AVERAGE(RawData!AE20:AH20),#N/A)</f>
        <v>#N/A</v>
      </c>
      <c r="AQ20" s="31" t="e">
        <f t="array" ref="AQ20">AVERAGE(IF(ISNUMBER(AP$2:AP$31),AP$2:AP$31))</f>
        <v>#DIV/0!</v>
      </c>
      <c r="AR20" s="31" t="e">
        <f t="array" ref="AR20">AQ$2+STDEV(IF(ISNUMBER(AP$2:AP$31),AP$2:AP$31))*3</f>
        <v>#DIV/0!</v>
      </c>
      <c r="AS20" s="31" t="e">
        <f t="array" ref="AS20">AQ$2-STDEV(IF(ISNUMBER(AP$2:AP$31),AP$2:AP$31))*3</f>
        <v>#DIV/0!</v>
      </c>
      <c r="AT20" s="32" t="e">
        <f t="array" ref="AT20">IF(MAX(RawData!AE20:AH20)-MIN(RawData!AE20:AH20)=0,#N/A,MAX(RawData!AE20:AH20)-MIN(RawData!AE20:AH20))</f>
        <v>#N/A</v>
      </c>
      <c r="AU20" s="32" t="e">
        <f t="array" ref="AU20">AVERAGE(IF(ISNUMBER(AT$2:AT$31),AT$2:AT$31))</f>
        <v>#DIV/0!</v>
      </c>
      <c r="AV20" s="19" t="e">
        <f t="array" ref="AV20">(AU$2+STDEV(IF(ISNUMBER(AT$2:AT$31),AT$2:AT$31))*3)</f>
        <v>#DIV/0!</v>
      </c>
      <c r="AW20" s="18" t="e">
        <f>IFERROR(AVERAGE(RawData!BM20:BR20),#N/A)</f>
        <v>#N/A</v>
      </c>
      <c r="AX20" s="31" t="e">
        <f t="array" ref="AX20">AVERAGE(IF(ISNUMBER(AW$2:AW$31),AW$2:AW$31))</f>
        <v>#DIV/0!</v>
      </c>
      <c r="AY20" s="31" t="e">
        <f t="array" ref="AY20">AX$2+STDEV(IF(ISNUMBER(AW$2:AW$31),AW$2:AW$31))*3</f>
        <v>#DIV/0!</v>
      </c>
      <c r="AZ20" s="31" t="e">
        <f t="array" ref="AZ20">AX$2-STDEV(IF(ISNUMBER(AW$2:AW$31),AW$2:AW$31))*3</f>
        <v>#DIV/0!</v>
      </c>
      <c r="BA20" s="32" t="e">
        <f t="array" ref="BA20">IF(MAX(RawData!BF20:BO20)-MIN(RawData!BF20:BO20)=0,#N/A,MAX(RawData!BF20:BO20)-MIN(RawData!BF20:BO20))</f>
        <v>#N/A</v>
      </c>
      <c r="BB20" s="32" t="e">
        <f t="array" ref="BB20">AVERAGE(IF(ISNUMBER(BA$2:BA$31),BA$2:BA$31))</f>
        <v>#DIV/0!</v>
      </c>
      <c r="BC20" s="19" t="e">
        <f t="array" ref="BC20">(BB$2+STDEV(IF(ISNUMBER(BA$2:BA$31),BA$2:BA$31))*3)</f>
        <v>#DIV/0!</v>
      </c>
      <c r="BD20" s="18" t="e">
        <f t="array" ref="BD20">IFERROR(AVERAGE(RawData!BS20:BV20),#N/A)</f>
        <v>#N/A</v>
      </c>
      <c r="BE20" s="31" t="e">
        <f t="array" ref="BE20">AVERAGE(IF(ISNUMBER(BD$2:BD$31),BD$2:BD$31))</f>
        <v>#DIV/0!</v>
      </c>
      <c r="BF20" s="31" t="e">
        <f t="array" ref="BF20">BE$2+STDEV(IF(ISNUMBER(BD$2:BD$31),BD$2:BD$31))*3</f>
        <v>#DIV/0!</v>
      </c>
      <c r="BG20" s="31" t="e">
        <f t="array" ref="BG20">BE$2-STDEV(IF(ISNUMBER(BD$2:BD$31),BD$2:BD$31))*3</f>
        <v>#DIV/0!</v>
      </c>
      <c r="BH20" s="32" t="e">
        <f t="array" ref="BH20">IF(MAX(RawData!BS20:BV20)-MIN(RawData!BS20:BV20)=0,#N/A,MAX(RawData!BS20:BV20)-MIN(RawData!BS20:BV20))</f>
        <v>#N/A</v>
      </c>
      <c r="BI20" s="32" t="e">
        <f t="array" ref="BI20">AVERAGE(IF(ISNUMBER(BH$2:BH$31),BH$2:BH$31))</f>
        <v>#DIV/0!</v>
      </c>
      <c r="BJ20" s="19" t="e">
        <f t="array" ref="BJ20">(BI$2+STDEV(IF(ISNUMBER(BH$2:BH$31),BH$2:BH$31))*3)</f>
        <v>#DIV/0!</v>
      </c>
      <c r="BK20" s="42" t="e">
        <f>IFERROR(AVERAGE(RawData!AO20:AQ20),#N/A)</f>
        <v>#N/A</v>
      </c>
      <c r="BL20" s="31" t="e">
        <f t="array" ref="BL20">AVERAGE(IF(ISNUMBER(BK$2:BK$31),BK$2:BK$31))</f>
        <v>#DIV/0!</v>
      </c>
      <c r="BM20" s="31" t="e">
        <f t="array" ref="BM20">BL$2+STDEV(IF(ISNUMBER(BK$2:BK$31),BK$2:BK$31))*3</f>
        <v>#DIV/0!</v>
      </c>
      <c r="BN20" s="31" t="e">
        <f t="array" ref="BN20">BL$2-STDEV(IF(ISNUMBER(BK$2:BK$31),BK$2:BK$31))*3</f>
        <v>#DIV/0!</v>
      </c>
      <c r="BO20" s="32" t="e">
        <f t="array" ref="BO20">IF(MAX(RawData!AO20:AQ20)-MIN(RawData!AO20:AQ20)=0,#N/A,MAX(RawData!AO20:AQ20)-MIN(RawData!AO20:AQ20))</f>
        <v>#N/A</v>
      </c>
      <c r="BP20" s="32" t="e">
        <f t="array" ref="BP20">AVERAGE(IF(ISNUMBER(BO$2:BO$31),BO$2:BO$31))</f>
        <v>#DIV/0!</v>
      </c>
      <c r="BQ20" s="19" t="e">
        <f t="array" ref="BQ20">(BP$2+STDEV(IF(ISNUMBER(BO$2:BO$31),BO$2:BO$31))*3)</f>
        <v>#DIV/0!</v>
      </c>
      <c r="BR20" s="18" t="e">
        <f t="array" ref="BR20">IFERROR(AVERAGE(RawData!AR20:AT20),#N/A)</f>
        <v>#N/A</v>
      </c>
      <c r="BS20" s="31" t="e">
        <f t="array" ref="BS20">AVERAGE(IF(ISNUMBER(BR$2:BR$31),BR$2:BR$31))</f>
        <v>#DIV/0!</v>
      </c>
      <c r="BT20" s="31" t="e">
        <f t="array" ref="BT20">BS$2+STDEV(IF(ISNUMBER(BR$2:BR$31),BR$2:BR$31))*3</f>
        <v>#DIV/0!</v>
      </c>
      <c r="BU20" s="31" t="e">
        <f t="array" ref="BU20">BS$2-STDEV(IF(ISNUMBER(BR$2:BR$31),BR$2:BR$31))*3</f>
        <v>#DIV/0!</v>
      </c>
      <c r="BV20" s="32" t="e">
        <f t="array" ref="BV20">IF(MAX(RawData!AR20:AT20)-MIN(RawData!AR20:AT20)=0,#N/A,MAX(RawData!AR20:AT20)-MIN(RawData!AR20:AT20))</f>
        <v>#N/A</v>
      </c>
      <c r="BW20" s="32" t="e">
        <f t="array" ref="BW20">AVERAGE(IF(ISNUMBER(BV$2:BV$31),BV$2:BV$31))</f>
        <v>#DIV/0!</v>
      </c>
      <c r="BX20" s="19" t="e">
        <f t="array" ref="BX20">(BW$2+STDEV(IF(ISNUMBER(BV$2:BV$31),BV$2:BV$31))*3)</f>
        <v>#DIV/0!</v>
      </c>
      <c r="BY20" s="18" t="e">
        <f>IFERROR(ABS(AVERAGE(RawData!AU20:AW20)),#N/A)</f>
        <v>#N/A</v>
      </c>
      <c r="BZ20" s="31" t="e">
        <f t="array" ref="BZ20">AVERAGE(IF(ISNUMBER(BY$2:BY$31),BY$2:BY$31))</f>
        <v>#DIV/0!</v>
      </c>
      <c r="CA20" s="31" t="e">
        <f t="array" ref="CA20">BZ$2+STDEV(IF(ISNUMBER(BY$2:BY$31),BY$2:BY$31))*3</f>
        <v>#DIV/0!</v>
      </c>
      <c r="CB20" s="31" t="e">
        <f t="array" ref="CB20">BZ$2-STDEV(IF(ISNUMBER(BY$2:BY$31),BY$2:BY$31))*3</f>
        <v>#DIV/0!</v>
      </c>
      <c r="CC20" s="32" t="e">
        <f t="array" ref="CC20">IF(MAX(RawData!AU20:AW20)-MIN(RawData!AU20:AW20)=0,#N/A,MAX(RawData!AU20:AW20)-MIN(RawData!AU20:AW20))</f>
        <v>#N/A</v>
      </c>
      <c r="CD20" s="32" t="e">
        <f t="array" ref="CD20">AVERAGE(IF(ISNUMBER(CC$2:CC$31),CC$2:CC$31))</f>
        <v>#DIV/0!</v>
      </c>
      <c r="CE20" s="19" t="e">
        <f t="array" ref="CE20">(CD$2+STDEV(IF(ISNUMBER(CC$2:CC$31),CC$2:CC$31))*3)</f>
        <v>#DIV/0!</v>
      </c>
      <c r="CF20" s="18" t="e">
        <f>IFERROR(ABS(AVERAGE(RawData!AX20:AZ20)),#N/A)</f>
        <v>#N/A</v>
      </c>
      <c r="CG20" s="31" t="e">
        <f t="array" ref="CG20">AVERAGE(IF(ISNUMBER(CF$2:CF$31),CF$2:CF$31))</f>
        <v>#DIV/0!</v>
      </c>
      <c r="CH20" s="31" t="e">
        <f t="array" ref="CH20">CG$2+STDEV(IF(ISNUMBER(CF$2:CF$31),CF$2:CF$31))*3</f>
        <v>#DIV/0!</v>
      </c>
      <c r="CI20" s="31" t="e">
        <f t="array" ref="CI20">CG$2-STDEV(IF(ISNUMBER(CF$2:CF$31),CF$2:CF$31))*3</f>
        <v>#DIV/0!</v>
      </c>
      <c r="CJ20" s="32" t="e">
        <f t="array" ref="CJ20">IF(MAX(RawData!AX20:AZ20)-MIN(RawData!AX20:AZ20)=0,#N/A,MAX(RawData!AX20:AZ20)-MIN(RawData!AX20:AZ20))</f>
        <v>#N/A</v>
      </c>
      <c r="CK20" s="32" t="e">
        <f t="array" ref="CK20">AVERAGE(IF(ISNUMBER(CJ$2:CJ$31),CJ$2:CJ$31))</f>
        <v>#DIV/0!</v>
      </c>
      <c r="CL20" s="19" t="e">
        <f t="array" ref="CL20">(CK$2+STDEV(IF(ISNUMBER(CJ$2:CJ$31),CJ$2:CJ$31))*3)</f>
        <v>#DIV/0!</v>
      </c>
      <c r="CM20" s="18" t="e">
        <f t="array" ref="CM20">IFERROR(AVERAGE(RawData!BA20:BC20),#N/A)</f>
        <v>#N/A</v>
      </c>
      <c r="CN20" s="31">
        <f t="array" ref="CN20">AVERAGE(IF(ISNUMBER(CM$2:CM$31),CM$2:CM$31))</f>
        <v>0</v>
      </c>
      <c r="CO20" s="31" t="e">
        <f t="array" ref="CO20">CN$2+STDEV(IF(ISNUMBER(CM$2:CM$31),CM$2:CM$31))*3</f>
        <v>#DIV/0!</v>
      </c>
      <c r="CP20" s="31" t="e">
        <f t="array" ref="CP20">CN$2-STDEV(IF(ISNUMBER(CM$2:CM$31),CM$2:CM$31))*3</f>
        <v>#DIV/0!</v>
      </c>
      <c r="CQ20" s="32" t="e">
        <f t="array" ref="CQ20">IF(MAX(RawData!BA20:BC20)-MIN(RawData!BA20:BC20)=0,#N/A,MAX(RawData!BA20:BC20)-MIN(RawData!BA20:BC20))</f>
        <v>#N/A</v>
      </c>
      <c r="CR20" s="32" t="e">
        <f t="array" ref="CR20">AVERAGE(IF(ISNUMBER(CQ$2:CQ$31),CQ$2:CQ$31))</f>
        <v>#DIV/0!</v>
      </c>
      <c r="CS20" s="19" t="e">
        <f t="array" ref="CS20">(CR$2+STDEV(IF(ISNUMBER(CQ$2:CQ$31),CQ$2:CQ$31))*3)</f>
        <v>#DIV/0!</v>
      </c>
      <c r="CT20" s="18" t="e">
        <f t="array" ref="CT20">IFERROR(AVERAGE(RawData!BD20:BF20),#N/A)</f>
        <v>#N/A</v>
      </c>
      <c r="CU20" s="31">
        <f t="array" ref="CU20">AVERAGE(IF(ISNUMBER(CT$2:CT$31),CT$2:CT$31))</f>
        <v>0</v>
      </c>
      <c r="CV20" s="31" t="e">
        <f t="array" ref="CV20">CU$2+STDEV(IF(ISNUMBER(CT$2:CT$31),CT$2:CT$31))*3</f>
        <v>#DIV/0!</v>
      </c>
      <c r="CW20" s="31" t="e">
        <f t="array" ref="CW20">CU$2-STDEV(IF(ISNUMBER(CT$2:CT$31),CT$2:CT$31))*3</f>
        <v>#DIV/0!</v>
      </c>
      <c r="CX20" s="32" t="e">
        <f t="array" ref="CX20">IF(MAX(RawData!BD20:BF20)-MIN(RawData!BD20:BF20)=0,#N/A,MAX(RawData!BD20:BF20)-MIN(RawData!BD20:BF20))</f>
        <v>#N/A</v>
      </c>
      <c r="CY20" s="32" t="e">
        <f t="array" ref="CY20">AVERAGE(IF(ISNUMBER(CX$2:CX$31),CX$2:CX$31))</f>
        <v>#DIV/0!</v>
      </c>
      <c r="CZ20" s="19" t="e">
        <f t="array" ref="CZ20">(CY$2+STDEV(IF(ISNUMBER(CX$2:CX$31),CX$2:CX$31))*3)</f>
        <v>#DIV/0!</v>
      </c>
      <c r="DA20" s="32" t="e">
        <f t="array" ref="DA20">IFERROR(AVERAGE(RawData!BG20,RawData!BH20,RawData!BI20),#N/A)</f>
        <v>#N/A</v>
      </c>
      <c r="DB20" s="31" t="e">
        <f t="array" ref="DB20">AVERAGE(IF(ISNUMBER(DA$2:DA$31),DA$2:DA$31))</f>
        <v>#DIV/0!</v>
      </c>
      <c r="DC20" s="31" t="e">
        <f t="array" ref="DC20">DB$2+STDEV(IF(ISNUMBER(DA$2:DA$31),DA$2:DA$31))*3</f>
        <v>#DIV/0!</v>
      </c>
      <c r="DD20" s="31" t="e">
        <f t="array" ref="DD20">DB$2-STDEV(IF(ISNUMBER(DA$2:DA$31),DA$2:DA$31))*3</f>
        <v>#DIV/0!</v>
      </c>
      <c r="DE20" s="32" t="e">
        <f t="array" ref="DE20">IF(MAX((IF(RawData!#REF! = "Out", RawData!BG20, -RawData!BG20), IF(RawData!#REF! = "Out", RawData!BH20, -RawData!BH20), IF(RawData!#REF! = "Out", RawData!BI20, -RawData!BI20)))-MIN((IF(RawData!#REF! = "Out", RawData!BG20, -RawData!BG20), IF(RawData!#REF! = "Out", RawData!BH20, -RawData!BH20), IF(RawData!#REF! = "Out", RawData!BI20, -RawData!BI20)))=0,#N/A,MAX((IF(RawData!#REF! = "Out", RawData!BG20, -RawData!BG20), IF(RawData!#REF! = "Out", RawData!BH20, -RawData!BH20), IF(RawData!#REF! = "Out", RawData!BI20, -RawData!BI20)))-MIN((IF(RawData!#REF! = "Out", RawData!BG20, -RawData!BG20), IF(RawData!#REF! = "Out", RawData!BH20, -RawData!BH20), IF(RawData!#REF! = "Out", RawData!BI20, -RawData!BI20))))</f>
        <v>#REF!</v>
      </c>
      <c r="DF20" s="32" t="e">
        <f t="array" ref="DF20">AVERAGE(IF(ISNUMBER(DE$2:DE$31),DE$2:DE$31))</f>
        <v>#DIV/0!</v>
      </c>
      <c r="DG20" s="19" t="e">
        <f t="array" ref="DG20">(DF$2+STDEV(IF(ISNUMBER(DE$2:DE$31),DE$2:DE$31))*3)</f>
        <v>#DIV/0!</v>
      </c>
      <c r="DH20" s="18" t="e">
        <f t="array" ref="DH20">IFERROR(AVERAGE(RawData!BJ20:BL20),#N/A)</f>
        <v>#N/A</v>
      </c>
      <c r="DI20" s="31" t="e">
        <f t="array" ref="DI20">AVERAGE(IF(ISNUMBER(DH$2:DH$31),DH$2:DH$31))</f>
        <v>#DIV/0!</v>
      </c>
      <c r="DJ20" s="31" t="e">
        <f t="array" ref="DJ20">DI$2+STDEV(IF(ISNUMBER(DH$2:DH$31),DH$2:DH$31))*3</f>
        <v>#DIV/0!</v>
      </c>
      <c r="DK20" s="31" t="e">
        <f t="array" ref="DK20">DI$2-STDEV(IF(ISNUMBER(DH$2:DH$31),DH$2:DH$31))*3</f>
        <v>#DIV/0!</v>
      </c>
      <c r="DL20" s="32" t="e">
        <f t="array" ref="DL20">IF(MAX(RawData!BJ20:BL20)-MIN(RawData!BJ20:BL20)=0,#N/A,MAX(RawData!BJ20:BL20)-MIN(RawData!BJ20:BL20))</f>
        <v>#N/A</v>
      </c>
      <c r="DM20" s="32" t="e">
        <f t="array" ref="DM20">AVERAGE(IF(ISNUMBER(DL$2:DL$31),DL$2:DL$31))</f>
        <v>#DIV/0!</v>
      </c>
      <c r="DN20" s="19" t="e">
        <f t="array" ref="DN20">(DM$2+STDEV(IF(ISNUMBER(DL$2:DL$31),DL$2:DL$31))*3)</f>
        <v>#DIV/0!</v>
      </c>
      <c r="DO20" t="e">
        <f>IF(RawData!BW20="MIL-PRF 32432GL (Class 1)", RawData!BY20/RawData!BX20, #N/A)</f>
        <v>#N/A</v>
      </c>
      <c r="DP20" t="e">
        <f>IF(RawData!BW20="MIL-PRF 32432A (Class 1)", RawData!BY20/RawData!BX20, #N/A)</f>
        <v>#N/A</v>
      </c>
    </row>
    <row r="21" spans="1:120" x14ac:dyDescent="0.2">
      <c r="A21" s="22" t="e">
        <f>IFERROR(AVERAGE(RawData!D21:F21),#N/A)</f>
        <v>#N/A</v>
      </c>
      <c r="B21" s="23" t="e">
        <f t="array" ref="B21">AVERAGE(IF(ISNUMBER(A$2:A$31),A$2:A$31))</f>
        <v>#DIV/0!</v>
      </c>
      <c r="C21" s="23" t="e">
        <f t="array" ref="C21">B$2+STDEV(IF(ISNUMBER(A$2:A$31),A$2:A$31))*3</f>
        <v>#DIV/0!</v>
      </c>
      <c r="D21" s="23" t="e">
        <f t="array" ref="D21">B$2-STDEV(IF(ISNUMBER(A$2:A$31),A$2:A$31))*3</f>
        <v>#DIV/0!</v>
      </c>
      <c r="E21" s="24" t="e">
        <f>IF(MAX(RawData!D21:F21)-MIN(RawData!D21:F21)=0,#N/A,MAX(RawData!D21:F21)-MIN(RawData!D21:F21))</f>
        <v>#N/A</v>
      </c>
      <c r="F21" s="24" t="e">
        <f t="array" ref="F21">AVERAGE(IF(ISNUMBER(E$2:E$31),E$2:E$31))</f>
        <v>#DIV/0!</v>
      </c>
      <c r="G21" s="25" t="e">
        <f t="array" ref="G21">(F$2+STDEV(IF(ISNUMBER(E$2:E$31),E$2:E$31))*3)</f>
        <v>#DIV/0!</v>
      </c>
      <c r="H21" s="22" t="e">
        <f t="array" ref="H21">IFERROR(AVERAGE(RawData!G21:I21),#N/A)</f>
        <v>#N/A</v>
      </c>
      <c r="I21" s="23" t="e">
        <f t="array" ref="I21">AVERAGE(IF(ISNUMBER(H$2:H$31),H$2:H$31))</f>
        <v>#DIV/0!</v>
      </c>
      <c r="J21" s="23" t="e">
        <f t="array" ref="J21">I$2+STDEV(IF(ISNUMBER(H$2:H$31),H$2:H$31))*3</f>
        <v>#DIV/0!</v>
      </c>
      <c r="K21" s="23" t="e">
        <f t="array" ref="K21">I$2-STDEV(IF(ISNUMBER(H$2:H$31),H$2:H$31))*3</f>
        <v>#DIV/0!</v>
      </c>
      <c r="L21" s="24" t="e">
        <f t="array" ref="L21">IF(MAX(RawData!G21:I21)-MIN(RawData!G21:I21)=0,#N/A,MAX(RawData!G21:I21)-MIN(RawData!G21:I21))</f>
        <v>#N/A</v>
      </c>
      <c r="M21" s="24" t="e">
        <f t="array" ref="M21">AVERAGE(IF(ISNUMBER(L$2:L$31),L$2:L$31))</f>
        <v>#DIV/0!</v>
      </c>
      <c r="N21" s="25" t="e">
        <f t="array" ref="N21">(M$2+STDEV(IF(ISNUMBER(L$2:L$31),L$2:L$31))*3)</f>
        <v>#DIV/0!</v>
      </c>
      <c r="O21" s="18" t="e">
        <f>IFERROR(AVERAGE(RawData!J21,RawData!L21,RawData!N21),#N/A)</f>
        <v>#N/A</v>
      </c>
      <c r="P21" s="18" t="e">
        <f>IFERROR(AVERAGE(RawData!K21,RawData!M21,RawData!O21),#N/A)</f>
        <v>#N/A</v>
      </c>
      <c r="Q21" s="22" t="e">
        <f>IFERROR(AVERAGE(RawData!S21:U21),#N/A)*0.01</f>
        <v>#N/A</v>
      </c>
      <c r="R21" s="23" t="e">
        <f t="array" ref="R21">AVERAGE(IF(ISNUMBER(Q$2:Q$31),Q$2:Q$31))</f>
        <v>#DIV/0!</v>
      </c>
      <c r="S21" s="23" t="e">
        <f t="array" ref="S21">R$2+STDEV(IF(ISNUMBER(Q$2:Q$31),Q$2:Q$31))*3</f>
        <v>#DIV/0!</v>
      </c>
      <c r="T21" s="23" t="e">
        <f t="array" ref="T21">R$2-STDEV(IF(ISNUMBER(Q$2:Q$31),Q$2:Q$31))*3</f>
        <v>#DIV/0!</v>
      </c>
      <c r="U21" s="30" t="e">
        <f t="array" ref="U21">IF(MAX(RawData!S21:U21)-MIN(RawData!S21:U21)=0,#N/A,(MAX(RawData!S21:U21)-MIN(RawData!S21:U21)))*0.01</f>
        <v>#N/A</v>
      </c>
      <c r="V21" s="24" t="e">
        <f t="array" ref="V21">AVERAGE(IF(ISNUMBER(U$2:U$31),U$2:U$31))</f>
        <v>#DIV/0!</v>
      </c>
      <c r="W21" s="25" t="e">
        <f t="array" ref="W21">(V$2+STDEV(IF(ISNUMBER(U$2:U$31),U$2:U$31))*3)</f>
        <v>#DIV/0!</v>
      </c>
      <c r="X21" s="18" t="e">
        <f t="array" ref="X21">IFERROR(AVERAGE(RawData!V21:Y21),#N/A)</f>
        <v>#N/A</v>
      </c>
      <c r="Y21" s="31" t="e">
        <f t="array" ref="Y21">AVERAGE(IF(ISNUMBER(X$2:X$31),X$2:X$31))</f>
        <v>#DIV/0!</v>
      </c>
      <c r="Z21" s="31" t="e">
        <f t="array" ref="Z21">Y$2-STDEV(IF(ISNUMBER(X$2:X$31),X$2:X$31))*3</f>
        <v>#DIV/0!</v>
      </c>
      <c r="AA21" s="37" t="e">
        <f>IF(ISNUMBER(RawData!Z21),RawData!Z21,#N/A)*0.01</f>
        <v>#N/A</v>
      </c>
      <c r="AB21" s="22" t="e">
        <f t="array" ref="AB21">IFERROR(AVERAGE(RawData!P21:R21)*0.01,#N/A)</f>
        <v>#N/A</v>
      </c>
      <c r="AC21" s="23" t="e">
        <f t="array" ref="AC21">AVERAGE(IF(ISNUMBER(AB$2:AB$31),AB$2:AB$31))</f>
        <v>#DIV/0!</v>
      </c>
      <c r="AD21" s="23" t="e">
        <f t="array" ref="AD21">AC$2+STDEV(IF(ISNUMBER(AB$2:AB$31),AB$2:AB$31))*3</f>
        <v>#DIV/0!</v>
      </c>
      <c r="AE21" s="23" t="e">
        <f t="array" ref="AE21">AC$2-STDEV(IF(ISNUMBER(AB$2:AB$31),AB$2:AB$31))*3</f>
        <v>#DIV/0!</v>
      </c>
      <c r="AF21" s="24" t="e">
        <f t="array" ref="AF21">IF(MAX(RawData!P21:R21)-MIN(RawData!P21:R21)=0,#N/A,(MAX(RawData!P21:R21)-MIN(RawData!P21:R21))*0.01)</f>
        <v>#N/A</v>
      </c>
      <c r="AG21" s="24" t="e">
        <f t="array" ref="AG21">AVERAGE(IF(ISNUMBER(AF$2:AF$31),AF$2:AF$31))</f>
        <v>#DIV/0!</v>
      </c>
      <c r="AH21" s="25" t="e">
        <f t="array" ref="AH21">(AG$2+STDEV(IF(ISNUMBER(AF$2:AF$31),AF$2:AF$31))*3)</f>
        <v>#DIV/0!</v>
      </c>
      <c r="AI21" s="18" t="e">
        <f t="array" ref="AI21">IFERROR(AVERAGE(RawData!AA21:AD21),#N/A)</f>
        <v>#N/A</v>
      </c>
      <c r="AJ21" s="31" t="e">
        <f t="array" ref="AJ21">AVERAGE(IF(ISNUMBER(AI$2:AI$31),AI$2:AI$31))</f>
        <v>#DIV/0!</v>
      </c>
      <c r="AK21" s="31" t="e">
        <f t="array" ref="AK21">AJ$2+STDEV(IF(ISNUMBER(AI$2:AI$31),AI$2:AI$31))*3</f>
        <v>#DIV/0!</v>
      </c>
      <c r="AL21" s="31" t="e">
        <f t="array" ref="AL21">AJ$2-STDEV(IF(ISNUMBER(AI$2:AI$31),AI$2:AI$31))*3</f>
        <v>#DIV/0!</v>
      </c>
      <c r="AM21" s="32" t="e">
        <f t="array" ref="AM21">IF(MAX(RawData!AA21:AD21)-MIN(RawData!AA21:AD21)=0,#N/A,MAX(RawData!AA21:AD21)-MIN(RawData!AA21:AD21))</f>
        <v>#N/A</v>
      </c>
      <c r="AN21" s="32" t="e">
        <f t="array" ref="AN21">AVERAGE(IF(ISNUMBER(AM$2:AM$31),AM$2:AM$31))</f>
        <v>#DIV/0!</v>
      </c>
      <c r="AO21" s="19" t="e">
        <f t="array" ref="AO21">(AN$2+STDEV(IF(ISNUMBER(AM$2:AM$31),AM$2:AM$31))*3)</f>
        <v>#DIV/0!</v>
      </c>
      <c r="AP21" s="18" t="e">
        <f t="array" ref="AP21">IFERROR(AVERAGE(RawData!AE21:AH21),#N/A)</f>
        <v>#N/A</v>
      </c>
      <c r="AQ21" s="31" t="e">
        <f t="array" ref="AQ21">AVERAGE(IF(ISNUMBER(AP$2:AP$31),AP$2:AP$31))</f>
        <v>#DIV/0!</v>
      </c>
      <c r="AR21" s="31" t="e">
        <f t="array" ref="AR21">AQ$2+STDEV(IF(ISNUMBER(AP$2:AP$31),AP$2:AP$31))*3</f>
        <v>#DIV/0!</v>
      </c>
      <c r="AS21" s="31" t="e">
        <f t="array" ref="AS21">AQ$2-STDEV(IF(ISNUMBER(AP$2:AP$31),AP$2:AP$31))*3</f>
        <v>#DIV/0!</v>
      </c>
      <c r="AT21" s="32" t="e">
        <f t="array" ref="AT21">IF(MAX(RawData!AE21:AH21)-MIN(RawData!AE21:AH21)=0,#N/A,MAX(RawData!AE21:AH21)-MIN(RawData!AE21:AH21))</f>
        <v>#N/A</v>
      </c>
      <c r="AU21" s="32" t="e">
        <f t="array" ref="AU21">AVERAGE(IF(ISNUMBER(AT$2:AT$31),AT$2:AT$31))</f>
        <v>#DIV/0!</v>
      </c>
      <c r="AV21" s="19" t="e">
        <f t="array" ref="AV21">(AU$2+STDEV(IF(ISNUMBER(AT$2:AT$31),AT$2:AT$31))*3)</f>
        <v>#DIV/0!</v>
      </c>
      <c r="AW21" s="18" t="e">
        <f>IFERROR(AVERAGE(RawData!BM21:BR21),#N/A)</f>
        <v>#N/A</v>
      </c>
      <c r="AX21" s="31" t="e">
        <f t="array" ref="AX21">AVERAGE(IF(ISNUMBER(AW$2:AW$31),AW$2:AW$31))</f>
        <v>#DIV/0!</v>
      </c>
      <c r="AY21" s="31" t="e">
        <f t="array" ref="AY21">AX$2+STDEV(IF(ISNUMBER(AW$2:AW$31),AW$2:AW$31))*3</f>
        <v>#DIV/0!</v>
      </c>
      <c r="AZ21" s="31" t="e">
        <f t="array" ref="AZ21">AX$2-STDEV(IF(ISNUMBER(AW$2:AW$31),AW$2:AW$31))*3</f>
        <v>#DIV/0!</v>
      </c>
      <c r="BA21" s="32" t="e">
        <f t="array" ref="BA21">IF(MAX(RawData!BF21:BO21)-MIN(RawData!BF21:BO21)=0,#N/A,MAX(RawData!BF21:BO21)-MIN(RawData!BF21:BO21))</f>
        <v>#N/A</v>
      </c>
      <c r="BB21" s="32" t="e">
        <f t="array" ref="BB21">AVERAGE(IF(ISNUMBER(BA$2:BA$31),BA$2:BA$31))</f>
        <v>#DIV/0!</v>
      </c>
      <c r="BC21" s="19" t="e">
        <f t="array" ref="BC21">(BB$2+STDEV(IF(ISNUMBER(BA$2:BA$31),BA$2:BA$31))*3)</f>
        <v>#DIV/0!</v>
      </c>
      <c r="BD21" s="18" t="e">
        <f t="array" ref="BD21">IFERROR(AVERAGE(RawData!BS21:BV21),#N/A)</f>
        <v>#N/A</v>
      </c>
      <c r="BE21" s="31" t="e">
        <f t="array" ref="BE21">AVERAGE(IF(ISNUMBER(BD$2:BD$31),BD$2:BD$31))</f>
        <v>#DIV/0!</v>
      </c>
      <c r="BF21" s="31" t="e">
        <f t="array" ref="BF21">BE$2+STDEV(IF(ISNUMBER(BD$2:BD$31),BD$2:BD$31))*3</f>
        <v>#DIV/0!</v>
      </c>
      <c r="BG21" s="31" t="e">
        <f t="array" ref="BG21">BE$2-STDEV(IF(ISNUMBER(BD$2:BD$31),BD$2:BD$31))*3</f>
        <v>#DIV/0!</v>
      </c>
      <c r="BH21" s="32" t="e">
        <f t="array" ref="BH21">IF(MAX(RawData!BS21:BV21)-MIN(RawData!BS21:BV21)=0,#N/A,MAX(RawData!BS21:BV21)-MIN(RawData!BS21:BV21))</f>
        <v>#N/A</v>
      </c>
      <c r="BI21" s="32" t="e">
        <f t="array" ref="BI21">AVERAGE(IF(ISNUMBER(BH$2:BH$31),BH$2:BH$31))</f>
        <v>#DIV/0!</v>
      </c>
      <c r="BJ21" s="19" t="e">
        <f t="array" ref="BJ21">(BI$2+STDEV(IF(ISNUMBER(BH$2:BH$31),BH$2:BH$31))*3)</f>
        <v>#DIV/0!</v>
      </c>
      <c r="BK21" s="42" t="e">
        <f>IFERROR(AVERAGE(RawData!AO21:AQ21),#N/A)</f>
        <v>#N/A</v>
      </c>
      <c r="BL21" s="31" t="e">
        <f t="array" ref="BL21">AVERAGE(IF(ISNUMBER(BK$2:BK$31),BK$2:BK$31))</f>
        <v>#DIV/0!</v>
      </c>
      <c r="BM21" s="31" t="e">
        <f t="array" ref="BM21">BL$2+STDEV(IF(ISNUMBER(BK$2:BK$31),BK$2:BK$31))*3</f>
        <v>#DIV/0!</v>
      </c>
      <c r="BN21" s="31" t="e">
        <f t="array" ref="BN21">BL$2-STDEV(IF(ISNUMBER(BK$2:BK$31),BK$2:BK$31))*3</f>
        <v>#DIV/0!</v>
      </c>
      <c r="BO21" s="32" t="e">
        <f t="array" ref="BO21">IF(MAX(RawData!AO21:AQ21)-MIN(RawData!AO21:AQ21)=0,#N/A,MAX(RawData!AO21:AQ21)-MIN(RawData!AO21:AQ21))</f>
        <v>#N/A</v>
      </c>
      <c r="BP21" s="32" t="e">
        <f t="array" ref="BP21">AVERAGE(IF(ISNUMBER(BO$2:BO$31),BO$2:BO$31))</f>
        <v>#DIV/0!</v>
      </c>
      <c r="BQ21" s="19" t="e">
        <f t="array" ref="BQ21">(BP$2+STDEV(IF(ISNUMBER(BO$2:BO$31),BO$2:BO$31))*3)</f>
        <v>#DIV/0!</v>
      </c>
      <c r="BR21" s="18" t="e">
        <f t="array" ref="BR21">IFERROR(AVERAGE(RawData!AR21:AT21),#N/A)</f>
        <v>#N/A</v>
      </c>
      <c r="BS21" s="31" t="e">
        <f t="array" ref="BS21">AVERAGE(IF(ISNUMBER(BR$2:BR$31),BR$2:BR$31))</f>
        <v>#DIV/0!</v>
      </c>
      <c r="BT21" s="31" t="e">
        <f t="array" ref="BT21">BS$2+STDEV(IF(ISNUMBER(BR$2:BR$31),BR$2:BR$31))*3</f>
        <v>#DIV/0!</v>
      </c>
      <c r="BU21" s="31" t="e">
        <f t="array" ref="BU21">BS$2-STDEV(IF(ISNUMBER(BR$2:BR$31),BR$2:BR$31))*3</f>
        <v>#DIV/0!</v>
      </c>
      <c r="BV21" s="32" t="e">
        <f t="array" ref="BV21">IF(MAX(RawData!AR21:AT21)-MIN(RawData!AR21:AT21)=0,#N/A,MAX(RawData!AR21:AT21)-MIN(RawData!AR21:AT21))</f>
        <v>#N/A</v>
      </c>
      <c r="BW21" s="32" t="e">
        <f t="array" ref="BW21">AVERAGE(IF(ISNUMBER(BV$2:BV$31),BV$2:BV$31))</f>
        <v>#DIV/0!</v>
      </c>
      <c r="BX21" s="19" t="e">
        <f t="array" ref="BX21">(BW$2+STDEV(IF(ISNUMBER(BV$2:BV$31),BV$2:BV$31))*3)</f>
        <v>#DIV/0!</v>
      </c>
      <c r="BY21" s="18" t="e">
        <f>IFERROR(ABS(AVERAGE(RawData!AU21:AW21)),#N/A)</f>
        <v>#N/A</v>
      </c>
      <c r="BZ21" s="31" t="e">
        <f t="array" ref="BZ21">AVERAGE(IF(ISNUMBER(BY$2:BY$31),BY$2:BY$31))</f>
        <v>#DIV/0!</v>
      </c>
      <c r="CA21" s="31" t="e">
        <f t="array" ref="CA21">BZ$2+STDEV(IF(ISNUMBER(BY$2:BY$31),BY$2:BY$31))*3</f>
        <v>#DIV/0!</v>
      </c>
      <c r="CB21" s="31" t="e">
        <f t="array" ref="CB21">BZ$2-STDEV(IF(ISNUMBER(BY$2:BY$31),BY$2:BY$31))*3</f>
        <v>#DIV/0!</v>
      </c>
      <c r="CC21" s="32" t="e">
        <f t="array" ref="CC21">IF(MAX(RawData!AU21:AW21)-MIN(RawData!AU21:AW21)=0,#N/A,MAX(RawData!AU21:AW21)-MIN(RawData!AU21:AW21))</f>
        <v>#N/A</v>
      </c>
      <c r="CD21" s="32" t="e">
        <f t="array" ref="CD21">AVERAGE(IF(ISNUMBER(CC$2:CC$31),CC$2:CC$31))</f>
        <v>#DIV/0!</v>
      </c>
      <c r="CE21" s="19" t="e">
        <f t="array" ref="CE21">(CD$2+STDEV(IF(ISNUMBER(CC$2:CC$31),CC$2:CC$31))*3)</f>
        <v>#DIV/0!</v>
      </c>
      <c r="CF21" s="18" t="e">
        <f>IFERROR(ABS(AVERAGE(RawData!AX21:AZ21)),#N/A)</f>
        <v>#N/A</v>
      </c>
      <c r="CG21" s="31" t="e">
        <f t="array" ref="CG21">AVERAGE(IF(ISNUMBER(CF$2:CF$31),CF$2:CF$31))</f>
        <v>#DIV/0!</v>
      </c>
      <c r="CH21" s="31" t="e">
        <f t="array" ref="CH21">CG$2+STDEV(IF(ISNUMBER(CF$2:CF$31),CF$2:CF$31))*3</f>
        <v>#DIV/0!</v>
      </c>
      <c r="CI21" s="31" t="e">
        <f t="array" ref="CI21">CG$2-STDEV(IF(ISNUMBER(CF$2:CF$31),CF$2:CF$31))*3</f>
        <v>#DIV/0!</v>
      </c>
      <c r="CJ21" s="32" t="e">
        <f t="array" ref="CJ21">IF(MAX(RawData!AX21:AZ21)-MIN(RawData!AX21:AZ21)=0,#N/A,MAX(RawData!AX21:AZ21)-MIN(RawData!AX21:AZ21))</f>
        <v>#N/A</v>
      </c>
      <c r="CK21" s="32" t="e">
        <f t="array" ref="CK21">AVERAGE(IF(ISNUMBER(CJ$2:CJ$31),CJ$2:CJ$31))</f>
        <v>#DIV/0!</v>
      </c>
      <c r="CL21" s="19" t="e">
        <f t="array" ref="CL21">(CK$2+STDEV(IF(ISNUMBER(CJ$2:CJ$31),CJ$2:CJ$31))*3)</f>
        <v>#DIV/0!</v>
      </c>
      <c r="CM21" s="18" t="e">
        <f t="array" ref="CM21">IFERROR(AVERAGE(RawData!BA21:BC21),#N/A)</f>
        <v>#N/A</v>
      </c>
      <c r="CN21" s="31">
        <f t="array" ref="CN21">AVERAGE(IF(ISNUMBER(CM$2:CM$31),CM$2:CM$31))</f>
        <v>0</v>
      </c>
      <c r="CO21" s="31" t="e">
        <f t="array" ref="CO21">CN$2+STDEV(IF(ISNUMBER(CM$2:CM$31),CM$2:CM$31))*3</f>
        <v>#DIV/0!</v>
      </c>
      <c r="CP21" s="31" t="e">
        <f t="array" ref="CP21">CN$2-STDEV(IF(ISNUMBER(CM$2:CM$31),CM$2:CM$31))*3</f>
        <v>#DIV/0!</v>
      </c>
      <c r="CQ21" s="32" t="e">
        <f t="array" ref="CQ21">IF(MAX(RawData!BA21:BC21)-MIN(RawData!BA21:BC21)=0,#N/A,MAX(RawData!BA21:BC21)-MIN(RawData!BA21:BC21))</f>
        <v>#N/A</v>
      </c>
      <c r="CR21" s="32" t="e">
        <f t="array" ref="CR21">AVERAGE(IF(ISNUMBER(CQ$2:CQ$31),CQ$2:CQ$31))</f>
        <v>#DIV/0!</v>
      </c>
      <c r="CS21" s="19" t="e">
        <f t="array" ref="CS21">(CR$2+STDEV(IF(ISNUMBER(CQ$2:CQ$31),CQ$2:CQ$31))*3)</f>
        <v>#DIV/0!</v>
      </c>
      <c r="CT21" s="18" t="e">
        <f t="array" ref="CT21">IFERROR(AVERAGE(RawData!BD21:BF21),#N/A)</f>
        <v>#N/A</v>
      </c>
      <c r="CU21" s="31">
        <f t="array" ref="CU21">AVERAGE(IF(ISNUMBER(CT$2:CT$31),CT$2:CT$31))</f>
        <v>0</v>
      </c>
      <c r="CV21" s="31" t="e">
        <f t="array" ref="CV21">CU$2+STDEV(IF(ISNUMBER(CT$2:CT$31),CT$2:CT$31))*3</f>
        <v>#DIV/0!</v>
      </c>
      <c r="CW21" s="31" t="e">
        <f t="array" ref="CW21">CU$2-STDEV(IF(ISNUMBER(CT$2:CT$31),CT$2:CT$31))*3</f>
        <v>#DIV/0!</v>
      </c>
      <c r="CX21" s="32" t="e">
        <f t="array" ref="CX21">IF(MAX(RawData!BD21:BF21)-MIN(RawData!BD21:BF21)=0,#N/A,MAX(RawData!BD21:BF21)-MIN(RawData!BD21:BF21))</f>
        <v>#N/A</v>
      </c>
      <c r="CY21" s="32" t="e">
        <f t="array" ref="CY21">AVERAGE(IF(ISNUMBER(CX$2:CX$31),CX$2:CX$31))</f>
        <v>#DIV/0!</v>
      </c>
      <c r="CZ21" s="19" t="e">
        <f t="array" ref="CZ21">(CY$2+STDEV(IF(ISNUMBER(CX$2:CX$31),CX$2:CX$31))*3)</f>
        <v>#DIV/0!</v>
      </c>
      <c r="DA21" s="32" t="e">
        <f t="array" ref="DA21">IFERROR(AVERAGE(RawData!BG21,RawData!BH21,RawData!BI21),#N/A)</f>
        <v>#N/A</v>
      </c>
      <c r="DB21" s="31" t="e">
        <f t="array" ref="DB21">AVERAGE(IF(ISNUMBER(DA$2:DA$31),DA$2:DA$31))</f>
        <v>#DIV/0!</v>
      </c>
      <c r="DC21" s="31" t="e">
        <f t="array" ref="DC21">DB$2+STDEV(IF(ISNUMBER(DA$2:DA$31),DA$2:DA$31))*3</f>
        <v>#DIV/0!</v>
      </c>
      <c r="DD21" s="31" t="e">
        <f t="array" ref="DD21">DB$2-STDEV(IF(ISNUMBER(DA$2:DA$31),DA$2:DA$31))*3</f>
        <v>#DIV/0!</v>
      </c>
      <c r="DE21" s="32" t="e">
        <f t="array" ref="DE21">IF(MAX((IF(RawData!#REF! = "Out", RawData!BG21, -RawData!BG21), IF(RawData!#REF! = "Out", RawData!BH21, -RawData!BH21), IF(RawData!#REF! = "Out", RawData!BI21, -RawData!BI21)))-MIN((IF(RawData!#REF! = "Out", RawData!BG21, -RawData!BG21), IF(RawData!#REF! = "Out", RawData!BH21, -RawData!BH21), IF(RawData!#REF! = "Out", RawData!BI21, -RawData!BI21)))=0,#N/A,MAX((IF(RawData!#REF! = "Out", RawData!BG21, -RawData!BG21), IF(RawData!#REF! = "Out", RawData!BH21, -RawData!BH21), IF(RawData!#REF! = "Out", RawData!BI21, -RawData!BI21)))-MIN((IF(RawData!#REF! = "Out", RawData!BG21, -RawData!BG21), IF(RawData!#REF! = "Out", RawData!BH21, -RawData!BH21), IF(RawData!#REF! = "Out", RawData!BI21, -RawData!BI21))))</f>
        <v>#REF!</v>
      </c>
      <c r="DF21" s="32" t="e">
        <f t="array" ref="DF21">AVERAGE(IF(ISNUMBER(DE$2:DE$31),DE$2:DE$31))</f>
        <v>#DIV/0!</v>
      </c>
      <c r="DG21" s="19" t="e">
        <f t="array" ref="DG21">(DF$2+STDEV(IF(ISNUMBER(DE$2:DE$31),DE$2:DE$31))*3)</f>
        <v>#DIV/0!</v>
      </c>
      <c r="DH21" s="18" t="e">
        <f t="array" ref="DH21">IFERROR(AVERAGE(RawData!BJ21:BL21),#N/A)</f>
        <v>#N/A</v>
      </c>
      <c r="DI21" s="31" t="e">
        <f t="array" ref="DI21">AVERAGE(IF(ISNUMBER(DH$2:DH$31),DH$2:DH$31))</f>
        <v>#DIV/0!</v>
      </c>
      <c r="DJ21" s="31" t="e">
        <f t="array" ref="DJ21">DI$2+STDEV(IF(ISNUMBER(DH$2:DH$31),DH$2:DH$31))*3</f>
        <v>#DIV/0!</v>
      </c>
      <c r="DK21" s="31" t="e">
        <f t="array" ref="DK21">DI$2-STDEV(IF(ISNUMBER(DH$2:DH$31),DH$2:DH$31))*3</f>
        <v>#DIV/0!</v>
      </c>
      <c r="DL21" s="32" t="e">
        <f t="array" ref="DL21">IF(MAX(RawData!BJ21:BL21)-MIN(RawData!BJ21:BL21)=0,#N/A,MAX(RawData!BJ21:BL21)-MIN(RawData!BJ21:BL21))</f>
        <v>#N/A</v>
      </c>
      <c r="DM21" s="32" t="e">
        <f t="array" ref="DM21">AVERAGE(IF(ISNUMBER(DL$2:DL$31),DL$2:DL$31))</f>
        <v>#DIV/0!</v>
      </c>
      <c r="DN21" s="19" t="e">
        <f t="array" ref="DN21">(DM$2+STDEV(IF(ISNUMBER(DL$2:DL$31),DL$2:DL$31))*3)</f>
        <v>#DIV/0!</v>
      </c>
      <c r="DO21" t="e">
        <f>IF(RawData!BW21="MIL-PRF 32432GL (Class 1)", RawData!BY21/RawData!BX21, #N/A)</f>
        <v>#N/A</v>
      </c>
      <c r="DP21" t="e">
        <f>IF(RawData!BW21="MIL-PRF 32432A (Class 1)", RawData!BY21/RawData!BX21, #N/A)</f>
        <v>#N/A</v>
      </c>
    </row>
    <row r="22" spans="1:120" x14ac:dyDescent="0.2">
      <c r="A22" s="22" t="e">
        <f>IFERROR(AVERAGE(RawData!D22:F22),#N/A)</f>
        <v>#N/A</v>
      </c>
      <c r="B22" s="23" t="e">
        <f t="array" ref="B22">AVERAGE(IF(ISNUMBER(A$2:A$31),A$2:A$31))</f>
        <v>#DIV/0!</v>
      </c>
      <c r="C22" s="23" t="e">
        <f t="array" ref="C22">B$2+STDEV(IF(ISNUMBER(A$2:A$31),A$2:A$31))*3</f>
        <v>#DIV/0!</v>
      </c>
      <c r="D22" s="23" t="e">
        <f t="array" ref="D22">B$2-STDEV(IF(ISNUMBER(A$2:A$31),A$2:A$31))*3</f>
        <v>#DIV/0!</v>
      </c>
      <c r="E22" s="24" t="e">
        <f>IF(MAX(RawData!D22:F22)-MIN(RawData!D22:F22)=0,#N/A,MAX(RawData!D22:F22)-MIN(RawData!D22:F22))</f>
        <v>#N/A</v>
      </c>
      <c r="F22" s="24" t="e">
        <f t="array" ref="F22">AVERAGE(IF(ISNUMBER(E$2:E$31),E$2:E$31))</f>
        <v>#DIV/0!</v>
      </c>
      <c r="G22" s="25" t="e">
        <f t="array" ref="G22">(F$2+STDEV(IF(ISNUMBER(E$2:E$31),E$2:E$31))*3)</f>
        <v>#DIV/0!</v>
      </c>
      <c r="H22" s="22" t="e">
        <f t="array" ref="H22">IFERROR(AVERAGE(RawData!G22:I22),#N/A)</f>
        <v>#N/A</v>
      </c>
      <c r="I22" s="23" t="e">
        <f t="array" ref="I22">AVERAGE(IF(ISNUMBER(H$2:H$31),H$2:H$31))</f>
        <v>#DIV/0!</v>
      </c>
      <c r="J22" s="23" t="e">
        <f t="array" ref="J22">I$2+STDEV(IF(ISNUMBER(H$2:H$31),H$2:H$31))*3</f>
        <v>#DIV/0!</v>
      </c>
      <c r="K22" s="23" t="e">
        <f t="array" ref="K22">I$2-STDEV(IF(ISNUMBER(H$2:H$31),H$2:H$31))*3</f>
        <v>#DIV/0!</v>
      </c>
      <c r="L22" s="24" t="e">
        <f t="array" ref="L22">IF(MAX(RawData!G22:I22)-MIN(RawData!G22:I22)=0,#N/A,MAX(RawData!G22:I22)-MIN(RawData!G22:I22))</f>
        <v>#N/A</v>
      </c>
      <c r="M22" s="24" t="e">
        <f t="array" ref="M22">AVERAGE(IF(ISNUMBER(L$2:L$31),L$2:L$31))</f>
        <v>#DIV/0!</v>
      </c>
      <c r="N22" s="25" t="e">
        <f t="array" ref="N22">(M$2+STDEV(IF(ISNUMBER(L$2:L$31),L$2:L$31))*3)</f>
        <v>#DIV/0!</v>
      </c>
      <c r="O22" s="18" t="e">
        <f>IFERROR(AVERAGE(RawData!J22,RawData!L22,RawData!N22),#N/A)</f>
        <v>#N/A</v>
      </c>
      <c r="P22" s="18" t="e">
        <f>IFERROR(AVERAGE(RawData!K22,RawData!M22,RawData!O22),#N/A)</f>
        <v>#N/A</v>
      </c>
      <c r="Q22" s="22" t="e">
        <f>IFERROR(AVERAGE(RawData!S22:U22),#N/A)*0.01</f>
        <v>#N/A</v>
      </c>
      <c r="R22" s="23" t="e">
        <f t="array" ref="R22">AVERAGE(IF(ISNUMBER(Q$2:Q$31),Q$2:Q$31))</f>
        <v>#DIV/0!</v>
      </c>
      <c r="S22" s="23" t="e">
        <f t="array" ref="S22">R$2+STDEV(IF(ISNUMBER(Q$2:Q$31),Q$2:Q$31))*3</f>
        <v>#DIV/0!</v>
      </c>
      <c r="T22" s="23" t="e">
        <f t="array" ref="T22">R$2-STDEV(IF(ISNUMBER(Q$2:Q$31),Q$2:Q$31))*3</f>
        <v>#DIV/0!</v>
      </c>
      <c r="U22" s="30" t="e">
        <f t="array" ref="U22">IF(MAX(RawData!S22:U22)-MIN(RawData!S22:U22)=0,#N/A,(MAX(RawData!S22:U22)-MIN(RawData!S22:U22)))*0.01</f>
        <v>#N/A</v>
      </c>
      <c r="V22" s="24" t="e">
        <f t="array" ref="V22">AVERAGE(IF(ISNUMBER(U$2:U$31),U$2:U$31))</f>
        <v>#DIV/0!</v>
      </c>
      <c r="W22" s="25" t="e">
        <f t="array" ref="W22">(V$2+STDEV(IF(ISNUMBER(U$2:U$31),U$2:U$31))*3)</f>
        <v>#DIV/0!</v>
      </c>
      <c r="X22" s="18" t="e">
        <f t="array" ref="X22">IFERROR(AVERAGE(RawData!V22:Y22),#N/A)</f>
        <v>#N/A</v>
      </c>
      <c r="Y22" s="31" t="e">
        <f t="array" ref="Y22">AVERAGE(IF(ISNUMBER(X$2:X$31),X$2:X$31))</f>
        <v>#DIV/0!</v>
      </c>
      <c r="Z22" s="31" t="e">
        <f t="array" ref="Z22">Y$2-STDEV(IF(ISNUMBER(X$2:X$31),X$2:X$31))*3</f>
        <v>#DIV/0!</v>
      </c>
      <c r="AA22" s="37" t="e">
        <f>IF(ISNUMBER(RawData!Z22),RawData!Z22,#N/A)*0.01</f>
        <v>#N/A</v>
      </c>
      <c r="AB22" s="22" t="e">
        <f t="array" ref="AB22">IFERROR(AVERAGE(RawData!P22:R22)*0.01,#N/A)</f>
        <v>#N/A</v>
      </c>
      <c r="AC22" s="23" t="e">
        <f t="array" ref="AC22">AVERAGE(IF(ISNUMBER(AB$2:AB$31),AB$2:AB$31))</f>
        <v>#DIV/0!</v>
      </c>
      <c r="AD22" s="23" t="e">
        <f t="array" ref="AD22">AC$2+STDEV(IF(ISNUMBER(AB$2:AB$31),AB$2:AB$31))*3</f>
        <v>#DIV/0!</v>
      </c>
      <c r="AE22" s="23" t="e">
        <f t="array" ref="AE22">AC$2-STDEV(IF(ISNUMBER(AB$2:AB$31),AB$2:AB$31))*3</f>
        <v>#DIV/0!</v>
      </c>
      <c r="AF22" s="24" t="e">
        <f t="array" ref="AF22">IF(MAX(RawData!P22:R22)-MIN(RawData!P22:R22)=0,#N/A,(MAX(RawData!P22:R22)-MIN(RawData!P22:R22))*0.01)</f>
        <v>#N/A</v>
      </c>
      <c r="AG22" s="24" t="e">
        <f t="array" ref="AG22">AVERAGE(IF(ISNUMBER(AF$2:AF$31),AF$2:AF$31))</f>
        <v>#DIV/0!</v>
      </c>
      <c r="AH22" s="25" t="e">
        <f t="array" ref="AH22">(AG$2+STDEV(IF(ISNUMBER(AF$2:AF$31),AF$2:AF$31))*3)</f>
        <v>#DIV/0!</v>
      </c>
      <c r="AI22" s="18" t="e">
        <f t="array" ref="AI22">IFERROR(AVERAGE(RawData!AA22:AD22),#N/A)</f>
        <v>#N/A</v>
      </c>
      <c r="AJ22" s="31" t="e">
        <f t="array" ref="AJ22">AVERAGE(IF(ISNUMBER(AI$2:AI$31),AI$2:AI$31))</f>
        <v>#DIV/0!</v>
      </c>
      <c r="AK22" s="31" t="e">
        <f t="array" ref="AK22">AJ$2+STDEV(IF(ISNUMBER(AI$2:AI$31),AI$2:AI$31))*3</f>
        <v>#DIV/0!</v>
      </c>
      <c r="AL22" s="31" t="e">
        <f t="array" ref="AL22">AJ$2-STDEV(IF(ISNUMBER(AI$2:AI$31),AI$2:AI$31))*3</f>
        <v>#DIV/0!</v>
      </c>
      <c r="AM22" s="32" t="e">
        <f t="array" ref="AM22">IF(MAX(RawData!AA22:AD22)-MIN(RawData!AA22:AD22)=0,#N/A,MAX(RawData!AA22:AD22)-MIN(RawData!AA22:AD22))</f>
        <v>#N/A</v>
      </c>
      <c r="AN22" s="32" t="e">
        <f t="array" ref="AN22">AVERAGE(IF(ISNUMBER(AM$2:AM$31),AM$2:AM$31))</f>
        <v>#DIV/0!</v>
      </c>
      <c r="AO22" s="19" t="e">
        <f t="array" ref="AO22">(AN$2+STDEV(IF(ISNUMBER(AM$2:AM$31),AM$2:AM$31))*3)</f>
        <v>#DIV/0!</v>
      </c>
      <c r="AP22" s="18" t="e">
        <f t="array" ref="AP22">IFERROR(AVERAGE(RawData!AE22:AH22),#N/A)</f>
        <v>#N/A</v>
      </c>
      <c r="AQ22" s="31" t="e">
        <f t="array" ref="AQ22">AVERAGE(IF(ISNUMBER(AP$2:AP$31),AP$2:AP$31))</f>
        <v>#DIV/0!</v>
      </c>
      <c r="AR22" s="31" t="e">
        <f t="array" ref="AR22">AQ$2+STDEV(IF(ISNUMBER(AP$2:AP$31),AP$2:AP$31))*3</f>
        <v>#DIV/0!</v>
      </c>
      <c r="AS22" s="31" t="e">
        <f t="array" ref="AS22">AQ$2-STDEV(IF(ISNUMBER(AP$2:AP$31),AP$2:AP$31))*3</f>
        <v>#DIV/0!</v>
      </c>
      <c r="AT22" s="32" t="e">
        <f t="array" ref="AT22">IF(MAX(RawData!AE22:AH22)-MIN(RawData!AE22:AH22)=0,#N/A,MAX(RawData!AE22:AH22)-MIN(RawData!AE22:AH22))</f>
        <v>#N/A</v>
      </c>
      <c r="AU22" s="32" t="e">
        <f t="array" ref="AU22">AVERAGE(IF(ISNUMBER(AT$2:AT$31),AT$2:AT$31))</f>
        <v>#DIV/0!</v>
      </c>
      <c r="AV22" s="19" t="e">
        <f t="array" ref="AV22">(AU$2+STDEV(IF(ISNUMBER(AT$2:AT$31),AT$2:AT$31))*3)</f>
        <v>#DIV/0!</v>
      </c>
      <c r="AW22" s="18" t="e">
        <f>IFERROR(AVERAGE(RawData!BM22:BR22),#N/A)</f>
        <v>#N/A</v>
      </c>
      <c r="AX22" s="31" t="e">
        <f t="array" ref="AX22">AVERAGE(IF(ISNUMBER(AW$2:AW$31),AW$2:AW$31))</f>
        <v>#DIV/0!</v>
      </c>
      <c r="AY22" s="31" t="e">
        <f t="array" ref="AY22">AX$2+STDEV(IF(ISNUMBER(AW$2:AW$31),AW$2:AW$31))*3</f>
        <v>#DIV/0!</v>
      </c>
      <c r="AZ22" s="31" t="e">
        <f t="array" ref="AZ22">AX$2-STDEV(IF(ISNUMBER(AW$2:AW$31),AW$2:AW$31))*3</f>
        <v>#DIV/0!</v>
      </c>
      <c r="BA22" s="32" t="e">
        <f t="array" ref="BA22">IF(MAX(RawData!BF22:BO22)-MIN(RawData!BF22:BO22)=0,#N/A,MAX(RawData!BF22:BO22)-MIN(RawData!BF22:BO22))</f>
        <v>#N/A</v>
      </c>
      <c r="BB22" s="32" t="e">
        <f t="array" ref="BB22">AVERAGE(IF(ISNUMBER(BA$2:BA$31),BA$2:BA$31))</f>
        <v>#DIV/0!</v>
      </c>
      <c r="BC22" s="19" t="e">
        <f t="array" ref="BC22">(BB$2+STDEV(IF(ISNUMBER(BA$2:BA$31),BA$2:BA$31))*3)</f>
        <v>#DIV/0!</v>
      </c>
      <c r="BD22" s="18" t="e">
        <f t="array" ref="BD22">IFERROR(AVERAGE(RawData!BS22:BV22),#N/A)</f>
        <v>#N/A</v>
      </c>
      <c r="BE22" s="31" t="e">
        <f t="array" ref="BE22">AVERAGE(IF(ISNUMBER(BD$2:BD$31),BD$2:BD$31))</f>
        <v>#DIV/0!</v>
      </c>
      <c r="BF22" s="31" t="e">
        <f t="array" ref="BF22">BE$2+STDEV(IF(ISNUMBER(BD$2:BD$31),BD$2:BD$31))*3</f>
        <v>#DIV/0!</v>
      </c>
      <c r="BG22" s="31" t="e">
        <f t="array" ref="BG22">BE$2-STDEV(IF(ISNUMBER(BD$2:BD$31),BD$2:BD$31))*3</f>
        <v>#DIV/0!</v>
      </c>
      <c r="BH22" s="32" t="e">
        <f t="array" ref="BH22">IF(MAX(RawData!BS22:BV22)-MIN(RawData!BS22:BV22)=0,#N/A,MAX(RawData!BS22:BV22)-MIN(RawData!BS22:BV22))</f>
        <v>#N/A</v>
      </c>
      <c r="BI22" s="32" t="e">
        <f t="array" ref="BI22">AVERAGE(IF(ISNUMBER(BH$2:BH$31),BH$2:BH$31))</f>
        <v>#DIV/0!</v>
      </c>
      <c r="BJ22" s="19" t="e">
        <f t="array" ref="BJ22">(BI$2+STDEV(IF(ISNUMBER(BH$2:BH$31),BH$2:BH$31))*3)</f>
        <v>#DIV/0!</v>
      </c>
      <c r="BK22" s="42" t="e">
        <f>IFERROR(AVERAGE(RawData!AO22:AQ22),#N/A)</f>
        <v>#N/A</v>
      </c>
      <c r="BL22" s="31" t="e">
        <f t="array" ref="BL22">AVERAGE(IF(ISNUMBER(BK$2:BK$31),BK$2:BK$31))</f>
        <v>#DIV/0!</v>
      </c>
      <c r="BM22" s="31" t="e">
        <f t="array" ref="BM22">BL$2+STDEV(IF(ISNUMBER(BK$2:BK$31),BK$2:BK$31))*3</f>
        <v>#DIV/0!</v>
      </c>
      <c r="BN22" s="31" t="e">
        <f t="array" ref="BN22">BL$2-STDEV(IF(ISNUMBER(BK$2:BK$31),BK$2:BK$31))*3</f>
        <v>#DIV/0!</v>
      </c>
      <c r="BO22" s="32" t="e">
        <f t="array" ref="BO22">IF(MAX(RawData!AO22:AQ22)-MIN(RawData!AO22:AQ22)=0,#N/A,MAX(RawData!AO22:AQ22)-MIN(RawData!AO22:AQ22))</f>
        <v>#N/A</v>
      </c>
      <c r="BP22" s="32" t="e">
        <f t="array" ref="BP22">AVERAGE(IF(ISNUMBER(BO$2:BO$31),BO$2:BO$31))</f>
        <v>#DIV/0!</v>
      </c>
      <c r="BQ22" s="19" t="e">
        <f t="array" ref="BQ22">(BP$2+STDEV(IF(ISNUMBER(BO$2:BO$31),BO$2:BO$31))*3)</f>
        <v>#DIV/0!</v>
      </c>
      <c r="BR22" s="18" t="e">
        <f t="array" ref="BR22">IFERROR(AVERAGE(RawData!AR22:AT22),#N/A)</f>
        <v>#N/A</v>
      </c>
      <c r="BS22" s="31" t="e">
        <f t="array" ref="BS22">AVERAGE(IF(ISNUMBER(BR$2:BR$31),BR$2:BR$31))</f>
        <v>#DIV/0!</v>
      </c>
      <c r="BT22" s="31" t="e">
        <f t="array" ref="BT22">BS$2+STDEV(IF(ISNUMBER(BR$2:BR$31),BR$2:BR$31))*3</f>
        <v>#DIV/0!</v>
      </c>
      <c r="BU22" s="31" t="e">
        <f t="array" ref="BU22">BS$2-STDEV(IF(ISNUMBER(BR$2:BR$31),BR$2:BR$31))*3</f>
        <v>#DIV/0!</v>
      </c>
      <c r="BV22" s="32" t="e">
        <f t="array" ref="BV22">IF(MAX(RawData!AR22:AT22)-MIN(RawData!AR22:AT22)=0,#N/A,MAX(RawData!AR22:AT22)-MIN(RawData!AR22:AT22))</f>
        <v>#N/A</v>
      </c>
      <c r="BW22" s="32" t="e">
        <f t="array" ref="BW22">AVERAGE(IF(ISNUMBER(BV$2:BV$31),BV$2:BV$31))</f>
        <v>#DIV/0!</v>
      </c>
      <c r="BX22" s="19" t="e">
        <f t="array" ref="BX22">(BW$2+STDEV(IF(ISNUMBER(BV$2:BV$31),BV$2:BV$31))*3)</f>
        <v>#DIV/0!</v>
      </c>
      <c r="BY22" s="18" t="e">
        <f>IFERROR(ABS(AVERAGE(RawData!AU22:AW22)),#N/A)</f>
        <v>#N/A</v>
      </c>
      <c r="BZ22" s="31" t="e">
        <f t="array" ref="BZ22">AVERAGE(IF(ISNUMBER(BY$2:BY$31),BY$2:BY$31))</f>
        <v>#DIV/0!</v>
      </c>
      <c r="CA22" s="31" t="e">
        <f t="array" ref="CA22">BZ$2+STDEV(IF(ISNUMBER(BY$2:BY$31),BY$2:BY$31))*3</f>
        <v>#DIV/0!</v>
      </c>
      <c r="CB22" s="31" t="e">
        <f t="array" ref="CB22">BZ$2-STDEV(IF(ISNUMBER(BY$2:BY$31),BY$2:BY$31))*3</f>
        <v>#DIV/0!</v>
      </c>
      <c r="CC22" s="32" t="e">
        <f t="array" ref="CC22">IF(MAX(RawData!AU22:AW22)-MIN(RawData!AU22:AW22)=0,#N/A,MAX(RawData!AU22:AW22)-MIN(RawData!AU22:AW22))</f>
        <v>#N/A</v>
      </c>
      <c r="CD22" s="32" t="e">
        <f t="array" ref="CD22">AVERAGE(IF(ISNUMBER(CC$2:CC$31),CC$2:CC$31))</f>
        <v>#DIV/0!</v>
      </c>
      <c r="CE22" s="19" t="e">
        <f t="array" ref="CE22">(CD$2+STDEV(IF(ISNUMBER(CC$2:CC$31),CC$2:CC$31))*3)</f>
        <v>#DIV/0!</v>
      </c>
      <c r="CF22" s="18" t="e">
        <f>IFERROR(ABS(AVERAGE(RawData!AX22:AZ22)),#N/A)</f>
        <v>#N/A</v>
      </c>
      <c r="CG22" s="31" t="e">
        <f t="array" ref="CG22">AVERAGE(IF(ISNUMBER(CF$2:CF$31),CF$2:CF$31))</f>
        <v>#DIV/0!</v>
      </c>
      <c r="CH22" s="31" t="e">
        <f t="array" ref="CH22">CG$2+STDEV(IF(ISNUMBER(CF$2:CF$31),CF$2:CF$31))*3</f>
        <v>#DIV/0!</v>
      </c>
      <c r="CI22" s="31" t="e">
        <f t="array" ref="CI22">CG$2-STDEV(IF(ISNUMBER(CF$2:CF$31),CF$2:CF$31))*3</f>
        <v>#DIV/0!</v>
      </c>
      <c r="CJ22" s="32" t="e">
        <f t="array" ref="CJ22">IF(MAX(RawData!AX22:AZ22)-MIN(RawData!AX22:AZ22)=0,#N/A,MAX(RawData!AX22:AZ22)-MIN(RawData!AX22:AZ22))</f>
        <v>#N/A</v>
      </c>
      <c r="CK22" s="32" t="e">
        <f t="array" ref="CK22">AVERAGE(IF(ISNUMBER(CJ$2:CJ$31),CJ$2:CJ$31))</f>
        <v>#DIV/0!</v>
      </c>
      <c r="CL22" s="19" t="e">
        <f t="array" ref="CL22">(CK$2+STDEV(IF(ISNUMBER(CJ$2:CJ$31),CJ$2:CJ$31))*3)</f>
        <v>#DIV/0!</v>
      </c>
      <c r="CM22" s="18" t="e">
        <f t="array" ref="CM22">IFERROR(AVERAGE(RawData!BA22:BC22),#N/A)</f>
        <v>#N/A</v>
      </c>
      <c r="CN22" s="31">
        <f t="array" ref="CN22">AVERAGE(IF(ISNUMBER(CM$2:CM$31),CM$2:CM$31))</f>
        <v>0</v>
      </c>
      <c r="CO22" s="31" t="e">
        <f t="array" ref="CO22">CN$2+STDEV(IF(ISNUMBER(CM$2:CM$31),CM$2:CM$31))*3</f>
        <v>#DIV/0!</v>
      </c>
      <c r="CP22" s="31" t="e">
        <f t="array" ref="CP22">CN$2-STDEV(IF(ISNUMBER(CM$2:CM$31),CM$2:CM$31))*3</f>
        <v>#DIV/0!</v>
      </c>
      <c r="CQ22" s="32" t="e">
        <f t="array" ref="CQ22">IF(MAX(RawData!BA22:BC22)-MIN(RawData!BA22:BC22)=0,#N/A,MAX(RawData!BA22:BC22)-MIN(RawData!BA22:BC22))</f>
        <v>#N/A</v>
      </c>
      <c r="CR22" s="32" t="e">
        <f t="array" ref="CR22">AVERAGE(IF(ISNUMBER(CQ$2:CQ$31),CQ$2:CQ$31))</f>
        <v>#DIV/0!</v>
      </c>
      <c r="CS22" s="19" t="e">
        <f t="array" ref="CS22">(CR$2+STDEV(IF(ISNUMBER(CQ$2:CQ$31),CQ$2:CQ$31))*3)</f>
        <v>#DIV/0!</v>
      </c>
      <c r="CT22" s="18" t="e">
        <f t="array" ref="CT22">IFERROR(AVERAGE(RawData!BD22:BF22),#N/A)</f>
        <v>#N/A</v>
      </c>
      <c r="CU22" s="31">
        <f t="array" ref="CU22">AVERAGE(IF(ISNUMBER(CT$2:CT$31),CT$2:CT$31))</f>
        <v>0</v>
      </c>
      <c r="CV22" s="31" t="e">
        <f t="array" ref="CV22">CU$2+STDEV(IF(ISNUMBER(CT$2:CT$31),CT$2:CT$31))*3</f>
        <v>#DIV/0!</v>
      </c>
      <c r="CW22" s="31" t="e">
        <f t="array" ref="CW22">CU$2-STDEV(IF(ISNUMBER(CT$2:CT$31),CT$2:CT$31))*3</f>
        <v>#DIV/0!</v>
      </c>
      <c r="CX22" s="32" t="e">
        <f t="array" ref="CX22">IF(MAX(RawData!BD22:BF22)-MIN(RawData!BD22:BF22)=0,#N/A,MAX(RawData!BD22:BF22)-MIN(RawData!BD22:BF22))</f>
        <v>#N/A</v>
      </c>
      <c r="CY22" s="32" t="e">
        <f t="array" ref="CY22">AVERAGE(IF(ISNUMBER(CX$2:CX$31),CX$2:CX$31))</f>
        <v>#DIV/0!</v>
      </c>
      <c r="CZ22" s="19" t="e">
        <f t="array" ref="CZ22">(CY$2+STDEV(IF(ISNUMBER(CX$2:CX$31),CX$2:CX$31))*3)</f>
        <v>#DIV/0!</v>
      </c>
      <c r="DA22" s="32" t="e">
        <f t="array" ref="DA22">IFERROR(AVERAGE(RawData!BG22,RawData!BH22,RawData!BI22),#N/A)</f>
        <v>#N/A</v>
      </c>
      <c r="DB22" s="31" t="e">
        <f t="array" ref="DB22">AVERAGE(IF(ISNUMBER(DA$2:DA$31),DA$2:DA$31))</f>
        <v>#DIV/0!</v>
      </c>
      <c r="DC22" s="31" t="e">
        <f t="array" ref="DC22">DB$2+STDEV(IF(ISNUMBER(DA$2:DA$31),DA$2:DA$31))*3</f>
        <v>#DIV/0!</v>
      </c>
      <c r="DD22" s="31" t="e">
        <f t="array" ref="DD22">DB$2-STDEV(IF(ISNUMBER(DA$2:DA$31),DA$2:DA$31))*3</f>
        <v>#DIV/0!</v>
      </c>
      <c r="DE22" s="32" t="e">
        <f t="array" ref="DE22">IF(MAX((IF(RawData!#REF! = "Out", RawData!BG22, -RawData!BG22), IF(RawData!#REF! = "Out", RawData!BH22, -RawData!BH22), IF(RawData!#REF! = "Out", RawData!BI22, -RawData!BI22)))-MIN((IF(RawData!#REF! = "Out", RawData!BG22, -RawData!BG22), IF(RawData!#REF! = "Out", RawData!BH22, -RawData!BH22), IF(RawData!#REF! = "Out", RawData!BI22, -RawData!BI22)))=0,#N/A,MAX((IF(RawData!#REF! = "Out", RawData!BG22, -RawData!BG22), IF(RawData!#REF! = "Out", RawData!BH22, -RawData!BH22), IF(RawData!#REF! = "Out", RawData!BI22, -RawData!BI22)))-MIN((IF(RawData!#REF! = "Out", RawData!BG22, -RawData!BG22), IF(RawData!#REF! = "Out", RawData!BH22, -RawData!BH22), IF(RawData!#REF! = "Out", RawData!BI22, -RawData!BI22))))</f>
        <v>#REF!</v>
      </c>
      <c r="DF22" s="32" t="e">
        <f t="array" ref="DF22">AVERAGE(IF(ISNUMBER(DE$2:DE$31),DE$2:DE$31))</f>
        <v>#DIV/0!</v>
      </c>
      <c r="DG22" s="19" t="e">
        <f t="array" ref="DG22">(DF$2+STDEV(IF(ISNUMBER(DE$2:DE$31),DE$2:DE$31))*3)</f>
        <v>#DIV/0!</v>
      </c>
      <c r="DH22" s="18" t="e">
        <f t="array" ref="DH22">IFERROR(AVERAGE(RawData!BJ22:BL22),#N/A)</f>
        <v>#N/A</v>
      </c>
      <c r="DI22" s="31" t="e">
        <f t="array" ref="DI22">AVERAGE(IF(ISNUMBER(DH$2:DH$31),DH$2:DH$31))</f>
        <v>#DIV/0!</v>
      </c>
      <c r="DJ22" s="31" t="e">
        <f t="array" ref="DJ22">DI$2+STDEV(IF(ISNUMBER(DH$2:DH$31),DH$2:DH$31))*3</f>
        <v>#DIV/0!</v>
      </c>
      <c r="DK22" s="31" t="e">
        <f t="array" ref="DK22">DI$2-STDEV(IF(ISNUMBER(DH$2:DH$31),DH$2:DH$31))*3</f>
        <v>#DIV/0!</v>
      </c>
      <c r="DL22" s="32" t="e">
        <f t="array" ref="DL22">IF(MAX(RawData!BJ22:BL22)-MIN(RawData!BJ22:BL22)=0,#N/A,MAX(RawData!BJ22:BL22)-MIN(RawData!BJ22:BL22))</f>
        <v>#N/A</v>
      </c>
      <c r="DM22" s="32" t="e">
        <f t="array" ref="DM22">AVERAGE(IF(ISNUMBER(DL$2:DL$31),DL$2:DL$31))</f>
        <v>#DIV/0!</v>
      </c>
      <c r="DN22" s="19" t="e">
        <f t="array" ref="DN22">(DM$2+STDEV(IF(ISNUMBER(DL$2:DL$31),DL$2:DL$31))*3)</f>
        <v>#DIV/0!</v>
      </c>
      <c r="DO22" t="e">
        <f>IF(RawData!BW22="MIL-PRF 32432GL (Class 1)", RawData!BY22/RawData!BX22, #N/A)</f>
        <v>#N/A</v>
      </c>
      <c r="DP22" t="e">
        <f>IF(RawData!BW22="MIL-PRF 32432A (Class 1)", RawData!BY22/RawData!BX22, #N/A)</f>
        <v>#N/A</v>
      </c>
    </row>
    <row r="23" spans="1:120" x14ac:dyDescent="0.2">
      <c r="A23" s="22" t="e">
        <f>IFERROR(AVERAGE(RawData!D23:F23),#N/A)</f>
        <v>#N/A</v>
      </c>
      <c r="B23" s="23" t="e">
        <f t="array" ref="B23">AVERAGE(IF(ISNUMBER(A$2:A$31),A$2:A$31))</f>
        <v>#DIV/0!</v>
      </c>
      <c r="C23" s="23" t="e">
        <f t="array" ref="C23">B$2+STDEV(IF(ISNUMBER(A$2:A$31),A$2:A$31))*3</f>
        <v>#DIV/0!</v>
      </c>
      <c r="D23" s="23" t="e">
        <f t="array" ref="D23">B$2-STDEV(IF(ISNUMBER(A$2:A$31),A$2:A$31))*3</f>
        <v>#DIV/0!</v>
      </c>
      <c r="E23" s="24" t="e">
        <f>IF(MAX(RawData!D23:F23)-MIN(RawData!D23:F23)=0,#N/A,MAX(RawData!D23:F23)-MIN(RawData!D23:F23))</f>
        <v>#N/A</v>
      </c>
      <c r="F23" s="24" t="e">
        <f t="array" ref="F23">AVERAGE(IF(ISNUMBER(E$2:E$31),E$2:E$31))</f>
        <v>#DIV/0!</v>
      </c>
      <c r="G23" s="25" t="e">
        <f t="array" ref="G23">(F$2+STDEV(IF(ISNUMBER(E$2:E$31),E$2:E$31))*3)</f>
        <v>#DIV/0!</v>
      </c>
      <c r="H23" s="22" t="e">
        <f t="array" ref="H23">IFERROR(AVERAGE(RawData!G23:I23),#N/A)</f>
        <v>#N/A</v>
      </c>
      <c r="I23" s="23" t="e">
        <f t="array" ref="I23">AVERAGE(IF(ISNUMBER(H$2:H$31),H$2:H$31))</f>
        <v>#DIV/0!</v>
      </c>
      <c r="J23" s="23" t="e">
        <f t="array" ref="J23">I$2+STDEV(IF(ISNUMBER(H$2:H$31),H$2:H$31))*3</f>
        <v>#DIV/0!</v>
      </c>
      <c r="K23" s="23" t="e">
        <f t="array" ref="K23">I$2-STDEV(IF(ISNUMBER(H$2:H$31),H$2:H$31))*3</f>
        <v>#DIV/0!</v>
      </c>
      <c r="L23" s="24" t="e">
        <f t="array" ref="L23">IF(MAX(RawData!G23:I23)-MIN(RawData!G23:I23)=0,#N/A,MAX(RawData!G23:I23)-MIN(RawData!G23:I23))</f>
        <v>#N/A</v>
      </c>
      <c r="M23" s="24" t="e">
        <f t="array" ref="M23">AVERAGE(IF(ISNUMBER(L$2:L$31),L$2:L$31))</f>
        <v>#DIV/0!</v>
      </c>
      <c r="N23" s="25" t="e">
        <f t="array" ref="N23">(M$2+STDEV(IF(ISNUMBER(L$2:L$31),L$2:L$31))*3)</f>
        <v>#DIV/0!</v>
      </c>
      <c r="O23" s="18" t="e">
        <f>IFERROR(AVERAGE(RawData!J23,RawData!L23,RawData!N23),#N/A)</f>
        <v>#N/A</v>
      </c>
      <c r="P23" s="18" t="e">
        <f>IFERROR(AVERAGE(RawData!K23,RawData!M23,RawData!O23),#N/A)</f>
        <v>#N/A</v>
      </c>
      <c r="Q23" s="22" t="e">
        <f>IFERROR(AVERAGE(RawData!S23:U23),#N/A)*0.01</f>
        <v>#N/A</v>
      </c>
      <c r="R23" s="23" t="e">
        <f t="array" ref="R23">AVERAGE(IF(ISNUMBER(Q$2:Q$31),Q$2:Q$31))</f>
        <v>#DIV/0!</v>
      </c>
      <c r="S23" s="23" t="e">
        <f t="array" ref="S23">R$2+STDEV(IF(ISNUMBER(Q$2:Q$31),Q$2:Q$31))*3</f>
        <v>#DIV/0!</v>
      </c>
      <c r="T23" s="23" t="e">
        <f t="array" ref="T23">R$2-STDEV(IF(ISNUMBER(Q$2:Q$31),Q$2:Q$31))*3</f>
        <v>#DIV/0!</v>
      </c>
      <c r="U23" s="30" t="e">
        <f t="array" ref="U23">IF(MAX(RawData!S23:U23)-MIN(RawData!S23:U23)=0,#N/A,(MAX(RawData!S23:U23)-MIN(RawData!S23:U23)))*0.01</f>
        <v>#N/A</v>
      </c>
      <c r="V23" s="24" t="e">
        <f t="array" ref="V23">AVERAGE(IF(ISNUMBER(U$2:U$31),U$2:U$31))</f>
        <v>#DIV/0!</v>
      </c>
      <c r="W23" s="25" t="e">
        <f t="array" ref="W23">(V$2+STDEV(IF(ISNUMBER(U$2:U$31),U$2:U$31))*3)</f>
        <v>#DIV/0!</v>
      </c>
      <c r="X23" s="18" t="e">
        <f t="array" ref="X23">IFERROR(AVERAGE(RawData!V23:Y23),#N/A)</f>
        <v>#N/A</v>
      </c>
      <c r="Y23" s="31" t="e">
        <f t="array" ref="Y23">AVERAGE(IF(ISNUMBER(X$2:X$31),X$2:X$31))</f>
        <v>#DIV/0!</v>
      </c>
      <c r="Z23" s="31" t="e">
        <f t="array" ref="Z23">Y$2-STDEV(IF(ISNUMBER(X$2:X$31),X$2:X$31))*3</f>
        <v>#DIV/0!</v>
      </c>
      <c r="AA23" s="37" t="e">
        <f>IF(ISNUMBER(RawData!Z23),RawData!Z23,#N/A)*0.01</f>
        <v>#N/A</v>
      </c>
      <c r="AB23" s="22" t="e">
        <f t="array" ref="AB23">IFERROR(AVERAGE(RawData!P23:R23)*0.01,#N/A)</f>
        <v>#N/A</v>
      </c>
      <c r="AC23" s="23" t="e">
        <f t="array" ref="AC23">AVERAGE(IF(ISNUMBER(AB$2:AB$31),AB$2:AB$31))</f>
        <v>#DIV/0!</v>
      </c>
      <c r="AD23" s="23" t="e">
        <f t="array" ref="AD23">AC$2+STDEV(IF(ISNUMBER(AB$2:AB$31),AB$2:AB$31))*3</f>
        <v>#DIV/0!</v>
      </c>
      <c r="AE23" s="23" t="e">
        <f t="array" ref="AE23">AC$2-STDEV(IF(ISNUMBER(AB$2:AB$31),AB$2:AB$31))*3</f>
        <v>#DIV/0!</v>
      </c>
      <c r="AF23" s="24" t="e">
        <f t="array" ref="AF23">IF(MAX(RawData!P23:R23)-MIN(RawData!P23:R23)=0,#N/A,(MAX(RawData!P23:R23)-MIN(RawData!P23:R23))*0.01)</f>
        <v>#N/A</v>
      </c>
      <c r="AG23" s="24" t="e">
        <f t="array" ref="AG23">AVERAGE(IF(ISNUMBER(AF$2:AF$31),AF$2:AF$31))</f>
        <v>#DIV/0!</v>
      </c>
      <c r="AH23" s="25" t="e">
        <f t="array" ref="AH23">(AG$2+STDEV(IF(ISNUMBER(AF$2:AF$31),AF$2:AF$31))*3)</f>
        <v>#DIV/0!</v>
      </c>
      <c r="AI23" s="18" t="e">
        <f t="array" ref="AI23">IFERROR(AVERAGE(RawData!AA23:AD23),#N/A)</f>
        <v>#N/A</v>
      </c>
      <c r="AJ23" s="31" t="e">
        <f t="array" ref="AJ23">AVERAGE(IF(ISNUMBER(AI$2:AI$31),AI$2:AI$31))</f>
        <v>#DIV/0!</v>
      </c>
      <c r="AK23" s="31" t="e">
        <f t="array" ref="AK23">AJ$2+STDEV(IF(ISNUMBER(AI$2:AI$31),AI$2:AI$31))*3</f>
        <v>#DIV/0!</v>
      </c>
      <c r="AL23" s="31" t="e">
        <f t="array" ref="AL23">AJ$2-STDEV(IF(ISNUMBER(AI$2:AI$31),AI$2:AI$31))*3</f>
        <v>#DIV/0!</v>
      </c>
      <c r="AM23" s="32" t="e">
        <f t="array" ref="AM23">IF(MAX(RawData!AA23:AD23)-MIN(RawData!AA23:AD23)=0,#N/A,MAX(RawData!AA23:AD23)-MIN(RawData!AA23:AD23))</f>
        <v>#N/A</v>
      </c>
      <c r="AN23" s="32" t="e">
        <f t="array" ref="AN23">AVERAGE(IF(ISNUMBER(AM$2:AM$31),AM$2:AM$31))</f>
        <v>#DIV/0!</v>
      </c>
      <c r="AO23" s="19" t="e">
        <f t="array" ref="AO23">(AN$2+STDEV(IF(ISNUMBER(AM$2:AM$31),AM$2:AM$31))*3)</f>
        <v>#DIV/0!</v>
      </c>
      <c r="AP23" s="18" t="e">
        <f t="array" ref="AP23">IFERROR(AVERAGE(RawData!AE23:AH23),#N/A)</f>
        <v>#N/A</v>
      </c>
      <c r="AQ23" s="31" t="e">
        <f t="array" ref="AQ23">AVERAGE(IF(ISNUMBER(AP$2:AP$31),AP$2:AP$31))</f>
        <v>#DIV/0!</v>
      </c>
      <c r="AR23" s="31" t="e">
        <f t="array" ref="AR23">AQ$2+STDEV(IF(ISNUMBER(AP$2:AP$31),AP$2:AP$31))*3</f>
        <v>#DIV/0!</v>
      </c>
      <c r="AS23" s="31" t="e">
        <f t="array" ref="AS23">AQ$2-STDEV(IF(ISNUMBER(AP$2:AP$31),AP$2:AP$31))*3</f>
        <v>#DIV/0!</v>
      </c>
      <c r="AT23" s="32" t="e">
        <f t="array" ref="AT23">IF(MAX(RawData!AE23:AH23)-MIN(RawData!AE23:AH23)=0,#N/A,MAX(RawData!AE23:AH23)-MIN(RawData!AE23:AH23))</f>
        <v>#N/A</v>
      </c>
      <c r="AU23" s="32" t="e">
        <f t="array" ref="AU23">AVERAGE(IF(ISNUMBER(AT$2:AT$31),AT$2:AT$31))</f>
        <v>#DIV/0!</v>
      </c>
      <c r="AV23" s="19" t="e">
        <f t="array" ref="AV23">(AU$2+STDEV(IF(ISNUMBER(AT$2:AT$31),AT$2:AT$31))*3)</f>
        <v>#DIV/0!</v>
      </c>
      <c r="AW23" s="18" t="e">
        <f>IFERROR(AVERAGE(RawData!BM23:BR23),#N/A)</f>
        <v>#N/A</v>
      </c>
      <c r="AX23" s="31" t="e">
        <f t="array" ref="AX23">AVERAGE(IF(ISNUMBER(AW$2:AW$31),AW$2:AW$31))</f>
        <v>#DIV/0!</v>
      </c>
      <c r="AY23" s="31" t="e">
        <f t="array" ref="AY23">AX$2+STDEV(IF(ISNUMBER(AW$2:AW$31),AW$2:AW$31))*3</f>
        <v>#DIV/0!</v>
      </c>
      <c r="AZ23" s="31" t="e">
        <f t="array" ref="AZ23">AX$2-STDEV(IF(ISNUMBER(AW$2:AW$31),AW$2:AW$31))*3</f>
        <v>#DIV/0!</v>
      </c>
      <c r="BA23" s="32" t="e">
        <f t="array" ref="BA23">IF(MAX(RawData!BF23:BO23)-MIN(RawData!BF23:BO23)=0,#N/A,MAX(RawData!BF23:BO23)-MIN(RawData!BF23:BO23))</f>
        <v>#N/A</v>
      </c>
      <c r="BB23" s="32" t="e">
        <f t="array" ref="BB23">AVERAGE(IF(ISNUMBER(BA$2:BA$31),BA$2:BA$31))</f>
        <v>#DIV/0!</v>
      </c>
      <c r="BC23" s="19" t="e">
        <f t="array" ref="BC23">(BB$2+STDEV(IF(ISNUMBER(BA$2:BA$31),BA$2:BA$31))*3)</f>
        <v>#DIV/0!</v>
      </c>
      <c r="BD23" s="18" t="e">
        <f t="array" ref="BD23">IFERROR(AVERAGE(RawData!BS23:BV23),#N/A)</f>
        <v>#N/A</v>
      </c>
      <c r="BE23" s="31" t="e">
        <f t="array" ref="BE23">AVERAGE(IF(ISNUMBER(BD$2:BD$31),BD$2:BD$31))</f>
        <v>#DIV/0!</v>
      </c>
      <c r="BF23" s="31" t="e">
        <f t="array" ref="BF23">BE$2+STDEV(IF(ISNUMBER(BD$2:BD$31),BD$2:BD$31))*3</f>
        <v>#DIV/0!</v>
      </c>
      <c r="BG23" s="31" t="e">
        <f t="array" ref="BG23">BE$2-STDEV(IF(ISNUMBER(BD$2:BD$31),BD$2:BD$31))*3</f>
        <v>#DIV/0!</v>
      </c>
      <c r="BH23" s="32" t="e">
        <f t="array" ref="BH23">IF(MAX(RawData!BS23:BV23)-MIN(RawData!BS23:BV23)=0,#N/A,MAX(RawData!BS23:BV23)-MIN(RawData!BS23:BV23))</f>
        <v>#N/A</v>
      </c>
      <c r="BI23" s="32" t="e">
        <f t="array" ref="BI23">AVERAGE(IF(ISNUMBER(BH$2:BH$31),BH$2:BH$31))</f>
        <v>#DIV/0!</v>
      </c>
      <c r="BJ23" s="19" t="e">
        <f t="array" ref="BJ23">(BI$2+STDEV(IF(ISNUMBER(BH$2:BH$31),BH$2:BH$31))*3)</f>
        <v>#DIV/0!</v>
      </c>
      <c r="BK23" s="42" t="e">
        <f>IFERROR(AVERAGE(RawData!AO23:AQ23),#N/A)</f>
        <v>#N/A</v>
      </c>
      <c r="BL23" s="31" t="e">
        <f t="array" ref="BL23">AVERAGE(IF(ISNUMBER(BK$2:BK$31),BK$2:BK$31))</f>
        <v>#DIV/0!</v>
      </c>
      <c r="BM23" s="31" t="e">
        <f t="array" ref="BM23">BL$2+STDEV(IF(ISNUMBER(BK$2:BK$31),BK$2:BK$31))*3</f>
        <v>#DIV/0!</v>
      </c>
      <c r="BN23" s="31" t="e">
        <f t="array" ref="BN23">BL$2-STDEV(IF(ISNUMBER(BK$2:BK$31),BK$2:BK$31))*3</f>
        <v>#DIV/0!</v>
      </c>
      <c r="BO23" s="32" t="e">
        <f t="array" ref="BO23">IF(MAX(RawData!AO23:AQ23)-MIN(RawData!AO23:AQ23)=0,#N/A,MAX(RawData!AO23:AQ23)-MIN(RawData!AO23:AQ23))</f>
        <v>#N/A</v>
      </c>
      <c r="BP23" s="32" t="e">
        <f t="array" ref="BP23">AVERAGE(IF(ISNUMBER(BO$2:BO$31),BO$2:BO$31))</f>
        <v>#DIV/0!</v>
      </c>
      <c r="BQ23" s="19" t="e">
        <f t="array" ref="BQ23">(BP$2+STDEV(IF(ISNUMBER(BO$2:BO$31),BO$2:BO$31))*3)</f>
        <v>#DIV/0!</v>
      </c>
      <c r="BR23" s="18" t="e">
        <f t="array" ref="BR23">IFERROR(AVERAGE(RawData!AR23:AT23),#N/A)</f>
        <v>#N/A</v>
      </c>
      <c r="BS23" s="31" t="e">
        <f t="array" ref="BS23">AVERAGE(IF(ISNUMBER(BR$2:BR$31),BR$2:BR$31))</f>
        <v>#DIV/0!</v>
      </c>
      <c r="BT23" s="31" t="e">
        <f t="array" ref="BT23">BS$2+STDEV(IF(ISNUMBER(BR$2:BR$31),BR$2:BR$31))*3</f>
        <v>#DIV/0!</v>
      </c>
      <c r="BU23" s="31" t="e">
        <f t="array" ref="BU23">BS$2-STDEV(IF(ISNUMBER(BR$2:BR$31),BR$2:BR$31))*3</f>
        <v>#DIV/0!</v>
      </c>
      <c r="BV23" s="32" t="e">
        <f t="array" ref="BV23">IF(MAX(RawData!AR23:AT23)-MIN(RawData!AR23:AT23)=0,#N/A,MAX(RawData!AR23:AT23)-MIN(RawData!AR23:AT23))</f>
        <v>#N/A</v>
      </c>
      <c r="BW23" s="32" t="e">
        <f t="array" ref="BW23">AVERAGE(IF(ISNUMBER(BV$2:BV$31),BV$2:BV$31))</f>
        <v>#DIV/0!</v>
      </c>
      <c r="BX23" s="19" t="e">
        <f t="array" ref="BX23">(BW$2+STDEV(IF(ISNUMBER(BV$2:BV$31),BV$2:BV$31))*3)</f>
        <v>#DIV/0!</v>
      </c>
      <c r="BY23" s="18" t="e">
        <f>IFERROR(ABS(AVERAGE(RawData!AU23:AW23)),#N/A)</f>
        <v>#N/A</v>
      </c>
      <c r="BZ23" s="31" t="e">
        <f t="array" ref="BZ23">AVERAGE(IF(ISNUMBER(BY$2:BY$31),BY$2:BY$31))</f>
        <v>#DIV/0!</v>
      </c>
      <c r="CA23" s="31" t="e">
        <f t="array" ref="CA23">BZ$2+STDEV(IF(ISNUMBER(BY$2:BY$31),BY$2:BY$31))*3</f>
        <v>#DIV/0!</v>
      </c>
      <c r="CB23" s="31" t="e">
        <f t="array" ref="CB23">BZ$2-STDEV(IF(ISNUMBER(BY$2:BY$31),BY$2:BY$31))*3</f>
        <v>#DIV/0!</v>
      </c>
      <c r="CC23" s="32" t="e">
        <f t="array" ref="CC23">IF(MAX(RawData!AU23:AW23)-MIN(RawData!AU23:AW23)=0,#N/A,MAX(RawData!AU23:AW23)-MIN(RawData!AU23:AW23))</f>
        <v>#N/A</v>
      </c>
      <c r="CD23" s="32" t="e">
        <f t="array" ref="CD23">AVERAGE(IF(ISNUMBER(CC$2:CC$31),CC$2:CC$31))</f>
        <v>#DIV/0!</v>
      </c>
      <c r="CE23" s="19" t="e">
        <f t="array" ref="CE23">(CD$2+STDEV(IF(ISNUMBER(CC$2:CC$31),CC$2:CC$31))*3)</f>
        <v>#DIV/0!</v>
      </c>
      <c r="CF23" s="18" t="e">
        <f>IFERROR(ABS(AVERAGE(RawData!AX23:AZ23)),#N/A)</f>
        <v>#N/A</v>
      </c>
      <c r="CG23" s="31" t="e">
        <f t="array" ref="CG23">AVERAGE(IF(ISNUMBER(CF$2:CF$31),CF$2:CF$31))</f>
        <v>#DIV/0!</v>
      </c>
      <c r="CH23" s="31" t="e">
        <f t="array" ref="CH23">CG$2+STDEV(IF(ISNUMBER(CF$2:CF$31),CF$2:CF$31))*3</f>
        <v>#DIV/0!</v>
      </c>
      <c r="CI23" s="31" t="e">
        <f t="array" ref="CI23">CG$2-STDEV(IF(ISNUMBER(CF$2:CF$31),CF$2:CF$31))*3</f>
        <v>#DIV/0!</v>
      </c>
      <c r="CJ23" s="32" t="e">
        <f t="array" ref="CJ23">IF(MAX(RawData!AX23:AZ23)-MIN(RawData!AX23:AZ23)=0,#N/A,MAX(RawData!AX23:AZ23)-MIN(RawData!AX23:AZ23))</f>
        <v>#N/A</v>
      </c>
      <c r="CK23" s="32" t="e">
        <f t="array" ref="CK23">AVERAGE(IF(ISNUMBER(CJ$2:CJ$31),CJ$2:CJ$31))</f>
        <v>#DIV/0!</v>
      </c>
      <c r="CL23" s="19" t="e">
        <f t="array" ref="CL23">(CK$2+STDEV(IF(ISNUMBER(CJ$2:CJ$31),CJ$2:CJ$31))*3)</f>
        <v>#DIV/0!</v>
      </c>
      <c r="CM23" s="18" t="e">
        <f t="array" ref="CM23">IFERROR(AVERAGE(RawData!BA23:BC23),#N/A)</f>
        <v>#N/A</v>
      </c>
      <c r="CN23" s="31">
        <f t="array" ref="CN23">AVERAGE(IF(ISNUMBER(CM$2:CM$31),CM$2:CM$31))</f>
        <v>0</v>
      </c>
      <c r="CO23" s="31" t="e">
        <f t="array" ref="CO23">CN$2+STDEV(IF(ISNUMBER(CM$2:CM$31),CM$2:CM$31))*3</f>
        <v>#DIV/0!</v>
      </c>
      <c r="CP23" s="31" t="e">
        <f t="array" ref="CP23">CN$2-STDEV(IF(ISNUMBER(CM$2:CM$31),CM$2:CM$31))*3</f>
        <v>#DIV/0!</v>
      </c>
      <c r="CQ23" s="32" t="e">
        <f t="array" ref="CQ23">IF(MAX(RawData!BA23:BC23)-MIN(RawData!BA23:BC23)=0,#N/A,MAX(RawData!BA23:BC23)-MIN(RawData!BA23:BC23))</f>
        <v>#N/A</v>
      </c>
      <c r="CR23" s="32" t="e">
        <f t="array" ref="CR23">AVERAGE(IF(ISNUMBER(CQ$2:CQ$31),CQ$2:CQ$31))</f>
        <v>#DIV/0!</v>
      </c>
      <c r="CS23" s="19" t="e">
        <f t="array" ref="CS23">(CR$2+STDEV(IF(ISNUMBER(CQ$2:CQ$31),CQ$2:CQ$31))*3)</f>
        <v>#DIV/0!</v>
      </c>
      <c r="CT23" s="18" t="e">
        <f t="array" ref="CT23">IFERROR(AVERAGE(RawData!BD23:BF23),#N/A)</f>
        <v>#N/A</v>
      </c>
      <c r="CU23" s="31">
        <f t="array" ref="CU23">AVERAGE(IF(ISNUMBER(CT$2:CT$31),CT$2:CT$31))</f>
        <v>0</v>
      </c>
      <c r="CV23" s="31" t="e">
        <f t="array" ref="CV23">CU$2+STDEV(IF(ISNUMBER(CT$2:CT$31),CT$2:CT$31))*3</f>
        <v>#DIV/0!</v>
      </c>
      <c r="CW23" s="31" t="e">
        <f t="array" ref="CW23">CU$2-STDEV(IF(ISNUMBER(CT$2:CT$31),CT$2:CT$31))*3</f>
        <v>#DIV/0!</v>
      </c>
      <c r="CX23" s="32" t="e">
        <f t="array" ref="CX23">IF(MAX(RawData!BD23:BF23)-MIN(RawData!BD23:BF23)=0,#N/A,MAX(RawData!BD23:BF23)-MIN(RawData!BD23:BF23))</f>
        <v>#N/A</v>
      </c>
      <c r="CY23" s="32" t="e">
        <f t="array" ref="CY23">AVERAGE(IF(ISNUMBER(CX$2:CX$31),CX$2:CX$31))</f>
        <v>#DIV/0!</v>
      </c>
      <c r="CZ23" s="19" t="e">
        <f t="array" ref="CZ23">(CY$2+STDEV(IF(ISNUMBER(CX$2:CX$31),CX$2:CX$31))*3)</f>
        <v>#DIV/0!</v>
      </c>
      <c r="DA23" s="32" t="e">
        <f t="array" ref="DA23">IFERROR(AVERAGE(RawData!BG23,RawData!BH23,RawData!BI23),#N/A)</f>
        <v>#N/A</v>
      </c>
      <c r="DB23" s="31" t="e">
        <f t="array" ref="DB23">AVERAGE(IF(ISNUMBER(DA$2:DA$31),DA$2:DA$31))</f>
        <v>#DIV/0!</v>
      </c>
      <c r="DC23" s="31" t="e">
        <f t="array" ref="DC23">DB$2+STDEV(IF(ISNUMBER(DA$2:DA$31),DA$2:DA$31))*3</f>
        <v>#DIV/0!</v>
      </c>
      <c r="DD23" s="31" t="e">
        <f t="array" ref="DD23">DB$2-STDEV(IF(ISNUMBER(DA$2:DA$31),DA$2:DA$31))*3</f>
        <v>#DIV/0!</v>
      </c>
      <c r="DE23" s="32" t="e">
        <f t="array" ref="DE23">IF(MAX((IF(RawData!#REF! = "Out", RawData!BG23, -RawData!BG23), IF(RawData!#REF! = "Out", RawData!BH23, -RawData!BH23), IF(RawData!#REF! = "Out", RawData!BI23, -RawData!BI23)))-MIN((IF(RawData!#REF! = "Out", RawData!BG23, -RawData!BG23), IF(RawData!#REF! = "Out", RawData!BH23, -RawData!BH23), IF(RawData!#REF! = "Out", RawData!BI23, -RawData!BI23)))=0,#N/A,MAX((IF(RawData!#REF! = "Out", RawData!BG23, -RawData!BG23), IF(RawData!#REF! = "Out", RawData!BH23, -RawData!BH23), IF(RawData!#REF! = "Out", RawData!BI23, -RawData!BI23)))-MIN((IF(RawData!#REF! = "Out", RawData!BG23, -RawData!BG23), IF(RawData!#REF! = "Out", RawData!BH23, -RawData!BH23), IF(RawData!#REF! = "Out", RawData!BI23, -RawData!BI23))))</f>
        <v>#REF!</v>
      </c>
      <c r="DF23" s="32" t="e">
        <f t="array" ref="DF23">AVERAGE(IF(ISNUMBER(DE$2:DE$31),DE$2:DE$31))</f>
        <v>#DIV/0!</v>
      </c>
      <c r="DG23" s="19" t="e">
        <f t="array" ref="DG23">(DF$2+STDEV(IF(ISNUMBER(DE$2:DE$31),DE$2:DE$31))*3)</f>
        <v>#DIV/0!</v>
      </c>
      <c r="DH23" s="18" t="e">
        <f t="array" ref="DH23">IFERROR(AVERAGE(RawData!BJ23:BL23),#N/A)</f>
        <v>#N/A</v>
      </c>
      <c r="DI23" s="31" t="e">
        <f t="array" ref="DI23">AVERAGE(IF(ISNUMBER(DH$2:DH$31),DH$2:DH$31))</f>
        <v>#DIV/0!</v>
      </c>
      <c r="DJ23" s="31" t="e">
        <f t="array" ref="DJ23">DI$2+STDEV(IF(ISNUMBER(DH$2:DH$31),DH$2:DH$31))*3</f>
        <v>#DIV/0!</v>
      </c>
      <c r="DK23" s="31" t="e">
        <f t="array" ref="DK23">DI$2-STDEV(IF(ISNUMBER(DH$2:DH$31),DH$2:DH$31))*3</f>
        <v>#DIV/0!</v>
      </c>
      <c r="DL23" s="32" t="e">
        <f t="array" ref="DL23">IF(MAX(RawData!BJ23:BL23)-MIN(RawData!BJ23:BL23)=0,#N/A,MAX(RawData!BJ23:BL23)-MIN(RawData!BJ23:BL23))</f>
        <v>#N/A</v>
      </c>
      <c r="DM23" s="32" t="e">
        <f t="array" ref="DM23">AVERAGE(IF(ISNUMBER(DL$2:DL$31),DL$2:DL$31))</f>
        <v>#DIV/0!</v>
      </c>
      <c r="DN23" s="19" t="e">
        <f t="array" ref="DN23">(DM$2+STDEV(IF(ISNUMBER(DL$2:DL$31),DL$2:DL$31))*3)</f>
        <v>#DIV/0!</v>
      </c>
      <c r="DO23" t="e">
        <f>IF(RawData!BW23="MIL-PRF 32432GL (Class 1)", RawData!BY23/RawData!BX23, #N/A)</f>
        <v>#N/A</v>
      </c>
      <c r="DP23" t="e">
        <f>IF(RawData!BW23="MIL-PRF 32432A (Class 1)", RawData!BY23/RawData!BX23, #N/A)</f>
        <v>#N/A</v>
      </c>
    </row>
    <row r="24" spans="1:120" x14ac:dyDescent="0.2">
      <c r="A24" s="22" t="e">
        <f>IFERROR(AVERAGE(RawData!D24:F24),#N/A)</f>
        <v>#N/A</v>
      </c>
      <c r="B24" s="23" t="e">
        <f t="array" ref="B24">AVERAGE(IF(ISNUMBER(A$2:A$31),A$2:A$31))</f>
        <v>#DIV/0!</v>
      </c>
      <c r="C24" s="23" t="e">
        <f t="array" ref="C24">B$2+STDEV(IF(ISNUMBER(A$2:A$31),A$2:A$31))*3</f>
        <v>#DIV/0!</v>
      </c>
      <c r="D24" s="23" t="e">
        <f t="array" ref="D24">B$2-STDEV(IF(ISNUMBER(A$2:A$31),A$2:A$31))*3</f>
        <v>#DIV/0!</v>
      </c>
      <c r="E24" s="24" t="e">
        <f>IF(MAX(RawData!D24:F24)-MIN(RawData!D24:F24)=0,#N/A,MAX(RawData!D24:F24)-MIN(RawData!D24:F24))</f>
        <v>#N/A</v>
      </c>
      <c r="F24" s="24" t="e">
        <f t="array" ref="F24">AVERAGE(IF(ISNUMBER(E$2:E$31),E$2:E$31))</f>
        <v>#DIV/0!</v>
      </c>
      <c r="G24" s="25" t="e">
        <f t="array" ref="G24">(F$2+STDEV(IF(ISNUMBER(E$2:E$31),E$2:E$31))*3)</f>
        <v>#DIV/0!</v>
      </c>
      <c r="H24" s="22" t="e">
        <f t="array" ref="H24">IFERROR(AVERAGE(RawData!G24:I24),#N/A)</f>
        <v>#N/A</v>
      </c>
      <c r="I24" s="23" t="e">
        <f t="array" ref="I24">AVERAGE(IF(ISNUMBER(H$2:H$31),H$2:H$31))</f>
        <v>#DIV/0!</v>
      </c>
      <c r="J24" s="23" t="e">
        <f t="array" ref="J24">I$2+STDEV(IF(ISNUMBER(H$2:H$31),H$2:H$31))*3</f>
        <v>#DIV/0!</v>
      </c>
      <c r="K24" s="23" t="e">
        <f t="array" ref="K24">I$2-STDEV(IF(ISNUMBER(H$2:H$31),H$2:H$31))*3</f>
        <v>#DIV/0!</v>
      </c>
      <c r="L24" s="24" t="e">
        <f t="array" ref="L24">IF(MAX(RawData!G24:I24)-MIN(RawData!G24:I24)=0,#N/A,MAX(RawData!G24:I24)-MIN(RawData!G24:I24))</f>
        <v>#N/A</v>
      </c>
      <c r="M24" s="24" t="e">
        <f t="array" ref="M24">AVERAGE(IF(ISNUMBER(L$2:L$31),L$2:L$31))</f>
        <v>#DIV/0!</v>
      </c>
      <c r="N24" s="25" t="e">
        <f t="array" ref="N24">(M$2+STDEV(IF(ISNUMBER(L$2:L$31),L$2:L$31))*3)</f>
        <v>#DIV/0!</v>
      </c>
      <c r="O24" s="18" t="e">
        <f>IFERROR(AVERAGE(RawData!J24,RawData!L24,RawData!N24),#N/A)</f>
        <v>#N/A</v>
      </c>
      <c r="P24" s="18" t="e">
        <f>IFERROR(AVERAGE(RawData!K24,RawData!M24,RawData!O24),#N/A)</f>
        <v>#N/A</v>
      </c>
      <c r="Q24" s="22" t="e">
        <f>IFERROR(AVERAGE(RawData!S24:U24),#N/A)*0.01</f>
        <v>#N/A</v>
      </c>
      <c r="R24" s="23" t="e">
        <f t="array" ref="R24">AVERAGE(IF(ISNUMBER(Q$2:Q$31),Q$2:Q$31))</f>
        <v>#DIV/0!</v>
      </c>
      <c r="S24" s="23" t="e">
        <f t="array" ref="S24">R$2+STDEV(IF(ISNUMBER(Q$2:Q$31),Q$2:Q$31))*3</f>
        <v>#DIV/0!</v>
      </c>
      <c r="T24" s="23" t="e">
        <f t="array" ref="T24">R$2-STDEV(IF(ISNUMBER(Q$2:Q$31),Q$2:Q$31))*3</f>
        <v>#DIV/0!</v>
      </c>
      <c r="U24" s="30" t="e">
        <f t="array" ref="U24">IF(MAX(RawData!S24:U24)-MIN(RawData!S24:U24)=0,#N/A,(MAX(RawData!S24:U24)-MIN(RawData!S24:U24)))*0.01</f>
        <v>#N/A</v>
      </c>
      <c r="V24" s="24" t="e">
        <f t="array" ref="V24">AVERAGE(IF(ISNUMBER(U$2:U$31),U$2:U$31))</f>
        <v>#DIV/0!</v>
      </c>
      <c r="W24" s="25" t="e">
        <f t="array" ref="W24">(V$2+STDEV(IF(ISNUMBER(U$2:U$31),U$2:U$31))*3)</f>
        <v>#DIV/0!</v>
      </c>
      <c r="X24" s="18" t="e">
        <f t="array" ref="X24">IFERROR(AVERAGE(RawData!V24:Y24),#N/A)</f>
        <v>#N/A</v>
      </c>
      <c r="Y24" s="31" t="e">
        <f t="array" ref="Y24">AVERAGE(IF(ISNUMBER(X$2:X$31),X$2:X$31))</f>
        <v>#DIV/0!</v>
      </c>
      <c r="Z24" s="31" t="e">
        <f t="array" ref="Z24">Y$2-STDEV(IF(ISNUMBER(X$2:X$31),X$2:X$31))*3</f>
        <v>#DIV/0!</v>
      </c>
      <c r="AA24" s="37" t="e">
        <f>IF(ISNUMBER(RawData!Z24),RawData!Z24,#N/A)*0.01</f>
        <v>#N/A</v>
      </c>
      <c r="AB24" s="22" t="e">
        <f t="array" ref="AB24">IFERROR(AVERAGE(RawData!P24:R24)*0.01,#N/A)</f>
        <v>#N/A</v>
      </c>
      <c r="AC24" s="23" t="e">
        <f t="array" ref="AC24">AVERAGE(IF(ISNUMBER(AB$2:AB$31),AB$2:AB$31))</f>
        <v>#DIV/0!</v>
      </c>
      <c r="AD24" s="23" t="e">
        <f t="array" ref="AD24">AC$2+STDEV(IF(ISNUMBER(AB$2:AB$31),AB$2:AB$31))*3</f>
        <v>#DIV/0!</v>
      </c>
      <c r="AE24" s="23" t="e">
        <f t="array" ref="AE24">AC$2-STDEV(IF(ISNUMBER(AB$2:AB$31),AB$2:AB$31))*3</f>
        <v>#DIV/0!</v>
      </c>
      <c r="AF24" s="24" t="e">
        <f t="array" ref="AF24">IF(MAX(RawData!P24:R24)-MIN(RawData!P24:R24)=0,#N/A,(MAX(RawData!P24:R24)-MIN(RawData!P24:R24))*0.01)</f>
        <v>#N/A</v>
      </c>
      <c r="AG24" s="24" t="e">
        <f t="array" ref="AG24">AVERAGE(IF(ISNUMBER(AF$2:AF$31),AF$2:AF$31))</f>
        <v>#DIV/0!</v>
      </c>
      <c r="AH24" s="25" t="e">
        <f t="array" ref="AH24">(AG$2+STDEV(IF(ISNUMBER(AF$2:AF$31),AF$2:AF$31))*3)</f>
        <v>#DIV/0!</v>
      </c>
      <c r="AI24" s="18" t="e">
        <f t="array" ref="AI24">IFERROR(AVERAGE(RawData!AA24:AD24),#N/A)</f>
        <v>#N/A</v>
      </c>
      <c r="AJ24" s="31" t="e">
        <f t="array" ref="AJ24">AVERAGE(IF(ISNUMBER(AI$2:AI$31),AI$2:AI$31))</f>
        <v>#DIV/0!</v>
      </c>
      <c r="AK24" s="31" t="e">
        <f t="array" ref="AK24">AJ$2+STDEV(IF(ISNUMBER(AI$2:AI$31),AI$2:AI$31))*3</f>
        <v>#DIV/0!</v>
      </c>
      <c r="AL24" s="31" t="e">
        <f t="array" ref="AL24">AJ$2-STDEV(IF(ISNUMBER(AI$2:AI$31),AI$2:AI$31))*3</f>
        <v>#DIV/0!</v>
      </c>
      <c r="AM24" s="32" t="e">
        <f t="array" ref="AM24">IF(MAX(RawData!AA24:AD24)-MIN(RawData!AA24:AD24)=0,#N/A,MAX(RawData!AA24:AD24)-MIN(RawData!AA24:AD24))</f>
        <v>#N/A</v>
      </c>
      <c r="AN24" s="32" t="e">
        <f t="array" ref="AN24">AVERAGE(IF(ISNUMBER(AM$2:AM$31),AM$2:AM$31))</f>
        <v>#DIV/0!</v>
      </c>
      <c r="AO24" s="19" t="e">
        <f t="array" ref="AO24">(AN$2+STDEV(IF(ISNUMBER(AM$2:AM$31),AM$2:AM$31))*3)</f>
        <v>#DIV/0!</v>
      </c>
      <c r="AP24" s="18" t="e">
        <f t="array" ref="AP24">IFERROR(AVERAGE(RawData!AE24:AH24),#N/A)</f>
        <v>#N/A</v>
      </c>
      <c r="AQ24" s="31" t="e">
        <f t="array" ref="AQ24">AVERAGE(IF(ISNUMBER(AP$2:AP$31),AP$2:AP$31))</f>
        <v>#DIV/0!</v>
      </c>
      <c r="AR24" s="31" t="e">
        <f t="array" ref="AR24">AQ$2+STDEV(IF(ISNUMBER(AP$2:AP$31),AP$2:AP$31))*3</f>
        <v>#DIV/0!</v>
      </c>
      <c r="AS24" s="31" t="e">
        <f t="array" ref="AS24">AQ$2-STDEV(IF(ISNUMBER(AP$2:AP$31),AP$2:AP$31))*3</f>
        <v>#DIV/0!</v>
      </c>
      <c r="AT24" s="32" t="e">
        <f t="array" ref="AT24">IF(MAX(RawData!AE24:AH24)-MIN(RawData!AE24:AH24)=0,#N/A,MAX(RawData!AE24:AH24)-MIN(RawData!AE24:AH24))</f>
        <v>#N/A</v>
      </c>
      <c r="AU24" s="32" t="e">
        <f t="array" ref="AU24">AVERAGE(IF(ISNUMBER(AT$2:AT$31),AT$2:AT$31))</f>
        <v>#DIV/0!</v>
      </c>
      <c r="AV24" s="19" t="e">
        <f t="array" ref="AV24">(AU$2+STDEV(IF(ISNUMBER(AT$2:AT$31),AT$2:AT$31))*3)</f>
        <v>#DIV/0!</v>
      </c>
      <c r="AW24" s="18" t="e">
        <f>IFERROR(AVERAGE(RawData!BM24:BR24),#N/A)</f>
        <v>#N/A</v>
      </c>
      <c r="AX24" s="31" t="e">
        <f t="array" ref="AX24">AVERAGE(IF(ISNUMBER(AW$2:AW$31),AW$2:AW$31))</f>
        <v>#DIV/0!</v>
      </c>
      <c r="AY24" s="31" t="e">
        <f t="array" ref="AY24">AX$2+STDEV(IF(ISNUMBER(AW$2:AW$31),AW$2:AW$31))*3</f>
        <v>#DIV/0!</v>
      </c>
      <c r="AZ24" s="31" t="e">
        <f t="array" ref="AZ24">AX$2-STDEV(IF(ISNUMBER(AW$2:AW$31),AW$2:AW$31))*3</f>
        <v>#DIV/0!</v>
      </c>
      <c r="BA24" s="32" t="e">
        <f t="array" ref="BA24">IF(MAX(RawData!BF24:BO24)-MIN(RawData!BF24:BO24)=0,#N/A,MAX(RawData!BF24:BO24)-MIN(RawData!BF24:BO24))</f>
        <v>#N/A</v>
      </c>
      <c r="BB24" s="32" t="e">
        <f t="array" ref="BB24">AVERAGE(IF(ISNUMBER(BA$2:BA$31),BA$2:BA$31))</f>
        <v>#DIV/0!</v>
      </c>
      <c r="BC24" s="19" t="e">
        <f t="array" ref="BC24">(BB$2+STDEV(IF(ISNUMBER(BA$2:BA$31),BA$2:BA$31))*3)</f>
        <v>#DIV/0!</v>
      </c>
      <c r="BD24" s="18" t="e">
        <f t="array" ref="BD24">IFERROR(AVERAGE(RawData!BS24:BV24),#N/A)</f>
        <v>#N/A</v>
      </c>
      <c r="BE24" s="31" t="e">
        <f t="array" ref="BE24">AVERAGE(IF(ISNUMBER(BD$2:BD$31),BD$2:BD$31))</f>
        <v>#DIV/0!</v>
      </c>
      <c r="BF24" s="31" t="e">
        <f t="array" ref="BF24">BE$2+STDEV(IF(ISNUMBER(BD$2:BD$31),BD$2:BD$31))*3</f>
        <v>#DIV/0!</v>
      </c>
      <c r="BG24" s="31" t="e">
        <f t="array" ref="BG24">BE$2-STDEV(IF(ISNUMBER(BD$2:BD$31),BD$2:BD$31))*3</f>
        <v>#DIV/0!</v>
      </c>
      <c r="BH24" s="32" t="e">
        <f t="array" ref="BH24">IF(MAX(RawData!BS24:BV24)-MIN(RawData!BS24:BV24)=0,#N/A,MAX(RawData!BS24:BV24)-MIN(RawData!BS24:BV24))</f>
        <v>#N/A</v>
      </c>
      <c r="BI24" s="32" t="e">
        <f t="array" ref="BI24">AVERAGE(IF(ISNUMBER(BH$2:BH$31),BH$2:BH$31))</f>
        <v>#DIV/0!</v>
      </c>
      <c r="BJ24" s="19" t="e">
        <f t="array" ref="BJ24">(BI$2+STDEV(IF(ISNUMBER(BH$2:BH$31),BH$2:BH$31))*3)</f>
        <v>#DIV/0!</v>
      </c>
      <c r="BK24" s="42" t="e">
        <f>IFERROR(AVERAGE(RawData!AO24:AQ24),#N/A)</f>
        <v>#N/A</v>
      </c>
      <c r="BL24" s="31" t="e">
        <f t="array" ref="BL24">AVERAGE(IF(ISNUMBER(BK$2:BK$31),BK$2:BK$31))</f>
        <v>#DIV/0!</v>
      </c>
      <c r="BM24" s="31" t="e">
        <f t="array" ref="BM24">BL$2+STDEV(IF(ISNUMBER(BK$2:BK$31),BK$2:BK$31))*3</f>
        <v>#DIV/0!</v>
      </c>
      <c r="BN24" s="31" t="e">
        <f t="array" ref="BN24">BL$2-STDEV(IF(ISNUMBER(BK$2:BK$31),BK$2:BK$31))*3</f>
        <v>#DIV/0!</v>
      </c>
      <c r="BO24" s="32" t="e">
        <f t="array" ref="BO24">IF(MAX(RawData!AO24:AQ24)-MIN(RawData!AO24:AQ24)=0,#N/A,MAX(RawData!AO24:AQ24)-MIN(RawData!AO24:AQ24))</f>
        <v>#N/A</v>
      </c>
      <c r="BP24" s="32" t="e">
        <f t="array" ref="BP24">AVERAGE(IF(ISNUMBER(BO$2:BO$31),BO$2:BO$31))</f>
        <v>#DIV/0!</v>
      </c>
      <c r="BQ24" s="19" t="e">
        <f t="array" ref="BQ24">(BP$2+STDEV(IF(ISNUMBER(BO$2:BO$31),BO$2:BO$31))*3)</f>
        <v>#DIV/0!</v>
      </c>
      <c r="BR24" s="18" t="e">
        <f t="array" ref="BR24">IFERROR(AVERAGE(RawData!AR24:AT24),#N/A)</f>
        <v>#N/A</v>
      </c>
      <c r="BS24" s="31" t="e">
        <f t="array" ref="BS24">AVERAGE(IF(ISNUMBER(BR$2:BR$31),BR$2:BR$31))</f>
        <v>#DIV/0!</v>
      </c>
      <c r="BT24" s="31" t="e">
        <f t="array" ref="BT24">BS$2+STDEV(IF(ISNUMBER(BR$2:BR$31),BR$2:BR$31))*3</f>
        <v>#DIV/0!</v>
      </c>
      <c r="BU24" s="31" t="e">
        <f t="array" ref="BU24">BS$2-STDEV(IF(ISNUMBER(BR$2:BR$31),BR$2:BR$31))*3</f>
        <v>#DIV/0!</v>
      </c>
      <c r="BV24" s="32" t="e">
        <f t="array" ref="BV24">IF(MAX(RawData!AR24:AT24)-MIN(RawData!AR24:AT24)=0,#N/A,MAX(RawData!AR24:AT24)-MIN(RawData!AR24:AT24))</f>
        <v>#N/A</v>
      </c>
      <c r="BW24" s="32" t="e">
        <f t="array" ref="BW24">AVERAGE(IF(ISNUMBER(BV$2:BV$31),BV$2:BV$31))</f>
        <v>#DIV/0!</v>
      </c>
      <c r="BX24" s="19" t="e">
        <f t="array" ref="BX24">(BW$2+STDEV(IF(ISNUMBER(BV$2:BV$31),BV$2:BV$31))*3)</f>
        <v>#DIV/0!</v>
      </c>
      <c r="BY24" s="18" t="e">
        <f>IFERROR(ABS(AVERAGE(RawData!AU24:AW24)),#N/A)</f>
        <v>#N/A</v>
      </c>
      <c r="BZ24" s="31" t="e">
        <f t="array" ref="BZ24">AVERAGE(IF(ISNUMBER(BY$2:BY$31),BY$2:BY$31))</f>
        <v>#DIV/0!</v>
      </c>
      <c r="CA24" s="31" t="e">
        <f t="array" ref="CA24">BZ$2+STDEV(IF(ISNUMBER(BY$2:BY$31),BY$2:BY$31))*3</f>
        <v>#DIV/0!</v>
      </c>
      <c r="CB24" s="31" t="e">
        <f t="array" ref="CB24">BZ$2-STDEV(IF(ISNUMBER(BY$2:BY$31),BY$2:BY$31))*3</f>
        <v>#DIV/0!</v>
      </c>
      <c r="CC24" s="32" t="e">
        <f t="array" ref="CC24">IF(MAX(RawData!AU24:AW24)-MIN(RawData!AU24:AW24)=0,#N/A,MAX(RawData!AU24:AW24)-MIN(RawData!AU24:AW24))</f>
        <v>#N/A</v>
      </c>
      <c r="CD24" s="32" t="e">
        <f t="array" ref="CD24">AVERAGE(IF(ISNUMBER(CC$2:CC$31),CC$2:CC$31))</f>
        <v>#DIV/0!</v>
      </c>
      <c r="CE24" s="19" t="e">
        <f t="array" ref="CE24">(CD$2+STDEV(IF(ISNUMBER(CC$2:CC$31),CC$2:CC$31))*3)</f>
        <v>#DIV/0!</v>
      </c>
      <c r="CF24" s="18" t="e">
        <f>IFERROR(ABS(AVERAGE(RawData!AX24:AZ24)),#N/A)</f>
        <v>#N/A</v>
      </c>
      <c r="CG24" s="31" t="e">
        <f t="array" ref="CG24">AVERAGE(IF(ISNUMBER(CF$2:CF$31),CF$2:CF$31))</f>
        <v>#DIV/0!</v>
      </c>
      <c r="CH24" s="31" t="e">
        <f t="array" ref="CH24">CG$2+STDEV(IF(ISNUMBER(CF$2:CF$31),CF$2:CF$31))*3</f>
        <v>#DIV/0!</v>
      </c>
      <c r="CI24" s="31" t="e">
        <f t="array" ref="CI24">CG$2-STDEV(IF(ISNUMBER(CF$2:CF$31),CF$2:CF$31))*3</f>
        <v>#DIV/0!</v>
      </c>
      <c r="CJ24" s="32" t="e">
        <f t="array" ref="CJ24">IF(MAX(RawData!AX24:AZ24)-MIN(RawData!AX24:AZ24)=0,#N/A,MAX(RawData!AX24:AZ24)-MIN(RawData!AX24:AZ24))</f>
        <v>#N/A</v>
      </c>
      <c r="CK24" s="32" t="e">
        <f t="array" ref="CK24">AVERAGE(IF(ISNUMBER(CJ$2:CJ$31),CJ$2:CJ$31))</f>
        <v>#DIV/0!</v>
      </c>
      <c r="CL24" s="19" t="e">
        <f t="array" ref="CL24">(CK$2+STDEV(IF(ISNUMBER(CJ$2:CJ$31),CJ$2:CJ$31))*3)</f>
        <v>#DIV/0!</v>
      </c>
      <c r="CM24" s="18" t="e">
        <f t="array" ref="CM24">IFERROR(AVERAGE(RawData!BA24:BC24),#N/A)</f>
        <v>#N/A</v>
      </c>
      <c r="CN24" s="31">
        <f t="array" ref="CN24">AVERAGE(IF(ISNUMBER(CM$2:CM$31),CM$2:CM$31))</f>
        <v>0</v>
      </c>
      <c r="CO24" s="31" t="e">
        <f t="array" ref="CO24">CN$2+STDEV(IF(ISNUMBER(CM$2:CM$31),CM$2:CM$31))*3</f>
        <v>#DIV/0!</v>
      </c>
      <c r="CP24" s="31" t="e">
        <f t="array" ref="CP24">CN$2-STDEV(IF(ISNUMBER(CM$2:CM$31),CM$2:CM$31))*3</f>
        <v>#DIV/0!</v>
      </c>
      <c r="CQ24" s="32" t="e">
        <f t="array" ref="CQ24">IF(MAX(RawData!BA24:BC24)-MIN(RawData!BA24:BC24)=0,#N/A,MAX(RawData!BA24:BC24)-MIN(RawData!BA24:BC24))</f>
        <v>#N/A</v>
      </c>
      <c r="CR24" s="32" t="e">
        <f t="array" ref="CR24">AVERAGE(IF(ISNUMBER(CQ$2:CQ$31),CQ$2:CQ$31))</f>
        <v>#DIV/0!</v>
      </c>
      <c r="CS24" s="19" t="e">
        <f t="array" ref="CS24">(CR$2+STDEV(IF(ISNUMBER(CQ$2:CQ$31),CQ$2:CQ$31))*3)</f>
        <v>#DIV/0!</v>
      </c>
      <c r="CT24" s="18" t="e">
        <f t="array" ref="CT24">IFERROR(AVERAGE(RawData!BD24:BF24),#N/A)</f>
        <v>#N/A</v>
      </c>
      <c r="CU24" s="31">
        <f t="array" ref="CU24">AVERAGE(IF(ISNUMBER(CT$2:CT$31),CT$2:CT$31))</f>
        <v>0</v>
      </c>
      <c r="CV24" s="31" t="e">
        <f t="array" ref="CV24">CU$2+STDEV(IF(ISNUMBER(CT$2:CT$31),CT$2:CT$31))*3</f>
        <v>#DIV/0!</v>
      </c>
      <c r="CW24" s="31" t="e">
        <f t="array" ref="CW24">CU$2-STDEV(IF(ISNUMBER(CT$2:CT$31),CT$2:CT$31))*3</f>
        <v>#DIV/0!</v>
      </c>
      <c r="CX24" s="32" t="e">
        <f t="array" ref="CX24">IF(MAX(RawData!BD24:BF24)-MIN(RawData!BD24:BF24)=0,#N/A,MAX(RawData!BD24:BF24)-MIN(RawData!BD24:BF24))</f>
        <v>#N/A</v>
      </c>
      <c r="CY24" s="32" t="e">
        <f t="array" ref="CY24">AVERAGE(IF(ISNUMBER(CX$2:CX$31),CX$2:CX$31))</f>
        <v>#DIV/0!</v>
      </c>
      <c r="CZ24" s="19" t="e">
        <f t="array" ref="CZ24">(CY$2+STDEV(IF(ISNUMBER(CX$2:CX$31),CX$2:CX$31))*3)</f>
        <v>#DIV/0!</v>
      </c>
      <c r="DA24" s="32" t="e">
        <f t="array" ref="DA24">IFERROR(AVERAGE(RawData!BG24,RawData!BH24,RawData!BI24),#N/A)</f>
        <v>#N/A</v>
      </c>
      <c r="DB24" s="31" t="e">
        <f t="array" ref="DB24">AVERAGE(IF(ISNUMBER(DA$2:DA$31),DA$2:DA$31))</f>
        <v>#DIV/0!</v>
      </c>
      <c r="DC24" s="31" t="e">
        <f t="array" ref="DC24">DB$2+STDEV(IF(ISNUMBER(DA$2:DA$31),DA$2:DA$31))*3</f>
        <v>#DIV/0!</v>
      </c>
      <c r="DD24" s="31" t="e">
        <f t="array" ref="DD24">DB$2-STDEV(IF(ISNUMBER(DA$2:DA$31),DA$2:DA$31))*3</f>
        <v>#DIV/0!</v>
      </c>
      <c r="DE24" s="32" t="e">
        <f t="array" ref="DE24">IF(MAX((IF(RawData!#REF! = "Out", RawData!BG24, -RawData!BG24), IF(RawData!#REF! = "Out", RawData!BH24, -RawData!BH24), IF(RawData!#REF! = "Out", RawData!BI24, -RawData!BI24)))-MIN((IF(RawData!#REF! = "Out", RawData!BG24, -RawData!BG24), IF(RawData!#REF! = "Out", RawData!BH24, -RawData!BH24), IF(RawData!#REF! = "Out", RawData!BI24, -RawData!BI24)))=0,#N/A,MAX((IF(RawData!#REF! = "Out", RawData!BG24, -RawData!BG24), IF(RawData!#REF! = "Out", RawData!BH24, -RawData!BH24), IF(RawData!#REF! = "Out", RawData!BI24, -RawData!BI24)))-MIN((IF(RawData!#REF! = "Out", RawData!BG24, -RawData!BG24), IF(RawData!#REF! = "Out", RawData!BH24, -RawData!BH24), IF(RawData!#REF! = "Out", RawData!BI24, -RawData!BI24))))</f>
        <v>#REF!</v>
      </c>
      <c r="DF24" s="32" t="e">
        <f t="array" ref="DF24">AVERAGE(IF(ISNUMBER(DE$2:DE$31),DE$2:DE$31))</f>
        <v>#DIV/0!</v>
      </c>
      <c r="DG24" s="19" t="e">
        <f t="array" ref="DG24">(DF$2+STDEV(IF(ISNUMBER(DE$2:DE$31),DE$2:DE$31))*3)</f>
        <v>#DIV/0!</v>
      </c>
      <c r="DH24" s="18" t="e">
        <f t="array" ref="DH24">IFERROR(AVERAGE(RawData!BJ24:BL24),#N/A)</f>
        <v>#N/A</v>
      </c>
      <c r="DI24" s="31" t="e">
        <f t="array" ref="DI24">AVERAGE(IF(ISNUMBER(DH$2:DH$31),DH$2:DH$31))</f>
        <v>#DIV/0!</v>
      </c>
      <c r="DJ24" s="31" t="e">
        <f t="array" ref="DJ24">DI$2+STDEV(IF(ISNUMBER(DH$2:DH$31),DH$2:DH$31))*3</f>
        <v>#DIV/0!</v>
      </c>
      <c r="DK24" s="31" t="e">
        <f t="array" ref="DK24">DI$2-STDEV(IF(ISNUMBER(DH$2:DH$31),DH$2:DH$31))*3</f>
        <v>#DIV/0!</v>
      </c>
      <c r="DL24" s="32" t="e">
        <f t="array" ref="DL24">IF(MAX(RawData!BJ24:BL24)-MIN(RawData!BJ24:BL24)=0,#N/A,MAX(RawData!BJ24:BL24)-MIN(RawData!BJ24:BL24))</f>
        <v>#N/A</v>
      </c>
      <c r="DM24" s="32" t="e">
        <f t="array" ref="DM24">AVERAGE(IF(ISNUMBER(DL$2:DL$31),DL$2:DL$31))</f>
        <v>#DIV/0!</v>
      </c>
      <c r="DN24" s="19" t="e">
        <f t="array" ref="DN24">(DM$2+STDEV(IF(ISNUMBER(DL$2:DL$31),DL$2:DL$31))*3)</f>
        <v>#DIV/0!</v>
      </c>
      <c r="DO24" t="e">
        <f>IF(RawData!BW24="MIL-PRF 32432GL (Class 1)", RawData!BY24/RawData!BX24, #N/A)</f>
        <v>#N/A</v>
      </c>
      <c r="DP24" t="e">
        <f>IF(RawData!BW24="MIL-PRF 32432A (Class 1)", RawData!BY24/RawData!BX24, #N/A)</f>
        <v>#N/A</v>
      </c>
    </row>
    <row r="25" spans="1:120" x14ac:dyDescent="0.2">
      <c r="A25" s="22" t="e">
        <f>IFERROR(AVERAGE(RawData!D25:F25),#N/A)</f>
        <v>#N/A</v>
      </c>
      <c r="B25" s="23" t="e">
        <f t="array" ref="B25">AVERAGE(IF(ISNUMBER(A$2:A$31),A$2:A$31))</f>
        <v>#DIV/0!</v>
      </c>
      <c r="C25" s="23" t="e">
        <f t="array" ref="C25">B$2+STDEV(IF(ISNUMBER(A$2:A$31),A$2:A$31))*3</f>
        <v>#DIV/0!</v>
      </c>
      <c r="D25" s="23" t="e">
        <f t="array" ref="D25">B$2-STDEV(IF(ISNUMBER(A$2:A$31),A$2:A$31))*3</f>
        <v>#DIV/0!</v>
      </c>
      <c r="E25" s="24" t="e">
        <f>IF(MAX(RawData!D25:F25)-MIN(RawData!D25:F25)=0,#N/A,MAX(RawData!D25:F25)-MIN(RawData!D25:F25))</f>
        <v>#N/A</v>
      </c>
      <c r="F25" s="24" t="e">
        <f t="array" ref="F25">AVERAGE(IF(ISNUMBER(E$2:E$31),E$2:E$31))</f>
        <v>#DIV/0!</v>
      </c>
      <c r="G25" s="25" t="e">
        <f t="array" ref="G25">(F$2+STDEV(IF(ISNUMBER(E$2:E$31),E$2:E$31))*3)</f>
        <v>#DIV/0!</v>
      </c>
      <c r="H25" s="22" t="e">
        <f t="array" ref="H25">IFERROR(AVERAGE(RawData!G25:I25),#N/A)</f>
        <v>#N/A</v>
      </c>
      <c r="I25" s="23" t="e">
        <f t="array" ref="I25">AVERAGE(IF(ISNUMBER(H$2:H$31),H$2:H$31))</f>
        <v>#DIV/0!</v>
      </c>
      <c r="J25" s="23" t="e">
        <f t="array" ref="J25">I$2+STDEV(IF(ISNUMBER(H$2:H$31),H$2:H$31))*3</f>
        <v>#DIV/0!</v>
      </c>
      <c r="K25" s="23" t="e">
        <f t="array" ref="K25">I$2-STDEV(IF(ISNUMBER(H$2:H$31),H$2:H$31))*3</f>
        <v>#DIV/0!</v>
      </c>
      <c r="L25" s="24" t="e">
        <f t="array" ref="L25">IF(MAX(RawData!G25:I25)-MIN(RawData!G25:I25)=0,#N/A,MAX(RawData!G25:I25)-MIN(RawData!G25:I25))</f>
        <v>#N/A</v>
      </c>
      <c r="M25" s="24" t="e">
        <f t="array" ref="M25">AVERAGE(IF(ISNUMBER(L$2:L$31),L$2:L$31))</f>
        <v>#DIV/0!</v>
      </c>
      <c r="N25" s="25" t="e">
        <f t="array" ref="N25">(M$2+STDEV(IF(ISNUMBER(L$2:L$31),L$2:L$31))*3)</f>
        <v>#DIV/0!</v>
      </c>
      <c r="O25" s="18" t="e">
        <f>IFERROR(AVERAGE(RawData!J25,RawData!L25,RawData!N25),#N/A)</f>
        <v>#N/A</v>
      </c>
      <c r="P25" s="18" t="e">
        <f>IFERROR(AVERAGE(RawData!K25,RawData!M25,RawData!O25),#N/A)</f>
        <v>#N/A</v>
      </c>
      <c r="Q25" s="22" t="e">
        <f>IFERROR(AVERAGE(RawData!S25:U25),#N/A)*0.01</f>
        <v>#N/A</v>
      </c>
      <c r="R25" s="23" t="e">
        <f t="array" ref="R25">AVERAGE(IF(ISNUMBER(Q$2:Q$31),Q$2:Q$31))</f>
        <v>#DIV/0!</v>
      </c>
      <c r="S25" s="23" t="e">
        <f t="array" ref="S25">R$2+STDEV(IF(ISNUMBER(Q$2:Q$31),Q$2:Q$31))*3</f>
        <v>#DIV/0!</v>
      </c>
      <c r="T25" s="23" t="e">
        <f t="array" ref="T25">R$2-STDEV(IF(ISNUMBER(Q$2:Q$31),Q$2:Q$31))*3</f>
        <v>#DIV/0!</v>
      </c>
      <c r="U25" s="30" t="e">
        <f t="array" ref="U25">IF(MAX(RawData!S25:U25)-MIN(RawData!S25:U25)=0,#N/A,(MAX(RawData!S25:U25)-MIN(RawData!S25:U25)))*0.01</f>
        <v>#N/A</v>
      </c>
      <c r="V25" s="24" t="e">
        <f t="array" ref="V25">AVERAGE(IF(ISNUMBER(U$2:U$31),U$2:U$31))</f>
        <v>#DIV/0!</v>
      </c>
      <c r="W25" s="25" t="e">
        <f t="array" ref="W25">(V$2+STDEV(IF(ISNUMBER(U$2:U$31),U$2:U$31))*3)</f>
        <v>#DIV/0!</v>
      </c>
      <c r="X25" s="18" t="e">
        <f t="array" ref="X25">IFERROR(AVERAGE(RawData!V25:Y25),#N/A)</f>
        <v>#N/A</v>
      </c>
      <c r="Y25" s="31" t="e">
        <f t="array" ref="Y25">AVERAGE(IF(ISNUMBER(X$2:X$31),X$2:X$31))</f>
        <v>#DIV/0!</v>
      </c>
      <c r="Z25" s="31" t="e">
        <f t="array" ref="Z25">Y$2-STDEV(IF(ISNUMBER(X$2:X$31),X$2:X$31))*3</f>
        <v>#DIV/0!</v>
      </c>
      <c r="AA25" s="37" t="e">
        <f>IF(ISNUMBER(RawData!Z25),RawData!Z25,#N/A)*0.01</f>
        <v>#N/A</v>
      </c>
      <c r="AB25" s="22" t="e">
        <f t="array" ref="AB25">IFERROR(AVERAGE(RawData!P25:R25)*0.01,#N/A)</f>
        <v>#N/A</v>
      </c>
      <c r="AC25" s="23" t="e">
        <f t="array" ref="AC25">AVERAGE(IF(ISNUMBER(AB$2:AB$31),AB$2:AB$31))</f>
        <v>#DIV/0!</v>
      </c>
      <c r="AD25" s="23" t="e">
        <f t="array" ref="AD25">AC$2+STDEV(IF(ISNUMBER(AB$2:AB$31),AB$2:AB$31))*3</f>
        <v>#DIV/0!</v>
      </c>
      <c r="AE25" s="23" t="e">
        <f t="array" ref="AE25">AC$2-STDEV(IF(ISNUMBER(AB$2:AB$31),AB$2:AB$31))*3</f>
        <v>#DIV/0!</v>
      </c>
      <c r="AF25" s="24" t="e">
        <f t="array" ref="AF25">IF(MAX(RawData!P25:R25)-MIN(RawData!P25:R25)=0,#N/A,(MAX(RawData!P25:R25)-MIN(RawData!P25:R25))*0.01)</f>
        <v>#N/A</v>
      </c>
      <c r="AG25" s="24" t="e">
        <f t="array" ref="AG25">AVERAGE(IF(ISNUMBER(AF$2:AF$31),AF$2:AF$31))</f>
        <v>#DIV/0!</v>
      </c>
      <c r="AH25" s="25" t="e">
        <f t="array" ref="AH25">(AG$2+STDEV(IF(ISNUMBER(AF$2:AF$31),AF$2:AF$31))*3)</f>
        <v>#DIV/0!</v>
      </c>
      <c r="AI25" s="18" t="e">
        <f t="array" ref="AI25">IFERROR(AVERAGE(RawData!AA25:AD25),#N/A)</f>
        <v>#N/A</v>
      </c>
      <c r="AJ25" s="31" t="e">
        <f t="array" ref="AJ25">AVERAGE(IF(ISNUMBER(AI$2:AI$31),AI$2:AI$31))</f>
        <v>#DIV/0!</v>
      </c>
      <c r="AK25" s="31" t="e">
        <f t="array" ref="AK25">AJ$2+STDEV(IF(ISNUMBER(AI$2:AI$31),AI$2:AI$31))*3</f>
        <v>#DIV/0!</v>
      </c>
      <c r="AL25" s="31" t="e">
        <f t="array" ref="AL25">AJ$2-STDEV(IF(ISNUMBER(AI$2:AI$31),AI$2:AI$31))*3</f>
        <v>#DIV/0!</v>
      </c>
      <c r="AM25" s="32" t="e">
        <f t="array" ref="AM25">IF(MAX(RawData!AA25:AD25)-MIN(RawData!AA25:AD25)=0,#N/A,MAX(RawData!AA25:AD25)-MIN(RawData!AA25:AD25))</f>
        <v>#N/A</v>
      </c>
      <c r="AN25" s="32" t="e">
        <f t="array" ref="AN25">AVERAGE(IF(ISNUMBER(AM$2:AM$31),AM$2:AM$31))</f>
        <v>#DIV/0!</v>
      </c>
      <c r="AO25" s="19" t="e">
        <f t="array" ref="AO25">(AN$2+STDEV(IF(ISNUMBER(AM$2:AM$31),AM$2:AM$31))*3)</f>
        <v>#DIV/0!</v>
      </c>
      <c r="AP25" s="18" t="e">
        <f t="array" ref="AP25">IFERROR(AVERAGE(RawData!AE25:AH25),#N/A)</f>
        <v>#N/A</v>
      </c>
      <c r="AQ25" s="31" t="e">
        <f t="array" ref="AQ25">AVERAGE(IF(ISNUMBER(AP$2:AP$31),AP$2:AP$31))</f>
        <v>#DIV/0!</v>
      </c>
      <c r="AR25" s="31" t="e">
        <f t="array" ref="AR25">AQ$2+STDEV(IF(ISNUMBER(AP$2:AP$31),AP$2:AP$31))*3</f>
        <v>#DIV/0!</v>
      </c>
      <c r="AS25" s="31" t="e">
        <f t="array" ref="AS25">AQ$2-STDEV(IF(ISNUMBER(AP$2:AP$31),AP$2:AP$31))*3</f>
        <v>#DIV/0!</v>
      </c>
      <c r="AT25" s="32" t="e">
        <f t="array" ref="AT25">IF(MAX(RawData!AE25:AH25)-MIN(RawData!AE25:AH25)=0,#N/A,MAX(RawData!AE25:AH25)-MIN(RawData!AE25:AH25))</f>
        <v>#N/A</v>
      </c>
      <c r="AU25" s="32" t="e">
        <f t="array" ref="AU25">AVERAGE(IF(ISNUMBER(AT$2:AT$31),AT$2:AT$31))</f>
        <v>#DIV/0!</v>
      </c>
      <c r="AV25" s="19" t="e">
        <f t="array" ref="AV25">(AU$2+STDEV(IF(ISNUMBER(AT$2:AT$31),AT$2:AT$31))*3)</f>
        <v>#DIV/0!</v>
      </c>
      <c r="AW25" s="18" t="e">
        <f>IFERROR(AVERAGE(RawData!BM25:BR25),#N/A)</f>
        <v>#N/A</v>
      </c>
      <c r="AX25" s="31" t="e">
        <f t="array" ref="AX25">AVERAGE(IF(ISNUMBER(AW$2:AW$31),AW$2:AW$31))</f>
        <v>#DIV/0!</v>
      </c>
      <c r="AY25" s="31" t="e">
        <f t="array" ref="AY25">AX$2+STDEV(IF(ISNUMBER(AW$2:AW$31),AW$2:AW$31))*3</f>
        <v>#DIV/0!</v>
      </c>
      <c r="AZ25" s="31" t="e">
        <f t="array" ref="AZ25">AX$2-STDEV(IF(ISNUMBER(AW$2:AW$31),AW$2:AW$31))*3</f>
        <v>#DIV/0!</v>
      </c>
      <c r="BA25" s="32" t="e">
        <f t="array" ref="BA25">IF(MAX(RawData!BF25:BO25)-MIN(RawData!BF25:BO25)=0,#N/A,MAX(RawData!BF25:BO25)-MIN(RawData!BF25:BO25))</f>
        <v>#N/A</v>
      </c>
      <c r="BB25" s="32" t="e">
        <f t="array" ref="BB25">AVERAGE(IF(ISNUMBER(BA$2:BA$31),BA$2:BA$31))</f>
        <v>#DIV/0!</v>
      </c>
      <c r="BC25" s="19" t="e">
        <f t="array" ref="BC25">(BB$2+STDEV(IF(ISNUMBER(BA$2:BA$31),BA$2:BA$31))*3)</f>
        <v>#DIV/0!</v>
      </c>
      <c r="BD25" s="18" t="e">
        <f t="array" ref="BD25">IFERROR(AVERAGE(RawData!BS25:BV25),#N/A)</f>
        <v>#N/A</v>
      </c>
      <c r="BE25" s="31" t="e">
        <f t="array" ref="BE25">AVERAGE(IF(ISNUMBER(BD$2:BD$31),BD$2:BD$31))</f>
        <v>#DIV/0!</v>
      </c>
      <c r="BF25" s="31" t="e">
        <f t="array" ref="BF25">BE$2+STDEV(IF(ISNUMBER(BD$2:BD$31),BD$2:BD$31))*3</f>
        <v>#DIV/0!</v>
      </c>
      <c r="BG25" s="31" t="e">
        <f t="array" ref="BG25">BE$2-STDEV(IF(ISNUMBER(BD$2:BD$31),BD$2:BD$31))*3</f>
        <v>#DIV/0!</v>
      </c>
      <c r="BH25" s="32" t="e">
        <f t="array" ref="BH25">IF(MAX(RawData!BS25:BV25)-MIN(RawData!BS25:BV25)=0,#N/A,MAX(RawData!BS25:BV25)-MIN(RawData!BS25:BV25))</f>
        <v>#N/A</v>
      </c>
      <c r="BI25" s="32" t="e">
        <f t="array" ref="BI25">AVERAGE(IF(ISNUMBER(BH$2:BH$31),BH$2:BH$31))</f>
        <v>#DIV/0!</v>
      </c>
      <c r="BJ25" s="19" t="e">
        <f t="array" ref="BJ25">(BI$2+STDEV(IF(ISNUMBER(BH$2:BH$31),BH$2:BH$31))*3)</f>
        <v>#DIV/0!</v>
      </c>
      <c r="BK25" s="42" t="e">
        <f>IFERROR(AVERAGE(RawData!AO25:AQ25),#N/A)</f>
        <v>#N/A</v>
      </c>
      <c r="BL25" s="31" t="e">
        <f t="array" ref="BL25">AVERAGE(IF(ISNUMBER(BK$2:BK$31),BK$2:BK$31))</f>
        <v>#DIV/0!</v>
      </c>
      <c r="BM25" s="31" t="e">
        <f t="array" ref="BM25">BL$2+STDEV(IF(ISNUMBER(BK$2:BK$31),BK$2:BK$31))*3</f>
        <v>#DIV/0!</v>
      </c>
      <c r="BN25" s="31" t="e">
        <f t="array" ref="BN25">BL$2-STDEV(IF(ISNUMBER(BK$2:BK$31),BK$2:BK$31))*3</f>
        <v>#DIV/0!</v>
      </c>
      <c r="BO25" s="32" t="e">
        <f t="array" ref="BO25">IF(MAX(RawData!AO25:AQ25)-MIN(RawData!AO25:AQ25)=0,#N/A,MAX(RawData!AO25:AQ25)-MIN(RawData!AO25:AQ25))</f>
        <v>#N/A</v>
      </c>
      <c r="BP25" s="32" t="e">
        <f t="array" ref="BP25">AVERAGE(IF(ISNUMBER(BO$2:BO$31),BO$2:BO$31))</f>
        <v>#DIV/0!</v>
      </c>
      <c r="BQ25" s="19" t="e">
        <f t="array" ref="BQ25">(BP$2+STDEV(IF(ISNUMBER(BO$2:BO$31),BO$2:BO$31))*3)</f>
        <v>#DIV/0!</v>
      </c>
      <c r="BR25" s="18" t="e">
        <f t="array" ref="BR25">IFERROR(AVERAGE(RawData!AR25:AT25),#N/A)</f>
        <v>#N/A</v>
      </c>
      <c r="BS25" s="31" t="e">
        <f t="array" ref="BS25">AVERAGE(IF(ISNUMBER(BR$2:BR$31),BR$2:BR$31))</f>
        <v>#DIV/0!</v>
      </c>
      <c r="BT25" s="31" t="e">
        <f t="array" ref="BT25">BS$2+STDEV(IF(ISNUMBER(BR$2:BR$31),BR$2:BR$31))*3</f>
        <v>#DIV/0!</v>
      </c>
      <c r="BU25" s="31" t="e">
        <f t="array" ref="BU25">BS$2-STDEV(IF(ISNUMBER(BR$2:BR$31),BR$2:BR$31))*3</f>
        <v>#DIV/0!</v>
      </c>
      <c r="BV25" s="32" t="e">
        <f t="array" ref="BV25">IF(MAX(RawData!AR25:AT25)-MIN(RawData!AR25:AT25)=0,#N/A,MAX(RawData!AR25:AT25)-MIN(RawData!AR25:AT25))</f>
        <v>#N/A</v>
      </c>
      <c r="BW25" s="32" t="e">
        <f t="array" ref="BW25">AVERAGE(IF(ISNUMBER(BV$2:BV$31),BV$2:BV$31))</f>
        <v>#DIV/0!</v>
      </c>
      <c r="BX25" s="19" t="e">
        <f t="array" ref="BX25">(BW$2+STDEV(IF(ISNUMBER(BV$2:BV$31),BV$2:BV$31))*3)</f>
        <v>#DIV/0!</v>
      </c>
      <c r="BY25" s="18" t="e">
        <f>IFERROR(ABS(AVERAGE(RawData!AU25:AW25)),#N/A)</f>
        <v>#N/A</v>
      </c>
      <c r="BZ25" s="31" t="e">
        <f t="array" ref="BZ25">AVERAGE(IF(ISNUMBER(BY$2:BY$31),BY$2:BY$31))</f>
        <v>#DIV/0!</v>
      </c>
      <c r="CA25" s="31" t="e">
        <f t="array" ref="CA25">BZ$2+STDEV(IF(ISNUMBER(BY$2:BY$31),BY$2:BY$31))*3</f>
        <v>#DIV/0!</v>
      </c>
      <c r="CB25" s="31" t="e">
        <f t="array" ref="CB25">BZ$2-STDEV(IF(ISNUMBER(BY$2:BY$31),BY$2:BY$31))*3</f>
        <v>#DIV/0!</v>
      </c>
      <c r="CC25" s="32" t="e">
        <f t="array" ref="CC25">IF(MAX(RawData!AU25:AW25)-MIN(RawData!AU25:AW25)=0,#N/A,MAX(RawData!AU25:AW25)-MIN(RawData!AU25:AW25))</f>
        <v>#N/A</v>
      </c>
      <c r="CD25" s="32" t="e">
        <f t="array" ref="CD25">AVERAGE(IF(ISNUMBER(CC$2:CC$31),CC$2:CC$31))</f>
        <v>#DIV/0!</v>
      </c>
      <c r="CE25" s="19" t="e">
        <f t="array" ref="CE25">(CD$2+STDEV(IF(ISNUMBER(CC$2:CC$31),CC$2:CC$31))*3)</f>
        <v>#DIV/0!</v>
      </c>
      <c r="CF25" s="18" t="e">
        <f>IFERROR(ABS(AVERAGE(RawData!AX25:AZ25)),#N/A)</f>
        <v>#N/A</v>
      </c>
      <c r="CG25" s="31" t="e">
        <f t="array" ref="CG25">AVERAGE(IF(ISNUMBER(CF$2:CF$31),CF$2:CF$31))</f>
        <v>#DIV/0!</v>
      </c>
      <c r="CH25" s="31" t="e">
        <f t="array" ref="CH25">CG$2+STDEV(IF(ISNUMBER(CF$2:CF$31),CF$2:CF$31))*3</f>
        <v>#DIV/0!</v>
      </c>
      <c r="CI25" s="31" t="e">
        <f t="array" ref="CI25">CG$2-STDEV(IF(ISNUMBER(CF$2:CF$31),CF$2:CF$31))*3</f>
        <v>#DIV/0!</v>
      </c>
      <c r="CJ25" s="32" t="e">
        <f t="array" ref="CJ25">IF(MAX(RawData!AX25:AZ25)-MIN(RawData!AX25:AZ25)=0,#N/A,MAX(RawData!AX25:AZ25)-MIN(RawData!AX25:AZ25))</f>
        <v>#N/A</v>
      </c>
      <c r="CK25" s="32" t="e">
        <f t="array" ref="CK25">AVERAGE(IF(ISNUMBER(CJ$2:CJ$31),CJ$2:CJ$31))</f>
        <v>#DIV/0!</v>
      </c>
      <c r="CL25" s="19" t="e">
        <f t="array" ref="CL25">(CK$2+STDEV(IF(ISNUMBER(CJ$2:CJ$31),CJ$2:CJ$31))*3)</f>
        <v>#DIV/0!</v>
      </c>
      <c r="CM25" s="18" t="e">
        <f t="array" ref="CM25">IFERROR(AVERAGE(RawData!BA25:BC25),#N/A)</f>
        <v>#N/A</v>
      </c>
      <c r="CN25" s="31">
        <f t="array" ref="CN25">AVERAGE(IF(ISNUMBER(CM$2:CM$31),CM$2:CM$31))</f>
        <v>0</v>
      </c>
      <c r="CO25" s="31" t="e">
        <f t="array" ref="CO25">CN$2+STDEV(IF(ISNUMBER(CM$2:CM$31),CM$2:CM$31))*3</f>
        <v>#DIV/0!</v>
      </c>
      <c r="CP25" s="31" t="e">
        <f t="array" ref="CP25">CN$2-STDEV(IF(ISNUMBER(CM$2:CM$31),CM$2:CM$31))*3</f>
        <v>#DIV/0!</v>
      </c>
      <c r="CQ25" s="32" t="e">
        <f t="array" ref="CQ25">IF(MAX(RawData!BA25:BC25)-MIN(RawData!BA25:BC25)=0,#N/A,MAX(RawData!BA25:BC25)-MIN(RawData!BA25:BC25))</f>
        <v>#N/A</v>
      </c>
      <c r="CR25" s="32" t="e">
        <f t="array" ref="CR25">AVERAGE(IF(ISNUMBER(CQ$2:CQ$31),CQ$2:CQ$31))</f>
        <v>#DIV/0!</v>
      </c>
      <c r="CS25" s="19" t="e">
        <f t="array" ref="CS25">(CR$2+STDEV(IF(ISNUMBER(CQ$2:CQ$31),CQ$2:CQ$31))*3)</f>
        <v>#DIV/0!</v>
      </c>
      <c r="CT25" s="18" t="e">
        <f t="array" ref="CT25">IFERROR(AVERAGE(RawData!BD25:BF25),#N/A)</f>
        <v>#N/A</v>
      </c>
      <c r="CU25" s="31">
        <f t="array" ref="CU25">AVERAGE(IF(ISNUMBER(CT$2:CT$31),CT$2:CT$31))</f>
        <v>0</v>
      </c>
      <c r="CV25" s="31" t="e">
        <f t="array" ref="CV25">CU$2+STDEV(IF(ISNUMBER(CT$2:CT$31),CT$2:CT$31))*3</f>
        <v>#DIV/0!</v>
      </c>
      <c r="CW25" s="31" t="e">
        <f t="array" ref="CW25">CU$2-STDEV(IF(ISNUMBER(CT$2:CT$31),CT$2:CT$31))*3</f>
        <v>#DIV/0!</v>
      </c>
      <c r="CX25" s="32" t="e">
        <f t="array" ref="CX25">IF(MAX(RawData!BD25:BF25)-MIN(RawData!BD25:BF25)=0,#N/A,MAX(RawData!BD25:BF25)-MIN(RawData!BD25:BF25))</f>
        <v>#N/A</v>
      </c>
      <c r="CY25" s="32" t="e">
        <f t="array" ref="CY25">AVERAGE(IF(ISNUMBER(CX$2:CX$31),CX$2:CX$31))</f>
        <v>#DIV/0!</v>
      </c>
      <c r="CZ25" s="19" t="e">
        <f t="array" ref="CZ25">(CY$2+STDEV(IF(ISNUMBER(CX$2:CX$31),CX$2:CX$31))*3)</f>
        <v>#DIV/0!</v>
      </c>
      <c r="DA25" s="32" t="e">
        <f t="array" ref="DA25">IFERROR(AVERAGE(RawData!BG25,RawData!BH25,RawData!BI25),#N/A)</f>
        <v>#N/A</v>
      </c>
      <c r="DB25" s="31" t="e">
        <f t="array" ref="DB25">AVERAGE(IF(ISNUMBER(DA$2:DA$31),DA$2:DA$31))</f>
        <v>#DIV/0!</v>
      </c>
      <c r="DC25" s="31" t="e">
        <f t="array" ref="DC25">DB$2+STDEV(IF(ISNUMBER(DA$2:DA$31),DA$2:DA$31))*3</f>
        <v>#DIV/0!</v>
      </c>
      <c r="DD25" s="31" t="e">
        <f t="array" ref="DD25">DB$2-STDEV(IF(ISNUMBER(DA$2:DA$31),DA$2:DA$31))*3</f>
        <v>#DIV/0!</v>
      </c>
      <c r="DE25" s="32" t="e">
        <f t="array" ref="DE25">IF(MAX((IF(RawData!#REF! = "Out", RawData!BG25, -RawData!BG25), IF(RawData!#REF! = "Out", RawData!BH25, -RawData!BH25), IF(RawData!#REF! = "Out", RawData!BI25, -RawData!BI25)))-MIN((IF(RawData!#REF! = "Out", RawData!BG25, -RawData!BG25), IF(RawData!#REF! = "Out", RawData!BH25, -RawData!BH25), IF(RawData!#REF! = "Out", RawData!BI25, -RawData!BI25)))=0,#N/A,MAX((IF(RawData!#REF! = "Out", RawData!BG25, -RawData!BG25), IF(RawData!#REF! = "Out", RawData!BH25, -RawData!BH25), IF(RawData!#REF! = "Out", RawData!BI25, -RawData!BI25)))-MIN((IF(RawData!#REF! = "Out", RawData!BG25, -RawData!BG25), IF(RawData!#REF! = "Out", RawData!BH25, -RawData!BH25), IF(RawData!#REF! = "Out", RawData!BI25, -RawData!BI25))))</f>
        <v>#REF!</v>
      </c>
      <c r="DF25" s="32" t="e">
        <f t="array" ref="DF25">AVERAGE(IF(ISNUMBER(DE$2:DE$31),DE$2:DE$31))</f>
        <v>#DIV/0!</v>
      </c>
      <c r="DG25" s="19" t="e">
        <f t="array" ref="DG25">(DF$2+STDEV(IF(ISNUMBER(DE$2:DE$31),DE$2:DE$31))*3)</f>
        <v>#DIV/0!</v>
      </c>
      <c r="DH25" s="18" t="e">
        <f t="array" ref="DH25">IFERROR(AVERAGE(RawData!BJ25:BL25),#N/A)</f>
        <v>#N/A</v>
      </c>
      <c r="DI25" s="31" t="e">
        <f t="array" ref="DI25">AVERAGE(IF(ISNUMBER(DH$2:DH$31),DH$2:DH$31))</f>
        <v>#DIV/0!</v>
      </c>
      <c r="DJ25" s="31" t="e">
        <f t="array" ref="DJ25">DI$2+STDEV(IF(ISNUMBER(DH$2:DH$31),DH$2:DH$31))*3</f>
        <v>#DIV/0!</v>
      </c>
      <c r="DK25" s="31" t="e">
        <f t="array" ref="DK25">DI$2-STDEV(IF(ISNUMBER(DH$2:DH$31),DH$2:DH$31))*3</f>
        <v>#DIV/0!</v>
      </c>
      <c r="DL25" s="32" t="e">
        <f t="array" ref="DL25">IF(MAX(RawData!BJ25:BL25)-MIN(RawData!BJ25:BL25)=0,#N/A,MAX(RawData!BJ25:BL25)-MIN(RawData!BJ25:BL25))</f>
        <v>#N/A</v>
      </c>
      <c r="DM25" s="32" t="e">
        <f t="array" ref="DM25">AVERAGE(IF(ISNUMBER(DL$2:DL$31),DL$2:DL$31))</f>
        <v>#DIV/0!</v>
      </c>
      <c r="DN25" s="19" t="e">
        <f t="array" ref="DN25">(DM$2+STDEV(IF(ISNUMBER(DL$2:DL$31),DL$2:DL$31))*3)</f>
        <v>#DIV/0!</v>
      </c>
      <c r="DO25" t="e">
        <f>IF(RawData!BW25="MIL-PRF 32432GL (Class 1)", RawData!BY25/RawData!BX25, #N/A)</f>
        <v>#N/A</v>
      </c>
      <c r="DP25" t="e">
        <f>IF(RawData!BW25="MIL-PRF 32432A (Class 1)", RawData!BY25/RawData!BX25, #N/A)</f>
        <v>#N/A</v>
      </c>
    </row>
    <row r="26" spans="1:120" x14ac:dyDescent="0.2">
      <c r="A26" s="22" t="e">
        <f>IFERROR(AVERAGE(RawData!D26:F26),#N/A)</f>
        <v>#N/A</v>
      </c>
      <c r="B26" s="23" t="e">
        <f t="array" ref="B26">AVERAGE(IF(ISNUMBER(A$2:A$31),A$2:A$31))</f>
        <v>#DIV/0!</v>
      </c>
      <c r="C26" s="23" t="e">
        <f t="array" ref="C26">B$2+STDEV(IF(ISNUMBER(A$2:A$31),A$2:A$31))*3</f>
        <v>#DIV/0!</v>
      </c>
      <c r="D26" s="23" t="e">
        <f t="array" ref="D26">B$2-STDEV(IF(ISNUMBER(A$2:A$31),A$2:A$31))*3</f>
        <v>#DIV/0!</v>
      </c>
      <c r="E26" s="24" t="e">
        <f>IF(MAX(RawData!D26:F26)-MIN(RawData!D26:F26)=0,#N/A,MAX(RawData!D26:F26)-MIN(RawData!D26:F26))</f>
        <v>#N/A</v>
      </c>
      <c r="F26" s="24" t="e">
        <f t="array" ref="F26">AVERAGE(IF(ISNUMBER(E$2:E$31),E$2:E$31))</f>
        <v>#DIV/0!</v>
      </c>
      <c r="G26" s="25" t="e">
        <f t="array" ref="G26">(F$2+STDEV(IF(ISNUMBER(E$2:E$31),E$2:E$31))*3)</f>
        <v>#DIV/0!</v>
      </c>
      <c r="H26" s="22" t="e">
        <f t="array" ref="H26">IFERROR(AVERAGE(RawData!G26:I26),#N/A)</f>
        <v>#N/A</v>
      </c>
      <c r="I26" s="23" t="e">
        <f t="array" ref="I26">AVERAGE(IF(ISNUMBER(H$2:H$31),H$2:H$31))</f>
        <v>#DIV/0!</v>
      </c>
      <c r="J26" s="23" t="e">
        <f t="array" ref="J26">I$2+STDEV(IF(ISNUMBER(H$2:H$31),H$2:H$31))*3</f>
        <v>#DIV/0!</v>
      </c>
      <c r="K26" s="23" t="e">
        <f t="array" ref="K26">I$2-STDEV(IF(ISNUMBER(H$2:H$31),H$2:H$31))*3</f>
        <v>#DIV/0!</v>
      </c>
      <c r="L26" s="24" t="e">
        <f t="array" ref="L26">IF(MAX(RawData!G26:I26)-MIN(RawData!G26:I26)=0,#N/A,MAX(RawData!G26:I26)-MIN(RawData!G26:I26))</f>
        <v>#N/A</v>
      </c>
      <c r="M26" s="24" t="e">
        <f t="array" ref="M26">AVERAGE(IF(ISNUMBER(L$2:L$31),L$2:L$31))</f>
        <v>#DIV/0!</v>
      </c>
      <c r="N26" s="25" t="e">
        <f t="array" ref="N26">(M$2+STDEV(IF(ISNUMBER(L$2:L$31),L$2:L$31))*3)</f>
        <v>#DIV/0!</v>
      </c>
      <c r="O26" s="18" t="e">
        <f>IFERROR(AVERAGE(RawData!J26,RawData!L26,RawData!N26),#N/A)</f>
        <v>#N/A</v>
      </c>
      <c r="P26" s="18" t="e">
        <f>IFERROR(AVERAGE(RawData!K26,RawData!M26,RawData!O26),#N/A)</f>
        <v>#N/A</v>
      </c>
      <c r="Q26" s="22" t="e">
        <f>IFERROR(AVERAGE(RawData!S26:U26),#N/A)*0.01</f>
        <v>#N/A</v>
      </c>
      <c r="R26" s="23" t="e">
        <f t="array" ref="R26">AVERAGE(IF(ISNUMBER(Q$2:Q$31),Q$2:Q$31))</f>
        <v>#DIV/0!</v>
      </c>
      <c r="S26" s="23" t="e">
        <f t="array" ref="S26">R$2+STDEV(IF(ISNUMBER(Q$2:Q$31),Q$2:Q$31))*3</f>
        <v>#DIV/0!</v>
      </c>
      <c r="T26" s="23" t="e">
        <f t="array" ref="T26">R$2-STDEV(IF(ISNUMBER(Q$2:Q$31),Q$2:Q$31))*3</f>
        <v>#DIV/0!</v>
      </c>
      <c r="U26" s="30" t="e">
        <f t="array" ref="U26">IF(MAX(RawData!S26:U26)-MIN(RawData!S26:U26)=0,#N/A,(MAX(RawData!S26:U26)-MIN(RawData!S26:U26)))*0.01</f>
        <v>#N/A</v>
      </c>
      <c r="V26" s="24" t="e">
        <f t="array" ref="V26">AVERAGE(IF(ISNUMBER(U$2:U$31),U$2:U$31))</f>
        <v>#DIV/0!</v>
      </c>
      <c r="W26" s="25" t="e">
        <f t="array" ref="W26">(V$2+STDEV(IF(ISNUMBER(U$2:U$31),U$2:U$31))*3)</f>
        <v>#DIV/0!</v>
      </c>
      <c r="X26" s="18" t="e">
        <f t="array" ref="X26">IFERROR(AVERAGE(RawData!V26:Y26),#N/A)</f>
        <v>#N/A</v>
      </c>
      <c r="Y26" s="31" t="e">
        <f t="array" ref="Y26">AVERAGE(IF(ISNUMBER(X$2:X$31),X$2:X$31))</f>
        <v>#DIV/0!</v>
      </c>
      <c r="Z26" s="31" t="e">
        <f t="array" ref="Z26">Y$2-STDEV(IF(ISNUMBER(X$2:X$31),X$2:X$31))*3</f>
        <v>#DIV/0!</v>
      </c>
      <c r="AA26" s="37" t="e">
        <f>IF(ISNUMBER(RawData!Z26),RawData!Z26,#N/A)*0.01</f>
        <v>#N/A</v>
      </c>
      <c r="AB26" s="22" t="e">
        <f t="array" ref="AB26">IFERROR(AVERAGE(RawData!P26:R26)*0.01,#N/A)</f>
        <v>#N/A</v>
      </c>
      <c r="AC26" s="23" t="e">
        <f t="array" ref="AC26">AVERAGE(IF(ISNUMBER(AB$2:AB$31),AB$2:AB$31))</f>
        <v>#DIV/0!</v>
      </c>
      <c r="AD26" s="23" t="e">
        <f t="array" ref="AD26">AC$2+STDEV(IF(ISNUMBER(AB$2:AB$31),AB$2:AB$31))*3</f>
        <v>#DIV/0!</v>
      </c>
      <c r="AE26" s="23" t="e">
        <f t="array" ref="AE26">AC$2-STDEV(IF(ISNUMBER(AB$2:AB$31),AB$2:AB$31))*3</f>
        <v>#DIV/0!</v>
      </c>
      <c r="AF26" s="24" t="e">
        <f t="array" ref="AF26">IF(MAX(RawData!P26:R26)-MIN(RawData!P26:R26)=0,#N/A,(MAX(RawData!P26:R26)-MIN(RawData!P26:R26))*0.01)</f>
        <v>#N/A</v>
      </c>
      <c r="AG26" s="24" t="e">
        <f t="array" ref="AG26">AVERAGE(IF(ISNUMBER(AF$2:AF$31),AF$2:AF$31))</f>
        <v>#DIV/0!</v>
      </c>
      <c r="AH26" s="25" t="e">
        <f t="array" ref="AH26">(AG$2+STDEV(IF(ISNUMBER(AF$2:AF$31),AF$2:AF$31))*3)</f>
        <v>#DIV/0!</v>
      </c>
      <c r="AI26" s="18" t="e">
        <f t="array" ref="AI26">IFERROR(AVERAGE(RawData!AA26:AD26),#N/A)</f>
        <v>#N/A</v>
      </c>
      <c r="AJ26" s="31" t="e">
        <f t="array" ref="AJ26">AVERAGE(IF(ISNUMBER(AI$2:AI$31),AI$2:AI$31))</f>
        <v>#DIV/0!</v>
      </c>
      <c r="AK26" s="31" t="e">
        <f t="array" ref="AK26">AJ$2+STDEV(IF(ISNUMBER(AI$2:AI$31),AI$2:AI$31))*3</f>
        <v>#DIV/0!</v>
      </c>
      <c r="AL26" s="31" t="e">
        <f t="array" ref="AL26">AJ$2-STDEV(IF(ISNUMBER(AI$2:AI$31),AI$2:AI$31))*3</f>
        <v>#DIV/0!</v>
      </c>
      <c r="AM26" s="32" t="e">
        <f t="array" ref="AM26">IF(MAX(RawData!AA26:AD26)-MIN(RawData!AA26:AD26)=0,#N/A,MAX(RawData!AA26:AD26)-MIN(RawData!AA26:AD26))</f>
        <v>#N/A</v>
      </c>
      <c r="AN26" s="32" t="e">
        <f t="array" ref="AN26">AVERAGE(IF(ISNUMBER(AM$2:AM$31),AM$2:AM$31))</f>
        <v>#DIV/0!</v>
      </c>
      <c r="AO26" s="19" t="e">
        <f t="array" ref="AO26">(AN$2+STDEV(IF(ISNUMBER(AM$2:AM$31),AM$2:AM$31))*3)</f>
        <v>#DIV/0!</v>
      </c>
      <c r="AP26" s="18" t="e">
        <f t="array" ref="AP26">IFERROR(AVERAGE(RawData!AE26:AH26),#N/A)</f>
        <v>#N/A</v>
      </c>
      <c r="AQ26" s="31" t="e">
        <f t="array" ref="AQ26">AVERAGE(IF(ISNUMBER(AP$2:AP$31),AP$2:AP$31))</f>
        <v>#DIV/0!</v>
      </c>
      <c r="AR26" s="31" t="e">
        <f t="array" ref="AR26">AQ$2+STDEV(IF(ISNUMBER(AP$2:AP$31),AP$2:AP$31))*3</f>
        <v>#DIV/0!</v>
      </c>
      <c r="AS26" s="31" t="e">
        <f t="array" ref="AS26">AQ$2-STDEV(IF(ISNUMBER(AP$2:AP$31),AP$2:AP$31))*3</f>
        <v>#DIV/0!</v>
      </c>
      <c r="AT26" s="32" t="e">
        <f t="array" ref="AT26">IF(MAX(RawData!AE26:AH26)-MIN(RawData!AE26:AH26)=0,#N/A,MAX(RawData!AE26:AH26)-MIN(RawData!AE26:AH26))</f>
        <v>#N/A</v>
      </c>
      <c r="AU26" s="32" t="e">
        <f t="array" ref="AU26">AVERAGE(IF(ISNUMBER(AT$2:AT$31),AT$2:AT$31))</f>
        <v>#DIV/0!</v>
      </c>
      <c r="AV26" s="19" t="e">
        <f t="array" ref="AV26">(AU$2+STDEV(IF(ISNUMBER(AT$2:AT$31),AT$2:AT$31))*3)</f>
        <v>#DIV/0!</v>
      </c>
      <c r="AW26" s="18" t="e">
        <f>IFERROR(AVERAGE(RawData!BM26:BR26),#N/A)</f>
        <v>#N/A</v>
      </c>
      <c r="AX26" s="31" t="e">
        <f t="array" ref="AX26">AVERAGE(IF(ISNUMBER(AW$2:AW$31),AW$2:AW$31))</f>
        <v>#DIV/0!</v>
      </c>
      <c r="AY26" s="31" t="e">
        <f t="array" ref="AY26">AX$2+STDEV(IF(ISNUMBER(AW$2:AW$31),AW$2:AW$31))*3</f>
        <v>#DIV/0!</v>
      </c>
      <c r="AZ26" s="31" t="e">
        <f t="array" ref="AZ26">AX$2-STDEV(IF(ISNUMBER(AW$2:AW$31),AW$2:AW$31))*3</f>
        <v>#DIV/0!</v>
      </c>
      <c r="BA26" s="32" t="e">
        <f t="array" ref="BA26">IF(MAX(RawData!BF26:BO26)-MIN(RawData!BF26:BO26)=0,#N/A,MAX(RawData!BF26:BO26)-MIN(RawData!BF26:BO26))</f>
        <v>#N/A</v>
      </c>
      <c r="BB26" s="32" t="e">
        <f t="array" ref="BB26">AVERAGE(IF(ISNUMBER(BA$2:BA$31),BA$2:BA$31))</f>
        <v>#DIV/0!</v>
      </c>
      <c r="BC26" s="19" t="e">
        <f t="array" ref="BC26">(BB$2+STDEV(IF(ISNUMBER(BA$2:BA$31),BA$2:BA$31))*3)</f>
        <v>#DIV/0!</v>
      </c>
      <c r="BD26" s="18" t="e">
        <f t="array" ref="BD26">IFERROR(AVERAGE(RawData!BS26:BV26),#N/A)</f>
        <v>#N/A</v>
      </c>
      <c r="BE26" s="31" t="e">
        <f t="array" ref="BE26">AVERAGE(IF(ISNUMBER(BD$2:BD$31),BD$2:BD$31))</f>
        <v>#DIV/0!</v>
      </c>
      <c r="BF26" s="31" t="e">
        <f t="array" ref="BF26">BE$2+STDEV(IF(ISNUMBER(BD$2:BD$31),BD$2:BD$31))*3</f>
        <v>#DIV/0!</v>
      </c>
      <c r="BG26" s="31" t="e">
        <f t="array" ref="BG26">BE$2-STDEV(IF(ISNUMBER(BD$2:BD$31),BD$2:BD$31))*3</f>
        <v>#DIV/0!</v>
      </c>
      <c r="BH26" s="32" t="e">
        <f t="array" ref="BH26">IF(MAX(RawData!BS26:BV26)-MIN(RawData!BS26:BV26)=0,#N/A,MAX(RawData!BS26:BV26)-MIN(RawData!BS26:BV26))</f>
        <v>#N/A</v>
      </c>
      <c r="BI26" s="32" t="e">
        <f t="array" ref="BI26">AVERAGE(IF(ISNUMBER(BH$2:BH$31),BH$2:BH$31))</f>
        <v>#DIV/0!</v>
      </c>
      <c r="BJ26" s="19" t="e">
        <f t="array" ref="BJ26">(BI$2+STDEV(IF(ISNUMBER(BH$2:BH$31),BH$2:BH$31))*3)</f>
        <v>#DIV/0!</v>
      </c>
      <c r="BK26" s="42" t="e">
        <f>IFERROR(AVERAGE(RawData!AO26:AQ26),#N/A)</f>
        <v>#N/A</v>
      </c>
      <c r="BL26" s="31" t="e">
        <f t="array" ref="BL26">AVERAGE(IF(ISNUMBER(BK$2:BK$31),BK$2:BK$31))</f>
        <v>#DIV/0!</v>
      </c>
      <c r="BM26" s="31" t="e">
        <f t="array" ref="BM26">BL$2+STDEV(IF(ISNUMBER(BK$2:BK$31),BK$2:BK$31))*3</f>
        <v>#DIV/0!</v>
      </c>
      <c r="BN26" s="31" t="e">
        <f t="array" ref="BN26">BL$2-STDEV(IF(ISNUMBER(BK$2:BK$31),BK$2:BK$31))*3</f>
        <v>#DIV/0!</v>
      </c>
      <c r="BO26" s="32" t="e">
        <f t="array" ref="BO26">IF(MAX(RawData!AO26:AQ26)-MIN(RawData!AO26:AQ26)=0,#N/A,MAX(RawData!AO26:AQ26)-MIN(RawData!AO26:AQ26))</f>
        <v>#N/A</v>
      </c>
      <c r="BP26" s="32" t="e">
        <f t="array" ref="BP26">AVERAGE(IF(ISNUMBER(BO$2:BO$31),BO$2:BO$31))</f>
        <v>#DIV/0!</v>
      </c>
      <c r="BQ26" s="19" t="e">
        <f t="array" ref="BQ26">(BP$2+STDEV(IF(ISNUMBER(BO$2:BO$31),BO$2:BO$31))*3)</f>
        <v>#DIV/0!</v>
      </c>
      <c r="BR26" s="18" t="e">
        <f t="array" ref="BR26">IFERROR(AVERAGE(RawData!AR26:AT26),#N/A)</f>
        <v>#N/A</v>
      </c>
      <c r="BS26" s="31" t="e">
        <f t="array" ref="BS26">AVERAGE(IF(ISNUMBER(BR$2:BR$31),BR$2:BR$31))</f>
        <v>#DIV/0!</v>
      </c>
      <c r="BT26" s="31" t="e">
        <f t="array" ref="BT26">BS$2+STDEV(IF(ISNUMBER(BR$2:BR$31),BR$2:BR$31))*3</f>
        <v>#DIV/0!</v>
      </c>
      <c r="BU26" s="31" t="e">
        <f t="array" ref="BU26">BS$2-STDEV(IF(ISNUMBER(BR$2:BR$31),BR$2:BR$31))*3</f>
        <v>#DIV/0!</v>
      </c>
      <c r="BV26" s="32" t="e">
        <f t="array" ref="BV26">IF(MAX(RawData!AR26:AT26)-MIN(RawData!AR26:AT26)=0,#N/A,MAX(RawData!AR26:AT26)-MIN(RawData!AR26:AT26))</f>
        <v>#N/A</v>
      </c>
      <c r="BW26" s="32" t="e">
        <f t="array" ref="BW26">AVERAGE(IF(ISNUMBER(BV$2:BV$31),BV$2:BV$31))</f>
        <v>#DIV/0!</v>
      </c>
      <c r="BX26" s="19" t="e">
        <f t="array" ref="BX26">(BW$2+STDEV(IF(ISNUMBER(BV$2:BV$31),BV$2:BV$31))*3)</f>
        <v>#DIV/0!</v>
      </c>
      <c r="BY26" s="18" t="e">
        <f>IFERROR(ABS(AVERAGE(RawData!AU26:AW26)),#N/A)</f>
        <v>#N/A</v>
      </c>
      <c r="BZ26" s="31" t="e">
        <f t="array" ref="BZ26">AVERAGE(IF(ISNUMBER(BY$2:BY$31),BY$2:BY$31))</f>
        <v>#DIV/0!</v>
      </c>
      <c r="CA26" s="31" t="e">
        <f t="array" ref="CA26">BZ$2+STDEV(IF(ISNUMBER(BY$2:BY$31),BY$2:BY$31))*3</f>
        <v>#DIV/0!</v>
      </c>
      <c r="CB26" s="31" t="e">
        <f t="array" ref="CB26">BZ$2-STDEV(IF(ISNUMBER(BY$2:BY$31),BY$2:BY$31))*3</f>
        <v>#DIV/0!</v>
      </c>
      <c r="CC26" s="32" t="e">
        <f t="array" ref="CC26">IF(MAX(RawData!AU26:AW26)-MIN(RawData!AU26:AW26)=0,#N/A,MAX(RawData!AU26:AW26)-MIN(RawData!AU26:AW26))</f>
        <v>#N/A</v>
      </c>
      <c r="CD26" s="32" t="e">
        <f t="array" ref="CD26">AVERAGE(IF(ISNUMBER(CC$2:CC$31),CC$2:CC$31))</f>
        <v>#DIV/0!</v>
      </c>
      <c r="CE26" s="19" t="e">
        <f t="array" ref="CE26">(CD$2+STDEV(IF(ISNUMBER(CC$2:CC$31),CC$2:CC$31))*3)</f>
        <v>#DIV/0!</v>
      </c>
      <c r="CF26" s="18" t="e">
        <f>IFERROR(ABS(AVERAGE(RawData!AX26:AZ26)),#N/A)</f>
        <v>#N/A</v>
      </c>
      <c r="CG26" s="31" t="e">
        <f t="array" ref="CG26">AVERAGE(IF(ISNUMBER(CF$2:CF$31),CF$2:CF$31))</f>
        <v>#DIV/0!</v>
      </c>
      <c r="CH26" s="31" t="e">
        <f t="array" ref="CH26">CG$2+STDEV(IF(ISNUMBER(CF$2:CF$31),CF$2:CF$31))*3</f>
        <v>#DIV/0!</v>
      </c>
      <c r="CI26" s="31" t="e">
        <f t="array" ref="CI26">CG$2-STDEV(IF(ISNUMBER(CF$2:CF$31),CF$2:CF$31))*3</f>
        <v>#DIV/0!</v>
      </c>
      <c r="CJ26" s="32" t="e">
        <f t="array" ref="CJ26">IF(MAX(RawData!AX26:AZ26)-MIN(RawData!AX26:AZ26)=0,#N/A,MAX(RawData!AX26:AZ26)-MIN(RawData!AX26:AZ26))</f>
        <v>#N/A</v>
      </c>
      <c r="CK26" s="32" t="e">
        <f t="array" ref="CK26">AVERAGE(IF(ISNUMBER(CJ$2:CJ$31),CJ$2:CJ$31))</f>
        <v>#DIV/0!</v>
      </c>
      <c r="CL26" s="19" t="e">
        <f t="array" ref="CL26">(CK$2+STDEV(IF(ISNUMBER(CJ$2:CJ$31),CJ$2:CJ$31))*3)</f>
        <v>#DIV/0!</v>
      </c>
      <c r="CM26" s="18" t="e">
        <f t="array" ref="CM26">IFERROR(AVERAGE(RawData!BA26:BC26),#N/A)</f>
        <v>#N/A</v>
      </c>
      <c r="CN26" s="31">
        <f t="array" ref="CN26">AVERAGE(IF(ISNUMBER(CM$2:CM$31),CM$2:CM$31))</f>
        <v>0</v>
      </c>
      <c r="CO26" s="31" t="e">
        <f t="array" ref="CO26">CN$2+STDEV(IF(ISNUMBER(CM$2:CM$31),CM$2:CM$31))*3</f>
        <v>#DIV/0!</v>
      </c>
      <c r="CP26" s="31" t="e">
        <f t="array" ref="CP26">CN$2-STDEV(IF(ISNUMBER(CM$2:CM$31),CM$2:CM$31))*3</f>
        <v>#DIV/0!</v>
      </c>
      <c r="CQ26" s="32" t="e">
        <f t="array" ref="CQ26">IF(MAX(RawData!BA26:BC26)-MIN(RawData!BA26:BC26)=0,#N/A,MAX(RawData!BA26:BC26)-MIN(RawData!BA26:BC26))</f>
        <v>#N/A</v>
      </c>
      <c r="CR26" s="32" t="e">
        <f t="array" ref="CR26">AVERAGE(IF(ISNUMBER(CQ$2:CQ$31),CQ$2:CQ$31))</f>
        <v>#DIV/0!</v>
      </c>
      <c r="CS26" s="19" t="e">
        <f t="array" ref="CS26">(CR$2+STDEV(IF(ISNUMBER(CQ$2:CQ$31),CQ$2:CQ$31))*3)</f>
        <v>#DIV/0!</v>
      </c>
      <c r="CT26" s="18" t="e">
        <f t="array" ref="CT26">IFERROR(AVERAGE(RawData!BD26:BF26),#N/A)</f>
        <v>#N/A</v>
      </c>
      <c r="CU26" s="31">
        <f t="array" ref="CU26">AVERAGE(IF(ISNUMBER(CT$2:CT$31),CT$2:CT$31))</f>
        <v>0</v>
      </c>
      <c r="CV26" s="31" t="e">
        <f t="array" ref="CV26">CU$2+STDEV(IF(ISNUMBER(CT$2:CT$31),CT$2:CT$31))*3</f>
        <v>#DIV/0!</v>
      </c>
      <c r="CW26" s="31" t="e">
        <f t="array" ref="CW26">CU$2-STDEV(IF(ISNUMBER(CT$2:CT$31),CT$2:CT$31))*3</f>
        <v>#DIV/0!</v>
      </c>
      <c r="CX26" s="32" t="e">
        <f t="array" ref="CX26">IF(MAX(RawData!BD26:BF26)-MIN(RawData!BD26:BF26)=0,#N/A,MAX(RawData!BD26:BF26)-MIN(RawData!BD26:BF26))</f>
        <v>#N/A</v>
      </c>
      <c r="CY26" s="32" t="e">
        <f t="array" ref="CY26">AVERAGE(IF(ISNUMBER(CX$2:CX$31),CX$2:CX$31))</f>
        <v>#DIV/0!</v>
      </c>
      <c r="CZ26" s="19" t="e">
        <f t="array" ref="CZ26">(CY$2+STDEV(IF(ISNUMBER(CX$2:CX$31),CX$2:CX$31))*3)</f>
        <v>#DIV/0!</v>
      </c>
      <c r="DA26" s="32" t="e">
        <f t="array" ref="DA26">IFERROR(AVERAGE(RawData!BG26,RawData!BH26,RawData!BI26),#N/A)</f>
        <v>#N/A</v>
      </c>
      <c r="DB26" s="31" t="e">
        <f t="array" ref="DB26">AVERAGE(IF(ISNUMBER(DA$2:DA$31),DA$2:DA$31))</f>
        <v>#DIV/0!</v>
      </c>
      <c r="DC26" s="31" t="e">
        <f t="array" ref="DC26">DB$2+STDEV(IF(ISNUMBER(DA$2:DA$31),DA$2:DA$31))*3</f>
        <v>#DIV/0!</v>
      </c>
      <c r="DD26" s="31" t="e">
        <f t="array" ref="DD26">DB$2-STDEV(IF(ISNUMBER(DA$2:DA$31),DA$2:DA$31))*3</f>
        <v>#DIV/0!</v>
      </c>
      <c r="DE26" s="32" t="e">
        <f t="array" ref="DE26">IF(MAX((IF(RawData!#REF! = "Out", RawData!BG26, -RawData!BG26), IF(RawData!#REF! = "Out", RawData!BH26, -RawData!BH26), IF(RawData!#REF! = "Out", RawData!BI26, -RawData!BI26)))-MIN((IF(RawData!#REF! = "Out", RawData!BG26, -RawData!BG26), IF(RawData!#REF! = "Out", RawData!BH26, -RawData!BH26), IF(RawData!#REF! = "Out", RawData!BI26, -RawData!BI26)))=0,#N/A,MAX((IF(RawData!#REF! = "Out", RawData!BG26, -RawData!BG26), IF(RawData!#REF! = "Out", RawData!BH26, -RawData!BH26), IF(RawData!#REF! = "Out", RawData!BI26, -RawData!BI26)))-MIN((IF(RawData!#REF! = "Out", RawData!BG26, -RawData!BG26), IF(RawData!#REF! = "Out", RawData!BH26, -RawData!BH26), IF(RawData!#REF! = "Out", RawData!BI26, -RawData!BI26))))</f>
        <v>#REF!</v>
      </c>
      <c r="DF26" s="32" t="e">
        <f t="array" ref="DF26">AVERAGE(IF(ISNUMBER(DE$2:DE$31),DE$2:DE$31))</f>
        <v>#DIV/0!</v>
      </c>
      <c r="DG26" s="19" t="e">
        <f t="array" ref="DG26">(DF$2+STDEV(IF(ISNUMBER(DE$2:DE$31),DE$2:DE$31))*3)</f>
        <v>#DIV/0!</v>
      </c>
      <c r="DH26" s="18" t="e">
        <f t="array" ref="DH26">IFERROR(AVERAGE(RawData!BJ26:BL26),#N/A)</f>
        <v>#N/A</v>
      </c>
      <c r="DI26" s="31" t="e">
        <f t="array" ref="DI26">AVERAGE(IF(ISNUMBER(DH$2:DH$31),DH$2:DH$31))</f>
        <v>#DIV/0!</v>
      </c>
      <c r="DJ26" s="31" t="e">
        <f t="array" ref="DJ26">DI$2+STDEV(IF(ISNUMBER(DH$2:DH$31),DH$2:DH$31))*3</f>
        <v>#DIV/0!</v>
      </c>
      <c r="DK26" s="31" t="e">
        <f t="array" ref="DK26">DI$2-STDEV(IF(ISNUMBER(DH$2:DH$31),DH$2:DH$31))*3</f>
        <v>#DIV/0!</v>
      </c>
      <c r="DL26" s="32" t="e">
        <f t="array" ref="DL26">IF(MAX(RawData!BJ26:BL26)-MIN(RawData!BJ26:BL26)=0,#N/A,MAX(RawData!BJ26:BL26)-MIN(RawData!BJ26:BL26))</f>
        <v>#N/A</v>
      </c>
      <c r="DM26" s="32" t="e">
        <f t="array" ref="DM26">AVERAGE(IF(ISNUMBER(DL$2:DL$31),DL$2:DL$31))</f>
        <v>#DIV/0!</v>
      </c>
      <c r="DN26" s="19" t="e">
        <f t="array" ref="DN26">(DM$2+STDEV(IF(ISNUMBER(DL$2:DL$31),DL$2:DL$31))*3)</f>
        <v>#DIV/0!</v>
      </c>
      <c r="DO26" t="e">
        <f>IF(RawData!BW26="MIL-PRF 32432GL (Class 1)", RawData!BY26/RawData!BX26, #N/A)</f>
        <v>#N/A</v>
      </c>
      <c r="DP26" t="e">
        <f>IF(RawData!BW26="MIL-PRF 32432A (Class 1)", RawData!BY26/RawData!BX26, #N/A)</f>
        <v>#N/A</v>
      </c>
    </row>
    <row r="27" spans="1:120" x14ac:dyDescent="0.2">
      <c r="A27" s="22" t="e">
        <f>IFERROR(AVERAGE(RawData!D27:F27),#N/A)</f>
        <v>#N/A</v>
      </c>
      <c r="B27" s="23" t="e">
        <f t="array" ref="B27">AVERAGE(IF(ISNUMBER(A$2:A$31),A$2:A$31))</f>
        <v>#DIV/0!</v>
      </c>
      <c r="C27" s="23" t="e">
        <f t="array" ref="C27">B$2+STDEV(IF(ISNUMBER(A$2:A$31),A$2:A$31))*3</f>
        <v>#DIV/0!</v>
      </c>
      <c r="D27" s="23" t="e">
        <f t="array" ref="D27">B$2-STDEV(IF(ISNUMBER(A$2:A$31),A$2:A$31))*3</f>
        <v>#DIV/0!</v>
      </c>
      <c r="E27" s="24" t="e">
        <f>IF(MAX(RawData!D27:F27)-MIN(RawData!D27:F27)=0,#N/A,MAX(RawData!D27:F27)-MIN(RawData!D27:F27))</f>
        <v>#N/A</v>
      </c>
      <c r="F27" s="24" t="e">
        <f t="array" ref="F27">AVERAGE(IF(ISNUMBER(E$2:E$31),E$2:E$31))</f>
        <v>#DIV/0!</v>
      </c>
      <c r="G27" s="25" t="e">
        <f t="array" ref="G27">(F$2+STDEV(IF(ISNUMBER(E$2:E$31),E$2:E$31))*3)</f>
        <v>#DIV/0!</v>
      </c>
      <c r="H27" s="22" t="e">
        <f t="array" ref="H27">IFERROR(AVERAGE(RawData!G27:I27),#N/A)</f>
        <v>#N/A</v>
      </c>
      <c r="I27" s="23" t="e">
        <f t="array" ref="I27">AVERAGE(IF(ISNUMBER(H$2:H$31),H$2:H$31))</f>
        <v>#DIV/0!</v>
      </c>
      <c r="J27" s="23" t="e">
        <f t="array" ref="J27">I$2+STDEV(IF(ISNUMBER(H$2:H$31),H$2:H$31))*3</f>
        <v>#DIV/0!</v>
      </c>
      <c r="K27" s="23" t="e">
        <f t="array" ref="K27">I$2-STDEV(IF(ISNUMBER(H$2:H$31),H$2:H$31))*3</f>
        <v>#DIV/0!</v>
      </c>
      <c r="L27" s="24" t="e">
        <f t="array" ref="L27">IF(MAX(RawData!G27:I27)-MIN(RawData!G27:I27)=0,#N/A,MAX(RawData!G27:I27)-MIN(RawData!G27:I27))</f>
        <v>#N/A</v>
      </c>
      <c r="M27" s="24" t="e">
        <f t="array" ref="M27">AVERAGE(IF(ISNUMBER(L$2:L$31),L$2:L$31))</f>
        <v>#DIV/0!</v>
      </c>
      <c r="N27" s="25" t="e">
        <f t="array" ref="N27">(M$2+STDEV(IF(ISNUMBER(L$2:L$31),L$2:L$31))*3)</f>
        <v>#DIV/0!</v>
      </c>
      <c r="O27" s="18" t="e">
        <f>IFERROR(AVERAGE(RawData!J27,RawData!L27,RawData!N27),#N/A)</f>
        <v>#N/A</v>
      </c>
      <c r="P27" s="18" t="e">
        <f>IFERROR(AVERAGE(RawData!K27,RawData!M27,RawData!O27),#N/A)</f>
        <v>#N/A</v>
      </c>
      <c r="Q27" s="22" t="e">
        <f>IFERROR(AVERAGE(RawData!S27:U27),#N/A)*0.01</f>
        <v>#N/A</v>
      </c>
      <c r="R27" s="23" t="e">
        <f t="array" ref="R27">AVERAGE(IF(ISNUMBER(Q$2:Q$31),Q$2:Q$31))</f>
        <v>#DIV/0!</v>
      </c>
      <c r="S27" s="23" t="e">
        <f t="array" ref="S27">R$2+STDEV(IF(ISNUMBER(Q$2:Q$31),Q$2:Q$31))*3</f>
        <v>#DIV/0!</v>
      </c>
      <c r="T27" s="23" t="e">
        <f t="array" ref="T27">R$2-STDEV(IF(ISNUMBER(Q$2:Q$31),Q$2:Q$31))*3</f>
        <v>#DIV/0!</v>
      </c>
      <c r="U27" s="30" t="e">
        <f t="array" ref="U27">IF(MAX(RawData!S27:U27)-MIN(RawData!S27:U27)=0,#N/A,(MAX(RawData!S27:U27)-MIN(RawData!S27:U27)))*0.01</f>
        <v>#N/A</v>
      </c>
      <c r="V27" s="24" t="e">
        <f t="array" ref="V27">AVERAGE(IF(ISNUMBER(U$2:U$31),U$2:U$31))</f>
        <v>#DIV/0!</v>
      </c>
      <c r="W27" s="25" t="e">
        <f t="array" ref="W27">(V$2+STDEV(IF(ISNUMBER(U$2:U$31),U$2:U$31))*3)</f>
        <v>#DIV/0!</v>
      </c>
      <c r="X27" s="18" t="e">
        <f t="array" ref="X27">IFERROR(AVERAGE(RawData!V27:Y27),#N/A)</f>
        <v>#N/A</v>
      </c>
      <c r="Y27" s="31" t="e">
        <f t="array" ref="Y27">AVERAGE(IF(ISNUMBER(X$2:X$31),X$2:X$31))</f>
        <v>#DIV/0!</v>
      </c>
      <c r="Z27" s="31" t="e">
        <f t="array" ref="Z27">Y$2-STDEV(IF(ISNUMBER(X$2:X$31),X$2:X$31))*3</f>
        <v>#DIV/0!</v>
      </c>
      <c r="AA27" s="37" t="e">
        <f>IF(ISNUMBER(RawData!Z27),RawData!Z27,#N/A)*0.01</f>
        <v>#N/A</v>
      </c>
      <c r="AB27" s="22" t="e">
        <f t="array" ref="AB27">IFERROR(AVERAGE(RawData!P27:R27)*0.01,#N/A)</f>
        <v>#N/A</v>
      </c>
      <c r="AC27" s="23" t="e">
        <f t="array" ref="AC27">AVERAGE(IF(ISNUMBER(AB$2:AB$31),AB$2:AB$31))</f>
        <v>#DIV/0!</v>
      </c>
      <c r="AD27" s="23" t="e">
        <f t="array" ref="AD27">AC$2+STDEV(IF(ISNUMBER(AB$2:AB$31),AB$2:AB$31))*3</f>
        <v>#DIV/0!</v>
      </c>
      <c r="AE27" s="23" t="e">
        <f t="array" ref="AE27">AC$2-STDEV(IF(ISNUMBER(AB$2:AB$31),AB$2:AB$31))*3</f>
        <v>#DIV/0!</v>
      </c>
      <c r="AF27" s="24" t="e">
        <f t="array" ref="AF27">IF(MAX(RawData!P27:R27)-MIN(RawData!P27:R27)=0,#N/A,(MAX(RawData!P27:R27)-MIN(RawData!P27:R27))*0.01)</f>
        <v>#N/A</v>
      </c>
      <c r="AG27" s="24" t="e">
        <f t="array" ref="AG27">AVERAGE(IF(ISNUMBER(AF$2:AF$31),AF$2:AF$31))</f>
        <v>#DIV/0!</v>
      </c>
      <c r="AH27" s="25" t="e">
        <f t="array" ref="AH27">(AG$2+STDEV(IF(ISNUMBER(AF$2:AF$31),AF$2:AF$31))*3)</f>
        <v>#DIV/0!</v>
      </c>
      <c r="AI27" s="18" t="e">
        <f t="array" ref="AI27">IFERROR(AVERAGE(RawData!AA27:AD27),#N/A)</f>
        <v>#N/A</v>
      </c>
      <c r="AJ27" s="31" t="e">
        <f t="array" ref="AJ27">AVERAGE(IF(ISNUMBER(AI$2:AI$31),AI$2:AI$31))</f>
        <v>#DIV/0!</v>
      </c>
      <c r="AK27" s="31" t="e">
        <f t="array" ref="AK27">AJ$2+STDEV(IF(ISNUMBER(AI$2:AI$31),AI$2:AI$31))*3</f>
        <v>#DIV/0!</v>
      </c>
      <c r="AL27" s="31" t="e">
        <f t="array" ref="AL27">AJ$2-STDEV(IF(ISNUMBER(AI$2:AI$31),AI$2:AI$31))*3</f>
        <v>#DIV/0!</v>
      </c>
      <c r="AM27" s="32" t="e">
        <f t="array" ref="AM27">IF(MAX(RawData!AA27:AD27)-MIN(RawData!AA27:AD27)=0,#N/A,MAX(RawData!AA27:AD27)-MIN(RawData!AA27:AD27))</f>
        <v>#N/A</v>
      </c>
      <c r="AN27" s="32" t="e">
        <f t="array" ref="AN27">AVERAGE(IF(ISNUMBER(AM$2:AM$31),AM$2:AM$31))</f>
        <v>#DIV/0!</v>
      </c>
      <c r="AO27" s="19" t="e">
        <f t="array" ref="AO27">(AN$2+STDEV(IF(ISNUMBER(AM$2:AM$31),AM$2:AM$31))*3)</f>
        <v>#DIV/0!</v>
      </c>
      <c r="AP27" s="18" t="e">
        <f t="array" ref="AP27">IFERROR(AVERAGE(RawData!AE27:AH27),#N/A)</f>
        <v>#N/A</v>
      </c>
      <c r="AQ27" s="31" t="e">
        <f t="array" ref="AQ27">AVERAGE(IF(ISNUMBER(AP$2:AP$31),AP$2:AP$31))</f>
        <v>#DIV/0!</v>
      </c>
      <c r="AR27" s="31" t="e">
        <f t="array" ref="AR27">AQ$2+STDEV(IF(ISNUMBER(AP$2:AP$31),AP$2:AP$31))*3</f>
        <v>#DIV/0!</v>
      </c>
      <c r="AS27" s="31" t="e">
        <f t="array" ref="AS27">AQ$2-STDEV(IF(ISNUMBER(AP$2:AP$31),AP$2:AP$31))*3</f>
        <v>#DIV/0!</v>
      </c>
      <c r="AT27" s="32" t="e">
        <f t="array" ref="AT27">IF(MAX(RawData!AE27:AH27)-MIN(RawData!AE27:AH27)=0,#N/A,MAX(RawData!AE27:AH27)-MIN(RawData!AE27:AH27))</f>
        <v>#N/A</v>
      </c>
      <c r="AU27" s="32" t="e">
        <f t="array" ref="AU27">AVERAGE(IF(ISNUMBER(AT$2:AT$31),AT$2:AT$31))</f>
        <v>#DIV/0!</v>
      </c>
      <c r="AV27" s="19" t="e">
        <f t="array" ref="AV27">(AU$2+STDEV(IF(ISNUMBER(AT$2:AT$31),AT$2:AT$31))*3)</f>
        <v>#DIV/0!</v>
      </c>
      <c r="AW27" s="18" t="e">
        <f>IFERROR(AVERAGE(RawData!BM27:BR27),#N/A)</f>
        <v>#N/A</v>
      </c>
      <c r="AX27" s="31" t="e">
        <f t="array" ref="AX27">AVERAGE(IF(ISNUMBER(AW$2:AW$31),AW$2:AW$31))</f>
        <v>#DIV/0!</v>
      </c>
      <c r="AY27" s="31" t="e">
        <f t="array" ref="AY27">AX$2+STDEV(IF(ISNUMBER(AW$2:AW$31),AW$2:AW$31))*3</f>
        <v>#DIV/0!</v>
      </c>
      <c r="AZ27" s="31" t="e">
        <f t="array" ref="AZ27">AX$2-STDEV(IF(ISNUMBER(AW$2:AW$31),AW$2:AW$31))*3</f>
        <v>#DIV/0!</v>
      </c>
      <c r="BA27" s="32" t="e">
        <f t="array" ref="BA27">IF(MAX(RawData!BF27:BO27)-MIN(RawData!BF27:BO27)=0,#N/A,MAX(RawData!BF27:BO27)-MIN(RawData!BF27:BO27))</f>
        <v>#N/A</v>
      </c>
      <c r="BB27" s="32" t="e">
        <f t="array" ref="BB27">AVERAGE(IF(ISNUMBER(BA$2:BA$31),BA$2:BA$31))</f>
        <v>#DIV/0!</v>
      </c>
      <c r="BC27" s="19" t="e">
        <f t="array" ref="BC27">(BB$2+STDEV(IF(ISNUMBER(BA$2:BA$31),BA$2:BA$31))*3)</f>
        <v>#DIV/0!</v>
      </c>
      <c r="BD27" s="18" t="e">
        <f t="array" ref="BD27">IFERROR(AVERAGE(RawData!BS27:BV27),#N/A)</f>
        <v>#N/A</v>
      </c>
      <c r="BE27" s="31" t="e">
        <f t="array" ref="BE27">AVERAGE(IF(ISNUMBER(BD$2:BD$31),BD$2:BD$31))</f>
        <v>#DIV/0!</v>
      </c>
      <c r="BF27" s="31" t="e">
        <f t="array" ref="BF27">BE$2+STDEV(IF(ISNUMBER(BD$2:BD$31),BD$2:BD$31))*3</f>
        <v>#DIV/0!</v>
      </c>
      <c r="BG27" s="31" t="e">
        <f t="array" ref="BG27">BE$2-STDEV(IF(ISNUMBER(BD$2:BD$31),BD$2:BD$31))*3</f>
        <v>#DIV/0!</v>
      </c>
      <c r="BH27" s="32" t="e">
        <f t="array" ref="BH27">IF(MAX(RawData!BS27:BV27)-MIN(RawData!BS27:BV27)=0,#N/A,MAX(RawData!BS27:BV27)-MIN(RawData!BS27:BV27))</f>
        <v>#N/A</v>
      </c>
      <c r="BI27" s="32" t="e">
        <f t="array" ref="BI27">AVERAGE(IF(ISNUMBER(BH$2:BH$31),BH$2:BH$31))</f>
        <v>#DIV/0!</v>
      </c>
      <c r="BJ27" s="19" t="e">
        <f t="array" ref="BJ27">(BI$2+STDEV(IF(ISNUMBER(BH$2:BH$31),BH$2:BH$31))*3)</f>
        <v>#DIV/0!</v>
      </c>
      <c r="BK27" s="42" t="e">
        <f>IFERROR(AVERAGE(RawData!AO27:AQ27),#N/A)</f>
        <v>#N/A</v>
      </c>
      <c r="BL27" s="31" t="e">
        <f t="array" ref="BL27">AVERAGE(IF(ISNUMBER(BK$2:BK$31),BK$2:BK$31))</f>
        <v>#DIV/0!</v>
      </c>
      <c r="BM27" s="31" t="e">
        <f t="array" ref="BM27">BL$2+STDEV(IF(ISNUMBER(BK$2:BK$31),BK$2:BK$31))*3</f>
        <v>#DIV/0!</v>
      </c>
      <c r="BN27" s="31" t="e">
        <f t="array" ref="BN27">BL$2-STDEV(IF(ISNUMBER(BK$2:BK$31),BK$2:BK$31))*3</f>
        <v>#DIV/0!</v>
      </c>
      <c r="BO27" s="32" t="e">
        <f t="array" ref="BO27">IF(MAX(RawData!AO27:AQ27)-MIN(RawData!AO27:AQ27)=0,#N/A,MAX(RawData!AO27:AQ27)-MIN(RawData!AO27:AQ27))</f>
        <v>#N/A</v>
      </c>
      <c r="BP27" s="32" t="e">
        <f t="array" ref="BP27">AVERAGE(IF(ISNUMBER(BO$2:BO$31),BO$2:BO$31))</f>
        <v>#DIV/0!</v>
      </c>
      <c r="BQ27" s="19" t="e">
        <f t="array" ref="BQ27">(BP$2+STDEV(IF(ISNUMBER(BO$2:BO$31),BO$2:BO$31))*3)</f>
        <v>#DIV/0!</v>
      </c>
      <c r="BR27" s="18" t="e">
        <f t="array" ref="BR27">IFERROR(AVERAGE(RawData!AR27:AT27),#N/A)</f>
        <v>#N/A</v>
      </c>
      <c r="BS27" s="31" t="e">
        <f t="array" ref="BS27">AVERAGE(IF(ISNUMBER(BR$2:BR$31),BR$2:BR$31))</f>
        <v>#DIV/0!</v>
      </c>
      <c r="BT27" s="31" t="e">
        <f t="array" ref="BT27">BS$2+STDEV(IF(ISNUMBER(BR$2:BR$31),BR$2:BR$31))*3</f>
        <v>#DIV/0!</v>
      </c>
      <c r="BU27" s="31" t="e">
        <f t="array" ref="BU27">BS$2-STDEV(IF(ISNUMBER(BR$2:BR$31),BR$2:BR$31))*3</f>
        <v>#DIV/0!</v>
      </c>
      <c r="BV27" s="32" t="e">
        <f t="array" ref="BV27">IF(MAX(RawData!AR27:AT27)-MIN(RawData!AR27:AT27)=0,#N/A,MAX(RawData!AR27:AT27)-MIN(RawData!AR27:AT27))</f>
        <v>#N/A</v>
      </c>
      <c r="BW27" s="32" t="e">
        <f t="array" ref="BW27">AVERAGE(IF(ISNUMBER(BV$2:BV$31),BV$2:BV$31))</f>
        <v>#DIV/0!</v>
      </c>
      <c r="BX27" s="19" t="e">
        <f t="array" ref="BX27">(BW$2+STDEV(IF(ISNUMBER(BV$2:BV$31),BV$2:BV$31))*3)</f>
        <v>#DIV/0!</v>
      </c>
      <c r="BY27" s="18" t="e">
        <f>IFERROR(ABS(AVERAGE(RawData!AU27:AW27)),#N/A)</f>
        <v>#N/A</v>
      </c>
      <c r="BZ27" s="31" t="e">
        <f t="array" ref="BZ27">AVERAGE(IF(ISNUMBER(BY$2:BY$31),BY$2:BY$31))</f>
        <v>#DIV/0!</v>
      </c>
      <c r="CA27" s="31" t="e">
        <f t="array" ref="CA27">BZ$2+STDEV(IF(ISNUMBER(BY$2:BY$31),BY$2:BY$31))*3</f>
        <v>#DIV/0!</v>
      </c>
      <c r="CB27" s="31" t="e">
        <f t="array" ref="CB27">BZ$2-STDEV(IF(ISNUMBER(BY$2:BY$31),BY$2:BY$31))*3</f>
        <v>#DIV/0!</v>
      </c>
      <c r="CC27" s="32" t="e">
        <f t="array" ref="CC27">IF(MAX(RawData!AU27:AW27)-MIN(RawData!AU27:AW27)=0,#N/A,MAX(RawData!AU27:AW27)-MIN(RawData!AU27:AW27))</f>
        <v>#N/A</v>
      </c>
      <c r="CD27" s="32" t="e">
        <f t="array" ref="CD27">AVERAGE(IF(ISNUMBER(CC$2:CC$31),CC$2:CC$31))</f>
        <v>#DIV/0!</v>
      </c>
      <c r="CE27" s="19" t="e">
        <f t="array" ref="CE27">(CD$2+STDEV(IF(ISNUMBER(CC$2:CC$31),CC$2:CC$31))*3)</f>
        <v>#DIV/0!</v>
      </c>
      <c r="CF27" s="18" t="e">
        <f>IFERROR(ABS(AVERAGE(RawData!AX27:AZ27)),#N/A)</f>
        <v>#N/A</v>
      </c>
      <c r="CG27" s="31" t="e">
        <f t="array" ref="CG27">AVERAGE(IF(ISNUMBER(CF$2:CF$31),CF$2:CF$31))</f>
        <v>#DIV/0!</v>
      </c>
      <c r="CH27" s="31" t="e">
        <f t="array" ref="CH27">CG$2+STDEV(IF(ISNUMBER(CF$2:CF$31),CF$2:CF$31))*3</f>
        <v>#DIV/0!</v>
      </c>
      <c r="CI27" s="31" t="e">
        <f t="array" ref="CI27">CG$2-STDEV(IF(ISNUMBER(CF$2:CF$31),CF$2:CF$31))*3</f>
        <v>#DIV/0!</v>
      </c>
      <c r="CJ27" s="32" t="e">
        <f t="array" ref="CJ27">IF(MAX(RawData!AX27:AZ27)-MIN(RawData!AX27:AZ27)=0,#N/A,MAX(RawData!AX27:AZ27)-MIN(RawData!AX27:AZ27))</f>
        <v>#N/A</v>
      </c>
      <c r="CK27" s="32" t="e">
        <f t="array" ref="CK27">AVERAGE(IF(ISNUMBER(CJ$2:CJ$31),CJ$2:CJ$31))</f>
        <v>#DIV/0!</v>
      </c>
      <c r="CL27" s="19" t="e">
        <f t="array" ref="CL27">(CK$2+STDEV(IF(ISNUMBER(CJ$2:CJ$31),CJ$2:CJ$31))*3)</f>
        <v>#DIV/0!</v>
      </c>
      <c r="CM27" s="18" t="e">
        <f t="array" ref="CM27">IFERROR(AVERAGE(RawData!BA27:BC27),#N/A)</f>
        <v>#N/A</v>
      </c>
      <c r="CN27" s="31">
        <f t="array" ref="CN27">AVERAGE(IF(ISNUMBER(CM$2:CM$31),CM$2:CM$31))</f>
        <v>0</v>
      </c>
      <c r="CO27" s="31" t="e">
        <f t="array" ref="CO27">CN$2+STDEV(IF(ISNUMBER(CM$2:CM$31),CM$2:CM$31))*3</f>
        <v>#DIV/0!</v>
      </c>
      <c r="CP27" s="31" t="e">
        <f t="array" ref="CP27">CN$2-STDEV(IF(ISNUMBER(CM$2:CM$31),CM$2:CM$31))*3</f>
        <v>#DIV/0!</v>
      </c>
      <c r="CQ27" s="32" t="e">
        <f t="array" ref="CQ27">IF(MAX(RawData!BA27:BC27)-MIN(RawData!BA27:BC27)=0,#N/A,MAX(RawData!BA27:BC27)-MIN(RawData!BA27:BC27))</f>
        <v>#N/A</v>
      </c>
      <c r="CR27" s="32" t="e">
        <f t="array" ref="CR27">AVERAGE(IF(ISNUMBER(CQ$2:CQ$31),CQ$2:CQ$31))</f>
        <v>#DIV/0!</v>
      </c>
      <c r="CS27" s="19" t="e">
        <f t="array" ref="CS27">(CR$2+STDEV(IF(ISNUMBER(CQ$2:CQ$31),CQ$2:CQ$31))*3)</f>
        <v>#DIV/0!</v>
      </c>
      <c r="CT27" s="18" t="e">
        <f t="array" ref="CT27">IFERROR(AVERAGE(RawData!BD27:BF27),#N/A)</f>
        <v>#N/A</v>
      </c>
      <c r="CU27" s="31">
        <f t="array" ref="CU27">AVERAGE(IF(ISNUMBER(CT$2:CT$31),CT$2:CT$31))</f>
        <v>0</v>
      </c>
      <c r="CV27" s="31" t="e">
        <f t="array" ref="CV27">CU$2+STDEV(IF(ISNUMBER(CT$2:CT$31),CT$2:CT$31))*3</f>
        <v>#DIV/0!</v>
      </c>
      <c r="CW27" s="31" t="e">
        <f t="array" ref="CW27">CU$2-STDEV(IF(ISNUMBER(CT$2:CT$31),CT$2:CT$31))*3</f>
        <v>#DIV/0!</v>
      </c>
      <c r="CX27" s="32" t="e">
        <f t="array" ref="CX27">IF(MAX(RawData!BD27:BF27)-MIN(RawData!BD27:BF27)=0,#N/A,MAX(RawData!BD27:BF27)-MIN(RawData!BD27:BF27))</f>
        <v>#N/A</v>
      </c>
      <c r="CY27" s="32" t="e">
        <f t="array" ref="CY27">AVERAGE(IF(ISNUMBER(CX$2:CX$31),CX$2:CX$31))</f>
        <v>#DIV/0!</v>
      </c>
      <c r="CZ27" s="19" t="e">
        <f t="array" ref="CZ27">(CY$2+STDEV(IF(ISNUMBER(CX$2:CX$31),CX$2:CX$31))*3)</f>
        <v>#DIV/0!</v>
      </c>
      <c r="DA27" s="32" t="e">
        <f t="array" ref="DA27">IFERROR(AVERAGE(RawData!BG27,RawData!BH27,RawData!BI27),#N/A)</f>
        <v>#N/A</v>
      </c>
      <c r="DB27" s="31" t="e">
        <f t="array" ref="DB27">AVERAGE(IF(ISNUMBER(DA$2:DA$31),DA$2:DA$31))</f>
        <v>#DIV/0!</v>
      </c>
      <c r="DC27" s="31" t="e">
        <f t="array" ref="DC27">DB$2+STDEV(IF(ISNUMBER(DA$2:DA$31),DA$2:DA$31))*3</f>
        <v>#DIV/0!</v>
      </c>
      <c r="DD27" s="31" t="e">
        <f t="array" ref="DD27">DB$2-STDEV(IF(ISNUMBER(DA$2:DA$31),DA$2:DA$31))*3</f>
        <v>#DIV/0!</v>
      </c>
      <c r="DE27" s="32" t="e">
        <f t="array" ref="DE27">IF(MAX((IF(RawData!#REF! = "Out", RawData!BG27, -RawData!BG27), IF(RawData!#REF! = "Out", RawData!BH27, -RawData!BH27), IF(RawData!#REF! = "Out", RawData!BI27, -RawData!BI27)))-MIN((IF(RawData!#REF! = "Out", RawData!BG27, -RawData!BG27), IF(RawData!#REF! = "Out", RawData!BH27, -RawData!BH27), IF(RawData!#REF! = "Out", RawData!BI27, -RawData!BI27)))=0,#N/A,MAX((IF(RawData!#REF! = "Out", RawData!BG27, -RawData!BG27), IF(RawData!#REF! = "Out", RawData!BH27, -RawData!BH27), IF(RawData!#REF! = "Out", RawData!BI27, -RawData!BI27)))-MIN((IF(RawData!#REF! = "Out", RawData!BG27, -RawData!BG27), IF(RawData!#REF! = "Out", RawData!BH27, -RawData!BH27), IF(RawData!#REF! = "Out", RawData!BI27, -RawData!BI27))))</f>
        <v>#REF!</v>
      </c>
      <c r="DF27" s="32" t="e">
        <f t="array" ref="DF27">AVERAGE(IF(ISNUMBER(DE$2:DE$31),DE$2:DE$31))</f>
        <v>#DIV/0!</v>
      </c>
      <c r="DG27" s="19" t="e">
        <f t="array" ref="DG27">(DF$2+STDEV(IF(ISNUMBER(DE$2:DE$31),DE$2:DE$31))*3)</f>
        <v>#DIV/0!</v>
      </c>
      <c r="DH27" s="18" t="e">
        <f t="array" ref="DH27">IFERROR(AVERAGE(RawData!BJ27:BL27),#N/A)</f>
        <v>#N/A</v>
      </c>
      <c r="DI27" s="31" t="e">
        <f t="array" ref="DI27">AVERAGE(IF(ISNUMBER(DH$2:DH$31),DH$2:DH$31))</f>
        <v>#DIV/0!</v>
      </c>
      <c r="DJ27" s="31" t="e">
        <f t="array" ref="DJ27">DI$2+STDEV(IF(ISNUMBER(DH$2:DH$31),DH$2:DH$31))*3</f>
        <v>#DIV/0!</v>
      </c>
      <c r="DK27" s="31" t="e">
        <f t="array" ref="DK27">DI$2-STDEV(IF(ISNUMBER(DH$2:DH$31),DH$2:DH$31))*3</f>
        <v>#DIV/0!</v>
      </c>
      <c r="DL27" s="32" t="e">
        <f t="array" ref="DL27">IF(MAX(RawData!BJ27:BL27)-MIN(RawData!BJ27:BL27)=0,#N/A,MAX(RawData!BJ27:BL27)-MIN(RawData!BJ27:BL27))</f>
        <v>#N/A</v>
      </c>
      <c r="DM27" s="32" t="e">
        <f t="array" ref="DM27">AVERAGE(IF(ISNUMBER(DL$2:DL$31),DL$2:DL$31))</f>
        <v>#DIV/0!</v>
      </c>
      <c r="DN27" s="19" t="e">
        <f t="array" ref="DN27">(DM$2+STDEV(IF(ISNUMBER(DL$2:DL$31),DL$2:DL$31))*3)</f>
        <v>#DIV/0!</v>
      </c>
      <c r="DO27" t="e">
        <f>IF(RawData!BW27="MIL-PRF 32432GL (Class 1)", RawData!BY27/RawData!BX27, #N/A)</f>
        <v>#N/A</v>
      </c>
      <c r="DP27" t="e">
        <f>IF(RawData!BW27="MIL-PRF 32432A (Class 1)", RawData!BY27/RawData!BX27, #N/A)</f>
        <v>#N/A</v>
      </c>
    </row>
    <row r="28" spans="1:120" x14ac:dyDescent="0.2">
      <c r="A28" s="22" t="e">
        <f>IFERROR(AVERAGE(RawData!D28:F28),#N/A)</f>
        <v>#N/A</v>
      </c>
      <c r="B28" s="23" t="e">
        <f t="array" ref="B28">AVERAGE(IF(ISNUMBER(A$2:A$31),A$2:A$31))</f>
        <v>#DIV/0!</v>
      </c>
      <c r="C28" s="23" t="e">
        <f t="array" ref="C28">B$2+STDEV(IF(ISNUMBER(A$2:A$31),A$2:A$31))*3</f>
        <v>#DIV/0!</v>
      </c>
      <c r="D28" s="23" t="e">
        <f t="array" ref="D28">B$2-STDEV(IF(ISNUMBER(A$2:A$31),A$2:A$31))*3</f>
        <v>#DIV/0!</v>
      </c>
      <c r="E28" s="24" t="e">
        <f>IF(MAX(RawData!D28:F28)-MIN(RawData!D28:F28)=0,#N/A,MAX(RawData!D28:F28)-MIN(RawData!D28:F28))</f>
        <v>#N/A</v>
      </c>
      <c r="F28" s="24" t="e">
        <f t="array" ref="F28">AVERAGE(IF(ISNUMBER(E$2:E$31),E$2:E$31))</f>
        <v>#DIV/0!</v>
      </c>
      <c r="G28" s="25" t="e">
        <f t="array" ref="G28">(F$2+STDEV(IF(ISNUMBER(E$2:E$31),E$2:E$31))*3)</f>
        <v>#DIV/0!</v>
      </c>
      <c r="H28" s="22" t="e">
        <f t="array" ref="H28">IFERROR(AVERAGE(RawData!G28:I28),#N/A)</f>
        <v>#N/A</v>
      </c>
      <c r="I28" s="23" t="e">
        <f t="array" ref="I28">AVERAGE(IF(ISNUMBER(H$2:H$31),H$2:H$31))</f>
        <v>#DIV/0!</v>
      </c>
      <c r="J28" s="23" t="e">
        <f t="array" ref="J28">I$2+STDEV(IF(ISNUMBER(H$2:H$31),H$2:H$31))*3</f>
        <v>#DIV/0!</v>
      </c>
      <c r="K28" s="23" t="e">
        <f t="array" ref="K28">I$2-STDEV(IF(ISNUMBER(H$2:H$31),H$2:H$31))*3</f>
        <v>#DIV/0!</v>
      </c>
      <c r="L28" s="24" t="e">
        <f t="array" ref="L28">IF(MAX(RawData!G28:I28)-MIN(RawData!G28:I28)=0,#N/A,MAX(RawData!G28:I28)-MIN(RawData!G28:I28))</f>
        <v>#N/A</v>
      </c>
      <c r="M28" s="24" t="e">
        <f t="array" ref="M28">AVERAGE(IF(ISNUMBER(L$2:L$31),L$2:L$31))</f>
        <v>#DIV/0!</v>
      </c>
      <c r="N28" s="25" t="e">
        <f t="array" ref="N28">(M$2+STDEV(IF(ISNUMBER(L$2:L$31),L$2:L$31))*3)</f>
        <v>#DIV/0!</v>
      </c>
      <c r="O28" s="18" t="e">
        <f>IFERROR(AVERAGE(RawData!J28,RawData!L28,RawData!N28),#N/A)</f>
        <v>#N/A</v>
      </c>
      <c r="P28" s="18" t="e">
        <f>IFERROR(AVERAGE(RawData!K28,RawData!M28,RawData!O28),#N/A)</f>
        <v>#N/A</v>
      </c>
      <c r="Q28" s="22" t="e">
        <f>IFERROR(AVERAGE(RawData!S28:U28),#N/A)*0.01</f>
        <v>#N/A</v>
      </c>
      <c r="R28" s="23" t="e">
        <f t="array" ref="R28">AVERAGE(IF(ISNUMBER(Q$2:Q$31),Q$2:Q$31))</f>
        <v>#DIV/0!</v>
      </c>
      <c r="S28" s="23" t="e">
        <f t="array" ref="S28">R$2+STDEV(IF(ISNUMBER(Q$2:Q$31),Q$2:Q$31))*3</f>
        <v>#DIV/0!</v>
      </c>
      <c r="T28" s="23" t="e">
        <f t="array" ref="T28">R$2-STDEV(IF(ISNUMBER(Q$2:Q$31),Q$2:Q$31))*3</f>
        <v>#DIV/0!</v>
      </c>
      <c r="U28" s="30" t="e">
        <f t="array" ref="U28">IF(MAX(RawData!S28:U28)-MIN(RawData!S28:U28)=0,#N/A,(MAX(RawData!S28:U28)-MIN(RawData!S28:U28)))*0.01</f>
        <v>#N/A</v>
      </c>
      <c r="V28" s="24" t="e">
        <f t="array" ref="V28">AVERAGE(IF(ISNUMBER(U$2:U$31),U$2:U$31))</f>
        <v>#DIV/0!</v>
      </c>
      <c r="W28" s="25" t="e">
        <f t="array" ref="W28">(V$2+STDEV(IF(ISNUMBER(U$2:U$31),U$2:U$31))*3)</f>
        <v>#DIV/0!</v>
      </c>
      <c r="X28" s="18" t="e">
        <f t="array" ref="X28">IFERROR(AVERAGE(RawData!V28:Y28),#N/A)</f>
        <v>#N/A</v>
      </c>
      <c r="Y28" s="31" t="e">
        <f t="array" ref="Y28">AVERAGE(IF(ISNUMBER(X$2:X$31),X$2:X$31))</f>
        <v>#DIV/0!</v>
      </c>
      <c r="Z28" s="31" t="e">
        <f t="array" ref="Z28">Y$2-STDEV(IF(ISNUMBER(X$2:X$31),X$2:X$31))*3</f>
        <v>#DIV/0!</v>
      </c>
      <c r="AA28" s="37" t="e">
        <f>IF(ISNUMBER(RawData!Z28),RawData!Z28,#N/A)*0.01</f>
        <v>#N/A</v>
      </c>
      <c r="AB28" s="22" t="e">
        <f t="array" ref="AB28">IFERROR(AVERAGE(RawData!P28:R28)*0.01,#N/A)</f>
        <v>#N/A</v>
      </c>
      <c r="AC28" s="23" t="e">
        <f t="array" ref="AC28">AVERAGE(IF(ISNUMBER(AB$2:AB$31),AB$2:AB$31))</f>
        <v>#DIV/0!</v>
      </c>
      <c r="AD28" s="23" t="e">
        <f t="array" ref="AD28">AC$2+STDEV(IF(ISNUMBER(AB$2:AB$31),AB$2:AB$31))*3</f>
        <v>#DIV/0!</v>
      </c>
      <c r="AE28" s="23" t="e">
        <f t="array" ref="AE28">AC$2-STDEV(IF(ISNUMBER(AB$2:AB$31),AB$2:AB$31))*3</f>
        <v>#DIV/0!</v>
      </c>
      <c r="AF28" s="24" t="e">
        <f t="array" ref="AF28">IF(MAX(RawData!P28:R28)-MIN(RawData!P28:R28)=0,#N/A,(MAX(RawData!P28:R28)-MIN(RawData!P28:R28))*0.01)</f>
        <v>#N/A</v>
      </c>
      <c r="AG28" s="24" t="e">
        <f t="array" ref="AG28">AVERAGE(IF(ISNUMBER(AF$2:AF$31),AF$2:AF$31))</f>
        <v>#DIV/0!</v>
      </c>
      <c r="AH28" s="25" t="e">
        <f t="array" ref="AH28">(AG$2+STDEV(IF(ISNUMBER(AF$2:AF$31),AF$2:AF$31))*3)</f>
        <v>#DIV/0!</v>
      </c>
      <c r="AI28" s="18" t="e">
        <f t="array" ref="AI28">IFERROR(AVERAGE(RawData!AA28:AD28),#N/A)</f>
        <v>#N/A</v>
      </c>
      <c r="AJ28" s="31" t="e">
        <f t="array" ref="AJ28">AVERAGE(IF(ISNUMBER(AI$2:AI$31),AI$2:AI$31))</f>
        <v>#DIV/0!</v>
      </c>
      <c r="AK28" s="31" t="e">
        <f t="array" ref="AK28">AJ$2+STDEV(IF(ISNUMBER(AI$2:AI$31),AI$2:AI$31))*3</f>
        <v>#DIV/0!</v>
      </c>
      <c r="AL28" s="31" t="e">
        <f t="array" ref="AL28">AJ$2-STDEV(IF(ISNUMBER(AI$2:AI$31),AI$2:AI$31))*3</f>
        <v>#DIV/0!</v>
      </c>
      <c r="AM28" s="32" t="e">
        <f t="array" ref="AM28">IF(MAX(RawData!AA28:AD28)-MIN(RawData!AA28:AD28)=0,#N/A,MAX(RawData!AA28:AD28)-MIN(RawData!AA28:AD28))</f>
        <v>#N/A</v>
      </c>
      <c r="AN28" s="32" t="e">
        <f t="array" ref="AN28">AVERAGE(IF(ISNUMBER(AM$2:AM$31),AM$2:AM$31))</f>
        <v>#DIV/0!</v>
      </c>
      <c r="AO28" s="19" t="e">
        <f t="array" ref="AO28">(AN$2+STDEV(IF(ISNUMBER(AM$2:AM$31),AM$2:AM$31))*3)</f>
        <v>#DIV/0!</v>
      </c>
      <c r="AP28" s="18" t="e">
        <f t="array" ref="AP28">IFERROR(AVERAGE(RawData!AE28:AH28),#N/A)</f>
        <v>#N/A</v>
      </c>
      <c r="AQ28" s="31" t="e">
        <f t="array" ref="AQ28">AVERAGE(IF(ISNUMBER(AP$2:AP$31),AP$2:AP$31))</f>
        <v>#DIV/0!</v>
      </c>
      <c r="AR28" s="31" t="e">
        <f t="array" ref="AR28">AQ$2+STDEV(IF(ISNUMBER(AP$2:AP$31),AP$2:AP$31))*3</f>
        <v>#DIV/0!</v>
      </c>
      <c r="AS28" s="31" t="e">
        <f t="array" ref="AS28">AQ$2-STDEV(IF(ISNUMBER(AP$2:AP$31),AP$2:AP$31))*3</f>
        <v>#DIV/0!</v>
      </c>
      <c r="AT28" s="32" t="e">
        <f t="array" ref="AT28">IF(MAX(RawData!AE28:AH28)-MIN(RawData!AE28:AH28)=0,#N/A,MAX(RawData!AE28:AH28)-MIN(RawData!AE28:AH28))</f>
        <v>#N/A</v>
      </c>
      <c r="AU28" s="32" t="e">
        <f t="array" ref="AU28">AVERAGE(IF(ISNUMBER(AT$2:AT$31),AT$2:AT$31))</f>
        <v>#DIV/0!</v>
      </c>
      <c r="AV28" s="19" t="e">
        <f t="array" ref="AV28">(AU$2+STDEV(IF(ISNUMBER(AT$2:AT$31),AT$2:AT$31))*3)</f>
        <v>#DIV/0!</v>
      </c>
      <c r="AW28" s="18" t="e">
        <f>IFERROR(AVERAGE(RawData!BM28:BR28),#N/A)</f>
        <v>#N/A</v>
      </c>
      <c r="AX28" s="31" t="e">
        <f t="array" ref="AX28">AVERAGE(IF(ISNUMBER(AW$2:AW$31),AW$2:AW$31))</f>
        <v>#DIV/0!</v>
      </c>
      <c r="AY28" s="31" t="e">
        <f t="array" ref="AY28">AX$2+STDEV(IF(ISNUMBER(AW$2:AW$31),AW$2:AW$31))*3</f>
        <v>#DIV/0!</v>
      </c>
      <c r="AZ28" s="31" t="e">
        <f t="array" ref="AZ28">AX$2-STDEV(IF(ISNUMBER(AW$2:AW$31),AW$2:AW$31))*3</f>
        <v>#DIV/0!</v>
      </c>
      <c r="BA28" s="32" t="e">
        <f t="array" ref="BA28">IF(MAX(RawData!BF28:BO28)-MIN(RawData!BF28:BO28)=0,#N/A,MAX(RawData!BF28:BO28)-MIN(RawData!BF28:BO28))</f>
        <v>#N/A</v>
      </c>
      <c r="BB28" s="32" t="e">
        <f t="array" ref="BB28">AVERAGE(IF(ISNUMBER(BA$2:BA$31),BA$2:BA$31))</f>
        <v>#DIV/0!</v>
      </c>
      <c r="BC28" s="19" t="e">
        <f t="array" ref="BC28">(BB$2+STDEV(IF(ISNUMBER(BA$2:BA$31),BA$2:BA$31))*3)</f>
        <v>#DIV/0!</v>
      </c>
      <c r="BD28" s="18" t="e">
        <f t="array" ref="BD28">IFERROR(AVERAGE(RawData!BS28:BV28),#N/A)</f>
        <v>#N/A</v>
      </c>
      <c r="BE28" s="31" t="e">
        <f t="array" ref="BE28">AVERAGE(IF(ISNUMBER(BD$2:BD$31),BD$2:BD$31))</f>
        <v>#DIV/0!</v>
      </c>
      <c r="BF28" s="31" t="e">
        <f t="array" ref="BF28">BE$2+STDEV(IF(ISNUMBER(BD$2:BD$31),BD$2:BD$31))*3</f>
        <v>#DIV/0!</v>
      </c>
      <c r="BG28" s="31" t="e">
        <f t="array" ref="BG28">BE$2-STDEV(IF(ISNUMBER(BD$2:BD$31),BD$2:BD$31))*3</f>
        <v>#DIV/0!</v>
      </c>
      <c r="BH28" s="32" t="e">
        <f t="array" ref="BH28">IF(MAX(RawData!BS28:BV28)-MIN(RawData!BS28:BV28)=0,#N/A,MAX(RawData!BS28:BV28)-MIN(RawData!BS28:BV28))</f>
        <v>#N/A</v>
      </c>
      <c r="BI28" s="32" t="e">
        <f t="array" ref="BI28">AVERAGE(IF(ISNUMBER(BH$2:BH$31),BH$2:BH$31))</f>
        <v>#DIV/0!</v>
      </c>
      <c r="BJ28" s="19" t="e">
        <f t="array" ref="BJ28">(BI$2+STDEV(IF(ISNUMBER(BH$2:BH$31),BH$2:BH$31))*3)</f>
        <v>#DIV/0!</v>
      </c>
      <c r="BK28" s="42" t="e">
        <f>IFERROR(AVERAGE(RawData!AO28:AQ28),#N/A)</f>
        <v>#N/A</v>
      </c>
      <c r="BL28" s="31" t="e">
        <f t="array" ref="BL28">AVERAGE(IF(ISNUMBER(BK$2:BK$31),BK$2:BK$31))</f>
        <v>#DIV/0!</v>
      </c>
      <c r="BM28" s="31" t="e">
        <f t="array" ref="BM28">BL$2+STDEV(IF(ISNUMBER(BK$2:BK$31),BK$2:BK$31))*3</f>
        <v>#DIV/0!</v>
      </c>
      <c r="BN28" s="31" t="e">
        <f t="array" ref="BN28">BL$2-STDEV(IF(ISNUMBER(BK$2:BK$31),BK$2:BK$31))*3</f>
        <v>#DIV/0!</v>
      </c>
      <c r="BO28" s="32" t="e">
        <f t="array" ref="BO28">IF(MAX(RawData!AO28:AQ28)-MIN(RawData!AO28:AQ28)=0,#N/A,MAX(RawData!AO28:AQ28)-MIN(RawData!AO28:AQ28))</f>
        <v>#N/A</v>
      </c>
      <c r="BP28" s="32" t="e">
        <f t="array" ref="BP28">AVERAGE(IF(ISNUMBER(BO$2:BO$31),BO$2:BO$31))</f>
        <v>#DIV/0!</v>
      </c>
      <c r="BQ28" s="19" t="e">
        <f t="array" ref="BQ28">(BP$2+STDEV(IF(ISNUMBER(BO$2:BO$31),BO$2:BO$31))*3)</f>
        <v>#DIV/0!</v>
      </c>
      <c r="BR28" s="18" t="e">
        <f t="array" ref="BR28">IFERROR(AVERAGE(RawData!AR28:AT28),#N/A)</f>
        <v>#N/A</v>
      </c>
      <c r="BS28" s="31" t="e">
        <f t="array" ref="BS28">AVERAGE(IF(ISNUMBER(BR$2:BR$31),BR$2:BR$31))</f>
        <v>#DIV/0!</v>
      </c>
      <c r="BT28" s="31" t="e">
        <f t="array" ref="BT28">BS$2+STDEV(IF(ISNUMBER(BR$2:BR$31),BR$2:BR$31))*3</f>
        <v>#DIV/0!</v>
      </c>
      <c r="BU28" s="31" t="e">
        <f t="array" ref="BU28">BS$2-STDEV(IF(ISNUMBER(BR$2:BR$31),BR$2:BR$31))*3</f>
        <v>#DIV/0!</v>
      </c>
      <c r="BV28" s="32" t="e">
        <f t="array" ref="BV28">IF(MAX(RawData!AR28:AT28)-MIN(RawData!AR28:AT28)=0,#N/A,MAX(RawData!AR28:AT28)-MIN(RawData!AR28:AT28))</f>
        <v>#N/A</v>
      </c>
      <c r="BW28" s="32" t="e">
        <f t="array" ref="BW28">AVERAGE(IF(ISNUMBER(BV$2:BV$31),BV$2:BV$31))</f>
        <v>#DIV/0!</v>
      </c>
      <c r="BX28" s="19" t="e">
        <f t="array" ref="BX28">(BW$2+STDEV(IF(ISNUMBER(BV$2:BV$31),BV$2:BV$31))*3)</f>
        <v>#DIV/0!</v>
      </c>
      <c r="BY28" s="18" t="e">
        <f>IFERROR(ABS(AVERAGE(RawData!AU28:AW28)),#N/A)</f>
        <v>#N/A</v>
      </c>
      <c r="BZ28" s="31" t="e">
        <f t="array" ref="BZ28">AVERAGE(IF(ISNUMBER(BY$2:BY$31),BY$2:BY$31))</f>
        <v>#DIV/0!</v>
      </c>
      <c r="CA28" s="31" t="e">
        <f t="array" ref="CA28">BZ$2+STDEV(IF(ISNUMBER(BY$2:BY$31),BY$2:BY$31))*3</f>
        <v>#DIV/0!</v>
      </c>
      <c r="CB28" s="31" t="e">
        <f t="array" ref="CB28">BZ$2-STDEV(IF(ISNUMBER(BY$2:BY$31),BY$2:BY$31))*3</f>
        <v>#DIV/0!</v>
      </c>
      <c r="CC28" s="32" t="e">
        <f t="array" ref="CC28">IF(MAX(RawData!AU28:AW28)-MIN(RawData!AU28:AW28)=0,#N/A,MAX(RawData!AU28:AW28)-MIN(RawData!AU28:AW28))</f>
        <v>#N/A</v>
      </c>
      <c r="CD28" s="32" t="e">
        <f t="array" ref="CD28">AVERAGE(IF(ISNUMBER(CC$2:CC$31),CC$2:CC$31))</f>
        <v>#DIV/0!</v>
      </c>
      <c r="CE28" s="19" t="e">
        <f t="array" ref="CE28">(CD$2+STDEV(IF(ISNUMBER(CC$2:CC$31),CC$2:CC$31))*3)</f>
        <v>#DIV/0!</v>
      </c>
      <c r="CF28" s="18" t="e">
        <f>IFERROR(ABS(AVERAGE(RawData!AX28:AZ28)),#N/A)</f>
        <v>#N/A</v>
      </c>
      <c r="CG28" s="31" t="e">
        <f t="array" ref="CG28">AVERAGE(IF(ISNUMBER(CF$2:CF$31),CF$2:CF$31))</f>
        <v>#DIV/0!</v>
      </c>
      <c r="CH28" s="31" t="e">
        <f t="array" ref="CH28">CG$2+STDEV(IF(ISNUMBER(CF$2:CF$31),CF$2:CF$31))*3</f>
        <v>#DIV/0!</v>
      </c>
      <c r="CI28" s="31" t="e">
        <f t="array" ref="CI28">CG$2-STDEV(IF(ISNUMBER(CF$2:CF$31),CF$2:CF$31))*3</f>
        <v>#DIV/0!</v>
      </c>
      <c r="CJ28" s="32" t="e">
        <f t="array" ref="CJ28">IF(MAX(RawData!AX28:AZ28)-MIN(RawData!AX28:AZ28)=0,#N/A,MAX(RawData!AX28:AZ28)-MIN(RawData!AX28:AZ28))</f>
        <v>#N/A</v>
      </c>
      <c r="CK28" s="32" t="e">
        <f t="array" ref="CK28">AVERAGE(IF(ISNUMBER(CJ$2:CJ$31),CJ$2:CJ$31))</f>
        <v>#DIV/0!</v>
      </c>
      <c r="CL28" s="19" t="e">
        <f t="array" ref="CL28">(CK$2+STDEV(IF(ISNUMBER(CJ$2:CJ$31),CJ$2:CJ$31))*3)</f>
        <v>#DIV/0!</v>
      </c>
      <c r="CM28" s="18" t="e">
        <f t="array" ref="CM28">IFERROR(AVERAGE(RawData!BA28:BC28),#N/A)</f>
        <v>#N/A</v>
      </c>
      <c r="CN28" s="31">
        <f t="array" ref="CN28">AVERAGE(IF(ISNUMBER(CM$2:CM$31),CM$2:CM$31))</f>
        <v>0</v>
      </c>
      <c r="CO28" s="31" t="e">
        <f t="array" ref="CO28">CN$2+STDEV(IF(ISNUMBER(CM$2:CM$31),CM$2:CM$31))*3</f>
        <v>#DIV/0!</v>
      </c>
      <c r="CP28" s="31" t="e">
        <f t="array" ref="CP28">CN$2-STDEV(IF(ISNUMBER(CM$2:CM$31),CM$2:CM$31))*3</f>
        <v>#DIV/0!</v>
      </c>
      <c r="CQ28" s="32" t="e">
        <f t="array" ref="CQ28">IF(MAX(RawData!BA28:BC28)-MIN(RawData!BA28:BC28)=0,#N/A,MAX(RawData!BA28:BC28)-MIN(RawData!BA28:BC28))</f>
        <v>#N/A</v>
      </c>
      <c r="CR28" s="32" t="e">
        <f t="array" ref="CR28">AVERAGE(IF(ISNUMBER(CQ$2:CQ$31),CQ$2:CQ$31))</f>
        <v>#DIV/0!</v>
      </c>
      <c r="CS28" s="19" t="e">
        <f t="array" ref="CS28">(CR$2+STDEV(IF(ISNUMBER(CQ$2:CQ$31),CQ$2:CQ$31))*3)</f>
        <v>#DIV/0!</v>
      </c>
      <c r="CT28" s="18" t="e">
        <f t="array" ref="CT28">IFERROR(AVERAGE(RawData!BD28:BF28),#N/A)</f>
        <v>#N/A</v>
      </c>
      <c r="CU28" s="31">
        <f t="array" ref="CU28">AVERAGE(IF(ISNUMBER(CT$2:CT$31),CT$2:CT$31))</f>
        <v>0</v>
      </c>
      <c r="CV28" s="31" t="e">
        <f t="array" ref="CV28">CU$2+STDEV(IF(ISNUMBER(CT$2:CT$31),CT$2:CT$31))*3</f>
        <v>#DIV/0!</v>
      </c>
      <c r="CW28" s="31" t="e">
        <f t="array" ref="CW28">CU$2-STDEV(IF(ISNUMBER(CT$2:CT$31),CT$2:CT$31))*3</f>
        <v>#DIV/0!</v>
      </c>
      <c r="CX28" s="32" t="e">
        <f t="array" ref="CX28">IF(MAX(RawData!BD28:BF28)-MIN(RawData!BD28:BF28)=0,#N/A,MAX(RawData!BD28:BF28)-MIN(RawData!BD28:BF28))</f>
        <v>#N/A</v>
      </c>
      <c r="CY28" s="32" t="e">
        <f t="array" ref="CY28">AVERAGE(IF(ISNUMBER(CX$2:CX$31),CX$2:CX$31))</f>
        <v>#DIV/0!</v>
      </c>
      <c r="CZ28" s="19" t="e">
        <f t="array" ref="CZ28">(CY$2+STDEV(IF(ISNUMBER(CX$2:CX$31),CX$2:CX$31))*3)</f>
        <v>#DIV/0!</v>
      </c>
      <c r="DA28" s="32" t="e">
        <f t="array" ref="DA28">IFERROR(AVERAGE(RawData!BG28,RawData!BH28,RawData!BI28),#N/A)</f>
        <v>#N/A</v>
      </c>
      <c r="DB28" s="31" t="e">
        <f t="array" ref="DB28">AVERAGE(IF(ISNUMBER(DA$2:DA$31),DA$2:DA$31))</f>
        <v>#DIV/0!</v>
      </c>
      <c r="DC28" s="31" t="e">
        <f t="array" ref="DC28">DB$2+STDEV(IF(ISNUMBER(DA$2:DA$31),DA$2:DA$31))*3</f>
        <v>#DIV/0!</v>
      </c>
      <c r="DD28" s="31" t="e">
        <f t="array" ref="DD28">DB$2-STDEV(IF(ISNUMBER(DA$2:DA$31),DA$2:DA$31))*3</f>
        <v>#DIV/0!</v>
      </c>
      <c r="DE28" s="32" t="e">
        <f t="array" ref="DE28">IF(MAX((IF(RawData!#REF! = "Out", RawData!BG28, -RawData!BG28), IF(RawData!#REF! = "Out", RawData!BH28, -RawData!BH28), IF(RawData!#REF! = "Out", RawData!BI28, -RawData!BI28)))-MIN((IF(RawData!#REF! = "Out", RawData!BG28, -RawData!BG28), IF(RawData!#REF! = "Out", RawData!BH28, -RawData!BH28), IF(RawData!#REF! = "Out", RawData!BI28, -RawData!BI28)))=0,#N/A,MAX((IF(RawData!#REF! = "Out", RawData!BG28, -RawData!BG28), IF(RawData!#REF! = "Out", RawData!BH28, -RawData!BH28), IF(RawData!#REF! = "Out", RawData!BI28, -RawData!BI28)))-MIN((IF(RawData!#REF! = "Out", RawData!BG28, -RawData!BG28), IF(RawData!#REF! = "Out", RawData!BH28, -RawData!BH28), IF(RawData!#REF! = "Out", RawData!BI28, -RawData!BI28))))</f>
        <v>#REF!</v>
      </c>
      <c r="DF28" s="32" t="e">
        <f t="array" ref="DF28">AVERAGE(IF(ISNUMBER(DE$2:DE$31),DE$2:DE$31))</f>
        <v>#DIV/0!</v>
      </c>
      <c r="DG28" s="19" t="e">
        <f t="array" ref="DG28">(DF$2+STDEV(IF(ISNUMBER(DE$2:DE$31),DE$2:DE$31))*3)</f>
        <v>#DIV/0!</v>
      </c>
      <c r="DH28" s="18" t="e">
        <f t="array" ref="DH28">IFERROR(AVERAGE(RawData!BJ28:BL28),#N/A)</f>
        <v>#N/A</v>
      </c>
      <c r="DI28" s="31" t="e">
        <f t="array" ref="DI28">AVERAGE(IF(ISNUMBER(DH$2:DH$31),DH$2:DH$31))</f>
        <v>#DIV/0!</v>
      </c>
      <c r="DJ28" s="31" t="e">
        <f t="array" ref="DJ28">DI$2+STDEV(IF(ISNUMBER(DH$2:DH$31),DH$2:DH$31))*3</f>
        <v>#DIV/0!</v>
      </c>
      <c r="DK28" s="31" t="e">
        <f t="array" ref="DK28">DI$2-STDEV(IF(ISNUMBER(DH$2:DH$31),DH$2:DH$31))*3</f>
        <v>#DIV/0!</v>
      </c>
      <c r="DL28" s="32" t="e">
        <f t="array" ref="DL28">IF(MAX(RawData!BJ28:BL28)-MIN(RawData!BJ28:BL28)=0,#N/A,MAX(RawData!BJ28:BL28)-MIN(RawData!BJ28:BL28))</f>
        <v>#N/A</v>
      </c>
      <c r="DM28" s="32" t="e">
        <f t="array" ref="DM28">AVERAGE(IF(ISNUMBER(DL$2:DL$31),DL$2:DL$31))</f>
        <v>#DIV/0!</v>
      </c>
      <c r="DN28" s="19" t="e">
        <f t="array" ref="DN28">(DM$2+STDEV(IF(ISNUMBER(DL$2:DL$31),DL$2:DL$31))*3)</f>
        <v>#DIV/0!</v>
      </c>
      <c r="DO28" t="e">
        <f>IF(RawData!BW28="MIL-PRF 32432GL (Class 1)", RawData!BY28/RawData!BX28, #N/A)</f>
        <v>#N/A</v>
      </c>
      <c r="DP28" t="e">
        <f>IF(RawData!BW28="MIL-PRF 32432A (Class 1)", RawData!BY28/RawData!BX28, #N/A)</f>
        <v>#N/A</v>
      </c>
    </row>
    <row r="29" spans="1:120" x14ac:dyDescent="0.2">
      <c r="A29" s="22" t="e">
        <f>IFERROR(AVERAGE(RawData!D29:F29),#N/A)</f>
        <v>#N/A</v>
      </c>
      <c r="B29" s="23" t="e">
        <f t="array" ref="B29">AVERAGE(IF(ISNUMBER(A$2:A$31),A$2:A$31))</f>
        <v>#DIV/0!</v>
      </c>
      <c r="C29" s="23" t="e">
        <f t="array" ref="C29">B$2+STDEV(IF(ISNUMBER(A$2:A$31),A$2:A$31))*3</f>
        <v>#DIV/0!</v>
      </c>
      <c r="D29" s="23" t="e">
        <f t="array" ref="D29">B$2-STDEV(IF(ISNUMBER(A$2:A$31),A$2:A$31))*3</f>
        <v>#DIV/0!</v>
      </c>
      <c r="E29" s="24" t="e">
        <f>IF(MAX(RawData!D29:F29)-MIN(RawData!D29:F29)=0,#N/A,MAX(RawData!D29:F29)-MIN(RawData!D29:F29))</f>
        <v>#N/A</v>
      </c>
      <c r="F29" s="24" t="e">
        <f t="array" ref="F29">AVERAGE(IF(ISNUMBER(E$2:E$31),E$2:E$31))</f>
        <v>#DIV/0!</v>
      </c>
      <c r="G29" s="25" t="e">
        <f t="array" ref="G29">(F$2+STDEV(IF(ISNUMBER(E$2:E$31),E$2:E$31))*3)</f>
        <v>#DIV/0!</v>
      </c>
      <c r="H29" s="22" t="e">
        <f t="array" ref="H29">IFERROR(AVERAGE(RawData!G29:I29),#N/A)</f>
        <v>#N/A</v>
      </c>
      <c r="I29" s="23" t="e">
        <f t="array" ref="I29">AVERAGE(IF(ISNUMBER(H$2:H$31),H$2:H$31))</f>
        <v>#DIV/0!</v>
      </c>
      <c r="J29" s="23" t="e">
        <f t="array" ref="J29">I$2+STDEV(IF(ISNUMBER(H$2:H$31),H$2:H$31))*3</f>
        <v>#DIV/0!</v>
      </c>
      <c r="K29" s="23" t="e">
        <f t="array" ref="K29">I$2-STDEV(IF(ISNUMBER(H$2:H$31),H$2:H$31))*3</f>
        <v>#DIV/0!</v>
      </c>
      <c r="L29" s="24" t="e">
        <f t="array" ref="L29">IF(MAX(RawData!G29:I29)-MIN(RawData!G29:I29)=0,#N/A,MAX(RawData!G29:I29)-MIN(RawData!G29:I29))</f>
        <v>#N/A</v>
      </c>
      <c r="M29" s="24" t="e">
        <f t="array" ref="M29">AVERAGE(IF(ISNUMBER(L$2:L$31),L$2:L$31))</f>
        <v>#DIV/0!</v>
      </c>
      <c r="N29" s="25" t="e">
        <f t="array" ref="N29">(M$2+STDEV(IF(ISNUMBER(L$2:L$31),L$2:L$31))*3)</f>
        <v>#DIV/0!</v>
      </c>
      <c r="O29" s="18" t="e">
        <f>IFERROR(AVERAGE(RawData!J29,RawData!L29,RawData!N29),#N/A)</f>
        <v>#N/A</v>
      </c>
      <c r="P29" s="18" t="e">
        <f>IFERROR(AVERAGE(RawData!K29,RawData!M29,RawData!O29),#N/A)</f>
        <v>#N/A</v>
      </c>
      <c r="Q29" s="22" t="e">
        <f>IFERROR(AVERAGE(RawData!S29:U29),#N/A)*0.01</f>
        <v>#N/A</v>
      </c>
      <c r="R29" s="23" t="e">
        <f t="array" ref="R29">AVERAGE(IF(ISNUMBER(Q$2:Q$31),Q$2:Q$31))</f>
        <v>#DIV/0!</v>
      </c>
      <c r="S29" s="23" t="e">
        <f t="array" ref="S29">R$2+STDEV(IF(ISNUMBER(Q$2:Q$31),Q$2:Q$31))*3</f>
        <v>#DIV/0!</v>
      </c>
      <c r="T29" s="23" t="e">
        <f t="array" ref="T29">R$2-STDEV(IF(ISNUMBER(Q$2:Q$31),Q$2:Q$31))*3</f>
        <v>#DIV/0!</v>
      </c>
      <c r="U29" s="30" t="e">
        <f t="array" ref="U29">IF(MAX(RawData!S29:U29)-MIN(RawData!S29:U29)=0,#N/A,(MAX(RawData!S29:U29)-MIN(RawData!S29:U29)))*0.01</f>
        <v>#N/A</v>
      </c>
      <c r="V29" s="24" t="e">
        <f t="array" ref="V29">AVERAGE(IF(ISNUMBER(U$2:U$31),U$2:U$31))</f>
        <v>#DIV/0!</v>
      </c>
      <c r="W29" s="25" t="e">
        <f t="array" ref="W29">(V$2+STDEV(IF(ISNUMBER(U$2:U$31),U$2:U$31))*3)</f>
        <v>#DIV/0!</v>
      </c>
      <c r="X29" s="18" t="e">
        <f t="array" ref="X29">IFERROR(AVERAGE(RawData!V29:Y29),#N/A)</f>
        <v>#N/A</v>
      </c>
      <c r="Y29" s="31" t="e">
        <f t="array" ref="Y29">AVERAGE(IF(ISNUMBER(X$2:X$31),X$2:X$31))</f>
        <v>#DIV/0!</v>
      </c>
      <c r="Z29" s="31" t="e">
        <f t="array" ref="Z29">Y$2-STDEV(IF(ISNUMBER(X$2:X$31),X$2:X$31))*3</f>
        <v>#DIV/0!</v>
      </c>
      <c r="AA29" s="37" t="e">
        <f>IF(ISNUMBER(RawData!Z29),RawData!Z29,#N/A)*0.01</f>
        <v>#N/A</v>
      </c>
      <c r="AB29" s="22" t="e">
        <f t="array" ref="AB29">IFERROR(AVERAGE(RawData!P29:R29)*0.01,#N/A)</f>
        <v>#N/A</v>
      </c>
      <c r="AC29" s="23" t="e">
        <f t="array" ref="AC29">AVERAGE(IF(ISNUMBER(AB$2:AB$31),AB$2:AB$31))</f>
        <v>#DIV/0!</v>
      </c>
      <c r="AD29" s="23" t="e">
        <f t="array" ref="AD29">AC$2+STDEV(IF(ISNUMBER(AB$2:AB$31),AB$2:AB$31))*3</f>
        <v>#DIV/0!</v>
      </c>
      <c r="AE29" s="23" t="e">
        <f t="array" ref="AE29">AC$2-STDEV(IF(ISNUMBER(AB$2:AB$31),AB$2:AB$31))*3</f>
        <v>#DIV/0!</v>
      </c>
      <c r="AF29" s="24" t="e">
        <f t="array" ref="AF29">IF(MAX(RawData!P29:R29)-MIN(RawData!P29:R29)=0,#N/A,(MAX(RawData!P29:R29)-MIN(RawData!P29:R29))*0.01)</f>
        <v>#N/A</v>
      </c>
      <c r="AG29" s="24" t="e">
        <f t="array" ref="AG29">AVERAGE(IF(ISNUMBER(AF$2:AF$31),AF$2:AF$31))</f>
        <v>#DIV/0!</v>
      </c>
      <c r="AH29" s="25" t="e">
        <f t="array" ref="AH29">(AG$2+STDEV(IF(ISNUMBER(AF$2:AF$31),AF$2:AF$31))*3)</f>
        <v>#DIV/0!</v>
      </c>
      <c r="AI29" s="18" t="e">
        <f t="array" ref="AI29">IFERROR(AVERAGE(RawData!AA29:AD29),#N/A)</f>
        <v>#N/A</v>
      </c>
      <c r="AJ29" s="31" t="e">
        <f t="array" ref="AJ29">AVERAGE(IF(ISNUMBER(AI$2:AI$31),AI$2:AI$31))</f>
        <v>#DIV/0!</v>
      </c>
      <c r="AK29" s="31" t="e">
        <f t="array" ref="AK29">AJ$2+STDEV(IF(ISNUMBER(AI$2:AI$31),AI$2:AI$31))*3</f>
        <v>#DIV/0!</v>
      </c>
      <c r="AL29" s="31" t="e">
        <f t="array" ref="AL29">AJ$2-STDEV(IF(ISNUMBER(AI$2:AI$31),AI$2:AI$31))*3</f>
        <v>#DIV/0!</v>
      </c>
      <c r="AM29" s="32" t="e">
        <f t="array" ref="AM29">IF(MAX(RawData!AA29:AD29)-MIN(RawData!AA29:AD29)=0,#N/A,MAX(RawData!AA29:AD29)-MIN(RawData!AA29:AD29))</f>
        <v>#N/A</v>
      </c>
      <c r="AN29" s="32" t="e">
        <f t="array" ref="AN29">AVERAGE(IF(ISNUMBER(AM$2:AM$31),AM$2:AM$31))</f>
        <v>#DIV/0!</v>
      </c>
      <c r="AO29" s="19" t="e">
        <f t="array" ref="AO29">(AN$2+STDEV(IF(ISNUMBER(AM$2:AM$31),AM$2:AM$31))*3)</f>
        <v>#DIV/0!</v>
      </c>
      <c r="AP29" s="18" t="e">
        <f t="array" ref="AP29">IFERROR(AVERAGE(RawData!AE29:AH29),#N/A)</f>
        <v>#N/A</v>
      </c>
      <c r="AQ29" s="31" t="e">
        <f t="array" ref="AQ29">AVERAGE(IF(ISNUMBER(AP$2:AP$31),AP$2:AP$31))</f>
        <v>#DIV/0!</v>
      </c>
      <c r="AR29" s="31" t="e">
        <f t="array" ref="AR29">AQ$2+STDEV(IF(ISNUMBER(AP$2:AP$31),AP$2:AP$31))*3</f>
        <v>#DIV/0!</v>
      </c>
      <c r="AS29" s="31" t="e">
        <f t="array" ref="AS29">AQ$2-STDEV(IF(ISNUMBER(AP$2:AP$31),AP$2:AP$31))*3</f>
        <v>#DIV/0!</v>
      </c>
      <c r="AT29" s="32" t="e">
        <f t="array" ref="AT29">IF(MAX(RawData!AE29:AH29)-MIN(RawData!AE29:AH29)=0,#N/A,MAX(RawData!AE29:AH29)-MIN(RawData!AE29:AH29))</f>
        <v>#N/A</v>
      </c>
      <c r="AU29" s="32" t="e">
        <f t="array" ref="AU29">AVERAGE(IF(ISNUMBER(AT$2:AT$31),AT$2:AT$31))</f>
        <v>#DIV/0!</v>
      </c>
      <c r="AV29" s="19" t="e">
        <f t="array" ref="AV29">(AU$2+STDEV(IF(ISNUMBER(AT$2:AT$31),AT$2:AT$31))*3)</f>
        <v>#DIV/0!</v>
      </c>
      <c r="AW29" s="18" t="e">
        <f>IFERROR(AVERAGE(RawData!BM29:BR29),#N/A)</f>
        <v>#N/A</v>
      </c>
      <c r="AX29" s="31" t="e">
        <f t="array" ref="AX29">AVERAGE(IF(ISNUMBER(AW$2:AW$31),AW$2:AW$31))</f>
        <v>#DIV/0!</v>
      </c>
      <c r="AY29" s="31" t="e">
        <f t="array" ref="AY29">AX$2+STDEV(IF(ISNUMBER(AW$2:AW$31),AW$2:AW$31))*3</f>
        <v>#DIV/0!</v>
      </c>
      <c r="AZ29" s="31" t="e">
        <f t="array" ref="AZ29">AX$2-STDEV(IF(ISNUMBER(AW$2:AW$31),AW$2:AW$31))*3</f>
        <v>#DIV/0!</v>
      </c>
      <c r="BA29" s="32" t="e">
        <f t="array" ref="BA29">IF(MAX(RawData!BF29:BO29)-MIN(RawData!BF29:BO29)=0,#N/A,MAX(RawData!BF29:BO29)-MIN(RawData!BF29:BO29))</f>
        <v>#N/A</v>
      </c>
      <c r="BB29" s="32" t="e">
        <f t="array" ref="BB29">AVERAGE(IF(ISNUMBER(BA$2:BA$31),BA$2:BA$31))</f>
        <v>#DIV/0!</v>
      </c>
      <c r="BC29" s="19" t="e">
        <f t="array" ref="BC29">(BB$2+STDEV(IF(ISNUMBER(BA$2:BA$31),BA$2:BA$31))*3)</f>
        <v>#DIV/0!</v>
      </c>
      <c r="BD29" s="18" t="e">
        <f t="array" ref="BD29">IFERROR(AVERAGE(RawData!BS29:BV29),#N/A)</f>
        <v>#N/A</v>
      </c>
      <c r="BE29" s="31" t="e">
        <f t="array" ref="BE29">AVERAGE(IF(ISNUMBER(BD$2:BD$31),BD$2:BD$31))</f>
        <v>#DIV/0!</v>
      </c>
      <c r="BF29" s="31" t="e">
        <f t="array" ref="BF29">BE$2+STDEV(IF(ISNUMBER(BD$2:BD$31),BD$2:BD$31))*3</f>
        <v>#DIV/0!</v>
      </c>
      <c r="BG29" s="31" t="e">
        <f t="array" ref="BG29">BE$2-STDEV(IF(ISNUMBER(BD$2:BD$31),BD$2:BD$31))*3</f>
        <v>#DIV/0!</v>
      </c>
      <c r="BH29" s="32" t="e">
        <f t="array" ref="BH29">IF(MAX(RawData!BS29:BV29)-MIN(RawData!BS29:BV29)=0,#N/A,MAX(RawData!BS29:BV29)-MIN(RawData!BS29:BV29))</f>
        <v>#N/A</v>
      </c>
      <c r="BI29" s="32" t="e">
        <f t="array" ref="BI29">AVERAGE(IF(ISNUMBER(BH$2:BH$31),BH$2:BH$31))</f>
        <v>#DIV/0!</v>
      </c>
      <c r="BJ29" s="19" t="e">
        <f t="array" ref="BJ29">(BI$2+STDEV(IF(ISNUMBER(BH$2:BH$31),BH$2:BH$31))*3)</f>
        <v>#DIV/0!</v>
      </c>
      <c r="BK29" s="42" t="e">
        <f>IFERROR(AVERAGE(RawData!AO29:AQ29),#N/A)</f>
        <v>#N/A</v>
      </c>
      <c r="BL29" s="31" t="e">
        <f t="array" ref="BL29">AVERAGE(IF(ISNUMBER(BK$2:BK$31),BK$2:BK$31))</f>
        <v>#DIV/0!</v>
      </c>
      <c r="BM29" s="31" t="e">
        <f t="array" ref="BM29">BL$2+STDEV(IF(ISNUMBER(BK$2:BK$31),BK$2:BK$31))*3</f>
        <v>#DIV/0!</v>
      </c>
      <c r="BN29" s="31" t="e">
        <f t="array" ref="BN29">BL$2-STDEV(IF(ISNUMBER(BK$2:BK$31),BK$2:BK$31))*3</f>
        <v>#DIV/0!</v>
      </c>
      <c r="BO29" s="32" t="e">
        <f t="array" ref="BO29">IF(MAX(RawData!AO29:AQ29)-MIN(RawData!AO29:AQ29)=0,#N/A,MAX(RawData!AO29:AQ29)-MIN(RawData!AO29:AQ29))</f>
        <v>#N/A</v>
      </c>
      <c r="BP29" s="32" t="e">
        <f t="array" ref="BP29">AVERAGE(IF(ISNUMBER(BO$2:BO$31),BO$2:BO$31))</f>
        <v>#DIV/0!</v>
      </c>
      <c r="BQ29" s="19" t="e">
        <f t="array" ref="BQ29">(BP$2+STDEV(IF(ISNUMBER(BO$2:BO$31),BO$2:BO$31))*3)</f>
        <v>#DIV/0!</v>
      </c>
      <c r="BR29" s="18" t="e">
        <f t="array" ref="BR29">IFERROR(AVERAGE(RawData!AR29:AT29),#N/A)</f>
        <v>#N/A</v>
      </c>
      <c r="BS29" s="31" t="e">
        <f t="array" ref="BS29">AVERAGE(IF(ISNUMBER(BR$2:BR$31),BR$2:BR$31))</f>
        <v>#DIV/0!</v>
      </c>
      <c r="BT29" s="31" t="e">
        <f t="array" ref="BT29">BS$2+STDEV(IF(ISNUMBER(BR$2:BR$31),BR$2:BR$31))*3</f>
        <v>#DIV/0!</v>
      </c>
      <c r="BU29" s="31" t="e">
        <f t="array" ref="BU29">BS$2-STDEV(IF(ISNUMBER(BR$2:BR$31),BR$2:BR$31))*3</f>
        <v>#DIV/0!</v>
      </c>
      <c r="BV29" s="32" t="e">
        <f t="array" ref="BV29">IF(MAX(RawData!AR29:AT29)-MIN(RawData!AR29:AT29)=0,#N/A,MAX(RawData!AR29:AT29)-MIN(RawData!AR29:AT29))</f>
        <v>#N/A</v>
      </c>
      <c r="BW29" s="32" t="e">
        <f t="array" ref="BW29">AVERAGE(IF(ISNUMBER(BV$2:BV$31),BV$2:BV$31))</f>
        <v>#DIV/0!</v>
      </c>
      <c r="BX29" s="19" t="e">
        <f t="array" ref="BX29">(BW$2+STDEV(IF(ISNUMBER(BV$2:BV$31),BV$2:BV$31))*3)</f>
        <v>#DIV/0!</v>
      </c>
      <c r="BY29" s="18" t="e">
        <f>IFERROR(ABS(AVERAGE(RawData!AU29:AW29)),#N/A)</f>
        <v>#N/A</v>
      </c>
      <c r="BZ29" s="31" t="e">
        <f t="array" ref="BZ29">AVERAGE(IF(ISNUMBER(BY$2:BY$31),BY$2:BY$31))</f>
        <v>#DIV/0!</v>
      </c>
      <c r="CA29" s="31" t="e">
        <f t="array" ref="CA29">BZ$2+STDEV(IF(ISNUMBER(BY$2:BY$31),BY$2:BY$31))*3</f>
        <v>#DIV/0!</v>
      </c>
      <c r="CB29" s="31" t="e">
        <f t="array" ref="CB29">BZ$2-STDEV(IF(ISNUMBER(BY$2:BY$31),BY$2:BY$31))*3</f>
        <v>#DIV/0!</v>
      </c>
      <c r="CC29" s="32" t="e">
        <f t="array" ref="CC29">IF(MAX(RawData!AU29:AW29)-MIN(RawData!AU29:AW29)=0,#N/A,MAX(RawData!AU29:AW29)-MIN(RawData!AU29:AW29))</f>
        <v>#N/A</v>
      </c>
      <c r="CD29" s="32" t="e">
        <f t="array" ref="CD29">AVERAGE(IF(ISNUMBER(CC$2:CC$31),CC$2:CC$31))</f>
        <v>#DIV/0!</v>
      </c>
      <c r="CE29" s="19" t="e">
        <f t="array" ref="CE29">(CD$2+STDEV(IF(ISNUMBER(CC$2:CC$31),CC$2:CC$31))*3)</f>
        <v>#DIV/0!</v>
      </c>
      <c r="CF29" s="18" t="e">
        <f>IFERROR(ABS(AVERAGE(RawData!AX29:AZ29)),#N/A)</f>
        <v>#N/A</v>
      </c>
      <c r="CG29" s="31" t="e">
        <f t="array" ref="CG29">AVERAGE(IF(ISNUMBER(CF$2:CF$31),CF$2:CF$31))</f>
        <v>#DIV/0!</v>
      </c>
      <c r="CH29" s="31" t="e">
        <f t="array" ref="CH29">CG$2+STDEV(IF(ISNUMBER(CF$2:CF$31),CF$2:CF$31))*3</f>
        <v>#DIV/0!</v>
      </c>
      <c r="CI29" s="31" t="e">
        <f t="array" ref="CI29">CG$2-STDEV(IF(ISNUMBER(CF$2:CF$31),CF$2:CF$31))*3</f>
        <v>#DIV/0!</v>
      </c>
      <c r="CJ29" s="32" t="e">
        <f t="array" ref="CJ29">IF(MAX(RawData!AX29:AZ29)-MIN(RawData!AX29:AZ29)=0,#N/A,MAX(RawData!AX29:AZ29)-MIN(RawData!AX29:AZ29))</f>
        <v>#N/A</v>
      </c>
      <c r="CK29" s="32" t="e">
        <f t="array" ref="CK29">AVERAGE(IF(ISNUMBER(CJ$2:CJ$31),CJ$2:CJ$31))</f>
        <v>#DIV/0!</v>
      </c>
      <c r="CL29" s="19" t="e">
        <f t="array" ref="CL29">(CK$2+STDEV(IF(ISNUMBER(CJ$2:CJ$31),CJ$2:CJ$31))*3)</f>
        <v>#DIV/0!</v>
      </c>
      <c r="CM29" s="18" t="e">
        <f t="array" ref="CM29">IFERROR(AVERAGE(RawData!BA29:BC29),#N/A)</f>
        <v>#N/A</v>
      </c>
      <c r="CN29" s="31">
        <f t="array" ref="CN29">AVERAGE(IF(ISNUMBER(CM$2:CM$31),CM$2:CM$31))</f>
        <v>0</v>
      </c>
      <c r="CO29" s="31" t="e">
        <f t="array" ref="CO29">CN$2+STDEV(IF(ISNUMBER(CM$2:CM$31),CM$2:CM$31))*3</f>
        <v>#DIV/0!</v>
      </c>
      <c r="CP29" s="31" t="e">
        <f t="array" ref="CP29">CN$2-STDEV(IF(ISNUMBER(CM$2:CM$31),CM$2:CM$31))*3</f>
        <v>#DIV/0!</v>
      </c>
      <c r="CQ29" s="32" t="e">
        <f t="array" ref="CQ29">IF(MAX(RawData!BA29:BC29)-MIN(RawData!BA29:BC29)=0,#N/A,MAX(RawData!BA29:BC29)-MIN(RawData!BA29:BC29))</f>
        <v>#N/A</v>
      </c>
      <c r="CR29" s="32" t="e">
        <f t="array" ref="CR29">AVERAGE(IF(ISNUMBER(CQ$2:CQ$31),CQ$2:CQ$31))</f>
        <v>#DIV/0!</v>
      </c>
      <c r="CS29" s="19" t="e">
        <f t="array" ref="CS29">(CR$2+STDEV(IF(ISNUMBER(CQ$2:CQ$31),CQ$2:CQ$31))*3)</f>
        <v>#DIV/0!</v>
      </c>
      <c r="CT29" s="18" t="e">
        <f t="array" ref="CT29">IFERROR(AVERAGE(RawData!BD29:BF29),#N/A)</f>
        <v>#N/A</v>
      </c>
      <c r="CU29" s="31">
        <f t="array" ref="CU29">AVERAGE(IF(ISNUMBER(CT$2:CT$31),CT$2:CT$31))</f>
        <v>0</v>
      </c>
      <c r="CV29" s="31" t="e">
        <f t="array" ref="CV29">CU$2+STDEV(IF(ISNUMBER(CT$2:CT$31),CT$2:CT$31))*3</f>
        <v>#DIV/0!</v>
      </c>
      <c r="CW29" s="31" t="e">
        <f t="array" ref="CW29">CU$2-STDEV(IF(ISNUMBER(CT$2:CT$31),CT$2:CT$31))*3</f>
        <v>#DIV/0!</v>
      </c>
      <c r="CX29" s="32" t="e">
        <f t="array" ref="CX29">IF(MAX(RawData!BD29:BF29)-MIN(RawData!BD29:BF29)=0,#N/A,MAX(RawData!BD29:BF29)-MIN(RawData!BD29:BF29))</f>
        <v>#N/A</v>
      </c>
      <c r="CY29" s="32" t="e">
        <f t="array" ref="CY29">AVERAGE(IF(ISNUMBER(CX$2:CX$31),CX$2:CX$31))</f>
        <v>#DIV/0!</v>
      </c>
      <c r="CZ29" s="19" t="e">
        <f t="array" ref="CZ29">(CY$2+STDEV(IF(ISNUMBER(CX$2:CX$31),CX$2:CX$31))*3)</f>
        <v>#DIV/0!</v>
      </c>
      <c r="DA29" s="32" t="e">
        <f t="array" ref="DA29">IFERROR(AVERAGE(RawData!BG29,RawData!BH29,RawData!BI29),#N/A)</f>
        <v>#N/A</v>
      </c>
      <c r="DB29" s="31" t="e">
        <f t="array" ref="DB29">AVERAGE(IF(ISNUMBER(DA$2:DA$31),DA$2:DA$31))</f>
        <v>#DIV/0!</v>
      </c>
      <c r="DC29" s="31" t="e">
        <f t="array" ref="DC29">DB$2+STDEV(IF(ISNUMBER(DA$2:DA$31),DA$2:DA$31))*3</f>
        <v>#DIV/0!</v>
      </c>
      <c r="DD29" s="31" t="e">
        <f t="array" ref="DD29">DB$2-STDEV(IF(ISNUMBER(DA$2:DA$31),DA$2:DA$31))*3</f>
        <v>#DIV/0!</v>
      </c>
      <c r="DE29" s="32" t="e">
        <f t="array" ref="DE29">IF(MAX((IF(RawData!#REF! = "Out", RawData!BG29, -RawData!BG29), IF(RawData!#REF! = "Out", RawData!BH29, -RawData!BH29), IF(RawData!#REF! = "Out", RawData!BI29, -RawData!BI29)))-MIN((IF(RawData!#REF! = "Out", RawData!BG29, -RawData!BG29), IF(RawData!#REF! = "Out", RawData!BH29, -RawData!BH29), IF(RawData!#REF! = "Out", RawData!BI29, -RawData!BI29)))=0,#N/A,MAX((IF(RawData!#REF! = "Out", RawData!BG29, -RawData!BG29), IF(RawData!#REF! = "Out", RawData!BH29, -RawData!BH29), IF(RawData!#REF! = "Out", RawData!BI29, -RawData!BI29)))-MIN((IF(RawData!#REF! = "Out", RawData!BG29, -RawData!BG29), IF(RawData!#REF! = "Out", RawData!BH29, -RawData!BH29), IF(RawData!#REF! = "Out", RawData!BI29, -RawData!BI29))))</f>
        <v>#REF!</v>
      </c>
      <c r="DF29" s="32" t="e">
        <f t="array" ref="DF29">AVERAGE(IF(ISNUMBER(DE$2:DE$31),DE$2:DE$31))</f>
        <v>#DIV/0!</v>
      </c>
      <c r="DG29" s="19" t="e">
        <f t="array" ref="DG29">(DF$2+STDEV(IF(ISNUMBER(DE$2:DE$31),DE$2:DE$31))*3)</f>
        <v>#DIV/0!</v>
      </c>
      <c r="DH29" s="18" t="e">
        <f t="array" ref="DH29">IFERROR(AVERAGE(RawData!BJ29:BL29),#N/A)</f>
        <v>#N/A</v>
      </c>
      <c r="DI29" s="31" t="e">
        <f t="array" ref="DI29">AVERAGE(IF(ISNUMBER(DH$2:DH$31),DH$2:DH$31))</f>
        <v>#DIV/0!</v>
      </c>
      <c r="DJ29" s="31" t="e">
        <f t="array" ref="DJ29">DI$2+STDEV(IF(ISNUMBER(DH$2:DH$31),DH$2:DH$31))*3</f>
        <v>#DIV/0!</v>
      </c>
      <c r="DK29" s="31" t="e">
        <f t="array" ref="DK29">DI$2-STDEV(IF(ISNUMBER(DH$2:DH$31),DH$2:DH$31))*3</f>
        <v>#DIV/0!</v>
      </c>
      <c r="DL29" s="32" t="e">
        <f t="array" ref="DL29">IF(MAX(RawData!BJ29:BL29)-MIN(RawData!BJ29:BL29)=0,#N/A,MAX(RawData!BJ29:BL29)-MIN(RawData!BJ29:BL29))</f>
        <v>#N/A</v>
      </c>
      <c r="DM29" s="32" t="e">
        <f t="array" ref="DM29">AVERAGE(IF(ISNUMBER(DL$2:DL$31),DL$2:DL$31))</f>
        <v>#DIV/0!</v>
      </c>
      <c r="DN29" s="19" t="e">
        <f t="array" ref="DN29">(DM$2+STDEV(IF(ISNUMBER(DL$2:DL$31),DL$2:DL$31))*3)</f>
        <v>#DIV/0!</v>
      </c>
      <c r="DO29" t="e">
        <f>IF(RawData!BW29="MIL-PRF 32432GL (Class 1)", RawData!BY29/RawData!BX29, #N/A)</f>
        <v>#N/A</v>
      </c>
      <c r="DP29" t="e">
        <f>IF(RawData!BW29="MIL-PRF 32432A (Class 1)", RawData!BY29/RawData!BX29, #N/A)</f>
        <v>#N/A</v>
      </c>
    </row>
    <row r="30" spans="1:120" x14ac:dyDescent="0.2">
      <c r="A30" s="22" t="e">
        <f>IFERROR(AVERAGE(RawData!D30:F30),#N/A)</f>
        <v>#N/A</v>
      </c>
      <c r="B30" s="23" t="e">
        <f t="array" ref="B30">AVERAGE(IF(ISNUMBER(A$2:A$31),A$2:A$31))</f>
        <v>#DIV/0!</v>
      </c>
      <c r="C30" s="23" t="e">
        <f t="array" ref="C30">B$2+STDEV(IF(ISNUMBER(A$2:A$31),A$2:A$31))*3</f>
        <v>#DIV/0!</v>
      </c>
      <c r="D30" s="23" t="e">
        <f t="array" ref="D30">B$2-STDEV(IF(ISNUMBER(A$2:A$31),A$2:A$31))*3</f>
        <v>#DIV/0!</v>
      </c>
      <c r="E30" s="24" t="e">
        <f>IF(MAX(RawData!D30:F30)-MIN(RawData!D30:F30)=0,#N/A,MAX(RawData!D30:F30)-MIN(RawData!D30:F30))</f>
        <v>#N/A</v>
      </c>
      <c r="F30" s="24" t="e">
        <f t="array" ref="F30">AVERAGE(IF(ISNUMBER(E$2:E$31),E$2:E$31))</f>
        <v>#DIV/0!</v>
      </c>
      <c r="G30" s="25" t="e">
        <f t="array" ref="G30">(F$2+STDEV(IF(ISNUMBER(E$2:E$31),E$2:E$31))*3)</f>
        <v>#DIV/0!</v>
      </c>
      <c r="H30" s="22" t="e">
        <f t="array" ref="H30">IFERROR(AVERAGE(RawData!G30:I30),#N/A)</f>
        <v>#N/A</v>
      </c>
      <c r="I30" s="23" t="e">
        <f t="array" ref="I30">AVERAGE(IF(ISNUMBER(H$2:H$31),H$2:H$31))</f>
        <v>#DIV/0!</v>
      </c>
      <c r="J30" s="23" t="e">
        <f t="array" ref="J30">I$2+STDEV(IF(ISNUMBER(H$2:H$31),H$2:H$31))*3</f>
        <v>#DIV/0!</v>
      </c>
      <c r="K30" s="23" t="e">
        <f t="array" ref="K30">I$2-STDEV(IF(ISNUMBER(H$2:H$31),H$2:H$31))*3</f>
        <v>#DIV/0!</v>
      </c>
      <c r="L30" s="24" t="e">
        <f t="array" ref="L30">IF(MAX(RawData!G30:I30)-MIN(RawData!G30:I30)=0,#N/A,MAX(RawData!G30:I30)-MIN(RawData!G30:I30))</f>
        <v>#N/A</v>
      </c>
      <c r="M30" s="24" t="e">
        <f t="array" ref="M30">AVERAGE(IF(ISNUMBER(L$2:L$31),L$2:L$31))</f>
        <v>#DIV/0!</v>
      </c>
      <c r="N30" s="25" t="e">
        <f t="array" ref="N30">(M$2+STDEV(IF(ISNUMBER(L$2:L$31),L$2:L$31))*3)</f>
        <v>#DIV/0!</v>
      </c>
      <c r="O30" s="18" t="e">
        <f>IFERROR(AVERAGE(RawData!J30,RawData!L30,RawData!N30),#N/A)</f>
        <v>#N/A</v>
      </c>
      <c r="P30" s="18" t="e">
        <f>IFERROR(AVERAGE(RawData!K30,RawData!M30,RawData!O30),#N/A)</f>
        <v>#N/A</v>
      </c>
      <c r="Q30" s="22" t="e">
        <f>IFERROR(AVERAGE(RawData!S30:U30),#N/A)*0.01</f>
        <v>#N/A</v>
      </c>
      <c r="R30" s="23" t="e">
        <f t="array" ref="R30">AVERAGE(IF(ISNUMBER(Q$2:Q$31),Q$2:Q$31))</f>
        <v>#DIV/0!</v>
      </c>
      <c r="S30" s="23" t="e">
        <f t="array" ref="S30">R$2+STDEV(IF(ISNUMBER(Q$2:Q$31),Q$2:Q$31))*3</f>
        <v>#DIV/0!</v>
      </c>
      <c r="T30" s="23" t="e">
        <f t="array" ref="T30">R$2-STDEV(IF(ISNUMBER(Q$2:Q$31),Q$2:Q$31))*3</f>
        <v>#DIV/0!</v>
      </c>
      <c r="U30" s="30" t="e">
        <f t="array" ref="U30">IF(MAX(RawData!S30:U30)-MIN(RawData!S30:U30)=0,#N/A,(MAX(RawData!S30:U30)-MIN(RawData!S30:U30)))*0.01</f>
        <v>#N/A</v>
      </c>
      <c r="V30" s="24" t="e">
        <f t="array" ref="V30">AVERAGE(IF(ISNUMBER(U$2:U$31),U$2:U$31))</f>
        <v>#DIV/0!</v>
      </c>
      <c r="W30" s="25" t="e">
        <f t="array" ref="W30">(V$2+STDEV(IF(ISNUMBER(U$2:U$31),U$2:U$31))*3)</f>
        <v>#DIV/0!</v>
      </c>
      <c r="X30" s="18" t="e">
        <f t="array" ref="X30">IFERROR(AVERAGE(RawData!V30:Y30),#N/A)</f>
        <v>#N/A</v>
      </c>
      <c r="Y30" s="31" t="e">
        <f t="array" ref="Y30">AVERAGE(IF(ISNUMBER(X$2:X$31),X$2:X$31))</f>
        <v>#DIV/0!</v>
      </c>
      <c r="Z30" s="31" t="e">
        <f t="array" ref="Z30">Y$2-STDEV(IF(ISNUMBER(X$2:X$31),X$2:X$31))*3</f>
        <v>#DIV/0!</v>
      </c>
      <c r="AA30" s="37" t="e">
        <f>IF(ISNUMBER(RawData!Z30),RawData!Z30,#N/A)*0.01</f>
        <v>#N/A</v>
      </c>
      <c r="AB30" s="22" t="e">
        <f t="array" ref="AB30">IFERROR(AVERAGE(RawData!P30:R30)*0.01,#N/A)</f>
        <v>#N/A</v>
      </c>
      <c r="AC30" s="23" t="e">
        <f t="array" ref="AC30">AVERAGE(IF(ISNUMBER(AB$2:AB$31),AB$2:AB$31))</f>
        <v>#DIV/0!</v>
      </c>
      <c r="AD30" s="23" t="e">
        <f t="array" ref="AD30">AC$2+STDEV(IF(ISNUMBER(AB$2:AB$31),AB$2:AB$31))*3</f>
        <v>#DIV/0!</v>
      </c>
      <c r="AE30" s="23" t="e">
        <f t="array" ref="AE30">AC$2-STDEV(IF(ISNUMBER(AB$2:AB$31),AB$2:AB$31))*3</f>
        <v>#DIV/0!</v>
      </c>
      <c r="AF30" s="24" t="e">
        <f t="array" ref="AF30">IF(MAX(RawData!P30:R30)-MIN(RawData!P30:R30)=0,#N/A,(MAX(RawData!P30:R30)-MIN(RawData!P30:R30))*0.01)</f>
        <v>#N/A</v>
      </c>
      <c r="AG30" s="24" t="e">
        <f t="array" ref="AG30">AVERAGE(IF(ISNUMBER(AF$2:AF$31),AF$2:AF$31))</f>
        <v>#DIV/0!</v>
      </c>
      <c r="AH30" s="25" t="e">
        <f t="array" ref="AH30">(AG$2+STDEV(IF(ISNUMBER(AF$2:AF$31),AF$2:AF$31))*3)</f>
        <v>#DIV/0!</v>
      </c>
      <c r="AI30" s="18" t="e">
        <f t="array" ref="AI30">IFERROR(AVERAGE(RawData!AA30:AD30),#N/A)</f>
        <v>#N/A</v>
      </c>
      <c r="AJ30" s="31" t="e">
        <f t="array" ref="AJ30">AVERAGE(IF(ISNUMBER(AI$2:AI$31),AI$2:AI$31))</f>
        <v>#DIV/0!</v>
      </c>
      <c r="AK30" s="31" t="e">
        <f t="array" ref="AK30">AJ$2+STDEV(IF(ISNUMBER(AI$2:AI$31),AI$2:AI$31))*3</f>
        <v>#DIV/0!</v>
      </c>
      <c r="AL30" s="31" t="e">
        <f t="array" ref="AL30">AJ$2-STDEV(IF(ISNUMBER(AI$2:AI$31),AI$2:AI$31))*3</f>
        <v>#DIV/0!</v>
      </c>
      <c r="AM30" s="32" t="e">
        <f t="array" ref="AM30">IF(MAX(RawData!AA30:AD30)-MIN(RawData!AA30:AD30)=0,#N/A,MAX(RawData!AA30:AD30)-MIN(RawData!AA30:AD30))</f>
        <v>#N/A</v>
      </c>
      <c r="AN30" s="32" t="e">
        <f t="array" ref="AN30">AVERAGE(IF(ISNUMBER(AM$2:AM$31),AM$2:AM$31))</f>
        <v>#DIV/0!</v>
      </c>
      <c r="AO30" s="19" t="e">
        <f t="array" ref="AO30">(AN$2+STDEV(IF(ISNUMBER(AM$2:AM$31),AM$2:AM$31))*3)</f>
        <v>#DIV/0!</v>
      </c>
      <c r="AP30" s="18" t="e">
        <f t="array" ref="AP30">IFERROR(AVERAGE(RawData!AE30:AH30),#N/A)</f>
        <v>#N/A</v>
      </c>
      <c r="AQ30" s="31" t="e">
        <f t="array" ref="AQ30">AVERAGE(IF(ISNUMBER(AP$2:AP$31),AP$2:AP$31))</f>
        <v>#DIV/0!</v>
      </c>
      <c r="AR30" s="31" t="e">
        <f t="array" ref="AR30">AQ$2+STDEV(IF(ISNUMBER(AP$2:AP$31),AP$2:AP$31))*3</f>
        <v>#DIV/0!</v>
      </c>
      <c r="AS30" s="31" t="e">
        <f t="array" ref="AS30">AQ$2-STDEV(IF(ISNUMBER(AP$2:AP$31),AP$2:AP$31))*3</f>
        <v>#DIV/0!</v>
      </c>
      <c r="AT30" s="32" t="e">
        <f t="array" ref="AT30">IF(MAX(RawData!AE30:AH30)-MIN(RawData!AE30:AH30)=0,#N/A,MAX(RawData!AE30:AH30)-MIN(RawData!AE30:AH30))</f>
        <v>#N/A</v>
      </c>
      <c r="AU30" s="32" t="e">
        <f t="array" ref="AU30">AVERAGE(IF(ISNUMBER(AT$2:AT$31),AT$2:AT$31))</f>
        <v>#DIV/0!</v>
      </c>
      <c r="AV30" s="19" t="e">
        <f t="array" ref="AV30">(AU$2+STDEV(IF(ISNUMBER(AT$2:AT$31),AT$2:AT$31))*3)</f>
        <v>#DIV/0!</v>
      </c>
      <c r="AW30" s="18" t="e">
        <f>IFERROR(AVERAGE(RawData!BM30:BR30),#N/A)</f>
        <v>#N/A</v>
      </c>
      <c r="AX30" s="31" t="e">
        <f t="array" ref="AX30">AVERAGE(IF(ISNUMBER(AW$2:AW$31),AW$2:AW$31))</f>
        <v>#DIV/0!</v>
      </c>
      <c r="AY30" s="31" t="e">
        <f t="array" ref="AY30">AX$2+STDEV(IF(ISNUMBER(AW$2:AW$31),AW$2:AW$31))*3</f>
        <v>#DIV/0!</v>
      </c>
      <c r="AZ30" s="31" t="e">
        <f t="array" ref="AZ30">AX$2-STDEV(IF(ISNUMBER(AW$2:AW$31),AW$2:AW$31))*3</f>
        <v>#DIV/0!</v>
      </c>
      <c r="BA30" s="32" t="e">
        <f t="array" ref="BA30">IF(MAX(RawData!BF30:BO30)-MIN(RawData!BF30:BO30)=0,#N/A,MAX(RawData!BF30:BO30)-MIN(RawData!BF30:BO30))</f>
        <v>#N/A</v>
      </c>
      <c r="BB30" s="32" t="e">
        <f t="array" ref="BB30">AVERAGE(IF(ISNUMBER(BA$2:BA$31),BA$2:BA$31))</f>
        <v>#DIV/0!</v>
      </c>
      <c r="BC30" s="19" t="e">
        <f t="array" ref="BC30">(BB$2+STDEV(IF(ISNUMBER(BA$2:BA$31),BA$2:BA$31))*3)</f>
        <v>#DIV/0!</v>
      </c>
      <c r="BD30" s="18" t="e">
        <f t="array" ref="BD30">IFERROR(AVERAGE(RawData!BS30:BV30),#N/A)</f>
        <v>#N/A</v>
      </c>
      <c r="BE30" s="31" t="e">
        <f t="array" ref="BE30">AVERAGE(IF(ISNUMBER(BD$2:BD$31),BD$2:BD$31))</f>
        <v>#DIV/0!</v>
      </c>
      <c r="BF30" s="31" t="e">
        <f t="array" ref="BF30">BE$2+STDEV(IF(ISNUMBER(BD$2:BD$31),BD$2:BD$31))*3</f>
        <v>#DIV/0!</v>
      </c>
      <c r="BG30" s="31" t="e">
        <f t="array" ref="BG30">BE$2-STDEV(IF(ISNUMBER(BD$2:BD$31),BD$2:BD$31))*3</f>
        <v>#DIV/0!</v>
      </c>
      <c r="BH30" s="32" t="e">
        <f t="array" ref="BH30">IF(MAX(RawData!BS30:BV30)-MIN(RawData!BS30:BV30)=0,#N/A,MAX(RawData!BS30:BV30)-MIN(RawData!BS30:BV30))</f>
        <v>#N/A</v>
      </c>
      <c r="BI30" s="32" t="e">
        <f t="array" ref="BI30">AVERAGE(IF(ISNUMBER(BH$2:BH$31),BH$2:BH$31))</f>
        <v>#DIV/0!</v>
      </c>
      <c r="BJ30" s="19" t="e">
        <f t="array" ref="BJ30">(BI$2+STDEV(IF(ISNUMBER(BH$2:BH$31),BH$2:BH$31))*3)</f>
        <v>#DIV/0!</v>
      </c>
      <c r="BK30" s="42" t="e">
        <f>IFERROR(AVERAGE(RawData!AO30:AQ30),#N/A)</f>
        <v>#N/A</v>
      </c>
      <c r="BL30" s="31" t="e">
        <f t="array" ref="BL30">AVERAGE(IF(ISNUMBER(BK$2:BK$31),BK$2:BK$31))</f>
        <v>#DIV/0!</v>
      </c>
      <c r="BM30" s="31" t="e">
        <f t="array" ref="BM30">BL$2+STDEV(IF(ISNUMBER(BK$2:BK$31),BK$2:BK$31))*3</f>
        <v>#DIV/0!</v>
      </c>
      <c r="BN30" s="31" t="e">
        <f t="array" ref="BN30">BL$2-STDEV(IF(ISNUMBER(BK$2:BK$31),BK$2:BK$31))*3</f>
        <v>#DIV/0!</v>
      </c>
      <c r="BO30" s="32" t="e">
        <f t="array" ref="BO30">IF(MAX(RawData!AO30:AQ30)-MIN(RawData!AO30:AQ30)=0,#N/A,MAX(RawData!AO30:AQ30)-MIN(RawData!AO30:AQ30))</f>
        <v>#N/A</v>
      </c>
      <c r="BP30" s="32" t="e">
        <f t="array" ref="BP30">AVERAGE(IF(ISNUMBER(BO$2:BO$31),BO$2:BO$31))</f>
        <v>#DIV/0!</v>
      </c>
      <c r="BQ30" s="19" t="e">
        <f t="array" ref="BQ30">(BP$2+STDEV(IF(ISNUMBER(BO$2:BO$31),BO$2:BO$31))*3)</f>
        <v>#DIV/0!</v>
      </c>
      <c r="BR30" s="18" t="e">
        <f t="array" ref="BR30">IFERROR(AVERAGE(RawData!AR30:AT30),#N/A)</f>
        <v>#N/A</v>
      </c>
      <c r="BS30" s="31" t="e">
        <f t="array" ref="BS30">AVERAGE(IF(ISNUMBER(BR$2:BR$31),BR$2:BR$31))</f>
        <v>#DIV/0!</v>
      </c>
      <c r="BT30" s="31" t="e">
        <f t="array" ref="BT30">BS$2+STDEV(IF(ISNUMBER(BR$2:BR$31),BR$2:BR$31))*3</f>
        <v>#DIV/0!</v>
      </c>
      <c r="BU30" s="31" t="e">
        <f t="array" ref="BU30">BS$2-STDEV(IF(ISNUMBER(BR$2:BR$31),BR$2:BR$31))*3</f>
        <v>#DIV/0!</v>
      </c>
      <c r="BV30" s="32" t="e">
        <f t="array" ref="BV30">IF(MAX(RawData!AR30:AT30)-MIN(RawData!AR30:AT30)=0,#N/A,MAX(RawData!AR30:AT30)-MIN(RawData!AR30:AT30))</f>
        <v>#N/A</v>
      </c>
      <c r="BW30" s="32" t="e">
        <f t="array" ref="BW30">AVERAGE(IF(ISNUMBER(BV$2:BV$31),BV$2:BV$31))</f>
        <v>#DIV/0!</v>
      </c>
      <c r="BX30" s="19" t="e">
        <f t="array" ref="BX30">(BW$2+STDEV(IF(ISNUMBER(BV$2:BV$31),BV$2:BV$31))*3)</f>
        <v>#DIV/0!</v>
      </c>
      <c r="BY30" s="18" t="e">
        <f>IFERROR(ABS(AVERAGE(RawData!AU30:AW30)),#N/A)</f>
        <v>#N/A</v>
      </c>
      <c r="BZ30" s="31" t="e">
        <f t="array" ref="BZ30">AVERAGE(IF(ISNUMBER(BY$2:BY$31),BY$2:BY$31))</f>
        <v>#DIV/0!</v>
      </c>
      <c r="CA30" s="31" t="e">
        <f t="array" ref="CA30">BZ$2+STDEV(IF(ISNUMBER(BY$2:BY$31),BY$2:BY$31))*3</f>
        <v>#DIV/0!</v>
      </c>
      <c r="CB30" s="31" t="e">
        <f t="array" ref="CB30">BZ$2-STDEV(IF(ISNUMBER(BY$2:BY$31),BY$2:BY$31))*3</f>
        <v>#DIV/0!</v>
      </c>
      <c r="CC30" s="32" t="e">
        <f t="array" ref="CC30">IF(MAX(RawData!AU30:AW30)-MIN(RawData!AU30:AW30)=0,#N/A,MAX(RawData!AU30:AW30)-MIN(RawData!AU30:AW30))</f>
        <v>#N/A</v>
      </c>
      <c r="CD30" s="32" t="e">
        <f t="array" ref="CD30">AVERAGE(IF(ISNUMBER(CC$2:CC$31),CC$2:CC$31))</f>
        <v>#DIV/0!</v>
      </c>
      <c r="CE30" s="19" t="e">
        <f t="array" ref="CE30">(CD$2+STDEV(IF(ISNUMBER(CC$2:CC$31),CC$2:CC$31))*3)</f>
        <v>#DIV/0!</v>
      </c>
      <c r="CF30" s="18" t="e">
        <f>IFERROR(ABS(AVERAGE(RawData!AX30:AZ30)),#N/A)</f>
        <v>#N/A</v>
      </c>
      <c r="CG30" s="31" t="e">
        <f t="array" ref="CG30">AVERAGE(IF(ISNUMBER(CF$2:CF$31),CF$2:CF$31))</f>
        <v>#DIV/0!</v>
      </c>
      <c r="CH30" s="31" t="e">
        <f t="array" ref="CH30">CG$2+STDEV(IF(ISNUMBER(CF$2:CF$31),CF$2:CF$31))*3</f>
        <v>#DIV/0!</v>
      </c>
      <c r="CI30" s="31" t="e">
        <f t="array" ref="CI30">CG$2-STDEV(IF(ISNUMBER(CF$2:CF$31),CF$2:CF$31))*3</f>
        <v>#DIV/0!</v>
      </c>
      <c r="CJ30" s="32" t="e">
        <f t="array" ref="CJ30">IF(MAX(RawData!AX30:AZ30)-MIN(RawData!AX30:AZ30)=0,#N/A,MAX(RawData!AX30:AZ30)-MIN(RawData!AX30:AZ30))</f>
        <v>#N/A</v>
      </c>
      <c r="CK30" s="32" t="e">
        <f t="array" ref="CK30">AVERAGE(IF(ISNUMBER(CJ$2:CJ$31),CJ$2:CJ$31))</f>
        <v>#DIV/0!</v>
      </c>
      <c r="CL30" s="19" t="e">
        <f t="array" ref="CL30">(CK$2+STDEV(IF(ISNUMBER(CJ$2:CJ$31),CJ$2:CJ$31))*3)</f>
        <v>#DIV/0!</v>
      </c>
      <c r="CM30" s="18" t="e">
        <f t="array" ref="CM30">IFERROR(AVERAGE(RawData!BA30:BC30),#N/A)</f>
        <v>#N/A</v>
      </c>
      <c r="CN30" s="31">
        <f t="array" ref="CN30">AVERAGE(IF(ISNUMBER(CM$2:CM$31),CM$2:CM$31))</f>
        <v>0</v>
      </c>
      <c r="CO30" s="31" t="e">
        <f t="array" ref="CO30">CN$2+STDEV(IF(ISNUMBER(CM$2:CM$31),CM$2:CM$31))*3</f>
        <v>#DIV/0!</v>
      </c>
      <c r="CP30" s="31" t="e">
        <f t="array" ref="CP30">CN$2-STDEV(IF(ISNUMBER(CM$2:CM$31),CM$2:CM$31))*3</f>
        <v>#DIV/0!</v>
      </c>
      <c r="CQ30" s="32" t="e">
        <f t="array" ref="CQ30">IF(MAX(RawData!BA30:BC30)-MIN(RawData!BA30:BC30)=0,#N/A,MAX(RawData!BA30:BC30)-MIN(RawData!BA30:BC30))</f>
        <v>#N/A</v>
      </c>
      <c r="CR30" s="32" t="e">
        <f t="array" ref="CR30">AVERAGE(IF(ISNUMBER(CQ$2:CQ$31),CQ$2:CQ$31))</f>
        <v>#DIV/0!</v>
      </c>
      <c r="CS30" s="19" t="e">
        <f t="array" ref="CS30">(CR$2+STDEV(IF(ISNUMBER(CQ$2:CQ$31),CQ$2:CQ$31))*3)</f>
        <v>#DIV/0!</v>
      </c>
      <c r="CT30" s="18" t="e">
        <f t="array" ref="CT30">IFERROR(AVERAGE(RawData!BD30:BF30),#N/A)</f>
        <v>#N/A</v>
      </c>
      <c r="CU30" s="31">
        <f t="array" ref="CU30">AVERAGE(IF(ISNUMBER(CT$2:CT$31),CT$2:CT$31))</f>
        <v>0</v>
      </c>
      <c r="CV30" s="31" t="e">
        <f t="array" ref="CV30">CU$2+STDEV(IF(ISNUMBER(CT$2:CT$31),CT$2:CT$31))*3</f>
        <v>#DIV/0!</v>
      </c>
      <c r="CW30" s="31" t="e">
        <f t="array" ref="CW30">CU$2-STDEV(IF(ISNUMBER(CT$2:CT$31),CT$2:CT$31))*3</f>
        <v>#DIV/0!</v>
      </c>
      <c r="CX30" s="32" t="e">
        <f t="array" ref="CX30">IF(MAX(RawData!BD30:BF30)-MIN(RawData!BD30:BF30)=0,#N/A,MAX(RawData!BD30:BF30)-MIN(RawData!BD30:BF30))</f>
        <v>#N/A</v>
      </c>
      <c r="CY30" s="32" t="e">
        <f t="array" ref="CY30">AVERAGE(IF(ISNUMBER(CX$2:CX$31),CX$2:CX$31))</f>
        <v>#DIV/0!</v>
      </c>
      <c r="CZ30" s="19" t="e">
        <f t="array" ref="CZ30">(CY$2+STDEV(IF(ISNUMBER(CX$2:CX$31),CX$2:CX$31))*3)</f>
        <v>#DIV/0!</v>
      </c>
      <c r="DA30" s="32" t="e">
        <f t="array" ref="DA30">IFERROR(AVERAGE(RawData!BG30,RawData!BH30,RawData!BI30),#N/A)</f>
        <v>#N/A</v>
      </c>
      <c r="DB30" s="31" t="e">
        <f t="array" ref="DB30">AVERAGE(IF(ISNUMBER(DA$2:DA$31),DA$2:DA$31))</f>
        <v>#DIV/0!</v>
      </c>
      <c r="DC30" s="31" t="e">
        <f t="array" ref="DC30">DB$2+STDEV(IF(ISNUMBER(DA$2:DA$31),DA$2:DA$31))*3</f>
        <v>#DIV/0!</v>
      </c>
      <c r="DD30" s="31" t="e">
        <f t="array" ref="DD30">DB$2-STDEV(IF(ISNUMBER(DA$2:DA$31),DA$2:DA$31))*3</f>
        <v>#DIV/0!</v>
      </c>
      <c r="DE30" s="32" t="e">
        <f t="array" ref="DE30">IF(MAX((IF(RawData!#REF! = "Out", RawData!BG30, -RawData!BG30), IF(RawData!#REF! = "Out", RawData!BH30, -RawData!BH30), IF(RawData!#REF! = "Out", RawData!BI30, -RawData!BI30)))-MIN((IF(RawData!#REF! = "Out", RawData!BG30, -RawData!BG30), IF(RawData!#REF! = "Out", RawData!BH30, -RawData!BH30), IF(RawData!#REF! = "Out", RawData!BI30, -RawData!BI30)))=0,#N/A,MAX((IF(RawData!#REF! = "Out", RawData!BG30, -RawData!BG30), IF(RawData!#REF! = "Out", RawData!BH30, -RawData!BH30), IF(RawData!#REF! = "Out", RawData!BI30, -RawData!BI30)))-MIN((IF(RawData!#REF! = "Out", RawData!BG30, -RawData!BG30), IF(RawData!#REF! = "Out", RawData!BH30, -RawData!BH30), IF(RawData!#REF! = "Out", RawData!BI30, -RawData!BI30))))</f>
        <v>#REF!</v>
      </c>
      <c r="DF30" s="32" t="e">
        <f t="array" ref="DF30">AVERAGE(IF(ISNUMBER(DE$2:DE$31),DE$2:DE$31))</f>
        <v>#DIV/0!</v>
      </c>
      <c r="DG30" s="19" t="e">
        <f t="array" ref="DG30">(DF$2+STDEV(IF(ISNUMBER(DE$2:DE$31),DE$2:DE$31))*3)</f>
        <v>#DIV/0!</v>
      </c>
      <c r="DH30" s="18" t="e">
        <f t="array" ref="DH30">IFERROR(AVERAGE(RawData!BJ30:BL30),#N/A)</f>
        <v>#N/A</v>
      </c>
      <c r="DI30" s="31" t="e">
        <f t="array" ref="DI30">AVERAGE(IF(ISNUMBER(DH$2:DH$31),DH$2:DH$31))</f>
        <v>#DIV/0!</v>
      </c>
      <c r="DJ30" s="31" t="e">
        <f t="array" ref="DJ30">DI$2+STDEV(IF(ISNUMBER(DH$2:DH$31),DH$2:DH$31))*3</f>
        <v>#DIV/0!</v>
      </c>
      <c r="DK30" s="31" t="e">
        <f t="array" ref="DK30">DI$2-STDEV(IF(ISNUMBER(DH$2:DH$31),DH$2:DH$31))*3</f>
        <v>#DIV/0!</v>
      </c>
      <c r="DL30" s="32" t="e">
        <f t="array" ref="DL30">IF(MAX(RawData!BJ30:BL30)-MIN(RawData!BJ30:BL30)=0,#N/A,MAX(RawData!BJ30:BL30)-MIN(RawData!BJ30:BL30))</f>
        <v>#N/A</v>
      </c>
      <c r="DM30" s="32" t="e">
        <f t="array" ref="DM30">AVERAGE(IF(ISNUMBER(DL$2:DL$31),DL$2:DL$31))</f>
        <v>#DIV/0!</v>
      </c>
      <c r="DN30" s="19" t="e">
        <f t="array" ref="DN30">(DM$2+STDEV(IF(ISNUMBER(DL$2:DL$31),DL$2:DL$31))*3)</f>
        <v>#DIV/0!</v>
      </c>
      <c r="DO30" t="e">
        <f>IF(RawData!BW30="MIL-PRF 32432GL (Class 1)", RawData!BY30/RawData!BX30, #N/A)</f>
        <v>#N/A</v>
      </c>
      <c r="DP30" t="e">
        <f>IF(RawData!BW30="MIL-PRF 32432A (Class 1)", RawData!BY30/RawData!BX30, #N/A)</f>
        <v>#N/A</v>
      </c>
    </row>
    <row r="31" spans="1:120" ht="13.5" thickBot="1" x14ac:dyDescent="0.25">
      <c r="A31" s="26" t="e">
        <f>IFERROR(AVERAGE(RawData!D31:F31),#N/A)</f>
        <v>#N/A</v>
      </c>
      <c r="B31" s="27" t="e">
        <f t="array" ref="B31">AVERAGE(IF(ISNUMBER(A$2:A$31),A$2:A$31))</f>
        <v>#DIV/0!</v>
      </c>
      <c r="C31" s="27" t="e">
        <f t="array" ref="C31">B$2+STDEV(IF(ISNUMBER(A$2:A$31),A$2:A$31))*3</f>
        <v>#DIV/0!</v>
      </c>
      <c r="D31" s="27" t="e">
        <f t="array" ref="D31">B$2-STDEV(IF(ISNUMBER(A$2:A$31),A$2:A$31))*3</f>
        <v>#DIV/0!</v>
      </c>
      <c r="E31" s="28" t="e">
        <f>IF(MAX(RawData!D31:F31)-MIN(RawData!D31:F31)=0,#N/A,MAX(RawData!D31:F31)-MIN(RawData!D31:F31))</f>
        <v>#N/A</v>
      </c>
      <c r="F31" s="28" t="e">
        <f t="array" ref="F31">AVERAGE(IF(ISNUMBER(E$2:E$31),E$2:E$31))</f>
        <v>#DIV/0!</v>
      </c>
      <c r="G31" s="29" t="e">
        <f t="array" ref="G31">(F$2+STDEV(IF(ISNUMBER(E$2:E$31),E$2:E$31))*3)</f>
        <v>#DIV/0!</v>
      </c>
      <c r="H31" s="22" t="e">
        <f t="array" ref="H31">IFERROR(AVERAGE(RawData!G31:I31),#N/A)</f>
        <v>#N/A</v>
      </c>
      <c r="I31" s="23" t="e">
        <f t="array" ref="I31">AVERAGE(IF(ISNUMBER(H$2:H$31),H$2:H$31))</f>
        <v>#DIV/0!</v>
      </c>
      <c r="J31" s="23" t="e">
        <f t="array" ref="J31">I$2+STDEV(IF(ISNUMBER(H$2:H$31),H$2:H$31))*3</f>
        <v>#DIV/0!</v>
      </c>
      <c r="K31" s="23" t="e">
        <f t="array" ref="K31">I$2-STDEV(IF(ISNUMBER(H$2:H$31),H$2:H$31))*3</f>
        <v>#DIV/0!</v>
      </c>
      <c r="L31" s="24" t="e">
        <f t="array" ref="L31">IF(MAX(RawData!G31:I31)-MIN(RawData!G31:I31)=0,#N/A,MAX(RawData!G31:I31)-MIN(RawData!G31:I31))</f>
        <v>#N/A</v>
      </c>
      <c r="M31" s="24" t="e">
        <f t="array" ref="M31">AVERAGE(IF(ISNUMBER(L$2:L$31),L$2:L$31))</f>
        <v>#DIV/0!</v>
      </c>
      <c r="N31" s="25" t="e">
        <f t="array" ref="N31">(M$2+STDEV(IF(ISNUMBER(L$2:L$31),L$2:L$31))*3)</f>
        <v>#DIV/0!</v>
      </c>
      <c r="O31" s="18" t="e">
        <f>IFERROR(AVERAGE(RawData!J31,RawData!L31,RawData!N31),#N/A)</f>
        <v>#N/A</v>
      </c>
      <c r="P31" s="18" t="e">
        <f>IFERROR(AVERAGE(RawData!K31,RawData!M31,RawData!O31),#N/A)</f>
        <v>#N/A</v>
      </c>
      <c r="Q31" s="22" t="e">
        <f>IFERROR(AVERAGE(RawData!S31:U31),#N/A)*0.01</f>
        <v>#N/A</v>
      </c>
      <c r="R31" s="23" t="e">
        <f t="array" ref="R31">AVERAGE(IF(ISNUMBER(Q$2:Q$31),Q$2:Q$31))</f>
        <v>#DIV/0!</v>
      </c>
      <c r="S31" s="23" t="e">
        <f t="array" ref="S31">R$2+STDEV(IF(ISNUMBER(Q$2:Q$31),Q$2:Q$31))*3</f>
        <v>#DIV/0!</v>
      </c>
      <c r="T31" s="23" t="e">
        <f t="array" ref="T31">R$2-STDEV(IF(ISNUMBER(Q$2:Q$31),Q$2:Q$31))*3</f>
        <v>#DIV/0!</v>
      </c>
      <c r="U31" s="30" t="e">
        <f t="array" ref="U31">IF(MAX(RawData!S31:U31)-MIN(RawData!S31:U31)=0,#N/A,(MAX(RawData!S31:U31)-MIN(RawData!S31:U31)))*0.01</f>
        <v>#N/A</v>
      </c>
      <c r="V31" s="24" t="e">
        <f t="array" ref="V31">AVERAGE(IF(ISNUMBER(U$2:U$31),U$2:U$31))</f>
        <v>#DIV/0!</v>
      </c>
      <c r="W31" s="25" t="e">
        <f t="array" ref="W31">(V$2+STDEV(IF(ISNUMBER(U$2:U$31),U$2:U$31))*3)</f>
        <v>#DIV/0!</v>
      </c>
      <c r="X31" s="18" t="e">
        <f t="array" ref="X31">IFERROR(AVERAGE(RawData!V31:Y31),#N/A)</f>
        <v>#N/A</v>
      </c>
      <c r="Y31" s="31" t="e">
        <f t="array" ref="Y31">AVERAGE(IF(ISNUMBER(X$2:X$31),X$2:X$31))</f>
        <v>#DIV/0!</v>
      </c>
      <c r="Z31" s="31" t="e">
        <f t="array" ref="Z31">Y$2-STDEV(IF(ISNUMBER(X$2:X$31),X$2:X$31))*3</f>
        <v>#DIV/0!</v>
      </c>
      <c r="AA31" s="37" t="e">
        <f>IF(ISNUMBER(RawData!Z31),RawData!Z31,#N/A)*0.01</f>
        <v>#N/A</v>
      </c>
      <c r="AB31" s="22" t="e">
        <f t="array" ref="AB31">IFERROR(AVERAGE(RawData!P31:R31)*0.01,#N/A)</f>
        <v>#N/A</v>
      </c>
      <c r="AC31" s="23" t="e">
        <f t="array" ref="AC31">AVERAGE(IF(ISNUMBER(AB$2:AB$31),AB$2:AB$31))</f>
        <v>#DIV/0!</v>
      </c>
      <c r="AD31" s="23" t="e">
        <f t="array" ref="AD31">AC$2+STDEV(IF(ISNUMBER(AB$2:AB$31),AB$2:AB$31))*3</f>
        <v>#DIV/0!</v>
      </c>
      <c r="AE31" s="23" t="e">
        <f t="array" ref="AE31">AC$2-STDEV(IF(ISNUMBER(AB$2:AB$31),AB$2:AB$31))*3</f>
        <v>#DIV/0!</v>
      </c>
      <c r="AF31" s="24" t="e">
        <f t="array" ref="AF31">IF(MAX(RawData!P31:R31)-MIN(RawData!P31:R31)=0,#N/A,(MAX(RawData!P31:R31)-MIN(RawData!P31:R31))*0.01)</f>
        <v>#N/A</v>
      </c>
      <c r="AG31" s="24" t="e">
        <f t="array" ref="AG31">AVERAGE(IF(ISNUMBER(AF$2:AF$31),AF$2:AF$31))</f>
        <v>#DIV/0!</v>
      </c>
      <c r="AH31" s="25" t="e">
        <f t="array" ref="AH31">(AG$2+STDEV(IF(ISNUMBER(AF$2:AF$31),AF$2:AF$31))*3)</f>
        <v>#DIV/0!</v>
      </c>
      <c r="AI31" s="18" t="e">
        <f t="array" ref="AI31">IFERROR(AVERAGE(RawData!AA31:AD31),#N/A)</f>
        <v>#N/A</v>
      </c>
      <c r="AJ31" s="31" t="e">
        <f t="array" ref="AJ31">AVERAGE(IF(ISNUMBER(AI$2:AI$31),AI$2:AI$31))</f>
        <v>#DIV/0!</v>
      </c>
      <c r="AK31" s="31" t="e">
        <f t="array" ref="AK31">AJ$2+STDEV(IF(ISNUMBER(AI$2:AI$31),AI$2:AI$31))*3</f>
        <v>#DIV/0!</v>
      </c>
      <c r="AL31" s="31" t="e">
        <f t="array" ref="AL31">AJ$2-STDEV(IF(ISNUMBER(AI$2:AI$31),AI$2:AI$31))*3</f>
        <v>#DIV/0!</v>
      </c>
      <c r="AM31" s="32" t="e">
        <f t="array" ref="AM31">IF(MAX(RawData!AA31:AD31)-MIN(RawData!AA31:AD31)=0,#N/A,MAX(RawData!AA31:AD31)-MIN(RawData!AA31:AD31))</f>
        <v>#N/A</v>
      </c>
      <c r="AN31" s="32" t="e">
        <f t="array" ref="AN31">AVERAGE(IF(ISNUMBER(AM$2:AM$31),AM$2:AM$31))</f>
        <v>#DIV/0!</v>
      </c>
      <c r="AO31" s="19" t="e">
        <f t="array" ref="AO31">(AN$2+STDEV(IF(ISNUMBER(AM$2:AM$31),AM$2:AM$31))*3)</f>
        <v>#DIV/0!</v>
      </c>
      <c r="AP31" s="18" t="e">
        <f t="array" ref="AP31">IFERROR(AVERAGE(RawData!AE31:AH31),#N/A)</f>
        <v>#N/A</v>
      </c>
      <c r="AQ31" s="31" t="e">
        <f t="array" ref="AQ31">AVERAGE(IF(ISNUMBER(AP$2:AP$31),AP$2:AP$31))</f>
        <v>#DIV/0!</v>
      </c>
      <c r="AR31" s="31" t="e">
        <f t="array" ref="AR31">AQ$2+STDEV(IF(ISNUMBER(AP$2:AP$31),AP$2:AP$31))*3</f>
        <v>#DIV/0!</v>
      </c>
      <c r="AS31" s="31" t="e">
        <f t="array" ref="AS31">AQ$2-STDEV(IF(ISNUMBER(AP$2:AP$31),AP$2:AP$31))*3</f>
        <v>#DIV/0!</v>
      </c>
      <c r="AT31" s="32" t="e">
        <f t="array" ref="AT31">IF(MAX(RawData!AE31:AH31)-MIN(RawData!AE31:AH31)=0,#N/A,MAX(RawData!AE31:AH31)-MIN(RawData!AE31:AH31))</f>
        <v>#N/A</v>
      </c>
      <c r="AU31" s="32" t="e">
        <f t="array" ref="AU31">AVERAGE(IF(ISNUMBER(AT$2:AT$31),AT$2:AT$31))</f>
        <v>#DIV/0!</v>
      </c>
      <c r="AV31" s="19" t="e">
        <f t="array" ref="AV31">(AU$2+STDEV(IF(ISNUMBER(AT$2:AT$31),AT$2:AT$31))*3)</f>
        <v>#DIV/0!</v>
      </c>
      <c r="AW31" s="18" t="e">
        <f>IFERROR(AVERAGE(RawData!BM31:BR31),#N/A)</f>
        <v>#N/A</v>
      </c>
      <c r="AX31" s="31" t="e">
        <f t="array" ref="AX31">AVERAGE(IF(ISNUMBER(AW$2:AW$31),AW$2:AW$31))</f>
        <v>#DIV/0!</v>
      </c>
      <c r="AY31" s="31" t="e">
        <f t="array" ref="AY31">AX$2+STDEV(IF(ISNUMBER(AW$2:AW$31),AW$2:AW$31))*3</f>
        <v>#DIV/0!</v>
      </c>
      <c r="AZ31" s="31" t="e">
        <f t="array" ref="AZ31">AX$2-STDEV(IF(ISNUMBER(AW$2:AW$31),AW$2:AW$31))*3</f>
        <v>#DIV/0!</v>
      </c>
      <c r="BA31" s="32" t="e">
        <f t="array" ref="BA31">IF(MAX(RawData!BF31:BO31)-MIN(RawData!BF31:BO31)=0,#N/A,MAX(RawData!BF31:BO31)-MIN(RawData!BF31:BO31))</f>
        <v>#N/A</v>
      </c>
      <c r="BB31" s="32" t="e">
        <f t="array" ref="BB31">AVERAGE(IF(ISNUMBER(BA$2:BA$31),BA$2:BA$31))</f>
        <v>#DIV/0!</v>
      </c>
      <c r="BC31" s="19" t="e">
        <f t="array" ref="BC31">(BB$2+STDEV(IF(ISNUMBER(BA$2:BA$31),BA$2:BA$31))*3)</f>
        <v>#DIV/0!</v>
      </c>
      <c r="BD31" s="18" t="e">
        <f t="array" ref="BD31">IFERROR(AVERAGE(RawData!BS31:BV31),#N/A)</f>
        <v>#N/A</v>
      </c>
      <c r="BE31" s="31" t="e">
        <f t="array" ref="BE31">AVERAGE(IF(ISNUMBER(BD$2:BD$31),BD$2:BD$31))</f>
        <v>#DIV/0!</v>
      </c>
      <c r="BF31" s="31" t="e">
        <f t="array" ref="BF31">BE$2+STDEV(IF(ISNUMBER(BD$2:BD$31),BD$2:BD$31))*3</f>
        <v>#DIV/0!</v>
      </c>
      <c r="BG31" s="31" t="e">
        <f t="array" ref="BG31">BE$2-STDEV(IF(ISNUMBER(BD$2:BD$31),BD$2:BD$31))*3</f>
        <v>#DIV/0!</v>
      </c>
      <c r="BH31" s="32" t="e">
        <f t="array" ref="BH31">IF(MAX(RawData!BS31:BV31)-MIN(RawData!BS31:BV31)=0,#N/A,MAX(RawData!BS31:BV31)-MIN(RawData!BS31:BV31))</f>
        <v>#N/A</v>
      </c>
      <c r="BI31" s="32" t="e">
        <f t="array" ref="BI31">AVERAGE(IF(ISNUMBER(BH$2:BH$31),BH$2:BH$31))</f>
        <v>#DIV/0!</v>
      </c>
      <c r="BJ31" s="19" t="e">
        <f t="array" ref="BJ31">(BI$2+STDEV(IF(ISNUMBER(BH$2:BH$31),BH$2:BH$31))*3)</f>
        <v>#DIV/0!</v>
      </c>
      <c r="BK31" s="42" t="e">
        <f>IFERROR(AVERAGE(RawData!AO31:AQ31),#N/A)</f>
        <v>#N/A</v>
      </c>
      <c r="BL31" s="31" t="e">
        <f t="array" ref="BL31">AVERAGE(IF(ISNUMBER(BK$2:BK$31),BK$2:BK$31))</f>
        <v>#DIV/0!</v>
      </c>
      <c r="BM31" s="31" t="e">
        <f t="array" ref="BM31">BL$2+STDEV(IF(ISNUMBER(BK$2:BK$31),BK$2:BK$31))*3</f>
        <v>#DIV/0!</v>
      </c>
      <c r="BN31" s="31" t="e">
        <f t="array" ref="BN31">BL$2-STDEV(IF(ISNUMBER(BK$2:BK$31),BK$2:BK$31))*3</f>
        <v>#DIV/0!</v>
      </c>
      <c r="BO31" s="32" t="e">
        <f t="array" ref="BO31">IF(MAX(RawData!AO31:AQ31)-MIN(RawData!AO31:AQ31)=0,#N/A,MAX(RawData!AO31:AQ31)-MIN(RawData!AO31:AQ31))</f>
        <v>#N/A</v>
      </c>
      <c r="BP31" s="32" t="e">
        <f t="array" ref="BP31">AVERAGE(IF(ISNUMBER(BO$2:BO$31),BO$2:BO$31))</f>
        <v>#DIV/0!</v>
      </c>
      <c r="BQ31" s="19" t="e">
        <f t="array" ref="BQ31">(BP$2+STDEV(IF(ISNUMBER(BO$2:BO$31),BO$2:BO$31))*3)</f>
        <v>#DIV/0!</v>
      </c>
      <c r="BR31" s="18" t="e">
        <f t="array" ref="BR31">IFERROR(AVERAGE(RawData!AR31:AT31),#N/A)</f>
        <v>#N/A</v>
      </c>
      <c r="BS31" s="31" t="e">
        <f t="array" ref="BS31">AVERAGE(IF(ISNUMBER(BR$2:BR$31),BR$2:BR$31))</f>
        <v>#DIV/0!</v>
      </c>
      <c r="BT31" s="31" t="e">
        <f t="array" ref="BT31">BS$2+STDEV(IF(ISNUMBER(BR$2:BR$31),BR$2:BR$31))*3</f>
        <v>#DIV/0!</v>
      </c>
      <c r="BU31" s="31" t="e">
        <f t="array" ref="BU31">BS$2-STDEV(IF(ISNUMBER(BR$2:BR$31),BR$2:BR$31))*3</f>
        <v>#DIV/0!</v>
      </c>
      <c r="BV31" s="32" t="e">
        <f t="array" ref="BV31">IF(MAX(RawData!AR31:AT31)-MIN(RawData!AR31:AT31)=0,#N/A,MAX(RawData!AR31:AT31)-MIN(RawData!AR31:AT31))</f>
        <v>#N/A</v>
      </c>
      <c r="BW31" s="32" t="e">
        <f t="array" ref="BW31">AVERAGE(IF(ISNUMBER(BV$2:BV$31),BV$2:BV$31))</f>
        <v>#DIV/0!</v>
      </c>
      <c r="BX31" s="19" t="e">
        <f t="array" ref="BX31">(BW$2+STDEV(IF(ISNUMBER(BV$2:BV$31),BV$2:BV$31))*3)</f>
        <v>#DIV/0!</v>
      </c>
      <c r="BY31" s="18" t="e">
        <f>IFERROR(ABS(AVERAGE(RawData!AU31:AW31)),#N/A)</f>
        <v>#N/A</v>
      </c>
      <c r="BZ31" s="31" t="e">
        <f t="array" ref="BZ31">AVERAGE(IF(ISNUMBER(BY$2:BY$31),BY$2:BY$31))</f>
        <v>#DIV/0!</v>
      </c>
      <c r="CA31" s="31" t="e">
        <f t="array" ref="CA31">BZ$2+STDEV(IF(ISNUMBER(BY$2:BY$31),BY$2:BY$31))*3</f>
        <v>#DIV/0!</v>
      </c>
      <c r="CB31" s="31" t="e">
        <f t="array" ref="CB31">BZ$2-STDEV(IF(ISNUMBER(BY$2:BY$31),BY$2:BY$31))*3</f>
        <v>#DIV/0!</v>
      </c>
      <c r="CC31" s="32" t="e">
        <f t="array" ref="CC31">IF(MAX(RawData!AU31:AW31)-MIN(RawData!AU31:AW31)=0,#N/A,MAX(RawData!AU31:AW31)-MIN(RawData!AU31:AW31))</f>
        <v>#N/A</v>
      </c>
      <c r="CD31" s="32" t="e">
        <f t="array" ref="CD31">AVERAGE(IF(ISNUMBER(CC$2:CC$31),CC$2:CC$31))</f>
        <v>#DIV/0!</v>
      </c>
      <c r="CE31" s="19" t="e">
        <f t="array" ref="CE31">(CD$2+STDEV(IF(ISNUMBER(CC$2:CC$31),CC$2:CC$31))*3)</f>
        <v>#DIV/0!</v>
      </c>
      <c r="CF31" s="18" t="e">
        <f>IFERROR(ABS(AVERAGE(RawData!AX31:AZ31)),#N/A)</f>
        <v>#N/A</v>
      </c>
      <c r="CG31" s="31" t="e">
        <f t="array" ref="CG31">AVERAGE(IF(ISNUMBER(CF$2:CF$31),CF$2:CF$31))</f>
        <v>#DIV/0!</v>
      </c>
      <c r="CH31" s="31" t="e">
        <f t="array" ref="CH31">CG$2+STDEV(IF(ISNUMBER(CF$2:CF$31),CF$2:CF$31))*3</f>
        <v>#DIV/0!</v>
      </c>
      <c r="CI31" s="31" t="e">
        <f t="array" ref="CI31">CG$2-STDEV(IF(ISNUMBER(CF$2:CF$31),CF$2:CF$31))*3</f>
        <v>#DIV/0!</v>
      </c>
      <c r="CJ31" s="32" t="e">
        <f t="array" ref="CJ31">IF(MAX(RawData!AX31:AZ31)-MIN(RawData!AX31:AZ31)=0,#N/A,MAX(RawData!AX31:AZ31)-MIN(RawData!AX31:AZ31))</f>
        <v>#N/A</v>
      </c>
      <c r="CK31" s="32" t="e">
        <f t="array" ref="CK31">AVERAGE(IF(ISNUMBER(CJ$2:CJ$31),CJ$2:CJ$31))</f>
        <v>#DIV/0!</v>
      </c>
      <c r="CL31" s="19" t="e">
        <f t="array" ref="CL31">(CK$2+STDEV(IF(ISNUMBER(CJ$2:CJ$31),CJ$2:CJ$31))*3)</f>
        <v>#DIV/0!</v>
      </c>
      <c r="CM31" s="18" t="e">
        <f t="array" ref="CM31">IFERROR(AVERAGE(RawData!BA31:BC31),#N/A)</f>
        <v>#N/A</v>
      </c>
      <c r="CN31" s="31">
        <f t="array" ref="CN31">AVERAGE(IF(ISNUMBER(CM$2:CM$31),CM$2:CM$31))</f>
        <v>0</v>
      </c>
      <c r="CO31" s="31" t="e">
        <f t="array" ref="CO31">CN$2+STDEV(IF(ISNUMBER(CM$2:CM$31),CM$2:CM$31))*3</f>
        <v>#DIV/0!</v>
      </c>
      <c r="CP31" s="31" t="e">
        <f t="array" ref="CP31">CN$2-STDEV(IF(ISNUMBER(CM$2:CM$31),CM$2:CM$31))*3</f>
        <v>#DIV/0!</v>
      </c>
      <c r="CQ31" s="32" t="e">
        <f t="array" ref="CQ31">IF(MAX(RawData!BA31:BC31)-MIN(RawData!BA31:BC31)=0,#N/A,MAX(RawData!BA31:BC31)-MIN(RawData!BA31:BC31))</f>
        <v>#N/A</v>
      </c>
      <c r="CR31" s="32" t="e">
        <f t="array" ref="CR31">AVERAGE(IF(ISNUMBER(CQ$2:CQ$31),CQ$2:CQ$31))</f>
        <v>#DIV/0!</v>
      </c>
      <c r="CS31" s="19" t="e">
        <f t="array" ref="CS31">(CR$2+STDEV(IF(ISNUMBER(CQ$2:CQ$31),CQ$2:CQ$31))*3)</f>
        <v>#DIV/0!</v>
      </c>
      <c r="CT31" s="18" t="e">
        <f t="array" ref="CT31">IFERROR(AVERAGE(RawData!BD31:BF31),#N/A)</f>
        <v>#N/A</v>
      </c>
      <c r="CU31" s="31">
        <f t="array" ref="CU31">AVERAGE(IF(ISNUMBER(CT$2:CT$31),CT$2:CT$31))</f>
        <v>0</v>
      </c>
      <c r="CV31" s="31" t="e">
        <f t="array" ref="CV31">CU$2+STDEV(IF(ISNUMBER(CT$2:CT$31),CT$2:CT$31))*3</f>
        <v>#DIV/0!</v>
      </c>
      <c r="CW31" s="31" t="e">
        <f t="array" ref="CW31">CU$2-STDEV(IF(ISNUMBER(CT$2:CT$31),CT$2:CT$31))*3</f>
        <v>#DIV/0!</v>
      </c>
      <c r="CX31" s="32" t="e">
        <f t="array" ref="CX31">IF(MAX(RawData!BD31:BF31)-MIN(RawData!BD31:BF31)=0,#N/A,MAX(RawData!BD31:BF31)-MIN(RawData!BD31:BF31))</f>
        <v>#N/A</v>
      </c>
      <c r="CY31" s="32" t="e">
        <f t="array" ref="CY31">AVERAGE(IF(ISNUMBER(CX$2:CX$31),CX$2:CX$31))</f>
        <v>#DIV/0!</v>
      </c>
      <c r="CZ31" s="19" t="e">
        <f t="array" ref="CZ31">(CY$2+STDEV(IF(ISNUMBER(CX$2:CX$31),CX$2:CX$31))*3)</f>
        <v>#DIV/0!</v>
      </c>
      <c r="DA31" s="32" t="e">
        <f t="array" ref="DA31">IFERROR(AVERAGE(RawData!BG31,RawData!BH31,RawData!BI31),#N/A)</f>
        <v>#N/A</v>
      </c>
      <c r="DB31" s="31" t="e">
        <f t="array" ref="DB31">AVERAGE(IF(ISNUMBER(DA$2:DA$31),DA$2:DA$31))</f>
        <v>#DIV/0!</v>
      </c>
      <c r="DC31" s="31" t="e">
        <f t="array" ref="DC31">DB$2+STDEV(IF(ISNUMBER(DA$2:DA$31),DA$2:DA$31))*3</f>
        <v>#DIV/0!</v>
      </c>
      <c r="DD31" s="31" t="e">
        <f t="array" ref="DD31">DB$2-STDEV(IF(ISNUMBER(DA$2:DA$31),DA$2:DA$31))*3</f>
        <v>#DIV/0!</v>
      </c>
      <c r="DE31" s="32" t="e">
        <f t="array" ref="DE31">IF(MAX((IF(RawData!#REF! = "Out", RawData!BG31, -RawData!BG31), IF(RawData!#REF! = "Out", RawData!BH31, -RawData!BH31), IF(RawData!#REF! = "Out", RawData!BI31, -RawData!BI31)))-MIN((IF(RawData!#REF! = "Out", RawData!BG31, -RawData!BG31), IF(RawData!#REF! = "Out", RawData!BH31, -RawData!BH31), IF(RawData!#REF! = "Out", RawData!BI31, -RawData!BI31)))=0,#N/A,MAX((IF(RawData!#REF! = "Out", RawData!BG31, -RawData!BG31), IF(RawData!#REF! = "Out", RawData!BH31, -RawData!BH31), IF(RawData!#REF! = "Out", RawData!BI31, -RawData!BI31)))-MIN((IF(RawData!#REF! = "Out", RawData!BG31, -RawData!BG31), IF(RawData!#REF! = "Out", RawData!BH31, -RawData!BH31), IF(RawData!#REF! = "Out", RawData!BI31, -RawData!BI31))))</f>
        <v>#REF!</v>
      </c>
      <c r="DF31" s="32" t="e">
        <f t="array" ref="DF31">AVERAGE(IF(ISNUMBER(DE$2:DE$31),DE$2:DE$31))</f>
        <v>#DIV/0!</v>
      </c>
      <c r="DG31" s="19" t="e">
        <f t="array" ref="DG31">(DF$2+STDEV(IF(ISNUMBER(DE$2:DE$31),DE$2:DE$31))*3)</f>
        <v>#DIV/0!</v>
      </c>
      <c r="DH31" s="18" t="e">
        <f t="array" ref="DH31">IFERROR(AVERAGE(RawData!BJ31:BL31),#N/A)</f>
        <v>#N/A</v>
      </c>
      <c r="DI31" s="31" t="e">
        <f t="array" ref="DI31">AVERAGE(IF(ISNUMBER(DH$2:DH$31),DH$2:DH$31))</f>
        <v>#DIV/0!</v>
      </c>
      <c r="DJ31" s="31" t="e">
        <f t="array" ref="DJ31">DI$2+STDEV(IF(ISNUMBER(DH$2:DH$31),DH$2:DH$31))*3</f>
        <v>#DIV/0!</v>
      </c>
      <c r="DK31" s="31" t="e">
        <f t="array" ref="DK31">DI$2-STDEV(IF(ISNUMBER(DH$2:DH$31),DH$2:DH$31))*3</f>
        <v>#DIV/0!</v>
      </c>
      <c r="DL31" s="32" t="e">
        <f t="array" ref="DL31">IF(MAX(RawData!BJ31:BL31)-MIN(RawData!BJ31:BL31)=0,#N/A,MAX(RawData!BJ31:BL31)-MIN(RawData!BJ31:BL31))</f>
        <v>#N/A</v>
      </c>
      <c r="DM31" s="32" t="e">
        <f t="array" ref="DM31">AVERAGE(IF(ISNUMBER(DL$2:DL$31),DL$2:DL$31))</f>
        <v>#DIV/0!</v>
      </c>
      <c r="DN31" s="19" t="e">
        <f t="array" ref="DN31">(DM$2+STDEV(IF(ISNUMBER(DL$2:DL$31),DL$2:DL$31))*3)</f>
        <v>#DIV/0!</v>
      </c>
      <c r="DO31" t="e">
        <f>IF(RawData!BW31="MIL-PRF 32432GL (Class 1)", RawData!BY31/RawData!BX31, #N/A)</f>
        <v>#N/A</v>
      </c>
      <c r="DP31" t="e">
        <f>IF(RawData!BW31="MIL-PRF 32432A (Class 1)", RawData!BY31/RawData!BX31, #N/A)</f>
        <v>#N/A</v>
      </c>
    </row>
    <row r="32" spans="1:120" x14ac:dyDescent="0.2">
      <c r="AA32" s="8"/>
    </row>
  </sheetData>
  <pageMargins left="0.7" right="0.7" top="0.75" bottom="0.75" header="0.3" footer="0.3"/>
  <ignoredErrors>
    <ignoredError sqref="A2:G7 A9:G31 A8:E8 G8" formulaRange="1"/>
    <ignoredError sqref="F8" formulaRange="1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8"/>
  <sheetViews>
    <sheetView topLeftCell="G1" workbookViewId="0">
      <selection activeCell="U6" sqref="U6"/>
    </sheetView>
  </sheetViews>
  <sheetFormatPr defaultRowHeight="12.75" x14ac:dyDescent="0.2"/>
  <cols>
    <col min="2" max="2" width="9.5703125" bestFit="1" customWidth="1"/>
    <col min="6" max="6" width="10.42578125" customWidth="1"/>
    <col min="7" max="7" width="11.42578125" customWidth="1"/>
    <col min="9" max="9" width="11.28515625" customWidth="1"/>
    <col min="17" max="17" width="14.5703125" customWidth="1"/>
    <col min="18" max="18" width="14.42578125" customWidth="1"/>
  </cols>
  <sheetData>
    <row r="1" spans="1:31" x14ac:dyDescent="0.2">
      <c r="A1" s="2" t="s">
        <v>89</v>
      </c>
      <c r="B1" s="2" t="s">
        <v>23</v>
      </c>
      <c r="C1" s="2" t="s">
        <v>24</v>
      </c>
      <c r="D1" s="2" t="s">
        <v>99</v>
      </c>
      <c r="E1" s="2" t="s">
        <v>103</v>
      </c>
      <c r="F1" s="2" t="s">
        <v>107</v>
      </c>
      <c r="G1" s="2" t="s">
        <v>115</v>
      </c>
      <c r="H1" s="2" t="s">
        <v>123</v>
      </c>
      <c r="I1" s="2" t="s">
        <v>198</v>
      </c>
      <c r="J1" s="2" t="s">
        <v>131</v>
      </c>
      <c r="K1" s="2" t="s">
        <v>139</v>
      </c>
      <c r="L1" s="2" t="s">
        <v>183</v>
      </c>
      <c r="M1" s="2" t="s">
        <v>161</v>
      </c>
      <c r="N1" s="2" t="s">
        <v>162</v>
      </c>
      <c r="O1" s="2" t="s">
        <v>177</v>
      </c>
      <c r="P1" s="2" t="s">
        <v>178</v>
      </c>
      <c r="Q1" s="2" t="s">
        <v>219</v>
      </c>
      <c r="R1" s="2" t="s">
        <v>220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181</v>
      </c>
    </row>
    <row r="2" spans="1:31" x14ac:dyDescent="0.2">
      <c r="A2" s="17" t="s">
        <v>85</v>
      </c>
      <c r="B2" s="1" t="e">
        <f t="array" ref="B2">MAX(ProcessedData!C2,MAX(IF(ISERROR(ProcessedData!A2:A31),0,ProcessedData!A2:A31)))</f>
        <v>#DIV/0!</v>
      </c>
      <c r="C2" s="1" t="e">
        <f t="array" ref="C2">MAX(ProcessedData!J2,MAX(IF(ISERROR(ProcessedData!H2:H31),0,ProcessedData!H2:H31)))</f>
        <v>#DIV/0!</v>
      </c>
      <c r="D2" s="36" t="e">
        <f t="array" ref="D2">MAX(ProcessedData!S2,MAX(IF(ISERROR(ProcessedData!Q2:Q31),0,ProcessedData!Q2:Q31)))</f>
        <v>#DIV/0!</v>
      </c>
      <c r="E2" s="1">
        <v>32</v>
      </c>
      <c r="F2" s="20" t="e">
        <f t="array" ref="F2">MAX(ProcessedData!AD2,MAX(IF(ISERROR(ProcessedData!AB2:AB31),0,ProcessedData!AB2:AB31)))</f>
        <v>#DIV/0!</v>
      </c>
      <c r="G2" s="20" t="e">
        <f t="array" ref="G2">MAX(ProcessedData!AK2,MAX(IF(ISERROR(ProcessedData!AI2:AI31),0,ProcessedData!AI2:AI31)))</f>
        <v>#DIV/0!</v>
      </c>
      <c r="H2" s="20" t="e">
        <f t="array" ref="H2">MAX(ProcessedData!AR2,MAX(IF(ISERROR(ProcessedData!AP2:AP31),0,ProcessedData!AP2:AP31)))</f>
        <v>#DIV/0!</v>
      </c>
      <c r="I2" s="20" t="e">
        <f t="array" ref="I2">MAX(ProcessedData!AY2,MAX(IF(ISERROR(ProcessedData!AW2:AW31),0,ProcessedData!AW2:AW31)))</f>
        <v>#DIV/0!</v>
      </c>
      <c r="J2" s="20" t="e">
        <f t="array" ref="J2">MAX(ProcessedData!BF2,MAX(IF(ISERROR(ProcessedData!BD2:BD31),0,ProcessedData!BD2:BD31)))</f>
        <v>#DIV/0!</v>
      </c>
      <c r="K2" s="20" t="e">
        <f t="array" ref="K2">MAX(ProcessedData!BM2,MAX(IF(ISERROR(ProcessedData!BK2:BK31),-10,ProcessedData!BK2:BK31)))</f>
        <v>#DIV/0!</v>
      </c>
      <c r="L2" s="20" t="e">
        <f t="array" ref="L2">MAX(ProcessedData!BT2,MAX(IF(ISERROR(ProcessedData!BR2:BR31),-10,ProcessedData!BR2:BR31)))</f>
        <v>#DIV/0!</v>
      </c>
      <c r="M2" s="20" t="e">
        <f>MAX(ProcessedData!CA2,MAX(IF(ISERROR(ProcessedData!BY2:BY31),0,ProcessedData!BY2:BY31)))</f>
        <v>#DIV/0!</v>
      </c>
      <c r="N2" s="20" t="e">
        <f t="array" ref="N2">MAX(ProcessedData!CH2,MAX(IF(ISERROR(ProcessedData!CF2:CF31),0,ProcessedData!CF2:CF31)))</f>
        <v>#DIV/0!</v>
      </c>
      <c r="O2" s="20" t="e">
        <f t="array" ref="O2">MAX(ProcessedData!CO2,MAX(IF(ISERROR(ProcessedData!CM2:CM31),0,ProcessedData!CM2:CM31)))</f>
        <v>#DIV/0!</v>
      </c>
      <c r="P2" s="20" t="e">
        <f t="array" ref="P2">MAX(ProcessedData!CV2,MAX(IF(ISERROR(ProcessedData!CT2:CT31),0,ProcessedData!CT2:CT31)))</f>
        <v>#DIV/0!</v>
      </c>
      <c r="Q2" s="20" t="e">
        <f t="array" ref="Q2">MAX(ProcessedData!DC2,MAX(IF(ISERROR(ProcessedData!DA2:DA31),0,ProcessedData!DA2:DA31)))</f>
        <v>#DIV/0!</v>
      </c>
      <c r="R2" s="20" t="e">
        <f t="array" ref="R2">MAX(ProcessedData!DJ2,MAX(IF(ISERROR(ProcessedData!DH2:DH31),0,ProcessedData!DH2:DH31)))</f>
        <v>#DIV/0!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>
        <v>0.25</v>
      </c>
      <c r="AD2" s="20"/>
      <c r="AE2" s="20"/>
    </row>
    <row r="3" spans="1:31" x14ac:dyDescent="0.2">
      <c r="A3" s="17" t="s">
        <v>86</v>
      </c>
      <c r="B3" s="1" t="e">
        <f t="array" ref="B3">IF(MIN(ProcessedData!B2-STDEV(IF(ISNUMBER(ProcessedData!A2:A31),ProcessedData!A2:A31))*5,MIN(IF(NOT(ISNA(ProcessedData!A2:A31)),ProcessedData!A2:A31)))=0,0,MIN(ProcessedData!B2-STDEV(IF(ISNUMBER(ProcessedData!A2:A31),ProcessedData!A2:A31))*5,MIN(IF(NOT(ISNA(ProcessedData!A2:A31)),ProcessedData!A2:A31))))</f>
        <v>#DIV/0!</v>
      </c>
      <c r="C3" s="1" t="e">
        <f t="array" ref="C3">MIN(ProcessedData!I2-STDEV(IF(ISNUMBER(ProcessedData!H2:H31),ProcessedData!H2:H31))*5)</f>
        <v>#DIV/0!</v>
      </c>
      <c r="D3" s="36" t="e">
        <f t="array" ref="D3">MIN(ProcessedData!R2-STDEV(IF(ISNUMBER(ProcessedData!Q2:Q31),ProcessedData!Q2:Q31))*5)</f>
        <v>#DIV/0!</v>
      </c>
      <c r="E3" s="1">
        <v>0</v>
      </c>
      <c r="F3" s="20" t="e">
        <f t="array" ref="F3">MIN(ProcessedData!AC2-STDEV(IF(ISNUMBER(ProcessedData!AB2:AB31),ProcessedData!AB2:AB31))*5)</f>
        <v>#DIV/0!</v>
      </c>
      <c r="G3" s="20" t="e">
        <f t="array" ref="G3">IF(MIN(ProcessedData!AJ2-STDEV(IF(ISNUMBER(ProcessedData!AI2:AI31),ProcessedData!AI2:AI31))*5,MIN(IF(NOT(ISNA(ProcessedData!AI2:AI31)),ProcessedData!AI2:AI31)))=0,0,MIN(ProcessedData!AJ2-STDEV(IF(ISNUMBER(ProcessedData!AI2:AI31),ProcessedData!AI2:AI31))*5,MIN(IF(NOT(ISNA(ProcessedData!AI2:AI31)),ProcessedData!AI2:AI31))))</f>
        <v>#DIV/0!</v>
      </c>
      <c r="H3" s="20" t="e">
        <f t="array" ref="H3">IF(MIN(ProcessedData!AQ2-STDEV(IF(ISNUMBER(ProcessedData!AP2:AP31),ProcessedData!AP2:AP31))*5,MIN(IF(NOT(ISNA(ProcessedData!AP2:AP31)),ProcessedData!AP2:AP31)))=0,0,MIN(ProcessedData!AQ2-STDEV(IF(ISNUMBER(ProcessedData!AP2:AP31),ProcessedData!AP2:AP31))*5,MIN(IF(NOT(ISNA(ProcessedData!AP2:AP31)),ProcessedData!AP2:AP31))))</f>
        <v>#DIV/0!</v>
      </c>
      <c r="I3" s="20" t="e">
        <f t="array" ref="I3">IF(MIN(ProcessedData!AX2-STDEV(IF(ISNUMBER(ProcessedData!AW2:AW31),ProcessedData!AW2:AW31))*5,MIN(IF(NOT(ISNA(ProcessedData!AW2:AW31)),ProcessedData!AW2:AW31)))=0,0,MIN(ProcessedData!AX2-STDEV(IF(ISNUMBER(ProcessedData!AW2:AW31),ProcessedData!AW2:AW31))*5,MIN(IF(NOT(ISNA(ProcessedData!AW2:AW31)),ProcessedData!AW2:AW31))))</f>
        <v>#DIV/0!</v>
      </c>
      <c r="J3" s="20" t="e">
        <f t="array" ref="J3">IF(MIN(ProcessedData!BE2-STDEV(IF(ISNUMBER(ProcessedData!BD2:BD31),ProcessedData!BD2:BD31))*5,MIN(IF(NOT(ISNA(ProcessedData!BD2:BD31)),ProcessedData!BD2:BD31)))=0,0,MIN(ProcessedData!BE2-STDEV(IF(ISNUMBER(ProcessedData!BD2:BD31),ProcessedData!BD2:BD31))*5,MIN(IF(NOT(ISNA(ProcessedData!BD2:BD31)),ProcessedData!BD2:BD31))))</f>
        <v>#DIV/0!</v>
      </c>
      <c r="K3" s="20" t="e">
        <f t="array" ref="K3">MIN(ProcessedData!BL2-STDEV(IF(ISNUMBER(ProcessedData!BK2:BK31),ProcessedData!BK2:BK31))*5)</f>
        <v>#DIV/0!</v>
      </c>
      <c r="L3" s="20" t="e">
        <f t="array" ref="L3">MIN(ProcessedData!BS2-STDEV(IF(ISNUMBER(ProcessedData!BR2:BR31),ProcessedData!BR2:BR31))*5)</f>
        <v>#DIV/0!</v>
      </c>
      <c r="M3" s="20" t="e">
        <f t="array" ref="M3">MIN(ProcessedData!BZ2-STDEV(IF(ISNUMBER(ProcessedData!BY2:BY31),ProcessedData!BY2:BY31))*5)</f>
        <v>#DIV/0!</v>
      </c>
      <c r="N3" s="20" t="e">
        <f t="array" ref="N3">MIN(ProcessedData!CG2-STDEV(IF(ISNUMBER(ProcessedData!CF2:CF31),ProcessedData!CF2:CF31))*5)</f>
        <v>#DIV/0!</v>
      </c>
      <c r="O3" s="20" t="e">
        <f t="array" ref="O3">MIN(ProcessedData!CN2-STDEV(IF(ISNUMBER(ProcessedData!CM2:CM31),ProcessedData!CM2:CM31))*5)</f>
        <v>#DIV/0!</v>
      </c>
      <c r="P3" s="20" t="e">
        <f t="array" ref="P3">MIN(ProcessedData!CU2-STDEV(IF(ISNUMBER(ProcessedData!CT2:CT31),ProcessedData!CT2:CT31))*5)</f>
        <v>#DIV/0!</v>
      </c>
      <c r="Q3" s="20" t="e">
        <f t="array" ref="Q3">MIN(ProcessedData!DB2-STDEV(IF(ISNUMBER(ProcessedData!DA2:DA31),ProcessedData!DA2:DA31))*5)</f>
        <v>#DIV/0!</v>
      </c>
      <c r="R3" s="20" t="e">
        <f t="array" ref="R3">MIN(ProcessedData!DI2-STDEV(IF(ISNUMBER(ProcessedData!DH2:DH31),ProcessedData!DH2:DH31))*5)</f>
        <v>#DIV/0!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>
        <v>0</v>
      </c>
      <c r="AD3" s="20"/>
      <c r="AE3" s="20"/>
    </row>
    <row r="4" spans="1:31" x14ac:dyDescent="0.2">
      <c r="A4" s="17" t="s">
        <v>87</v>
      </c>
      <c r="B4" s="1" t="e">
        <f>ProcessedData!G2*4</f>
        <v>#DIV/0!</v>
      </c>
      <c r="C4" s="1" t="e">
        <f>ProcessedData!N2*4</f>
        <v>#DIV/0!</v>
      </c>
      <c r="D4" s="36" t="e">
        <f t="array" ref="D4">_xlfn.IFNA(ProcessedData!W2*4,0)</f>
        <v>#DIV/0!</v>
      </c>
      <c r="E4" s="1">
        <v>3</v>
      </c>
      <c r="F4" s="20" t="e">
        <f t="array" ref="F4">_xlfn.IFNA(ProcessedData!AH2*4,0)</f>
        <v>#DIV/0!</v>
      </c>
      <c r="G4" s="20" t="e">
        <f t="array" ref="G4">_xlfn.IFNA(ProcessedData!AO2*4,0)</f>
        <v>#DIV/0!</v>
      </c>
      <c r="H4" s="20" t="e">
        <f t="array" ref="H4">_xlfn.IFNA(ProcessedData!AV2*4,0)</f>
        <v>#DIV/0!</v>
      </c>
      <c r="I4" s="20" t="e">
        <f>_xlfn.IFNA(ProcessedData!BC2*4,0)</f>
        <v>#DIV/0!</v>
      </c>
      <c r="J4" s="20" t="e">
        <f t="array" ref="J4">_xlfn.IFNA(ProcessedData!BJ2*4,0)</f>
        <v>#DIV/0!</v>
      </c>
      <c r="K4" s="20" t="e">
        <f t="array" ref="K4">_xlfn.IFNA(ProcessedData!BQ2*4,0)</f>
        <v>#DIV/0!</v>
      </c>
      <c r="L4" s="20" t="e">
        <f t="array" ref="L4">_xlfn.IFNA(ProcessedData!BX2*4,0)</f>
        <v>#DIV/0!</v>
      </c>
      <c r="M4" s="20" t="e">
        <f t="array" ref="M4">_xlfn.IFNA(ProcessedData!CE2*4,0)</f>
        <v>#DIV/0!</v>
      </c>
      <c r="N4" s="20" t="e">
        <f t="array" ref="N4">_xlfn.IFNA(ProcessedData!CL2*4,0)</f>
        <v>#DIV/0!</v>
      </c>
      <c r="O4" s="20" t="e">
        <f t="array" ref="O4">_xlfn.IFNA(ProcessedData!CS2*4,0)</f>
        <v>#DIV/0!</v>
      </c>
      <c r="P4" s="20" t="e">
        <f t="array" ref="P4">_xlfn.IFNA(ProcessedData!CZ2*4,0)</f>
        <v>#DIV/0!</v>
      </c>
      <c r="Q4" s="20" t="e">
        <f t="array" ref="Q4">_xlfn.IFNA(ProcessedData!DG2*4,0)</f>
        <v>#DIV/0!</v>
      </c>
      <c r="R4" s="20" t="e">
        <f t="array" ref="R4">_xlfn.IFNA(ProcessedData!DN2*4,0)</f>
        <v>#DIV/0!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0">
        <v>0</v>
      </c>
      <c r="AD4" s="20"/>
      <c r="AE4" s="20"/>
    </row>
    <row r="5" spans="1:31" x14ac:dyDescent="0.2">
      <c r="A5" s="17" t="s">
        <v>88</v>
      </c>
      <c r="B5" s="1">
        <v>0</v>
      </c>
      <c r="C5" s="1">
        <v>0</v>
      </c>
      <c r="D5" s="36">
        <v>0</v>
      </c>
      <c r="E5" s="1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/>
      <c r="T5" s="20"/>
      <c r="U5" s="20"/>
      <c r="V5" s="20"/>
      <c r="W5" s="20"/>
      <c r="X5" s="20"/>
      <c r="Y5" s="20"/>
      <c r="Z5" s="20"/>
      <c r="AA5" s="20"/>
      <c r="AB5" s="20"/>
      <c r="AC5" s="20">
        <v>0</v>
      </c>
      <c r="AD5" s="20"/>
      <c r="AE5" s="20"/>
    </row>
    <row r="8" spans="1:31" x14ac:dyDescent="0.2">
      <c r="A8" s="2" t="s">
        <v>182</v>
      </c>
      <c r="B8" t="b">
        <v>1</v>
      </c>
      <c r="C8" t="b">
        <v>1</v>
      </c>
      <c r="D8" t="b">
        <f>IF(SUMIF(ProcessedData!Q2:Q31,"&lt;&gt;#N/A")&lt;&gt;0,TRUE)</f>
        <v>0</v>
      </c>
      <c r="E8" s="1" t="b">
        <f>IF(COUNT(ProcessedData!X2:X31)&lt;&gt;0,TRUE)</f>
        <v>0</v>
      </c>
      <c r="F8" t="b">
        <v>1</v>
      </c>
      <c r="G8" t="b">
        <f>IF(COUNT(ProcessedData!AI2:AI31)&lt;&gt;0,TRUE)</f>
        <v>0</v>
      </c>
      <c r="H8" t="b">
        <v>1</v>
      </c>
      <c r="I8" t="b">
        <f t="array" ref="I8">IF(COUNT(ProcessedData!AW2:AW31)&lt;&gt;0,TRUE)</f>
        <v>0</v>
      </c>
      <c r="J8" t="b">
        <f>IF(COUNT(ProcessedData!BD2:BD31)&lt;&gt;0,TRUE)</f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AD8" t="b">
        <f>IF(COUNT(ProcessedData!DO2:DP311)&lt;&gt;0,TRUE)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19</vt:i4>
      </vt:variant>
    </vt:vector>
  </HeadingPairs>
  <TitlesOfParts>
    <vt:vector size="22" baseType="lpstr">
      <vt:lpstr>RawData</vt:lpstr>
      <vt:lpstr>ProcessedData</vt:lpstr>
      <vt:lpstr>ChartBounds</vt:lpstr>
      <vt:lpstr>VLT</vt:lpstr>
      <vt:lpstr>Neutrality</vt:lpstr>
      <vt:lpstr>UVT</vt:lpstr>
      <vt:lpstr>Chromaticity</vt:lpstr>
      <vt:lpstr>Spall</vt:lpstr>
      <vt:lpstr>Fog</vt:lpstr>
      <vt:lpstr>Haze Gain</vt:lpstr>
      <vt:lpstr>Diff of Light</vt:lpstr>
      <vt:lpstr>EN Abras</vt:lpstr>
      <vt:lpstr>AF Thick</vt:lpstr>
      <vt:lpstr>HC Thick</vt:lpstr>
      <vt:lpstr>Refr L</vt:lpstr>
      <vt:lpstr>Refr R</vt:lpstr>
      <vt:lpstr>Astig L</vt:lpstr>
      <vt:lpstr>Astig R</vt:lpstr>
      <vt:lpstr>Prism L</vt:lpstr>
      <vt:lpstr>Prism R</vt:lpstr>
      <vt:lpstr>H Prism Imb</vt:lpstr>
      <vt:lpstr>V Prism Imb</vt:lpstr>
    </vt:vector>
  </TitlesOfParts>
  <Company>RevisionMilitary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 Johnson</dc:creator>
  <cp:lastModifiedBy>Leight Johnson</cp:lastModifiedBy>
  <dcterms:created xsi:type="dcterms:W3CDTF">2018-01-22T12:38:41Z</dcterms:created>
  <dcterms:modified xsi:type="dcterms:W3CDTF">2018-08-28T18:59:52Z</dcterms:modified>
</cp:coreProperties>
</file>