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interainc-my.sharepoint.com/personal/jellis_intera_com/Documents/DWR_pursuit/Wells/Long_term_sites_data/Final_longterm_Processed_Data/T200/Model_Files/"/>
    </mc:Choice>
  </mc:AlternateContent>
  <xr:revisionPtr revIDLastSave="20" documentId="13_ncr:1_{D1A893F4-564B-4D6A-9172-42423F7ECD48}" xr6:coauthVersionLast="47" xr6:coauthVersionMax="47" xr10:uidLastSave="{D5E8CD78-C2F0-4716-9A31-FBDED766B188}"/>
  <bookViews>
    <workbookView xWindow="3510" yWindow="3480" windowWidth="18195" windowHeight="12720" xr2:uid="{5DFCA8DB-E838-45AE-8EA2-ACBA3F797179}"/>
  </bookViews>
  <sheets>
    <sheet name="T200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K4" i="1"/>
  <c r="J4" i="1"/>
  <c r="J2" i="1"/>
  <c r="K8" i="1"/>
  <c r="J8" i="1"/>
  <c r="K7" i="1"/>
  <c r="J7" i="1"/>
</calcChain>
</file>

<file path=xl/sharedStrings.xml><?xml version="1.0" encoding="utf-8"?>
<sst xmlns="http://schemas.openxmlformats.org/spreadsheetml/2006/main" count="57" uniqueCount="47">
  <si>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</si>
  <si>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</si>
  <si>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</si>
  <si>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</si>
  <si>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</si>
  <si>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</si>
  <si>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</si>
  <si>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</si>
  <si>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Kv</t>
  </si>
  <si>
    <t>parameters from Sneed</t>
  </si>
  <si>
    <t>cdelay</t>
  </si>
  <si>
    <t>pcs0</t>
  </si>
  <si>
    <t>ib_thickness</t>
  </si>
  <si>
    <t>ib_rnb</t>
  </si>
  <si>
    <t>ssv</t>
  </si>
  <si>
    <t>sse</t>
  </si>
  <si>
    <t>ib_theta</t>
  </si>
  <si>
    <t>ib_kv</t>
  </si>
  <si>
    <t>ib_head</t>
  </si>
  <si>
    <t>ib_name</t>
  </si>
  <si>
    <t>cg_ske_cr</t>
  </si>
  <si>
    <t>cg_theta</t>
  </si>
  <si>
    <t>initial elastic coarse-grained material specific storage</t>
  </si>
  <si>
    <t>initial porosity of coarse materials</t>
  </si>
  <si>
    <t>bool</t>
  </si>
  <si>
    <t>initial offset from calculated initial effective stress</t>
  </si>
  <si>
    <t>description</t>
  </si>
  <si>
    <t>thick_frac</t>
  </si>
  <si>
    <t>interbed material factor equivalent number of interbeds in interbed system</t>
  </si>
  <si>
    <t>initial inelastic specific storage</t>
  </si>
  <si>
    <t>mapping to provided pars</t>
  </si>
  <si>
    <t>initial elastic specific storage</t>
  </si>
  <si>
    <t>initial interbed porosity</t>
  </si>
  <si>
    <t>interbed vertical hydraulic conductivity</t>
  </si>
  <si>
    <t>interbed initial head</t>
  </si>
  <si>
    <t>interbed thickness OR cell fraction of interbed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</si>
  <si>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</si>
  <si>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</si>
  <si>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</si>
  <si>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</si>
  <si>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</si>
  <si>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</si>
  <si>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</si>
  <si>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</si>
  <si>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</si>
  <si>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</si>
  <si>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Used J88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</si>
</sst>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/>
    <xf numFmtId="164" fontId="1" fillId="0" borderId="0" xfId="0" applyNumberFormat="1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quotePrefix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R33"/>
  <sheetViews>
    <sheetView tabSelected="1" zoomScale="80" zoomScaleNormal="80" workbookViewId="0">
      <selection activeCell="B12" sqref="B12:F23"/>
    </sheetView>
  </sheetViews>
  <sheetFormatPr defaultColWidth="8.85546875" defaultRowHeight="15" x14ac:dyDescent="0.25"/>
  <cols>
    <col min="3" max="3" width="12" customWidth="1"/>
    <col min="4" max="4" width="33" bestFit="1" customWidth="1"/>
    <col min="5" max="5" width="13.42578125" customWidth="1"/>
    <col min="9" max="9" width="12" bestFit="1" customWidth="1"/>
    <col min="10" max="10" width="11.140625" bestFit="1" customWidth="1"/>
    <col min="16" max="16" width="21.85546875" bestFit="1" customWidth="1"/>
    <col min="17" max="17" width="67.85546875" bestFit="1" customWidth="1"/>
    <col min="18" max="18" width="24" bestFit="1" customWidth="1"/>
  </cols>
  <sheetData>
    <row r="1" spans="2:18" x14ac:dyDescent="0.25">
      <c r="B1" t="s">
        <v>0</v>
      </c>
      <c r="C1" s="6">
        <v>39.013041000000001</v>
      </c>
      <c r="E1" s="6"/>
      <c r="F1" s="6"/>
      <c r="G1" s="6"/>
      <c r="H1" s="6"/>
      <c r="I1" s="6" t="s">
        <v>36</v>
      </c>
      <c r="J1" s="6" t="s">
        <v>3</v>
      </c>
      <c r="K1" s="6" t="s">
        <v>6</v>
      </c>
      <c r="L1" s="6"/>
      <c r="M1" s="6"/>
      <c r="N1" s="6"/>
      <c r="P1" t="s">
        <v>9</v>
      </c>
      <c r="Q1" t="s">
        <v>26</v>
      </c>
      <c r="R1" t="s">
        <v>30</v>
      </c>
    </row>
    <row r="2" spans="2:18" x14ac:dyDescent="0.25">
      <c r="B2" t="s">
        <v>1</v>
      </c>
      <c r="C2" s="6">
        <v>-122.05329399999999</v>
      </c>
      <c r="E2" s="6"/>
      <c r="F2" s="6"/>
      <c r="G2" s="6"/>
      <c r="H2" s="6"/>
      <c r="I2" s="6" t="s">
        <v>37</v>
      </c>
      <c r="J2" s="6">
        <f>C3</f>
        <v>310</v>
      </c>
      <c r="K2" s="6">
        <f>C4</f>
        <v>514</v>
      </c>
      <c r="L2" s="6"/>
      <c r="M2" s="6"/>
      <c r="N2" s="6"/>
      <c r="P2" t="s">
        <v>10</v>
      </c>
      <c r="Q2" t="s">
        <v>24</v>
      </c>
    </row>
    <row r="3" spans="2:18" x14ac:dyDescent="0.25">
      <c r="B3" s="2" t="s">
        <v>3</v>
      </c>
      <c r="C3">
        <v>310</v>
      </c>
      <c r="D3" s="6" t="s">
        <v>2</v>
      </c>
      <c r="E3" s="6"/>
      <c r="F3" s="6"/>
      <c r="G3" s="6"/>
      <c r="H3" s="6"/>
      <c r="I3" s="6" t="s">
        <v>10</v>
      </c>
      <c r="J3" s="6" t="s">
        <v>38</v>
      </c>
      <c r="K3" s="6" t="s">
        <v>39</v>
      </c>
      <c r="L3" s="6"/>
      <c r="M3" s="6"/>
      <c r="N3" s="6"/>
      <c r="P3" t="s">
        <v>11</v>
      </c>
      <c r="Q3" t="s">
        <v>25</v>
      </c>
      <c r="R3" t="s">
        <v>4</v>
      </c>
    </row>
    <row r="4" spans="2:18" x14ac:dyDescent="0.25">
      <c r="B4" s="2" t="s">
        <v>6</v>
      </c>
      <c r="C4">
        <v>514</v>
      </c>
      <c r="D4" s="6" t="s">
        <v>2</v>
      </c>
      <c r="E4" s="6"/>
      <c r="F4" s="6"/>
      <c r="G4" s="6"/>
      <c r="H4" s="6"/>
      <c r="I4" s="6" t="s">
        <v>11</v>
      </c>
      <c r="J4" s="7">
        <f>C5</f>
        <v>72.900000000000006</v>
      </c>
      <c r="K4" s="7">
        <f>C6</f>
        <v>15.5</v>
      </c>
      <c r="L4" s="6"/>
      <c r="M4" s="6"/>
      <c r="N4" s="6"/>
      <c r="P4" t="s">
        <v>12</v>
      </c>
    </row>
    <row r="5" spans="2:18" x14ac:dyDescent="0.25">
      <c r="B5" s="2" t="s">
        <v>4</v>
      </c>
      <c r="C5">
        <v>72.900000000000006</v>
      </c>
      <c r="D5" s="6" t="s">
        <v>5</v>
      </c>
      <c r="E5" s="6"/>
      <c r="F5" s="6"/>
      <c r="G5" s="6"/>
      <c r="H5" s="6"/>
      <c r="I5" s="6" t="s">
        <v>27</v>
      </c>
      <c r="J5" s="6"/>
      <c r="K5" s="6"/>
      <c r="L5" s="6"/>
      <c r="M5" s="6"/>
      <c r="N5" s="6"/>
      <c r="P5" t="s">
        <v>13</v>
      </c>
      <c r="Q5" t="s">
        <v>28</v>
      </c>
    </row>
    <row r="6" spans="2:18" x14ac:dyDescent="0.25">
      <c r="B6" s="2" t="s">
        <v>7</v>
      </c>
      <c r="C6">
        <v>15.5</v>
      </c>
      <c r="D6" s="6" t="s">
        <v>5</v>
      </c>
      <c r="E6" s="6"/>
      <c r="F6" s="6"/>
      <c r="G6" s="6"/>
      <c r="H6" s="6"/>
      <c r="I6" s="6" t="s">
        <v>40</v>
      </c>
      <c r="J6" s="6"/>
      <c r="K6" s="6"/>
      <c r="L6" s="6"/>
      <c r="M6" s="6"/>
      <c r="N6" s="6"/>
      <c r="P6" t="s">
        <v>14</v>
      </c>
      <c r="Q6" t="s">
        <v>29</v>
      </c>
    </row>
    <row r="7" spans="2:18" x14ac:dyDescent="0.25">
      <c r="B7" s="2"/>
      <c r="C7" s="3"/>
      <c r="D7" s="6"/>
      <c r="E7" s="6"/>
      <c r="F7" s="6"/>
      <c r="G7" s="6"/>
      <c r="H7" s="6"/>
      <c r="I7" s="6" t="s">
        <v>41</v>
      </c>
      <c r="J7" s="8">
        <f>2.3*10^-4</f>
        <v>2.2999999999999998E-4</v>
      </c>
      <c r="K7" s="8">
        <f>2.3*10^-4</f>
        <v>2.2999999999999998E-4</v>
      </c>
      <c r="L7" s="6"/>
      <c r="M7" s="6"/>
      <c r="N7" s="6"/>
      <c r="P7" t="s">
        <v>15</v>
      </c>
      <c r="Q7" t="s">
        <v>31</v>
      </c>
    </row>
    <row r="8" spans="2:18" x14ac:dyDescent="0.25">
      <c r="B8" s="5"/>
      <c r="C8" s="5"/>
      <c r="D8" s="9"/>
      <c r="E8" s="6"/>
      <c r="F8" s="6"/>
      <c r="G8" s="6"/>
      <c r="H8" s="6"/>
      <c r="I8" s="6" t="s">
        <v>42</v>
      </c>
      <c r="J8" s="8">
        <f>0.0000028</f>
        <v>2.7999999999999999E-6</v>
      </c>
      <c r="K8" s="8">
        <f>0.0000028</f>
        <v>2.7999999999999999E-6</v>
      </c>
      <c r="L8" s="6"/>
      <c r="M8" s="6"/>
      <c r="N8" s="6"/>
      <c r="P8" t="s">
        <v>16</v>
      </c>
      <c r="Q8" t="s">
        <v>32</v>
      </c>
    </row>
    <row r="9" spans="2:18" x14ac:dyDescent="0.25">
      <c r="B9" s="2"/>
      <c r="D9" s="6"/>
      <c r="E9" s="9"/>
      <c r="F9" s="9"/>
      <c r="G9" s="6"/>
      <c r="H9" s="6"/>
      <c r="I9" s="6" t="s">
        <v>43</v>
      </c>
      <c r="J9" s="6">
        <v>0.4</v>
      </c>
      <c r="K9" s="6">
        <v>0.4</v>
      </c>
      <c r="L9" s="6"/>
      <c r="M9" s="6"/>
      <c r="N9" s="6"/>
      <c r="P9" t="s">
        <v>17</v>
      </c>
      <c r="Q9" t="s">
        <v>33</v>
      </c>
      <c r="R9" t="s">
        <v>8</v>
      </c>
    </row>
    <row r="10" spans="2:18" x14ac:dyDescent="0.25">
      <c r="D10" s="6"/>
      <c r="E10" s="6"/>
      <c r="F10" s="6"/>
      <c r="G10" s="6"/>
      <c r="H10" s="6"/>
      <c r="I10" s="6" t="s">
        <v>44</v>
      </c>
      <c r="J10" s="6">
        <v>1.5200000000000001E-3</v>
      </c>
      <c r="K10" s="6">
        <v>1.5200000000000001E-3</v>
      </c>
      <c r="L10" s="6"/>
      <c r="M10" s="6"/>
      <c r="N10" s="6"/>
      <c r="P10" t="s">
        <v>18</v>
      </c>
      <c r="Q10" t="s">
        <v>34</v>
      </c>
    </row>
    <row r="11" spans="2:18" x14ac:dyDescent="0.25">
      <c r="B11" s="4" t="s">
        <v>46</v>
      </c>
      <c r="D11" s="10"/>
      <c r="E11" s="6"/>
      <c r="F11" s="6"/>
      <c r="G11" s="6"/>
      <c r="H11" s="6"/>
      <c r="I11" s="6" t="s">
        <v>45</v>
      </c>
      <c r="J11" s="6">
        <v>0</v>
      </c>
      <c r="K11" s="6">
        <v>0</v>
      </c>
      <c r="L11" s="6"/>
      <c r="M11" s="6"/>
      <c r="N11" s="6"/>
      <c r="P11" t="s">
        <v>19</v>
      </c>
    </row>
    <row r="12" spans="2:18" x14ac:dyDescent="0.25">
      <c r="C12" s="1"/>
      <c r="D12" s="10"/>
      <c r="E12" s="10"/>
      <c r="F12" s="10"/>
      <c r="G12" s="6"/>
      <c r="H12" s="6"/>
      <c r="I12" s="6" t="s">
        <v>20</v>
      </c>
      <c r="J12" s="8">
        <v>2.7999999999999999E-6</v>
      </c>
      <c r="K12" s="8">
        <v>2.7999999999999999E-6</v>
      </c>
      <c r="L12" s="6"/>
      <c r="M12" s="6"/>
      <c r="N12" s="6"/>
      <c r="P12" t="s">
        <v>27</v>
      </c>
      <c r="Q12" t="s">
        <v>35</v>
      </c>
    </row>
    <row r="13" spans="2:18" x14ac:dyDescent="0.25">
      <c r="D13" s="6"/>
      <c r="E13" s="11"/>
      <c r="F13" s="11"/>
      <c r="G13" s="6"/>
      <c r="H13" s="6"/>
      <c r="I13" s="10" t="s">
        <v>17</v>
      </c>
      <c r="J13" s="12">
        <v>9.9999999999999995E-7</v>
      </c>
      <c r="K13" s="12">
        <v>9.9999999999999995E-7</v>
      </c>
      <c r="L13" s="6"/>
      <c r="M13" s="6"/>
      <c r="N13" s="6"/>
    </row>
    <row r="14" spans="2:18" x14ac:dyDescent="0.25">
      <c r="D14" s="6"/>
      <c r="E14" s="11"/>
      <c r="F14" s="11"/>
      <c r="G14" s="6"/>
      <c r="H14" s="6"/>
      <c r="I14" s="6"/>
      <c r="J14" s="6"/>
      <c r="K14" s="6"/>
      <c r="L14" s="6"/>
      <c r="M14" s="6"/>
      <c r="N14" s="6"/>
      <c r="P14" t="s">
        <v>20</v>
      </c>
      <c r="Q14" t="s">
        <v>22</v>
      </c>
    </row>
    <row r="15" spans="2:18" x14ac:dyDescent="0.25">
      <c r="D15" s="6"/>
      <c r="E15" s="11"/>
      <c r="F15" s="11"/>
      <c r="G15" s="6"/>
      <c r="H15" s="6"/>
      <c r="I15" s="6"/>
      <c r="J15" s="6"/>
      <c r="K15" s="6"/>
      <c r="L15" s="6"/>
      <c r="M15" s="6"/>
      <c r="N15" s="6"/>
      <c r="P15" t="s">
        <v>21</v>
      </c>
      <c r="Q15" t="s">
        <v>23</v>
      </c>
    </row>
    <row r="16" spans="2:18" x14ac:dyDescent="0.25">
      <c r="D16" s="6"/>
      <c r="E16" s="8"/>
      <c r="F16" s="8"/>
      <c r="G16" s="6"/>
      <c r="H16" s="6"/>
      <c r="I16" s="6"/>
      <c r="J16" s="6"/>
      <c r="K16" s="6"/>
      <c r="L16" s="6"/>
      <c r="M16" s="6"/>
      <c r="N16" s="6"/>
    </row>
    <row r="17" spans="2:14" x14ac:dyDescent="0.25">
      <c r="D17" s="6"/>
      <c r="E17" s="8"/>
      <c r="F17" s="8"/>
      <c r="G17" s="6"/>
      <c r="H17" s="6"/>
      <c r="I17" s="6"/>
      <c r="J17" s="6"/>
      <c r="K17" s="6"/>
      <c r="L17" s="6"/>
      <c r="M17" s="6"/>
      <c r="N17" s="6"/>
    </row>
    <row r="18" spans="2:14" x14ac:dyDescent="0.25">
      <c r="D18" s="6"/>
      <c r="E18" s="8"/>
      <c r="F18" s="8"/>
      <c r="G18" s="6"/>
      <c r="H18" s="6"/>
      <c r="I18" s="6"/>
      <c r="J18" s="6"/>
      <c r="K18" s="6"/>
      <c r="L18" s="6"/>
      <c r="M18" s="6"/>
      <c r="N18" s="6"/>
    </row>
    <row r="19" spans="2:14" x14ac:dyDescent="0.25">
      <c r="B19" s="4"/>
      <c r="C19" s="4"/>
      <c r="D19" s="13"/>
      <c r="E19" s="13"/>
      <c r="F19" s="6"/>
      <c r="G19" s="6"/>
      <c r="H19" s="6"/>
      <c r="I19" s="6"/>
      <c r="J19" s="6"/>
      <c r="K19" s="6"/>
      <c r="L19" s="6"/>
      <c r="M19" s="6"/>
      <c r="N19" s="6"/>
    </row>
    <row r="20" spans="2:14" x14ac:dyDescent="0.25"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</row>
    <row r="21" spans="2:14" x14ac:dyDescent="0.25"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schemas.microsoft.com/office/2006/documentManagement/types"/>
    <ds:schemaRef ds:uri="http://purl.org/dc/terms/"/>
    <ds:schemaRef ds:uri="43f450d6-c7e2-47fd-a9bf-53824f1809db"/>
    <ds:schemaRef ds:uri="f05a7dec-63b6-4d32-83ea-1f7900633414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2024-12-18T02:10:09Z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