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4F38BC2-3784-44FB-B198-881C61AA4B89}" xr6:coauthVersionLast="47" xr6:coauthVersionMax="47" xr10:uidLastSave="{00000000-0000-0000-0000-000000000000}"/>
  <bookViews>
    <workbookView xWindow="-108" yWindow="-108" windowWidth="23256" windowHeight="12456" activeTab="5" xr2:uid="{2F82CB1C-E649-4A1E-8F90-89889F20565E}"/>
  </bookViews>
  <sheets>
    <sheet name="T-1" sheetId="1" r:id="rId1"/>
    <sheet name="T-2" sheetId="2" r:id="rId2"/>
    <sheet name="T-3" sheetId="3" r:id="rId3"/>
    <sheet name="T-4" sheetId="5" r:id="rId4"/>
    <sheet name="T-5" sheetId="6" r:id="rId5"/>
    <sheet name="T-6" sheetId="7" r:id="rId6"/>
  </sheets>
  <externalReferences>
    <externalReference r:id="rId7"/>
    <externalReference r:id="rId8"/>
    <externalReference r:id="rId9"/>
    <externalReference r:id="rId10"/>
  </externalReferences>
  <definedNames>
    <definedName name="__IntlFixup" hidden="1">TRUE</definedName>
    <definedName name="_xlcn.WorksheetConnection_T9A2C161" hidden="1">#REF!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ədvəl">[3]İntroduction!#REF!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">'[4]General practise'!#REF!</definedName>
    <definedName name="de" localSheetId="3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Faiz">[3]İntroduction!#REF!</definedName>
    <definedName name="gh" hidden="1">[1]MASTER!#REF!</definedName>
    <definedName name="HTML_CodePage" hidden="1">1252</definedName>
    <definedName name="HTML_Control" localSheetId="3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amal">'[4]General practise'!#REF!</definedName>
    <definedName name="o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hidden="1">#REF!</definedName>
    <definedName name="task" localSheetId="3">{"программа",#N/A,TRUE,"lessons";"продажа оргтехники",#N/A,TRUE,"образец"}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3">{#N/A,#N/A,FALSE,"DI 2 YEAR MASTER SCHEDULE"}</definedName>
    <definedName name="wrn.CapersPlotter." hidden="1">{#N/A,#N/A,FALSE,"DI 2 YEAR MASTER SCHEDULE"}</definedName>
    <definedName name="wrn.Edutainment._.Priority._.List." localSheetId="3">{#N/A,#N/A,FALSE,"DI 2 YEAR MASTER SCHEDULE"}</definedName>
    <definedName name="wrn.Edutainment._.Priority._.List." hidden="1">{#N/A,#N/A,FALSE,"DI 2 YEAR MASTER SCHEDULE"}</definedName>
    <definedName name="wrn.Japan_Capers_Ed._.Pub." localSheetId="3">{"Japan_Capers_Ed_Pub",#N/A,FALSE,"DI 2 YEAR MASTER SCHEDULE"}</definedName>
    <definedName name="wrn.Japan_Capers_Ed._.Pub." hidden="1">{"Japan_Capers_Ed_Pub",#N/A,FALSE,"DI 2 YEAR MASTER SCHEDULE"}</definedName>
    <definedName name="wrn.Priority._.list." localSheetId="3">{#N/A,#N/A,FALSE,"DI 2 YEAR MASTER SCHEDULE"}</definedName>
    <definedName name="wrn.Priority._.list." hidden="1">{#N/A,#N/A,FALSE,"DI 2 YEAR MASTER SCHEDULE"}</definedName>
    <definedName name="wrn.Prjcted._.Mnthly._.Qtys." localSheetId="3">{#N/A,#N/A,FALSE,"PRJCTED MNTHLY QTY's"}</definedName>
    <definedName name="wrn.Prjcted._.Mnthly._.Qtys." hidden="1">{#N/A,#N/A,FALSE,"PRJCTED MNTHLY QTY's"}</definedName>
    <definedName name="wrn.Prjcted._.Qtrly._.Dollars." localSheetId="3">{#N/A,#N/A,FALSE,"PRJCTED QTRLY $'s"}</definedName>
    <definedName name="wrn.Prjcted._.Qtrly._.Dollars." hidden="1">{#N/A,#N/A,FALSE,"PRJCTED QTRLY $'s"}</definedName>
    <definedName name="wrn.Prjcted._.Qtrly._.Qtys." localSheetId="3">{#N/A,#N/A,FALSE,"PRJCTED QTRLY QTY's"}</definedName>
    <definedName name="wrn.Prjcted._.Qtrly._.Qtys." hidden="1">{#N/A,#N/A,FALSE,"PRJCTED QTRLY QTY's"}</definedName>
    <definedName name="wrn.QUARTERLY._.VIEW." localSheetId="3">{"QUARTERLY VIEW",#N/A,FALSE,"YEAR TOTAL"}</definedName>
    <definedName name="wrn.QUARTERLY._.VIEW." hidden="1">{"QUARTERLY VIEW",#N/A,FALSE,"YEAR TOTAL"}</definedName>
    <definedName name="wrn.YEAR._.VIEW." localSheetId="3">{#N/A,#N/A,FALSE,"YEAR TOTAL"}</definedName>
    <definedName name="wrn.YEAR._.VIEW." hidden="1">{#N/A,#N/A,FALSE,"YEAR TOTAL"}</definedName>
    <definedName name="wrn.отчет._.по._.курсу." localSheetId="3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3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3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3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3">{#N/A,#N/A,FALSE,"DI 2 YEAR MASTER SCHEDULE"}</definedName>
    <definedName name="www" hidden="1">{#N/A,#N/A,FALSE,"DI 2 YEAR MASTER SCHEDULE"}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3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3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3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3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D5" i="3"/>
  <c r="E5" i="3"/>
  <c r="F5" i="3"/>
  <c r="G5" i="3"/>
  <c r="H5" i="3"/>
  <c r="I5" i="3"/>
  <c r="J5" i="3"/>
  <c r="K5" i="3"/>
  <c r="C5" i="3"/>
  <c r="D4" i="3"/>
  <c r="E4" i="3"/>
  <c r="F4" i="3"/>
  <c r="G4" i="3"/>
  <c r="H4" i="3"/>
  <c r="I4" i="3"/>
  <c r="J4" i="3"/>
  <c r="K4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<sst xmlns="http://schemas.openxmlformats.org/spreadsheetml/2006/main" count="203" uniqueCount="124">
  <si>
    <t>Məhsulun adı</t>
  </si>
  <si>
    <t>Qiymət</t>
  </si>
  <si>
    <t>Daşınma xərci</t>
  </si>
  <si>
    <t>Maya dəyəri</t>
  </si>
  <si>
    <t>Mənfəət</t>
  </si>
  <si>
    <t>PAMPERS</t>
  </si>
  <si>
    <t>HUGGIES</t>
  </si>
  <si>
    <t>PADDLERS</t>
  </si>
  <si>
    <t>GIGGLES</t>
  </si>
  <si>
    <t>MOLFIX</t>
  </si>
  <si>
    <t>BABY STILL</t>
  </si>
  <si>
    <t>LIBERO</t>
  </si>
  <si>
    <t>JOYFUL</t>
  </si>
  <si>
    <t>HELEN HARPER</t>
  </si>
  <si>
    <t>Məhsul</t>
  </si>
  <si>
    <t>Ad&amp;Soyad</t>
  </si>
  <si>
    <t>Qeyd</t>
  </si>
  <si>
    <t>Qiymət endirimi</t>
  </si>
  <si>
    <t>Daşınma endirimi</t>
  </si>
  <si>
    <t>Çatdırılma ilə birgə qiymət</t>
  </si>
  <si>
    <t>Filial</t>
  </si>
  <si>
    <t>Qiyməti</t>
  </si>
  <si>
    <t>Endirimdən sonrakı qiymət</t>
  </si>
  <si>
    <t>Sumqayıt</t>
  </si>
  <si>
    <t>HP</t>
  </si>
  <si>
    <t>ACER</t>
  </si>
  <si>
    <t>ASUS</t>
  </si>
  <si>
    <t>MAC</t>
  </si>
  <si>
    <t>SAMSUNG</t>
  </si>
  <si>
    <t>XIAOMI</t>
  </si>
  <si>
    <t>LENOVO</t>
  </si>
  <si>
    <t>Mouse</t>
  </si>
  <si>
    <t>Bakı</t>
  </si>
  <si>
    <t>Abşeron</t>
  </si>
  <si>
    <t>Ağcabədi</t>
  </si>
  <si>
    <t>Ağdam</t>
  </si>
  <si>
    <t>Ağdaş</t>
  </si>
  <si>
    <t>Ağdərə</t>
  </si>
  <si>
    <t>Ağstafa</t>
  </si>
  <si>
    <t>Ağsu</t>
  </si>
  <si>
    <t>Astara</t>
  </si>
  <si>
    <t>Babək</t>
  </si>
  <si>
    <t>Balakən</t>
  </si>
  <si>
    <t>Beyləqan</t>
  </si>
  <si>
    <t>Bərdə</t>
  </si>
  <si>
    <t>Biləsuvar</t>
  </si>
  <si>
    <t>Cəbrayıl</t>
  </si>
  <si>
    <t>Cəlilabad</t>
  </si>
  <si>
    <t>Culfa</t>
  </si>
  <si>
    <t>Daşkəsən</t>
  </si>
  <si>
    <t>Füzuli</t>
  </si>
  <si>
    <t>Gəlir</t>
  </si>
  <si>
    <t>Son qiymət</t>
  </si>
  <si>
    <t>İbrahim Əsədullayev</t>
  </si>
  <si>
    <t>Aliyə Hacıyeva</t>
  </si>
  <si>
    <t>Samir Mahmudov</t>
  </si>
  <si>
    <t>Zöhrə Murtuzayeva</t>
  </si>
  <si>
    <t>Elçin Tahirov</t>
  </si>
  <si>
    <t>Fidan Nəcəfova</t>
  </si>
  <si>
    <t>Elvin Nəcəfov</t>
  </si>
  <si>
    <t>Salam Qasımov</t>
  </si>
  <si>
    <t>Aybəniz Həşimova</t>
  </si>
  <si>
    <t>Nicat Mehdiyev</t>
  </si>
  <si>
    <t>Nahid Ağayev</t>
  </si>
  <si>
    <t>Rövşən Muradov</t>
  </si>
  <si>
    <t>Tanrıverdi Əhmədov</t>
  </si>
  <si>
    <t>Elnur Salamov</t>
  </si>
  <si>
    <t>Muxtar Muxtarov</t>
  </si>
  <si>
    <t>Tunar Əhmədov</t>
  </si>
  <si>
    <t>Nazlı Şükürova</t>
  </si>
  <si>
    <t>Firuzə Kərimzadə</t>
  </si>
  <si>
    <t>Adil Əliyev</t>
  </si>
  <si>
    <t>Albert İmaməliyev</t>
  </si>
  <si>
    <t>Zabit Salmanov</t>
  </si>
  <si>
    <t>Səməd Qafarov</t>
  </si>
  <si>
    <t>Nurlan Sahibzadə</t>
  </si>
  <si>
    <t>Cahangir İbrahimli</t>
  </si>
  <si>
    <t>Nailə Axundova</t>
  </si>
  <si>
    <t>A</t>
  </si>
  <si>
    <t>B</t>
  </si>
  <si>
    <t>MHS</t>
  </si>
  <si>
    <t>Gədəbəy</t>
  </si>
  <si>
    <t>Goranboy</t>
  </si>
  <si>
    <t>Göyçay</t>
  </si>
  <si>
    <t>Göygöl</t>
  </si>
  <si>
    <t>Hacıqabul</t>
  </si>
  <si>
    <t>Xaçmaz</t>
  </si>
  <si>
    <t>Xızı</t>
  </si>
  <si>
    <t>Xocalı</t>
  </si>
  <si>
    <t>Xocavənd</t>
  </si>
  <si>
    <t>İmişli</t>
  </si>
  <si>
    <t>İsmayıllı</t>
  </si>
  <si>
    <t>Kəlbəcər</t>
  </si>
  <si>
    <t>Kəngərli</t>
  </si>
  <si>
    <t>Kürdəmir</t>
  </si>
  <si>
    <t>Qax</t>
  </si>
  <si>
    <t>Qazax</t>
  </si>
  <si>
    <t>Soiler</t>
  </si>
  <si>
    <t>Doiler</t>
  </si>
  <si>
    <t>Jegapus</t>
  </si>
  <si>
    <t>SP</t>
  </si>
  <si>
    <t>S-203</t>
  </si>
  <si>
    <t>H-404</t>
  </si>
  <si>
    <t>T-555</t>
  </si>
  <si>
    <t>TT0322</t>
  </si>
  <si>
    <t>S-204</t>
  </si>
  <si>
    <t>H-405</t>
  </si>
  <si>
    <t>T-556</t>
  </si>
  <si>
    <t>TT0323</t>
  </si>
  <si>
    <t>S-205</t>
  </si>
  <si>
    <t>H-406</t>
  </si>
  <si>
    <t>T-557</t>
  </si>
  <si>
    <t>TT0324</t>
  </si>
  <si>
    <t>S-206</t>
  </si>
  <si>
    <t>H-407</t>
  </si>
  <si>
    <t>T-558</t>
  </si>
  <si>
    <t>TT0325</t>
  </si>
  <si>
    <t>Məhsul a</t>
  </si>
  <si>
    <t>Məhsul b</t>
  </si>
  <si>
    <t>Məhsul c</t>
  </si>
  <si>
    <t>Məhsul d</t>
  </si>
  <si>
    <t>Məhsul e</t>
  </si>
  <si>
    <t>faktiki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</si>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</sst>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₼&quot;_-;\-* #,##0.00\ &quot;₼&quot;_-;_-* &quot;-&quot;??\ &quot;₼&quot;_-;_-@_-"/>
    <numFmt numFmtId="165" formatCode="_-* #,##0.00\ &quot;₼&quot;_-;\-* #,##0.00\ &quot;₼&quot;_-;_-* &quot;-&quot;??\ &quot;₼&quot;_-;_-@"/>
    <numFmt numFmtId="166" formatCode="_-&quot;₼&quot;\ * #,##0.00_-;\-&quot;₼&quot;\ * #,##0.00_-;_-&quot;₼&quot;\ * &quot;-&quot;??_-;_-@_-"/>
    <numFmt numFmtId="167" formatCode="0.0"/>
    <numFmt numFmtId="168" formatCode="_-* #,##0.00\ [$₼-42C]_-;\-* #,##0.00\ [$₼-42C]_-;_-* &quot;-&quot;??\ [$₼-42C]_-;_-@_-"/>
    <numFmt numFmtId="169" formatCode="#,##0\ &quot;₼&quot;"/>
  </numFmts>
  <fonts count="12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2"/>
      <color theme="1"/>
      <name val="Arial"/>
      <family val="2"/>
      <charset val="186"/>
    </font>
    <font>
      <sz val="12"/>
      <color theme="1"/>
      <name val="Aptos Narrow"/>
      <scheme val="minor"/>
    </font>
    <font>
      <sz val="12"/>
      <color theme="1"/>
      <name val="Arial"/>
    </font>
    <font>
      <b/>
      <sz val="12"/>
      <color theme="0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8"/>
      <name val="Aptos Narrow"/>
      <family val="2"/>
      <charset val="186"/>
      <scheme val="minor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B05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Fill="1" applyBorder="1" applyAlignment="1">
      <alignment horizontal="center" vertical="center" wrapText="1"/>
    </xf>
    <xf numFmtId="0" fontId="2" fillId="0" borderId="0" xfId="1"/>
    <xf numFmtId="0" fontId="2" fillId="0" borderId="1" xfId="1" applyBorder="1" applyAlignment="1">
      <alignment horizontal="center" vertical="center"/>
    </xf>
    <xf numFmtId="9" fontId="2" fillId="0" borderId="0" xfId="1" applyNumberFormat="1"/>
    <xf numFmtId="0" fontId="1" fillId="0" borderId="0" xfId="2"/>
    <xf numFmtId="0" fontId="3" fillId="0" borderId="0" xfId="6"/>
    <xf numFmtId="0" fontId="4" fillId="0" borderId="0" xfId="6" applyFont="1"/>
    <xf numFmtId="0" fontId="4" fillId="0" borderId="2" xfId="6" applyFont="1" applyBorder="1" applyAlignment="1">
      <alignment horizontal="center" vertical="center"/>
    </xf>
    <xf numFmtId="0" fontId="4" fillId="0" borderId="2" xfId="6" applyFont="1" applyBorder="1" applyAlignment="1">
      <alignment vertical="center" shrinkToFit="1"/>
    </xf>
    <xf numFmtId="165" fontId="4" fillId="0" borderId="0" xfId="6" applyNumberFormat="1" applyFont="1"/>
    <xf numFmtId="0" fontId="4" fillId="0" borderId="0" xfId="6" applyFont="1" applyAlignment="1">
      <alignment horizontal="center" shrinkToFit="1"/>
    </xf>
    <xf numFmtId="9" fontId="2" fillId="0" borderId="1" xfId="5" applyBorder="1" applyAlignment="1">
      <alignment horizontal="center" vertical="center"/>
    </xf>
    <xf numFmtId="0" fontId="7" fillId="0" borderId="0" xfId="2" applyFont="1"/>
    <xf numFmtId="0" fontId="7" fillId="0" borderId="3" xfId="2" quotePrefix="1" applyFont="1" applyBorder="1" applyAlignment="1">
      <alignment horizontal="center" vertical="center"/>
    </xf>
    <xf numFmtId="0" fontId="7" fillId="0" borderId="3" xfId="8" applyNumberFormat="1" applyFont="1" applyBorder="1" applyAlignment="1">
      <alignment horizontal="center" vertical="center"/>
    </xf>
    <xf numFmtId="167" fontId="7" fillId="0" borderId="1" xfId="7" applyNumberFormat="1" applyFont="1" applyBorder="1" applyAlignment="1">
      <alignment horizontal="center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168" fontId="7" fillId="0" borderId="0" xfId="7" applyNumberFormat="1" applyFont="1"/>
    <xf numFmtId="167" fontId="2" fillId="0" borderId="1" xfId="1" applyNumberFormat="1" applyBorder="1" applyAlignment="1">
      <alignment horizontal="center" vertical="center"/>
    </xf>
    <xf numFmtId="1" fontId="2" fillId="0" borderId="1" xfId="1" applyNumberFormat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5" fillId="4" borderId="2" xfId="6" applyFont="1" applyFill="1" applyBorder="1" applyAlignment="1">
      <alignment horizontal="center" vertical="center"/>
    </xf>
    <xf numFmtId="0" fontId="5" fillId="4" borderId="2" xfId="6" applyFont="1" applyFill="1" applyBorder="1" applyAlignment="1">
      <alignment horizontal="center" vertical="center" wrapText="1"/>
    </xf>
    <xf numFmtId="0" fontId="5" fillId="4" borderId="2" xfId="6" applyFont="1" applyFill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/>
    </xf>
    <xf numFmtId="9" fontId="10" fillId="0" borderId="1" xfId="4" applyFont="1" applyFill="1" applyBorder="1" applyAlignment="1">
      <alignment horizontal="center" vertical="center"/>
    </xf>
    <xf numFmtId="9" fontId="10" fillId="0" borderId="1" xfId="5" applyFont="1" applyFill="1" applyBorder="1" applyAlignment="1">
      <alignment horizontal="center" vertical="center"/>
    </xf>
    <xf numFmtId="169" fontId="9" fillId="0" borderId="1" xfId="3" applyNumberFormat="1" applyFont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1" xfId="7" applyNumberFormat="1" applyFont="1" applyFill="1" applyBorder="1" applyAlignment="1">
      <alignment horizontal="center" vertical="center"/>
    </xf>
    <xf numFmtId="0" fontId="6" fillId="6" borderId="1" xfId="7" applyNumberFormat="1" applyFont="1" applyFill="1" applyBorder="1" applyAlignment="1">
      <alignment horizontal="center" vertical="center" wrapText="1"/>
    </xf>
    <xf numFmtId="0" fontId="7" fillId="0" borderId="1" xfId="8" applyNumberFormat="1" applyFont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</cellXfs>
  <cellStyles count="9">
    <cellStyle name="Currency 2 4 2 2" xfId="7" xr:uid="{F569C01A-CB75-4700-A238-FCE132E65149}"/>
    <cellStyle name="Currency 3" xfId="3" xr:uid="{EC6D891F-E4BB-47FA-AC3E-8628DF611D74}"/>
    <cellStyle name="Currency 3 2" xfId="8" xr:uid="{A31D96D7-280F-4930-970D-531A6B394531}"/>
    <cellStyle name="Normal" xfId="0" builtinId="0"/>
    <cellStyle name="Normal 2 2 2 2" xfId="2" xr:uid="{502E8110-40D0-4296-98B7-922A49234B9E}"/>
    <cellStyle name="Normal 4" xfId="6" xr:uid="{24B79010-E638-498D-8AA6-75F6A82CF72D}"/>
    <cellStyle name="Normal 4 2 2 2 2 2" xfId="1" xr:uid="{EC472DB1-10ED-474B-8C5F-06F0F7DF5F3D}"/>
    <cellStyle name="Percent 2" xfId="5" xr:uid="{D5D1D815-FFFD-4F1E-A647-BD113AC24B4B}"/>
    <cellStyle name="Percent 2 2" xfId="4" xr:uid="{0E3D3FE0-9FAE-4CA6-B62D-BB25127D57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112643</xdr:colOff>
      <xdr:row>0</xdr:row>
      <xdr:rowOff>153229</xdr:rowOff>
    </xdr:from>
    <xdr:to>
      <xdr:col>4</xdr:col>
      <xdr:colOff>430696</xdr:colOff>
      <xdr:row>6</xdr:row>
      <xdr:rowOff>6626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6E93E6-F03A-453B-89D2-B904202BD325}"/>
            </a:ext>
          </a:extLst>
        </xdr:cNvPr>
        <xdr:cNvSpPr txBox="1"/>
      </xdr:nvSpPr>
      <xdr:spPr>
        <a:xfrm>
          <a:off x="112643" y="153229"/>
          <a:ext cx="3286540" cy="1251501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200" baseline="0">
              <a:latin typeface="Arial" panose="020B0604020202020204" pitchFamily="34" charset="0"/>
              <a:cs typeface="Arial" panose="020B0604020202020204" pitchFamily="34" charset="0"/>
            </a:rPr>
            <a:t>Daşınma xərci və maya dəyərini 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30% azaldaraq</a:t>
          </a:r>
          <a:r>
            <a:rPr lang="az-Latn-AZ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az-Latn-AZ" sz="1200" baseline="0">
              <a:latin typeface="Arial" panose="020B0604020202020204" pitchFamily="34" charset="0"/>
              <a:cs typeface="Arial" panose="020B0604020202020204" pitchFamily="34" charset="0"/>
            </a:rPr>
            <a:t>1 məhsuldan əldə olunan mənfəəti müəyyən edin</a:t>
          </a:r>
        </a:p>
        <a:p>
          <a:endParaRPr lang="az-Latn-AZ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az-Latn-AZ" sz="1200" baseline="0">
              <a:latin typeface="Arial" panose="020B0604020202020204" pitchFamily="34" charset="0"/>
              <a:cs typeface="Arial" panose="020B0604020202020204" pitchFamily="34" charset="0"/>
            </a:rPr>
            <a:t>Qiymət-(Daşınma xərci+Maya dəyəri)*Faiz</a:t>
          </a:r>
          <a:endParaRPr lang="ru-RU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207830</xdr:colOff>
      <xdr:row>0</xdr:row>
      <xdr:rowOff>165717</xdr:rowOff>
    </xdr:from>
    <xdr:to>
      <xdr:col>7</xdr:col>
      <xdr:colOff>615462</xdr:colOff>
      <xdr:row>3</xdr:row>
      <xdr:rowOff>158261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5F8A0C-BCE6-4252-BC7A-64EF084571AA}"/>
            </a:ext>
          </a:extLst>
        </xdr:cNvPr>
        <xdr:cNvSpPr txBox="1"/>
      </xdr:nvSpPr>
      <xdr:spPr>
        <a:xfrm>
          <a:off x="3607522" y="165717"/>
          <a:ext cx="2623294" cy="813159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200" baseline="0">
              <a:latin typeface="Arial" panose="020B0604020202020204" pitchFamily="34" charset="0"/>
              <a:cs typeface="Arial" panose="020B0604020202020204" pitchFamily="34" charset="0"/>
            </a:rPr>
            <a:t>Filialın gəliri 45 manatdan çoxdursa 25%, əks təqdirdə 15% endirim tətbiq edərək son qiyməti müəyyən edin</a:t>
          </a: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19394</xdr:rowOff>
    </xdr:from>
    <xdr:to>
      <xdr:col>4</xdr:col>
      <xdr:colOff>211928</xdr:colOff>
      <xdr:row>14</xdr:row>
      <xdr:rowOff>100013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D5EC1E-EB1E-428E-8EDB-C5F1AFE7CA16}"/>
            </a:ext>
          </a:extLst>
        </xdr:cNvPr>
        <xdr:cNvSpPr txBox="1"/>
      </xdr:nvSpPr>
      <xdr:spPr>
        <a:xfrm>
          <a:off x="209550" y="1648169"/>
          <a:ext cx="2255041" cy="985494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 baseline="0"/>
            <a:t>4-cü sətrdə artma azalma faizini, 5-ci sətrdə isə uyğun olaraq P və M yazılarını qeyd edin</a:t>
          </a: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0</xdr:row>
      <xdr:rowOff>219075</xdr:rowOff>
    </xdr:from>
    <xdr:ext cx="3288030" cy="762000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28942237-0768-4F38-8E86-2F28AAC7E044}"/>
            </a:ext>
          </a:extLst>
        </xdr:cNvPr>
        <xdr:cNvSpPr txBox="1"/>
      </xdr:nvSpPr>
      <xdr:spPr>
        <a:xfrm>
          <a:off x="4316730" y="219075"/>
          <a:ext cx="3288030" cy="762000"/>
        </a:xfrm>
        <a:prstGeom prst="rect">
          <a:avLst/>
        </a:prstGeom>
        <a:solidFill>
          <a:schemeClr val="accent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Əgər faktiki satış planın </a:t>
          </a:r>
          <a:r>
            <a:rPr lang="az-Latn-AZ" sz="1200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30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%-dən daha aşağıdırsa qeyd hissəsinə </a:t>
          </a:r>
          <a:r>
            <a:rPr lang="az-Latn-AZ" sz="1200" b="1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zəif</a:t>
          </a:r>
          <a:r>
            <a:rPr lang="en-US" sz="1200" b="1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 </a:t>
          </a:r>
          <a:r>
            <a:rPr lang="en-US" sz="1200" b="0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sözü, əks təqdirsə </a:t>
          </a:r>
          <a:r>
            <a:rPr lang="az-Latn-AZ" sz="1200" b="1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okay</a:t>
          </a:r>
          <a:r>
            <a:rPr lang="en-US" sz="1200" b="1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 </a:t>
          </a:r>
          <a:r>
            <a:rPr lang="en-US" sz="1200" b="0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yazılmalıdır</a:t>
          </a:r>
          <a:endParaRPr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356151</xdr:colOff>
      <xdr:row>0</xdr:row>
      <xdr:rowOff>254277</xdr:rowOff>
    </xdr:from>
    <xdr:to>
      <xdr:col>11</xdr:col>
      <xdr:colOff>331304</xdr:colOff>
      <xdr:row>5</xdr:row>
      <xdr:rowOff>33131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A82468-F392-4882-AEB0-2FA26ABCBEC1}"/>
            </a:ext>
          </a:extLst>
        </xdr:cNvPr>
        <xdr:cNvSpPr txBox="1"/>
      </xdr:nvSpPr>
      <xdr:spPr>
        <a:xfrm>
          <a:off x="6657891" y="254277"/>
          <a:ext cx="2931713" cy="111235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 baseline="0"/>
            <a:t>Daşınma xərci və məhsulun qiymətini uyğun faizlər qədər aşağı salaraq </a:t>
          </a:r>
          <a:r>
            <a:rPr lang="az-Latn-AZ" sz="1400" b="1" baseline="0"/>
            <a:t>Çatdırılma ilə birgə qiymətini </a:t>
          </a:r>
          <a:r>
            <a:rPr lang="az-Latn-AZ" sz="1400" baseline="0"/>
            <a:t>müəyyən edin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488126</xdr:colOff>
      <xdr:row>0</xdr:row>
      <xdr:rowOff>184690</xdr:rowOff>
    </xdr:from>
    <xdr:to>
      <xdr:col>9</xdr:col>
      <xdr:colOff>77060</xdr:colOff>
      <xdr:row>2</xdr:row>
      <xdr:rowOff>34192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14368D-4BC0-4624-B7E1-0C17AF8125E4}"/>
            </a:ext>
          </a:extLst>
        </xdr:cNvPr>
        <xdr:cNvSpPr txBox="1"/>
      </xdr:nvSpPr>
      <xdr:spPr>
        <a:xfrm>
          <a:off x="4427666" y="184690"/>
          <a:ext cx="3284634" cy="436242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100" baseline="0"/>
            <a:t>Bakı filialındakı məhsullara 40 faiz endirim tətbiq edilsin, yerdə qalan hallarda isə qiymət saxlanılsın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rah/Downloads/D&#601;rs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rah/AppData/Local/Temp/80e6514f-b58a-471a-9cfd-11e54daeffaf_D&#601;rs%201-20240329T064024Z-001.zip.faf/D&#601;rs%201/D&#601;rs%201%20data%20MDA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ntroduction"/>
      <sheetName val="General practise "/>
      <sheetName val="File"/>
      <sheetName val="Home"/>
      <sheetName val="Clipboard"/>
      <sheetName val="PS Operation"/>
      <sheetName val="Font"/>
      <sheetName val="Alignment"/>
      <sheetName val="Alignment (Fit)"/>
      <sheetName val="MO"/>
      <sheetName val="CO"/>
      <sheetName val="ERROR Types "/>
      <sheetName val="IFERROR"/>
      <sheetName val="Formulas"/>
      <sheetName val="IF tətbiqi"/>
      <sheetName val="İF mərhələli"/>
      <sheetName val="Faiz hesablanması"/>
      <sheetName val="İF, AND"/>
      <sheetName val="İF, OR"/>
      <sheetName val="IF-IF"/>
      <sheetName val="Bir xanada"/>
      <sheetName val="T-1"/>
      <sheetName val="T-2"/>
      <sheetName val="T-3"/>
      <sheetName val="T-4"/>
      <sheetName val="T-5"/>
      <sheetName val="T-6"/>
      <sheetName val="T-7"/>
      <sheetName val="T-8"/>
      <sheetName val="T-9"/>
      <sheetName val="Table of Cont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practise"/>
      <sheetName val="Alignment"/>
      <sheetName val="Wrap Text &amp; Alt+Enter"/>
      <sheetName val="Müqayisə, şərt"/>
      <sheetName val="Formulas"/>
      <sheetName val="İF (1)"/>
      <sheetName val="İF (2)"/>
      <sheetName val="Task 1"/>
      <sheetName val="Task 2"/>
      <sheetName val="Task 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6F06-19AA-472A-91CC-021A54CDBB83}">
  <dimension ref="F1:J21"/>
  <sheetViews>
    <sheetView showGridLines="0" zoomScale="115" zoomScaleNormal="115" workbookViewId="0">
      <selection activeCell="J2" sqref="J2:J21"/>
    </sheetView>
  </sheetViews>
  <sheetFormatPr defaultColWidth="10.796875" defaultRowHeight="15"/>
  <cols>
    <col min="1" max="5" width="10.796875" style="2"/>
    <col min="6" max="6" width="13.3984375" style="2" bestFit="1" customWidth="1"/>
    <col min="7" max="7" width="13.3984375" style="2" customWidth="1"/>
    <col min="8" max="8" width="14.796875" style="2" bestFit="1" customWidth="1"/>
    <col min="9" max="9" width="14" style="2" bestFit="1" customWidth="1"/>
    <col min="10" max="10" width="12" style="2" customWidth="1"/>
    <col min="11" max="16384" width="10.796875" style="2"/>
  </cols>
  <sheetData>
    <row r="1" spans="6:10" ht="34.5" customHeight="1">
      <c r="F1" s="22" t="s">
        <v>31</v>
      </c>
      <c r="G1" s="22" t="s">
        <v>1</v>
      </c>
      <c r="H1" s="22" t="s">
        <v>2</v>
      </c>
      <c r="I1" s="22" t="s">
        <v>3</v>
      </c>
      <c r="J1" s="22" t="s">
        <v>4</v>
      </c>
    </row>
    <row r="2" spans="6:10">
      <c r="F2" s="3" t="s">
        <v>24</v>
      </c>
      <c r="G2" s="3">
        <v>35</v>
      </c>
      <c r="H2" s="20">
        <v>3.4789766006212099</v>
      </c>
      <c r="I2" s="21">
        <f>G2-H2-5</f>
        <v>26.521023399378791</v>
      </c>
      <c r="J2" s="3">
        <f>G2-(H2+I2)*70%</f>
        <v>14</v>
      </c>
    </row>
    <row r="3" spans="6:10">
      <c r="F3" s="3" t="s">
        <v>25</v>
      </c>
      <c r="G3" s="3">
        <v>49</v>
      </c>
      <c r="H3" s="20">
        <v>2.0448830462464249</v>
      </c>
      <c r="I3" s="21">
        <f t="shared" ref="I3:I21" si="0">G3-H3-5</f>
        <v>41.955116953753574</v>
      </c>
      <c r="J3" s="3">
        <f t="shared" ref="J3:J21" si="1">G3-(H3+I3)*70%</f>
        <v>18.200000000000003</v>
      </c>
    </row>
    <row r="4" spans="6:10">
      <c r="F4" s="3" t="s">
        <v>26</v>
      </c>
      <c r="G4" s="3">
        <v>44</v>
      </c>
      <c r="H4" s="20">
        <v>3.4200230748531615</v>
      </c>
      <c r="I4" s="21">
        <f t="shared" si="0"/>
        <v>35.579976925146838</v>
      </c>
      <c r="J4" s="3">
        <f t="shared" si="1"/>
        <v>16.700000000000003</v>
      </c>
    </row>
    <row r="5" spans="6:10">
      <c r="F5" s="3" t="s">
        <v>28</v>
      </c>
      <c r="G5" s="3">
        <v>85</v>
      </c>
      <c r="H5" s="20">
        <v>2.548932929105872</v>
      </c>
      <c r="I5" s="21">
        <f t="shared" si="0"/>
        <v>77.451067070894126</v>
      </c>
      <c r="J5" s="3">
        <f t="shared" si="1"/>
        <v>29</v>
      </c>
    </row>
    <row r="6" spans="6:10">
      <c r="F6" s="3" t="s">
        <v>27</v>
      </c>
      <c r="G6" s="3">
        <v>70</v>
      </c>
      <c r="H6" s="20">
        <v>1.7242989809935114</v>
      </c>
      <c r="I6" s="21">
        <f t="shared" si="0"/>
        <v>63.27570101900649</v>
      </c>
      <c r="J6" s="3">
        <f t="shared" si="1"/>
        <v>24.5</v>
      </c>
    </row>
    <row r="7" spans="6:10">
      <c r="F7" s="3" t="s">
        <v>29</v>
      </c>
      <c r="G7" s="3">
        <v>78</v>
      </c>
      <c r="H7" s="20">
        <v>2.4682275164855749</v>
      </c>
      <c r="I7" s="21">
        <f t="shared" si="0"/>
        <v>70.53177248351443</v>
      </c>
      <c r="J7" s="3">
        <f t="shared" si="1"/>
        <v>26.900000000000006</v>
      </c>
    </row>
    <row r="8" spans="6:10">
      <c r="F8" s="3" t="s">
        <v>30</v>
      </c>
      <c r="G8" s="3">
        <v>66</v>
      </c>
      <c r="H8" s="20">
        <v>3.8750010709230303</v>
      </c>
      <c r="I8" s="21">
        <f t="shared" si="0"/>
        <v>57.124998929076966</v>
      </c>
      <c r="J8" s="3">
        <f t="shared" si="1"/>
        <v>23.300000000000004</v>
      </c>
    </row>
    <row r="9" spans="6:10">
      <c r="F9" s="3" t="s">
        <v>24</v>
      </c>
      <c r="G9" s="3">
        <v>48</v>
      </c>
      <c r="H9" s="20">
        <v>3.632739280032629</v>
      </c>
      <c r="I9" s="21">
        <f t="shared" si="0"/>
        <v>39.367260719967369</v>
      </c>
      <c r="J9" s="3">
        <f t="shared" si="1"/>
        <v>17.900000000000002</v>
      </c>
    </row>
    <row r="10" spans="6:10">
      <c r="F10" s="3" t="s">
        <v>25</v>
      </c>
      <c r="G10" s="3">
        <v>77</v>
      </c>
      <c r="H10" s="20">
        <v>1.8501507766587526</v>
      </c>
      <c r="I10" s="21">
        <f t="shared" si="0"/>
        <v>70.149849223341249</v>
      </c>
      <c r="J10" s="3">
        <f t="shared" si="1"/>
        <v>26.6</v>
      </c>
    </row>
    <row r="11" spans="6:10">
      <c r="F11" s="3" t="s">
        <v>26</v>
      </c>
      <c r="G11" s="3">
        <v>38</v>
      </c>
      <c r="H11" s="20">
        <v>2.7930922220066687</v>
      </c>
      <c r="I11" s="21">
        <f t="shared" si="0"/>
        <v>30.206907777993329</v>
      </c>
      <c r="J11" s="3">
        <f t="shared" si="1"/>
        <v>14.900000000000002</v>
      </c>
    </row>
    <row r="12" spans="6:10">
      <c r="F12" s="3" t="s">
        <v>28</v>
      </c>
      <c r="G12" s="3">
        <v>38</v>
      </c>
      <c r="H12" s="20">
        <v>2.5116273144879386</v>
      </c>
      <c r="I12" s="21">
        <f t="shared" si="0"/>
        <v>30.488372685512061</v>
      </c>
      <c r="J12" s="3">
        <f t="shared" si="1"/>
        <v>14.900000000000002</v>
      </c>
    </row>
    <row r="13" spans="6:10">
      <c r="F13" s="3" t="s">
        <v>27</v>
      </c>
      <c r="G13" s="3">
        <v>40</v>
      </c>
      <c r="H13" s="20">
        <v>3.8814257341624323</v>
      </c>
      <c r="I13" s="21">
        <f t="shared" si="0"/>
        <v>31.118574265837566</v>
      </c>
      <c r="J13" s="3">
        <f t="shared" si="1"/>
        <v>15.5</v>
      </c>
    </row>
    <row r="14" spans="6:10">
      <c r="F14" s="3" t="s">
        <v>29</v>
      </c>
      <c r="G14" s="3">
        <v>62</v>
      </c>
      <c r="H14" s="20">
        <v>3.9960375536568664</v>
      </c>
      <c r="I14" s="21">
        <f t="shared" si="0"/>
        <v>53.003962446343131</v>
      </c>
      <c r="J14" s="3">
        <f t="shared" si="1"/>
        <v>22.1</v>
      </c>
    </row>
    <row r="15" spans="6:10">
      <c r="F15" s="3" t="s">
        <v>30</v>
      </c>
      <c r="G15" s="3">
        <v>36</v>
      </c>
      <c r="H15" s="20">
        <v>3.852595178318623</v>
      </c>
      <c r="I15" s="21">
        <f t="shared" si="0"/>
        <v>27.147404821681377</v>
      </c>
      <c r="J15" s="3">
        <f t="shared" si="1"/>
        <v>14.3</v>
      </c>
    </row>
    <row r="16" spans="6:10">
      <c r="F16" s="3" t="s">
        <v>24</v>
      </c>
      <c r="G16" s="3">
        <v>79</v>
      </c>
      <c r="H16" s="20">
        <v>2.0826700457833827</v>
      </c>
      <c r="I16" s="21">
        <f t="shared" si="0"/>
        <v>71.917329954216612</v>
      </c>
      <c r="J16" s="3">
        <f t="shared" si="1"/>
        <v>27.200000000000003</v>
      </c>
    </row>
    <row r="17" spans="6:10">
      <c r="F17" s="3" t="s">
        <v>25</v>
      </c>
      <c r="G17" s="3">
        <v>64</v>
      </c>
      <c r="H17" s="20">
        <v>2.7677999520203027</v>
      </c>
      <c r="I17" s="21">
        <f t="shared" si="0"/>
        <v>56.232200047979696</v>
      </c>
      <c r="J17" s="3">
        <f t="shared" si="1"/>
        <v>22.700000000000003</v>
      </c>
    </row>
    <row r="18" spans="6:10">
      <c r="F18" s="3" t="s">
        <v>26</v>
      </c>
      <c r="G18" s="3">
        <v>63</v>
      </c>
      <c r="H18" s="20">
        <v>2.2935889900295008</v>
      </c>
      <c r="I18" s="21">
        <f t="shared" si="0"/>
        <v>55.706411009970502</v>
      </c>
      <c r="J18" s="3">
        <f t="shared" si="1"/>
        <v>22.400000000000006</v>
      </c>
    </row>
    <row r="19" spans="6:10">
      <c r="F19" s="3" t="s">
        <v>28</v>
      </c>
      <c r="G19" s="3">
        <v>58</v>
      </c>
      <c r="H19" s="20">
        <v>2.4497843345221195</v>
      </c>
      <c r="I19" s="21">
        <f t="shared" si="0"/>
        <v>50.550215665477879</v>
      </c>
      <c r="J19" s="3">
        <f t="shared" si="1"/>
        <v>20.900000000000006</v>
      </c>
    </row>
    <row r="20" spans="6:10">
      <c r="F20" s="3" t="s">
        <v>27</v>
      </c>
      <c r="G20" s="3">
        <v>67</v>
      </c>
      <c r="H20" s="20">
        <v>2.6641630172441149</v>
      </c>
      <c r="I20" s="21">
        <f t="shared" si="0"/>
        <v>59.335836982755879</v>
      </c>
      <c r="J20" s="3">
        <f t="shared" si="1"/>
        <v>23.600000000000009</v>
      </c>
    </row>
    <row r="21" spans="6:10">
      <c r="F21" s="3" t="s">
        <v>29</v>
      </c>
      <c r="G21" s="3">
        <v>63</v>
      </c>
      <c r="H21" s="20">
        <v>3.2656693762647597</v>
      </c>
      <c r="I21" s="21">
        <f t="shared" si="0"/>
        <v>54.734330623735239</v>
      </c>
      <c r="J21" s="3">
        <f t="shared" si="1"/>
        <v>22.400000000000006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C4D9-ABC7-4E6E-868A-CDD24D664A05}">
  <dimension ref="A1:D21"/>
  <sheetViews>
    <sheetView showGridLines="0" zoomScale="130" zoomScaleNormal="130" workbookViewId="0">
      <selection activeCell="C2" sqref="C2:C21"/>
    </sheetView>
  </sheetViews>
  <sheetFormatPr defaultColWidth="10.796875" defaultRowHeight="15"/>
  <cols>
    <col min="1" max="1" width="13.3984375" style="2" bestFit="1" customWidth="1"/>
    <col min="2" max="2" width="13.3984375" style="2" customWidth="1"/>
    <col min="3" max="3" width="12" style="2" customWidth="1"/>
    <col min="4" max="16384" width="10.796875" style="2"/>
  </cols>
  <sheetData>
    <row r="1" spans="1:4" ht="34.5" customHeight="1">
      <c r="A1" s="22" t="s">
        <v>20</v>
      </c>
      <c r="B1" s="22" t="s">
        <v>51</v>
      </c>
      <c r="C1" s="22" t="s">
        <v>52</v>
      </c>
    </row>
    <row r="2" spans="1:4">
      <c r="A2" s="3" t="s">
        <v>32</v>
      </c>
      <c r="B2" s="3">
        <v>65</v>
      </c>
      <c r="C2" s="3">
        <f>IF(B2&gt;45,B2*75%,B2*85%)</f>
        <v>48.75</v>
      </c>
    </row>
    <row r="3" spans="1:4">
      <c r="A3" s="3" t="s">
        <v>23</v>
      </c>
      <c r="B3" s="3">
        <v>87</v>
      </c>
      <c r="C3" s="3">
        <f t="shared" ref="C3:C21" si="0">IF(B3&gt;45,B3*75%,B3*85%)</f>
        <v>65.25</v>
      </c>
      <c r="D3" s="4"/>
    </row>
    <row r="4" spans="1:4">
      <c r="A4" s="3" t="s">
        <v>33</v>
      </c>
      <c r="B4" s="3">
        <v>49</v>
      </c>
      <c r="C4" s="3">
        <f t="shared" si="0"/>
        <v>36.75</v>
      </c>
    </row>
    <row r="5" spans="1:4">
      <c r="A5" s="3" t="s">
        <v>34</v>
      </c>
      <c r="B5" s="3">
        <v>45</v>
      </c>
      <c r="C5" s="3">
        <f t="shared" si="0"/>
        <v>38.25</v>
      </c>
    </row>
    <row r="6" spans="1:4">
      <c r="A6" s="3" t="s">
        <v>35</v>
      </c>
      <c r="B6" s="3">
        <v>52</v>
      </c>
      <c r="C6" s="3">
        <f t="shared" si="0"/>
        <v>39</v>
      </c>
    </row>
    <row r="7" spans="1:4">
      <c r="A7" s="3" t="s">
        <v>36</v>
      </c>
      <c r="B7" s="3">
        <v>54</v>
      </c>
      <c r="C7" s="3">
        <f t="shared" si="0"/>
        <v>40.5</v>
      </c>
    </row>
    <row r="8" spans="1:4">
      <c r="A8" s="3" t="s">
        <v>37</v>
      </c>
      <c r="B8" s="3">
        <v>38</v>
      </c>
      <c r="C8" s="3">
        <f t="shared" si="0"/>
        <v>32.299999999999997</v>
      </c>
    </row>
    <row r="9" spans="1:4">
      <c r="A9" s="3" t="s">
        <v>38</v>
      </c>
      <c r="B9" s="3">
        <v>57</v>
      </c>
      <c r="C9" s="3">
        <f t="shared" si="0"/>
        <v>42.75</v>
      </c>
    </row>
    <row r="10" spans="1:4">
      <c r="A10" s="3" t="s">
        <v>39</v>
      </c>
      <c r="B10" s="3">
        <v>83</v>
      </c>
      <c r="C10" s="3">
        <f t="shared" si="0"/>
        <v>62.25</v>
      </c>
    </row>
    <row r="11" spans="1:4">
      <c r="A11" s="3" t="s">
        <v>40</v>
      </c>
      <c r="B11" s="3">
        <v>45</v>
      </c>
      <c r="C11" s="3">
        <f t="shared" si="0"/>
        <v>38.25</v>
      </c>
    </row>
    <row r="12" spans="1:4">
      <c r="A12" s="3" t="s">
        <v>41</v>
      </c>
      <c r="B12" s="3">
        <v>42</v>
      </c>
      <c r="C12" s="3">
        <f t="shared" si="0"/>
        <v>35.699999999999996</v>
      </c>
    </row>
    <row r="13" spans="1:4">
      <c r="A13" s="3" t="s">
        <v>42</v>
      </c>
      <c r="B13" s="3">
        <v>70</v>
      </c>
      <c r="C13" s="3">
        <f t="shared" si="0"/>
        <v>52.5</v>
      </c>
    </row>
    <row r="14" spans="1:4">
      <c r="A14" s="3" t="s">
        <v>43</v>
      </c>
      <c r="B14" s="3">
        <v>39</v>
      </c>
      <c r="C14" s="3">
        <f t="shared" si="0"/>
        <v>33.15</v>
      </c>
    </row>
    <row r="15" spans="1:4">
      <c r="A15" s="3" t="s">
        <v>44</v>
      </c>
      <c r="B15" s="3">
        <v>82</v>
      </c>
      <c r="C15" s="3">
        <f t="shared" si="0"/>
        <v>61.5</v>
      </c>
    </row>
    <row r="16" spans="1:4">
      <c r="A16" s="3" t="s">
        <v>45</v>
      </c>
      <c r="B16" s="3">
        <v>81</v>
      </c>
      <c r="C16" s="3">
        <f t="shared" si="0"/>
        <v>60.75</v>
      </c>
    </row>
    <row r="17" spans="1:3">
      <c r="A17" s="3" t="s">
        <v>46</v>
      </c>
      <c r="B17" s="3">
        <v>43</v>
      </c>
      <c r="C17" s="3">
        <f t="shared" si="0"/>
        <v>36.549999999999997</v>
      </c>
    </row>
    <row r="18" spans="1:3">
      <c r="A18" s="3" t="s">
        <v>47</v>
      </c>
      <c r="B18" s="3">
        <v>36</v>
      </c>
      <c r="C18" s="3">
        <f t="shared" si="0"/>
        <v>30.599999999999998</v>
      </c>
    </row>
    <row r="19" spans="1:3">
      <c r="A19" s="3" t="s">
        <v>48</v>
      </c>
      <c r="B19" s="3">
        <v>72</v>
      </c>
      <c r="C19" s="3">
        <f t="shared" si="0"/>
        <v>54</v>
      </c>
    </row>
    <row r="20" spans="1:3">
      <c r="A20" s="3" t="s">
        <v>49</v>
      </c>
      <c r="B20" s="3">
        <v>86</v>
      </c>
      <c r="C20" s="3">
        <f t="shared" si="0"/>
        <v>64.5</v>
      </c>
    </row>
    <row r="21" spans="1:3">
      <c r="A21" s="3" t="s">
        <v>50</v>
      </c>
      <c r="B21" s="3">
        <v>45</v>
      </c>
      <c r="C21" s="3">
        <f t="shared" si="0"/>
        <v>38.25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D0B5-DFAE-4C9C-8243-D4E4916BE5A9}">
  <dimension ref="A1:K5"/>
  <sheetViews>
    <sheetView showGridLines="0" zoomScale="160" zoomScaleNormal="160" workbookViewId="0">
      <selection activeCell="E7" sqref="E7"/>
    </sheetView>
  </sheetViews>
  <sheetFormatPr defaultColWidth="10.796875" defaultRowHeight="13.8"/>
  <cols>
    <col min="1" max="1" width="6" style="5" bestFit="1" customWidth="1"/>
    <col min="2" max="2" width="7.796875" style="5" bestFit="1" customWidth="1"/>
    <col min="3" max="3" width="10" style="5" customWidth="1"/>
    <col min="4" max="4" width="9.09765625" style="5" customWidth="1"/>
    <col min="5" max="5" width="11.296875" style="5" customWidth="1"/>
    <col min="6" max="6" width="9.59765625" style="5" customWidth="1"/>
    <col min="7" max="7" width="8.796875" style="5" customWidth="1"/>
    <col min="8" max="8" width="11.59765625" style="5" customWidth="1"/>
    <col min="9" max="9" width="8.09765625" style="5" customWidth="1"/>
    <col min="10" max="10" width="8.69921875" style="5" customWidth="1"/>
    <col min="11" max="11" width="13.69921875" style="5" bestFit="1" customWidth="1"/>
    <col min="12" max="16384" width="10.796875" style="5"/>
  </cols>
  <sheetData>
    <row r="1" spans="1:11">
      <c r="A1" s="34" t="s">
        <v>80</v>
      </c>
      <c r="B1" s="34"/>
      <c r="C1" s="26" t="s">
        <v>5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1">
      <c r="A2" s="35">
        <v>2025</v>
      </c>
      <c r="B2" s="26" t="s">
        <v>78</v>
      </c>
      <c r="C2" s="29">
        <v>1440</v>
      </c>
      <c r="D2" s="29">
        <v>5985</v>
      </c>
      <c r="E2" s="29">
        <v>3027</v>
      </c>
      <c r="F2" s="29">
        <v>1868</v>
      </c>
      <c r="G2" s="29">
        <v>1683</v>
      </c>
      <c r="H2" s="29">
        <v>6714</v>
      </c>
      <c r="I2" s="29">
        <v>5708</v>
      </c>
      <c r="J2" s="29">
        <v>2729</v>
      </c>
      <c r="K2" s="29">
        <v>1098</v>
      </c>
    </row>
    <row r="3" spans="1:11">
      <c r="A3" s="35"/>
      <c r="B3" s="26" t="s">
        <v>79</v>
      </c>
      <c r="C3" s="29">
        <v>1791</v>
      </c>
      <c r="D3" s="29">
        <v>1199</v>
      </c>
      <c r="E3" s="29">
        <v>1128</v>
      </c>
      <c r="F3" s="29">
        <v>1583</v>
      </c>
      <c r="G3" s="29">
        <v>673</v>
      </c>
      <c r="H3" s="29">
        <v>901</v>
      </c>
      <c r="I3" s="29">
        <v>2232</v>
      </c>
      <c r="J3" s="29">
        <v>2972</v>
      </c>
      <c r="K3" s="29">
        <v>2390</v>
      </c>
    </row>
    <row r="4" spans="1:11">
      <c r="A4" s="35"/>
      <c r="B4" s="36" t="s">
        <v>1</v>
      </c>
      <c r="C4" s="27">
        <f>C3/C2-1</f>
        <v>0.24374999999999991</v>
      </c>
      <c r="D4" s="27">
        <f t="shared" ref="D4:K4" si="0">D3/D2-1</f>
        <v>-0.79966583124477864</v>
      </c>
      <c r="E4" s="27">
        <f t="shared" si="0"/>
        <v>-0.62735381565906834</v>
      </c>
      <c r="F4" s="27">
        <f t="shared" si="0"/>
        <v>-0.15256959314775165</v>
      </c>
      <c r="G4" s="27">
        <f t="shared" si="0"/>
        <v>-0.60011883541295308</v>
      </c>
      <c r="H4" s="27">
        <f t="shared" si="0"/>
        <v>-0.865802800119154</v>
      </c>
      <c r="I4" s="27">
        <f t="shared" si="0"/>
        <v>-0.60896986685353882</v>
      </c>
      <c r="J4" s="27">
        <f t="shared" si="0"/>
        <v>8.9043605716379703E-2</v>
      </c>
      <c r="K4" s="27">
        <f t="shared" si="0"/>
        <v>1.1766848816029145</v>
      </c>
    </row>
    <row r="5" spans="1:11">
      <c r="A5" s="35"/>
      <c r="B5" s="36"/>
      <c r="C5" s="28" t="str">
        <f>IF(C4&gt;0,"P","M")</f>
        <v>P</v>
      </c>
      <c r="D5" s="28" t="str">
        <f t="shared" ref="D5:K5" si="1">IF(D4&gt;0,"P","M")</f>
        <v>M</v>
      </c>
      <c r="E5" s="28" t="str">
        <f t="shared" si="1"/>
        <v>M</v>
      </c>
      <c r="F5" s="28" t="str">
        <f t="shared" si="1"/>
        <v>M</v>
      </c>
      <c r="G5" s="28" t="str">
        <f t="shared" si="1"/>
        <v>M</v>
      </c>
      <c r="H5" s="28" t="str">
        <f t="shared" si="1"/>
        <v>M</v>
      </c>
      <c r="I5" s="28" t="str">
        <f t="shared" si="1"/>
        <v>M</v>
      </c>
      <c r="J5" s="28" t="str">
        <f t="shared" si="1"/>
        <v>P</v>
      </c>
      <c r="K5" s="28" t="str">
        <f t="shared" si="1"/>
        <v>P</v>
      </c>
    </row>
  </sheetData>
  <mergeCells count="3">
    <mergeCell ref="A1:B1"/>
    <mergeCell ref="A2:A5"/>
    <mergeCell ref="B4:B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DEA1-9F44-4788-9941-BAFE2F31FAA3}">
  <dimension ref="A1:Z1000"/>
  <sheetViews>
    <sheetView showGridLines="0" workbookViewId="0">
      <selection activeCell="D2" sqref="D2:D37"/>
    </sheetView>
  </sheetViews>
  <sheetFormatPr defaultColWidth="12.296875" defaultRowHeight="15" customHeight="1"/>
  <cols>
    <col min="1" max="1" width="20.8984375" style="6" bestFit="1" customWidth="1"/>
    <col min="2" max="2" width="13.59765625" style="6" customWidth="1"/>
    <col min="3" max="3" width="10.8984375" style="6" customWidth="1"/>
    <col min="4" max="4" width="11.796875" style="6" customWidth="1"/>
    <col min="5" max="26" width="10.796875" style="6" customWidth="1"/>
    <col min="27" max="16384" width="12.296875" style="6"/>
  </cols>
  <sheetData>
    <row r="1" spans="1:26" ht="43.5" customHeight="1">
      <c r="A1" s="23" t="s">
        <v>15</v>
      </c>
      <c r="B1" s="23" t="s">
        <v>122</v>
      </c>
      <c r="C1" s="24" t="s">
        <v>123</v>
      </c>
      <c r="D1" s="25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8" t="s">
        <v>53</v>
      </c>
      <c r="B2" s="8">
        <v>204</v>
      </c>
      <c r="C2" s="8">
        <v>140</v>
      </c>
      <c r="D2" s="9" t="str">
        <f>IF(B2&lt;C2*30%,"zəif","okay")</f>
        <v>okay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 t="s">
        <v>54</v>
      </c>
      <c r="B3" s="8">
        <v>118</v>
      </c>
      <c r="C3" s="8">
        <v>157</v>
      </c>
      <c r="D3" s="9" t="str">
        <f t="shared" ref="D3:D37" si="0">IF(B3&lt;C3*30%,"zəif","okay")</f>
        <v>okay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 t="s">
        <v>55</v>
      </c>
      <c r="B4" s="8">
        <v>149</v>
      </c>
      <c r="C4" s="8">
        <v>87</v>
      </c>
      <c r="D4" s="9" t="str">
        <f t="shared" si="0"/>
        <v>okay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8" t="s">
        <v>56</v>
      </c>
      <c r="B5" s="8">
        <v>134</v>
      </c>
      <c r="C5" s="8">
        <v>76</v>
      </c>
      <c r="D5" s="9" t="str">
        <f t="shared" si="0"/>
        <v>okay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8" t="s">
        <v>57</v>
      </c>
      <c r="B6" s="8">
        <v>245</v>
      </c>
      <c r="C6" s="8">
        <v>102</v>
      </c>
      <c r="D6" s="9" t="str">
        <f t="shared" si="0"/>
        <v>okay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8" t="s">
        <v>58</v>
      </c>
      <c r="B7" s="8">
        <v>171</v>
      </c>
      <c r="C7" s="8">
        <v>148</v>
      </c>
      <c r="D7" s="9" t="str">
        <f t="shared" si="0"/>
        <v>okay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8" t="s">
        <v>59</v>
      </c>
      <c r="B8" s="8">
        <v>135</v>
      </c>
      <c r="C8" s="8">
        <v>80</v>
      </c>
      <c r="D8" s="9" t="str">
        <f t="shared" si="0"/>
        <v>okay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8" t="s">
        <v>60</v>
      </c>
      <c r="B9" s="8">
        <v>220</v>
      </c>
      <c r="C9" s="8">
        <v>85</v>
      </c>
      <c r="D9" s="9" t="str">
        <f t="shared" si="0"/>
        <v>okay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8" t="s">
        <v>61</v>
      </c>
      <c r="B10" s="8">
        <v>209</v>
      </c>
      <c r="C10" s="8">
        <v>105</v>
      </c>
      <c r="D10" s="9" t="str">
        <f t="shared" si="0"/>
        <v>okay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8" t="s">
        <v>62</v>
      </c>
      <c r="B11" s="8">
        <v>241</v>
      </c>
      <c r="C11" s="8">
        <v>115</v>
      </c>
      <c r="D11" s="9" t="str">
        <f t="shared" si="0"/>
        <v>okay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8" t="s">
        <v>63</v>
      </c>
      <c r="B12" s="8">
        <v>231</v>
      </c>
      <c r="C12" s="8">
        <v>139</v>
      </c>
      <c r="D12" s="9" t="str">
        <f t="shared" si="0"/>
        <v>okay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8" t="s">
        <v>64</v>
      </c>
      <c r="B13" s="8">
        <v>131</v>
      </c>
      <c r="C13" s="8">
        <v>81</v>
      </c>
      <c r="D13" s="9" t="str">
        <f t="shared" si="0"/>
        <v>okay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8" t="s">
        <v>65</v>
      </c>
      <c r="B14" s="8">
        <v>216</v>
      </c>
      <c r="C14" s="8">
        <v>42</v>
      </c>
      <c r="D14" s="9" t="str">
        <f t="shared" si="0"/>
        <v>okay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8" t="s">
        <v>66</v>
      </c>
      <c r="B15" s="8">
        <v>129</v>
      </c>
      <c r="C15" s="8">
        <v>93</v>
      </c>
      <c r="D15" s="9" t="str">
        <f t="shared" si="0"/>
        <v>okay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8" t="s">
        <v>67</v>
      </c>
      <c r="B16" s="8">
        <v>131</v>
      </c>
      <c r="C16" s="8">
        <v>167</v>
      </c>
      <c r="D16" s="9" t="str">
        <f t="shared" si="0"/>
        <v>okay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8" t="s">
        <v>68</v>
      </c>
      <c r="B17" s="8">
        <v>160</v>
      </c>
      <c r="C17" s="8">
        <v>166</v>
      </c>
      <c r="D17" s="9" t="str">
        <f t="shared" si="0"/>
        <v>okay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8" t="s">
        <v>69</v>
      </c>
      <c r="B18" s="8">
        <v>225</v>
      </c>
      <c r="C18" s="8">
        <v>61</v>
      </c>
      <c r="D18" s="9" t="str">
        <f t="shared" si="0"/>
        <v>okay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8" t="s">
        <v>70</v>
      </c>
      <c r="B19" s="8">
        <v>182</v>
      </c>
      <c r="C19" s="8">
        <v>96</v>
      </c>
      <c r="D19" s="9" t="str">
        <f t="shared" si="0"/>
        <v>okay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8" t="s">
        <v>71</v>
      </c>
      <c r="B20" s="8">
        <v>237</v>
      </c>
      <c r="C20" s="8">
        <v>177</v>
      </c>
      <c r="D20" s="9" t="str">
        <f t="shared" si="0"/>
        <v>okay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8" t="s">
        <v>72</v>
      </c>
      <c r="B21" s="8">
        <v>131</v>
      </c>
      <c r="C21" s="8">
        <v>78</v>
      </c>
      <c r="D21" s="9" t="str">
        <f t="shared" si="0"/>
        <v>okay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8" t="s">
        <v>73</v>
      </c>
      <c r="B22" s="8">
        <v>218</v>
      </c>
      <c r="C22" s="8">
        <v>188</v>
      </c>
      <c r="D22" s="9" t="str">
        <f t="shared" si="0"/>
        <v>okay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8" t="s">
        <v>74</v>
      </c>
      <c r="B23" s="8">
        <v>248</v>
      </c>
      <c r="C23" s="8">
        <v>133</v>
      </c>
      <c r="D23" s="9" t="str">
        <f t="shared" si="0"/>
        <v>okay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8" t="s">
        <v>75</v>
      </c>
      <c r="B24" s="8">
        <v>234</v>
      </c>
      <c r="C24" s="8">
        <v>164</v>
      </c>
      <c r="D24" s="9" t="str">
        <f t="shared" si="0"/>
        <v>okay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8" t="s">
        <v>76</v>
      </c>
      <c r="B25" s="8">
        <v>186</v>
      </c>
      <c r="C25" s="8">
        <v>56</v>
      </c>
      <c r="D25" s="9" t="str">
        <f t="shared" si="0"/>
        <v>okay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8" t="s">
        <v>77</v>
      </c>
      <c r="B26" s="8">
        <v>163</v>
      </c>
      <c r="C26" s="8">
        <v>47</v>
      </c>
      <c r="D26" s="9" t="str">
        <f t="shared" si="0"/>
        <v>okay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8" t="s">
        <v>53</v>
      </c>
      <c r="B27" s="8">
        <v>123</v>
      </c>
      <c r="C27" s="8">
        <v>71</v>
      </c>
      <c r="D27" s="9" t="str">
        <f t="shared" si="0"/>
        <v>okay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8" t="s">
        <v>54</v>
      </c>
      <c r="B28" s="8">
        <v>176</v>
      </c>
      <c r="C28" s="8">
        <v>56</v>
      </c>
      <c r="D28" s="9" t="str">
        <f t="shared" si="0"/>
        <v>okay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8" t="s">
        <v>55</v>
      </c>
      <c r="B29" s="8">
        <v>170</v>
      </c>
      <c r="C29" s="8">
        <v>95</v>
      </c>
      <c r="D29" s="9" t="str">
        <f t="shared" si="0"/>
        <v>okay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8" t="s">
        <v>56</v>
      </c>
      <c r="B30" s="8">
        <v>248</v>
      </c>
      <c r="C30" s="8">
        <v>86</v>
      </c>
      <c r="D30" s="9" t="str">
        <f t="shared" si="0"/>
        <v>okay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8" t="s">
        <v>57</v>
      </c>
      <c r="B31" s="8">
        <v>244</v>
      </c>
      <c r="C31" s="8">
        <v>130</v>
      </c>
      <c r="D31" s="9" t="str">
        <f t="shared" si="0"/>
        <v>okay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8" t="s">
        <v>58</v>
      </c>
      <c r="B32" s="8">
        <v>176</v>
      </c>
      <c r="C32" s="8">
        <v>99</v>
      </c>
      <c r="D32" s="9" t="str">
        <f t="shared" si="0"/>
        <v>okay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8" t="s">
        <v>59</v>
      </c>
      <c r="B33" s="8">
        <v>130</v>
      </c>
      <c r="C33" s="8">
        <v>136</v>
      </c>
      <c r="D33" s="9" t="str">
        <f t="shared" si="0"/>
        <v>okay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8" t="s">
        <v>60</v>
      </c>
      <c r="B34" s="8">
        <v>173</v>
      </c>
      <c r="C34" s="8">
        <v>97</v>
      </c>
      <c r="D34" s="9" t="str">
        <f t="shared" si="0"/>
        <v>okay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8" t="s">
        <v>61</v>
      </c>
      <c r="B35" s="8">
        <v>150</v>
      </c>
      <c r="C35" s="8">
        <v>61</v>
      </c>
      <c r="D35" s="9" t="str">
        <f t="shared" si="0"/>
        <v>okay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8" t="s">
        <v>62</v>
      </c>
      <c r="B36" s="8">
        <v>249</v>
      </c>
      <c r="C36" s="8">
        <v>131</v>
      </c>
      <c r="D36" s="9" t="str">
        <f t="shared" si="0"/>
        <v>okay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8" t="s">
        <v>63</v>
      </c>
      <c r="B37" s="8">
        <v>237</v>
      </c>
      <c r="C37" s="8">
        <v>130</v>
      </c>
      <c r="D37" s="9" t="str">
        <f t="shared" si="0"/>
        <v>okay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10"/>
      <c r="C38" s="7"/>
      <c r="D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10"/>
      <c r="C39" s="7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10"/>
      <c r="C40" s="7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10"/>
      <c r="C41" s="7"/>
      <c r="D41" s="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10"/>
      <c r="C42" s="7"/>
      <c r="D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10"/>
      <c r="C43" s="7"/>
      <c r="D43" s="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10"/>
      <c r="C44" s="7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10"/>
      <c r="C45" s="7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10"/>
      <c r="C46" s="7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10"/>
      <c r="C47" s="7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10"/>
      <c r="C48" s="7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10"/>
      <c r="C49" s="7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10"/>
      <c r="C50" s="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10"/>
      <c r="C51" s="7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10"/>
      <c r="C52" s="7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10"/>
      <c r="C53" s="7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10"/>
      <c r="C54" s="7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10"/>
      <c r="C55" s="7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10"/>
      <c r="C56" s="7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10"/>
      <c r="C57" s="7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10"/>
      <c r="C58" s="7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10"/>
      <c r="C59" s="7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10"/>
      <c r="C60" s="7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10"/>
      <c r="C61" s="7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10"/>
      <c r="C62" s="7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10"/>
      <c r="C63" s="7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10"/>
      <c r="C64" s="7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10"/>
      <c r="C65" s="7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10"/>
      <c r="C66" s="7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10"/>
      <c r="C67" s="7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10"/>
      <c r="C68" s="7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10"/>
      <c r="C69" s="7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10"/>
      <c r="C70" s="7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10"/>
      <c r="C71" s="7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10"/>
      <c r="C72" s="7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10"/>
      <c r="C73" s="7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10"/>
      <c r="C74" s="7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10"/>
      <c r="C75" s="7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10"/>
      <c r="C76" s="7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10"/>
      <c r="C77" s="7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10"/>
      <c r="C78" s="7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10"/>
      <c r="C79" s="7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10"/>
      <c r="C80" s="7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10"/>
      <c r="C81" s="7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10"/>
      <c r="C82" s="7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10"/>
      <c r="C83" s="7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10"/>
      <c r="C84" s="7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10"/>
      <c r="C85" s="7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10"/>
      <c r="C86" s="7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10"/>
      <c r="C87" s="7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10"/>
      <c r="C88" s="7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10"/>
      <c r="C89" s="7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10"/>
      <c r="C90" s="7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10"/>
      <c r="C91" s="7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10"/>
      <c r="C92" s="7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10"/>
      <c r="C93" s="7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10"/>
      <c r="C94" s="7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10"/>
      <c r="C95" s="7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10"/>
      <c r="C96" s="7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10"/>
      <c r="C97" s="7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10"/>
      <c r="C98" s="7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10"/>
      <c r="C99" s="7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10"/>
      <c r="C100" s="7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10"/>
      <c r="C101" s="7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10"/>
      <c r="C102" s="7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10"/>
      <c r="C103" s="7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10"/>
      <c r="C104" s="7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10"/>
      <c r="C105" s="7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10"/>
      <c r="C106" s="7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10"/>
      <c r="C107" s="7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10"/>
      <c r="C108" s="7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10"/>
      <c r="C109" s="7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10"/>
      <c r="C110" s="7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10"/>
      <c r="C111" s="7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10"/>
      <c r="C112" s="7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10"/>
      <c r="C113" s="7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10"/>
      <c r="C114" s="7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10"/>
      <c r="C115" s="7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10"/>
      <c r="C116" s="7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10"/>
      <c r="C117" s="7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10"/>
      <c r="C118" s="7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10"/>
      <c r="C119" s="7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10"/>
      <c r="C120" s="7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10"/>
      <c r="C121" s="7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10"/>
      <c r="C122" s="7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10"/>
      <c r="C123" s="7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10"/>
      <c r="C124" s="7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10"/>
      <c r="C125" s="7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10"/>
      <c r="C126" s="7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10"/>
      <c r="C127" s="7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10"/>
      <c r="C128" s="7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10"/>
      <c r="C129" s="7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10"/>
      <c r="C130" s="7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10"/>
      <c r="C131" s="7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10"/>
      <c r="C132" s="7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10"/>
      <c r="C133" s="7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10"/>
      <c r="C134" s="7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10"/>
      <c r="C135" s="7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10"/>
      <c r="C136" s="7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10"/>
      <c r="C137" s="7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10"/>
      <c r="C138" s="7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10"/>
      <c r="C139" s="7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10"/>
      <c r="C140" s="7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10"/>
      <c r="C141" s="7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10"/>
      <c r="C142" s="7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10"/>
      <c r="C143" s="7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10"/>
      <c r="C144" s="7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10"/>
      <c r="C145" s="7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10"/>
      <c r="C146" s="7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10"/>
      <c r="C147" s="7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10"/>
      <c r="C148" s="7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10"/>
      <c r="C149" s="7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10"/>
      <c r="C150" s="7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10"/>
      <c r="C151" s="7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10"/>
      <c r="C152" s="7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10"/>
      <c r="C153" s="7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10"/>
      <c r="C154" s="7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10"/>
      <c r="C155" s="7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10"/>
      <c r="C156" s="7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10"/>
      <c r="C157" s="7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10"/>
      <c r="C158" s="7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10"/>
      <c r="C159" s="7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10"/>
      <c r="C160" s="7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10"/>
      <c r="C161" s="7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10"/>
      <c r="C162" s="7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10"/>
      <c r="C163" s="7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10"/>
      <c r="C164" s="7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10"/>
      <c r="C165" s="7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10"/>
      <c r="C166" s="7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10"/>
      <c r="C167" s="7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10"/>
      <c r="C168" s="7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10"/>
      <c r="C169" s="7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10"/>
      <c r="C170" s="7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10"/>
      <c r="C171" s="7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10"/>
      <c r="C172" s="7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10"/>
      <c r="C173" s="7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10"/>
      <c r="C174" s="7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10"/>
      <c r="C175" s="7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10"/>
      <c r="C176" s="7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10"/>
      <c r="C177" s="7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10"/>
      <c r="C178" s="7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10"/>
      <c r="C179" s="7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10"/>
      <c r="C180" s="7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10"/>
      <c r="C181" s="7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10"/>
      <c r="C182" s="7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10"/>
      <c r="C183" s="7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10"/>
      <c r="C184" s="7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10"/>
      <c r="C185" s="7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10"/>
      <c r="C186" s="7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10"/>
      <c r="C187" s="7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10"/>
      <c r="C188" s="7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10"/>
      <c r="C189" s="7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10"/>
      <c r="C190" s="7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10"/>
      <c r="C191" s="7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10"/>
      <c r="C192" s="7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10"/>
      <c r="C193" s="7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10"/>
      <c r="C194" s="7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10"/>
      <c r="C195" s="7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10"/>
      <c r="C196" s="7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10"/>
      <c r="C197" s="7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10"/>
      <c r="C198" s="7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10"/>
      <c r="C199" s="7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10"/>
      <c r="C200" s="7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10"/>
      <c r="C201" s="7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10"/>
      <c r="C202" s="7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10"/>
      <c r="C203" s="7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10"/>
      <c r="C204" s="7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10"/>
      <c r="C205" s="7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10"/>
      <c r="C206" s="7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10"/>
      <c r="C207" s="7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10"/>
      <c r="C208" s="7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10"/>
      <c r="C209" s="7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10"/>
      <c r="C210" s="7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10"/>
      <c r="C211" s="7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10"/>
      <c r="C212" s="7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10"/>
      <c r="C213" s="7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10"/>
      <c r="C214" s="7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10"/>
      <c r="C215" s="7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10"/>
      <c r="C216" s="7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10"/>
      <c r="C217" s="7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10"/>
      <c r="C218" s="7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10"/>
      <c r="C219" s="7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10"/>
      <c r="C220" s="7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10"/>
      <c r="C221" s="7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10"/>
      <c r="C222" s="7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10"/>
      <c r="C223" s="7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10"/>
      <c r="C224" s="7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10"/>
      <c r="C225" s="7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10"/>
      <c r="C226" s="7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10"/>
      <c r="C227" s="7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10"/>
      <c r="C228" s="7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10"/>
      <c r="C229" s="7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10"/>
      <c r="C230" s="7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10"/>
      <c r="C231" s="7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10"/>
      <c r="C232" s="7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10"/>
      <c r="C233" s="7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10"/>
      <c r="C234" s="7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10"/>
      <c r="C235" s="7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10"/>
      <c r="C236" s="7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10"/>
      <c r="C237" s="7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10"/>
      <c r="C238" s="7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10"/>
      <c r="C239" s="7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10"/>
      <c r="C240" s="7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10"/>
      <c r="C241" s="7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10"/>
      <c r="C242" s="7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10"/>
      <c r="C243" s="7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10"/>
      <c r="C244" s="7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10"/>
      <c r="C245" s="7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10"/>
      <c r="C246" s="7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10"/>
      <c r="C247" s="7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10"/>
      <c r="C248" s="7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10"/>
      <c r="C249" s="7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10"/>
      <c r="C250" s="7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10"/>
      <c r="C251" s="7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10"/>
      <c r="C252" s="7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10"/>
      <c r="C253" s="7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10"/>
      <c r="C254" s="7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10"/>
      <c r="C255" s="7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10"/>
      <c r="C256" s="7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10"/>
      <c r="C257" s="7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10"/>
      <c r="C258" s="7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10"/>
      <c r="C259" s="7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10"/>
      <c r="C260" s="7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10"/>
      <c r="C261" s="7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10"/>
      <c r="C262" s="7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10"/>
      <c r="C263" s="7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10"/>
      <c r="C264" s="7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10"/>
      <c r="C265" s="7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10"/>
      <c r="C266" s="7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10"/>
      <c r="C267" s="7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10"/>
      <c r="C268" s="7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10"/>
      <c r="C269" s="7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10"/>
      <c r="C270" s="7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10"/>
      <c r="C271" s="7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10"/>
      <c r="C272" s="7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10"/>
      <c r="C273" s="7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10"/>
      <c r="C274" s="7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10"/>
      <c r="C275" s="7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10"/>
      <c r="C276" s="7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10"/>
      <c r="C277" s="7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10"/>
      <c r="C278" s="7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10"/>
      <c r="C279" s="7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10"/>
      <c r="C280" s="7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10"/>
      <c r="C281" s="7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10"/>
      <c r="C282" s="7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10"/>
      <c r="C283" s="7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10"/>
      <c r="C284" s="7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10"/>
      <c r="C285" s="7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10"/>
      <c r="C286" s="7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10"/>
      <c r="C287" s="7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10"/>
      <c r="C288" s="7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10"/>
      <c r="C289" s="7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10"/>
      <c r="C290" s="7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10"/>
      <c r="C291" s="7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10"/>
      <c r="C292" s="7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10"/>
      <c r="C293" s="7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10"/>
      <c r="C294" s="7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10"/>
      <c r="C295" s="7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10"/>
      <c r="C296" s="7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10"/>
      <c r="C297" s="7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10"/>
      <c r="C298" s="7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10"/>
      <c r="C299" s="7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10"/>
      <c r="C300" s="7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10"/>
      <c r="C301" s="7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10"/>
      <c r="C302" s="7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10"/>
      <c r="C303" s="7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10"/>
      <c r="C304" s="7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10"/>
      <c r="C305" s="7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10"/>
      <c r="C306" s="7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10"/>
      <c r="C307" s="7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10"/>
      <c r="C308" s="7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10"/>
      <c r="C309" s="7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10"/>
      <c r="C310" s="7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10"/>
      <c r="C311" s="7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10"/>
      <c r="C312" s="7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10"/>
      <c r="C313" s="7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10"/>
      <c r="C314" s="7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10"/>
      <c r="C315" s="7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10"/>
      <c r="C316" s="7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10"/>
      <c r="C317" s="7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10"/>
      <c r="C318" s="7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10"/>
      <c r="C319" s="7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10"/>
      <c r="C320" s="7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10"/>
      <c r="C321" s="7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10"/>
      <c r="C322" s="7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10"/>
      <c r="C323" s="7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10"/>
      <c r="C324" s="7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10"/>
      <c r="C325" s="7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10"/>
      <c r="C326" s="7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10"/>
      <c r="C327" s="7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10"/>
      <c r="C328" s="7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10"/>
      <c r="C329" s="7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10"/>
      <c r="C330" s="7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10"/>
      <c r="C331" s="7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10"/>
      <c r="C332" s="7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10"/>
      <c r="C333" s="7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10"/>
      <c r="C334" s="7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10"/>
      <c r="C335" s="7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10"/>
      <c r="C336" s="7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10"/>
      <c r="C337" s="7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10"/>
      <c r="C338" s="7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10"/>
      <c r="C339" s="7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10"/>
      <c r="C340" s="7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10"/>
      <c r="C341" s="7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10"/>
      <c r="C342" s="7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10"/>
      <c r="C343" s="7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10"/>
      <c r="C344" s="7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10"/>
      <c r="C345" s="7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10"/>
      <c r="C346" s="7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10"/>
      <c r="C347" s="7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10"/>
      <c r="C348" s="7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10"/>
      <c r="C349" s="7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10"/>
      <c r="C350" s="7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10"/>
      <c r="C351" s="7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10"/>
      <c r="C352" s="7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10"/>
      <c r="C353" s="7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10"/>
      <c r="C354" s="7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10"/>
      <c r="C355" s="7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10"/>
      <c r="C356" s="7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10"/>
      <c r="C357" s="7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10"/>
      <c r="C358" s="7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10"/>
      <c r="C359" s="7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10"/>
      <c r="C360" s="7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10"/>
      <c r="C361" s="7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10"/>
      <c r="C362" s="7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10"/>
      <c r="C363" s="7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10"/>
      <c r="C364" s="7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10"/>
      <c r="C365" s="7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10"/>
      <c r="C366" s="7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10"/>
      <c r="C367" s="7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10"/>
      <c r="C368" s="7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10"/>
      <c r="C369" s="7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10"/>
      <c r="C370" s="7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10"/>
      <c r="C371" s="7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10"/>
      <c r="C372" s="7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10"/>
      <c r="C373" s="7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10"/>
      <c r="C374" s="7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10"/>
      <c r="C375" s="7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10"/>
      <c r="C376" s="7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10"/>
      <c r="C377" s="7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10"/>
      <c r="C378" s="7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10"/>
      <c r="C379" s="7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10"/>
      <c r="C380" s="7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10"/>
      <c r="C381" s="7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10"/>
      <c r="C382" s="7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10"/>
      <c r="C383" s="7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10"/>
      <c r="C384" s="7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10"/>
      <c r="C385" s="7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10"/>
      <c r="C386" s="7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10"/>
      <c r="C387" s="7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10"/>
      <c r="C388" s="7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10"/>
      <c r="C389" s="7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10"/>
      <c r="C390" s="7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10"/>
      <c r="C391" s="7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10"/>
      <c r="C392" s="7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10"/>
      <c r="C393" s="7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10"/>
      <c r="C394" s="7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10"/>
      <c r="C395" s="7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10"/>
      <c r="C396" s="7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10"/>
      <c r="C397" s="7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10"/>
      <c r="C398" s="7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10"/>
      <c r="C399" s="7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10"/>
      <c r="C400" s="7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10"/>
      <c r="C401" s="7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10"/>
      <c r="C402" s="7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10"/>
      <c r="C403" s="7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10"/>
      <c r="C404" s="7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10"/>
      <c r="C405" s="7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10"/>
      <c r="C406" s="7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10"/>
      <c r="C407" s="7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10"/>
      <c r="C408" s="7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10"/>
      <c r="C409" s="7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10"/>
      <c r="C410" s="7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10"/>
      <c r="C411" s="7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10"/>
      <c r="C412" s="7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10"/>
      <c r="C413" s="7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10"/>
      <c r="C414" s="7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10"/>
      <c r="C415" s="7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10"/>
      <c r="C416" s="7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10"/>
      <c r="C417" s="7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10"/>
      <c r="C418" s="7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10"/>
      <c r="C419" s="7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10"/>
      <c r="C420" s="7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10"/>
      <c r="C421" s="7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10"/>
      <c r="C422" s="7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10"/>
      <c r="C423" s="7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10"/>
      <c r="C424" s="7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10"/>
      <c r="C425" s="7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10"/>
      <c r="C426" s="7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10"/>
      <c r="C427" s="7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10"/>
      <c r="C428" s="7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10"/>
      <c r="C429" s="7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10"/>
      <c r="C430" s="7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10"/>
      <c r="C431" s="7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10"/>
      <c r="C432" s="7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10"/>
      <c r="C433" s="7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10"/>
      <c r="C434" s="7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10"/>
      <c r="C435" s="7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10"/>
      <c r="C436" s="7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10"/>
      <c r="C437" s="7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10"/>
      <c r="C438" s="7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10"/>
      <c r="C439" s="7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10"/>
      <c r="C440" s="7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10"/>
      <c r="C441" s="7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10"/>
      <c r="C442" s="7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10"/>
      <c r="C443" s="7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10"/>
      <c r="C444" s="7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10"/>
      <c r="C445" s="7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10"/>
      <c r="C446" s="7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10"/>
      <c r="C447" s="7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10"/>
      <c r="C448" s="7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10"/>
      <c r="C449" s="7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10"/>
      <c r="C450" s="7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10"/>
      <c r="C451" s="7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10"/>
      <c r="C452" s="7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10"/>
      <c r="C453" s="7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10"/>
      <c r="C454" s="7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10"/>
      <c r="C455" s="7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10"/>
      <c r="C456" s="7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10"/>
      <c r="C457" s="7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10"/>
      <c r="C458" s="7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10"/>
      <c r="C459" s="7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10"/>
      <c r="C460" s="7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10"/>
      <c r="C461" s="7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10"/>
      <c r="C462" s="7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10"/>
      <c r="C463" s="7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10"/>
      <c r="C464" s="7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10"/>
      <c r="C465" s="7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10"/>
      <c r="C466" s="7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10"/>
      <c r="C467" s="7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10"/>
      <c r="C468" s="7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10"/>
      <c r="C469" s="7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10"/>
      <c r="C470" s="7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10"/>
      <c r="C471" s="7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10"/>
      <c r="C472" s="7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10"/>
      <c r="C473" s="7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10"/>
      <c r="C474" s="7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10"/>
      <c r="C475" s="7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10"/>
      <c r="C476" s="7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10"/>
      <c r="C477" s="7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10"/>
      <c r="C478" s="7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10"/>
      <c r="C479" s="7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10"/>
      <c r="C480" s="7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10"/>
      <c r="C481" s="7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10"/>
      <c r="C482" s="7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10"/>
      <c r="C483" s="7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10"/>
      <c r="C484" s="7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10"/>
      <c r="C485" s="7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10"/>
      <c r="C486" s="7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10"/>
      <c r="C487" s="7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10"/>
      <c r="C488" s="7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10"/>
      <c r="C489" s="7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10"/>
      <c r="C490" s="7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10"/>
      <c r="C491" s="7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10"/>
      <c r="C492" s="7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10"/>
      <c r="C493" s="7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10"/>
      <c r="C494" s="7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10"/>
      <c r="C495" s="7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10"/>
      <c r="C496" s="7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10"/>
      <c r="C497" s="7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10"/>
      <c r="C498" s="7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10"/>
      <c r="C499" s="7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10"/>
      <c r="C500" s="7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10"/>
      <c r="C501" s="7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10"/>
      <c r="C502" s="7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10"/>
      <c r="C503" s="7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10"/>
      <c r="C504" s="7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10"/>
      <c r="C505" s="7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10"/>
      <c r="C506" s="7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10"/>
      <c r="C507" s="7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10"/>
      <c r="C508" s="7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10"/>
      <c r="C509" s="7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10"/>
      <c r="C510" s="7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10"/>
      <c r="C511" s="7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10"/>
      <c r="C512" s="7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10"/>
      <c r="C513" s="7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10"/>
      <c r="C514" s="7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10"/>
      <c r="C515" s="7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10"/>
      <c r="C516" s="7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10"/>
      <c r="C517" s="7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10"/>
      <c r="C518" s="7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10"/>
      <c r="C519" s="7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10"/>
      <c r="C520" s="7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10"/>
      <c r="C521" s="7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10"/>
      <c r="C522" s="7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10"/>
      <c r="C523" s="7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10"/>
      <c r="C524" s="7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10"/>
      <c r="C525" s="7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10"/>
      <c r="C526" s="7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10"/>
      <c r="C527" s="7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10"/>
      <c r="C528" s="7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10"/>
      <c r="C529" s="7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10"/>
      <c r="C530" s="7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10"/>
      <c r="C531" s="7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10"/>
      <c r="C532" s="7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10"/>
      <c r="C533" s="7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10"/>
      <c r="C534" s="7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10"/>
      <c r="C535" s="7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10"/>
      <c r="C536" s="7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10"/>
      <c r="C537" s="7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10"/>
      <c r="C538" s="7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10"/>
      <c r="C539" s="7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10"/>
      <c r="C540" s="7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10"/>
      <c r="C541" s="7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10"/>
      <c r="C542" s="7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10"/>
      <c r="C543" s="7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10"/>
      <c r="C544" s="7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10"/>
      <c r="C545" s="7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10"/>
      <c r="C546" s="7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10"/>
      <c r="C547" s="7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10"/>
      <c r="C548" s="7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10"/>
      <c r="C549" s="7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10"/>
      <c r="C550" s="7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10"/>
      <c r="C551" s="7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10"/>
      <c r="C552" s="7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10"/>
      <c r="C553" s="7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10"/>
      <c r="C554" s="7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10"/>
      <c r="C555" s="7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10"/>
      <c r="C556" s="7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10"/>
      <c r="C557" s="7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10"/>
      <c r="C558" s="7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10"/>
      <c r="C559" s="7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10"/>
      <c r="C560" s="7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10"/>
      <c r="C561" s="7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10"/>
      <c r="C562" s="7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10"/>
      <c r="C563" s="7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10"/>
      <c r="C564" s="7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10"/>
      <c r="C565" s="7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10"/>
      <c r="C566" s="7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10"/>
      <c r="C567" s="7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10"/>
      <c r="C568" s="7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10"/>
      <c r="C569" s="7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10"/>
      <c r="C570" s="7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10"/>
      <c r="C571" s="7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10"/>
      <c r="C572" s="7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10"/>
      <c r="C573" s="7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10"/>
      <c r="C574" s="7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10"/>
      <c r="C575" s="7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10"/>
      <c r="C576" s="7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10"/>
      <c r="C577" s="7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10"/>
      <c r="C578" s="7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10"/>
      <c r="C579" s="7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10"/>
      <c r="C580" s="7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10"/>
      <c r="C581" s="7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10"/>
      <c r="C582" s="7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10"/>
      <c r="C583" s="7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10"/>
      <c r="C584" s="7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10"/>
      <c r="C585" s="7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10"/>
      <c r="C586" s="7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10"/>
      <c r="C587" s="7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10"/>
      <c r="C588" s="7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10"/>
      <c r="C589" s="7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10"/>
      <c r="C590" s="7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10"/>
      <c r="C591" s="7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10"/>
      <c r="C592" s="7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10"/>
      <c r="C593" s="7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10"/>
      <c r="C594" s="7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10"/>
      <c r="C595" s="7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10"/>
      <c r="C596" s="7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10"/>
      <c r="C597" s="7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10"/>
      <c r="C598" s="7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10"/>
      <c r="C599" s="7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10"/>
      <c r="C600" s="7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10"/>
      <c r="C601" s="7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10"/>
      <c r="C602" s="7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10"/>
      <c r="C603" s="7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10"/>
      <c r="C604" s="7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10"/>
      <c r="C605" s="7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10"/>
      <c r="C606" s="7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10"/>
      <c r="C607" s="7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10"/>
      <c r="C608" s="7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10"/>
      <c r="C609" s="7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10"/>
      <c r="C610" s="7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10"/>
      <c r="C611" s="7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10"/>
      <c r="C612" s="7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10"/>
      <c r="C613" s="7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10"/>
      <c r="C614" s="7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10"/>
      <c r="C615" s="7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10"/>
      <c r="C616" s="7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10"/>
      <c r="C617" s="7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10"/>
      <c r="C618" s="7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10"/>
      <c r="C619" s="7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10"/>
      <c r="C620" s="7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10"/>
      <c r="C621" s="7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10"/>
      <c r="C622" s="7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10"/>
      <c r="C623" s="7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10"/>
      <c r="C624" s="7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10"/>
      <c r="C625" s="7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10"/>
      <c r="C626" s="7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10"/>
      <c r="C627" s="7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10"/>
      <c r="C628" s="7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10"/>
      <c r="C629" s="7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10"/>
      <c r="C630" s="7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10"/>
      <c r="C631" s="7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10"/>
      <c r="C632" s="7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10"/>
      <c r="C633" s="7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10"/>
      <c r="C634" s="7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10"/>
      <c r="C635" s="7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10"/>
      <c r="C636" s="7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10"/>
      <c r="C637" s="7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10"/>
      <c r="C638" s="7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10"/>
      <c r="C639" s="7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10"/>
      <c r="C640" s="7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10"/>
      <c r="C641" s="7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10"/>
      <c r="C642" s="7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10"/>
      <c r="C643" s="7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10"/>
      <c r="C644" s="7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10"/>
      <c r="C645" s="7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10"/>
      <c r="C646" s="7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10"/>
      <c r="C647" s="7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10"/>
      <c r="C648" s="7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10"/>
      <c r="C649" s="7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10"/>
      <c r="C650" s="7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10"/>
      <c r="C651" s="7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10"/>
      <c r="C652" s="7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10"/>
      <c r="C653" s="7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10"/>
      <c r="C654" s="7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10"/>
      <c r="C655" s="7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10"/>
      <c r="C656" s="7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10"/>
      <c r="C657" s="7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10"/>
      <c r="C658" s="7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10"/>
      <c r="C659" s="7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10"/>
      <c r="C660" s="7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10"/>
      <c r="C661" s="7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10"/>
      <c r="C662" s="7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10"/>
      <c r="C663" s="7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10"/>
      <c r="C664" s="7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10"/>
      <c r="C665" s="7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10"/>
      <c r="C666" s="7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10"/>
      <c r="C667" s="7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10"/>
      <c r="C668" s="7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10"/>
      <c r="C669" s="7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10"/>
      <c r="C670" s="7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10"/>
      <c r="C671" s="7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10"/>
      <c r="C672" s="7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10"/>
      <c r="C673" s="7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10"/>
      <c r="C674" s="7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10"/>
      <c r="C675" s="7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10"/>
      <c r="C676" s="7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10"/>
      <c r="C677" s="7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10"/>
      <c r="C678" s="7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10"/>
      <c r="C679" s="7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10"/>
      <c r="C680" s="7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10"/>
      <c r="C681" s="7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10"/>
      <c r="C682" s="7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10"/>
      <c r="C683" s="7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10"/>
      <c r="C684" s="7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10"/>
      <c r="C685" s="7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10"/>
      <c r="C686" s="7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10"/>
      <c r="C687" s="7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10"/>
      <c r="C688" s="7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10"/>
      <c r="C689" s="7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10"/>
      <c r="C690" s="7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10"/>
      <c r="C691" s="7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10"/>
      <c r="C692" s="7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10"/>
      <c r="C693" s="7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10"/>
      <c r="C694" s="7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10"/>
      <c r="C695" s="7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10"/>
      <c r="C696" s="7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10"/>
      <c r="C697" s="7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10"/>
      <c r="C698" s="7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10"/>
      <c r="C699" s="7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10"/>
      <c r="C700" s="7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10"/>
      <c r="C701" s="7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10"/>
      <c r="C702" s="7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10"/>
      <c r="C703" s="7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10"/>
      <c r="C704" s="7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10"/>
      <c r="C705" s="7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10"/>
      <c r="C706" s="7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10"/>
      <c r="C707" s="7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10"/>
      <c r="C708" s="7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10"/>
      <c r="C709" s="7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10"/>
      <c r="C710" s="7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10"/>
      <c r="C711" s="7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10"/>
      <c r="C712" s="7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10"/>
      <c r="C713" s="7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10"/>
      <c r="C714" s="7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10"/>
      <c r="C715" s="7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10"/>
      <c r="C716" s="7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10"/>
      <c r="C717" s="7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10"/>
      <c r="C718" s="7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10"/>
      <c r="C719" s="7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10"/>
      <c r="C720" s="7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10"/>
      <c r="C721" s="7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10"/>
      <c r="C722" s="7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10"/>
      <c r="C723" s="7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10"/>
      <c r="C724" s="7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10"/>
      <c r="C725" s="7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10"/>
      <c r="C726" s="7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10"/>
      <c r="C727" s="7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10"/>
      <c r="C728" s="7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10"/>
      <c r="C729" s="7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10"/>
      <c r="C730" s="7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10"/>
      <c r="C731" s="7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10"/>
      <c r="C732" s="7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10"/>
      <c r="C733" s="7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10"/>
      <c r="C734" s="7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10"/>
      <c r="C735" s="7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10"/>
      <c r="C736" s="7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10"/>
      <c r="C737" s="7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10"/>
      <c r="C738" s="7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10"/>
      <c r="C739" s="7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10"/>
      <c r="C740" s="7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10"/>
      <c r="C741" s="7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10"/>
      <c r="C742" s="7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10"/>
      <c r="C743" s="7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10"/>
      <c r="C744" s="7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10"/>
      <c r="C745" s="7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10"/>
      <c r="C746" s="7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10"/>
      <c r="C747" s="7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10"/>
      <c r="C748" s="7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10"/>
      <c r="C749" s="7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10"/>
      <c r="C750" s="7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10"/>
      <c r="C751" s="7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10"/>
      <c r="C752" s="7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10"/>
      <c r="C753" s="7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10"/>
      <c r="C754" s="7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10"/>
      <c r="C755" s="7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10"/>
      <c r="C756" s="7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10"/>
      <c r="C757" s="7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10"/>
      <c r="C758" s="7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10"/>
      <c r="C759" s="7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10"/>
      <c r="C760" s="7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10"/>
      <c r="C761" s="7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10"/>
      <c r="C762" s="7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10"/>
      <c r="C763" s="7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10"/>
      <c r="C764" s="7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10"/>
      <c r="C765" s="7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10"/>
      <c r="C766" s="7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10"/>
      <c r="C767" s="7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10"/>
      <c r="C768" s="7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10"/>
      <c r="C769" s="7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10"/>
      <c r="C770" s="7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10"/>
      <c r="C771" s="7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10"/>
      <c r="C772" s="7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10"/>
      <c r="C773" s="7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10"/>
      <c r="C774" s="7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10"/>
      <c r="C775" s="7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10"/>
      <c r="C776" s="7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10"/>
      <c r="C777" s="7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10"/>
      <c r="C778" s="7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10"/>
      <c r="C779" s="7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10"/>
      <c r="C780" s="7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10"/>
      <c r="C781" s="7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10"/>
      <c r="C782" s="7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10"/>
      <c r="C783" s="7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10"/>
      <c r="C784" s="7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10"/>
      <c r="C785" s="7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10"/>
      <c r="C786" s="7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10"/>
      <c r="C787" s="7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10"/>
      <c r="C788" s="7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10"/>
      <c r="C789" s="7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10"/>
      <c r="C790" s="7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10"/>
      <c r="C791" s="7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10"/>
      <c r="C792" s="7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10"/>
      <c r="C793" s="7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10"/>
      <c r="C794" s="7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10"/>
      <c r="C795" s="7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10"/>
      <c r="C796" s="7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10"/>
      <c r="C797" s="7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10"/>
      <c r="C798" s="7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10"/>
      <c r="C799" s="7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10"/>
      <c r="C800" s="7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10"/>
      <c r="C801" s="7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10"/>
      <c r="C802" s="7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10"/>
      <c r="C803" s="7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10"/>
      <c r="C804" s="7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10"/>
      <c r="C805" s="7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10"/>
      <c r="C806" s="7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10"/>
      <c r="C807" s="7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10"/>
      <c r="C808" s="7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10"/>
      <c r="C809" s="7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10"/>
      <c r="C810" s="7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10"/>
      <c r="C811" s="7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10"/>
      <c r="C812" s="7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10"/>
      <c r="C813" s="7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10"/>
      <c r="C814" s="7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10"/>
      <c r="C815" s="7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10"/>
      <c r="C816" s="7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10"/>
      <c r="C817" s="7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10"/>
      <c r="C818" s="7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10"/>
      <c r="C819" s="7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10"/>
      <c r="C820" s="7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10"/>
      <c r="C821" s="7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10"/>
      <c r="C822" s="7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10"/>
      <c r="C823" s="7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10"/>
      <c r="C824" s="7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10"/>
      <c r="C825" s="7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10"/>
      <c r="C826" s="7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10"/>
      <c r="C827" s="7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10"/>
      <c r="C828" s="7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10"/>
      <c r="C829" s="7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10"/>
      <c r="C830" s="7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10"/>
      <c r="C831" s="7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10"/>
      <c r="C832" s="7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10"/>
      <c r="C833" s="7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10"/>
      <c r="C834" s="7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10"/>
      <c r="C835" s="7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10"/>
      <c r="C836" s="7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10"/>
      <c r="C837" s="7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10"/>
      <c r="C838" s="7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10"/>
      <c r="C839" s="7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10"/>
      <c r="C840" s="7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10"/>
      <c r="C841" s="7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10"/>
      <c r="C842" s="7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10"/>
      <c r="C843" s="7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10"/>
      <c r="C844" s="7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10"/>
      <c r="C845" s="7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10"/>
      <c r="C846" s="7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10"/>
      <c r="C847" s="7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10"/>
      <c r="C848" s="7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10"/>
      <c r="C849" s="7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10"/>
      <c r="C850" s="7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10"/>
      <c r="C851" s="7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10"/>
      <c r="C852" s="7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10"/>
      <c r="C853" s="7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10"/>
      <c r="C854" s="7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10"/>
      <c r="C855" s="7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10"/>
      <c r="C856" s="7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10"/>
      <c r="C857" s="7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10"/>
      <c r="C858" s="7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10"/>
      <c r="C859" s="7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10"/>
      <c r="C860" s="7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10"/>
      <c r="C861" s="7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10"/>
      <c r="C862" s="7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10"/>
      <c r="C863" s="7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10"/>
      <c r="C864" s="7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10"/>
      <c r="C865" s="7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10"/>
      <c r="C866" s="7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10"/>
      <c r="C867" s="7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10"/>
      <c r="C868" s="7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10"/>
      <c r="C869" s="7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10"/>
      <c r="C870" s="7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10"/>
      <c r="C871" s="7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10"/>
      <c r="C872" s="7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10"/>
      <c r="C873" s="7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10"/>
      <c r="C874" s="7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10"/>
      <c r="C875" s="7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10"/>
      <c r="C876" s="7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10"/>
      <c r="C877" s="7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10"/>
      <c r="C878" s="7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10"/>
      <c r="C879" s="7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10"/>
      <c r="C880" s="7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10"/>
      <c r="C881" s="7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10"/>
      <c r="C882" s="7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10"/>
      <c r="C883" s="7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10"/>
      <c r="C884" s="7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10"/>
      <c r="C885" s="7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10"/>
      <c r="C886" s="7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10"/>
      <c r="C887" s="7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10"/>
      <c r="C888" s="7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10"/>
      <c r="C889" s="7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10"/>
      <c r="C890" s="7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10"/>
      <c r="C891" s="7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10"/>
      <c r="C892" s="7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10"/>
      <c r="C893" s="7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10"/>
      <c r="C894" s="7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10"/>
      <c r="C895" s="7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10"/>
      <c r="C896" s="7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10"/>
      <c r="C897" s="7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10"/>
      <c r="C898" s="7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10"/>
      <c r="C899" s="7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10"/>
      <c r="C900" s="7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10"/>
      <c r="C901" s="7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10"/>
      <c r="C902" s="7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10"/>
      <c r="C903" s="7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10"/>
      <c r="C904" s="7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10"/>
      <c r="C905" s="7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10"/>
      <c r="C906" s="7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10"/>
      <c r="C907" s="7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10"/>
      <c r="C908" s="7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10"/>
      <c r="C909" s="7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10"/>
      <c r="C910" s="7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10"/>
      <c r="C911" s="7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10"/>
      <c r="C912" s="7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10"/>
      <c r="C913" s="7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10"/>
      <c r="C914" s="7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10"/>
      <c r="C915" s="7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10"/>
      <c r="C916" s="7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10"/>
      <c r="C917" s="7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10"/>
      <c r="C918" s="7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10"/>
      <c r="C919" s="7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10"/>
      <c r="C920" s="7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10"/>
      <c r="C921" s="7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10"/>
      <c r="C922" s="7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10"/>
      <c r="C923" s="7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10"/>
      <c r="C924" s="7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10"/>
      <c r="C925" s="7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10"/>
      <c r="C926" s="7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10"/>
      <c r="C927" s="7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10"/>
      <c r="C928" s="7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10"/>
      <c r="C929" s="7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10"/>
      <c r="C930" s="7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10"/>
      <c r="C931" s="7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10"/>
      <c r="C932" s="7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10"/>
      <c r="C933" s="7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10"/>
      <c r="C934" s="7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10"/>
      <c r="C935" s="7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10"/>
      <c r="C936" s="7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10"/>
      <c r="C937" s="7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10"/>
      <c r="C938" s="7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10"/>
      <c r="C939" s="7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10"/>
      <c r="C940" s="7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10"/>
      <c r="C941" s="7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10"/>
      <c r="C942" s="7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10"/>
      <c r="C943" s="7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10"/>
      <c r="C944" s="7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10"/>
      <c r="C945" s="7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10"/>
      <c r="C946" s="7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10"/>
      <c r="C947" s="7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10"/>
      <c r="C948" s="7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10"/>
      <c r="C949" s="7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10"/>
      <c r="C950" s="7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10"/>
      <c r="C951" s="7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10"/>
      <c r="C952" s="7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10"/>
      <c r="C953" s="7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10"/>
      <c r="C954" s="7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10"/>
      <c r="C955" s="7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10"/>
      <c r="C956" s="7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10"/>
      <c r="C957" s="7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10"/>
      <c r="C958" s="7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10"/>
      <c r="C959" s="7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10"/>
      <c r="C960" s="7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10"/>
      <c r="C961" s="7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10"/>
      <c r="C962" s="7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10"/>
      <c r="C963" s="7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10"/>
      <c r="C964" s="7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10"/>
      <c r="C965" s="7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10"/>
      <c r="C966" s="7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10"/>
      <c r="C967" s="7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10"/>
      <c r="C968" s="7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10"/>
      <c r="C969" s="7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10"/>
      <c r="C970" s="7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10"/>
      <c r="C971" s="7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10"/>
      <c r="C972" s="7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10"/>
      <c r="C973" s="7"/>
      <c r="D973" s="11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10"/>
      <c r="C974" s="7"/>
      <c r="D974" s="11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10"/>
      <c r="C975" s="7"/>
      <c r="D975" s="11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10"/>
      <c r="C976" s="7"/>
      <c r="D976" s="11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10"/>
      <c r="C977" s="7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10"/>
      <c r="C978" s="7"/>
      <c r="D978" s="11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10"/>
      <c r="C979" s="7"/>
      <c r="D979" s="11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10"/>
      <c r="C980" s="7"/>
      <c r="D980" s="11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10"/>
      <c r="C981" s="7"/>
      <c r="D981" s="11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10"/>
      <c r="C982" s="7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10"/>
      <c r="C983" s="7"/>
      <c r="D983" s="11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10"/>
      <c r="C984" s="7"/>
      <c r="D984" s="11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10"/>
      <c r="C985" s="7"/>
      <c r="D985" s="11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10"/>
      <c r="C986" s="7"/>
      <c r="D986" s="11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10"/>
      <c r="C987" s="7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10"/>
      <c r="C988" s="7"/>
      <c r="D988" s="11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10"/>
      <c r="C989" s="7"/>
      <c r="D989" s="11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10"/>
      <c r="C990" s="7"/>
      <c r="D990" s="11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10"/>
      <c r="C991" s="7"/>
      <c r="D991" s="11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10"/>
      <c r="C992" s="7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10"/>
      <c r="C993" s="7"/>
      <c r="D993" s="11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10"/>
      <c r="C994" s="7"/>
      <c r="D994" s="11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10"/>
      <c r="C995" s="7"/>
      <c r="D995" s="11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10"/>
      <c r="C996" s="7"/>
      <c r="D996" s="11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7"/>
      <c r="B997" s="10"/>
      <c r="C997" s="7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7"/>
      <c r="B998" s="10"/>
      <c r="C998" s="7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7"/>
      <c r="B999" s="10"/>
      <c r="C999" s="7"/>
      <c r="D999" s="11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7"/>
      <c r="B1000" s="10"/>
      <c r="C1000" s="7"/>
      <c r="D1000" s="11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8" type="noConversion"/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24A0-7FE6-404F-ADFF-D72D4F759A13}">
  <dimension ref="A1:I21"/>
  <sheetViews>
    <sheetView showGridLines="0" zoomScale="115" zoomScaleNormal="115" workbookViewId="0">
      <selection activeCell="I2" sqref="I2"/>
    </sheetView>
  </sheetViews>
  <sheetFormatPr defaultColWidth="10.796875" defaultRowHeight="15"/>
  <cols>
    <col min="1" max="1" width="13.3984375" style="2" bestFit="1" customWidth="1"/>
    <col min="2" max="3" width="13.3984375" style="2" customWidth="1"/>
    <col min="4" max="4" width="14.796875" style="2" bestFit="1" customWidth="1"/>
    <col min="5" max="5" width="14" style="2" bestFit="1" customWidth="1"/>
    <col min="6" max="6" width="12" style="2" customWidth="1"/>
    <col min="7" max="16384" width="10.796875" style="2"/>
  </cols>
  <sheetData>
    <row r="1" spans="1:9" ht="45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19</v>
      </c>
    </row>
    <row r="2" spans="1:9">
      <c r="A2" s="3" t="s">
        <v>117</v>
      </c>
      <c r="B2" s="3">
        <v>45</v>
      </c>
      <c r="C2" s="12">
        <v>0.15</v>
      </c>
      <c r="D2" s="3">
        <v>1.5</v>
      </c>
      <c r="E2" s="12">
        <v>0.11</v>
      </c>
      <c r="F2" s="3">
        <f>B2*(1-C2)+D2*(1-E2)</f>
        <v>39.585000000000001</v>
      </c>
    </row>
    <row r="3" spans="1:9">
      <c r="A3" s="3" t="s">
        <v>118</v>
      </c>
      <c r="B3" s="3">
        <v>47</v>
      </c>
      <c r="C3" s="12">
        <v>0.2</v>
      </c>
      <c r="D3" s="3">
        <v>2.7</v>
      </c>
      <c r="E3" s="12">
        <v>0.18</v>
      </c>
      <c r="F3" s="3">
        <f t="shared" ref="F3:F21" si="0">B3*(1-C3)+D3*(1-E3)</f>
        <v>39.814</v>
      </c>
    </row>
    <row r="4" spans="1:9">
      <c r="A4" s="3" t="s">
        <v>119</v>
      </c>
      <c r="B4" s="3">
        <v>38</v>
      </c>
      <c r="C4" s="12">
        <v>0.1</v>
      </c>
      <c r="D4" s="3">
        <v>2.2000000000000002</v>
      </c>
      <c r="E4" s="12">
        <v>0.16</v>
      </c>
      <c r="F4" s="3">
        <f t="shared" si="0"/>
        <v>36.048000000000002</v>
      </c>
    </row>
    <row r="5" spans="1:9">
      <c r="A5" s="3" t="s">
        <v>120</v>
      </c>
      <c r="B5" s="3">
        <v>33</v>
      </c>
      <c r="C5" s="12">
        <v>0.15</v>
      </c>
      <c r="D5" s="3">
        <v>2.2999999999999998</v>
      </c>
      <c r="E5" s="12">
        <v>0.19</v>
      </c>
      <c r="F5" s="3">
        <f t="shared" si="0"/>
        <v>29.913</v>
      </c>
    </row>
    <row r="6" spans="1:9">
      <c r="A6" s="3" t="s">
        <v>121</v>
      </c>
      <c r="B6" s="3">
        <v>30</v>
      </c>
      <c r="C6" s="12">
        <v>0.13</v>
      </c>
      <c r="D6" s="3">
        <v>2.4</v>
      </c>
      <c r="E6" s="12">
        <v>0.1</v>
      </c>
      <c r="F6" s="3">
        <f t="shared" si="0"/>
        <v>28.26</v>
      </c>
    </row>
    <row r="7" spans="1:9">
      <c r="A7" s="3" t="s">
        <v>117</v>
      </c>
      <c r="B7" s="3">
        <v>64</v>
      </c>
      <c r="C7" s="12">
        <v>0.12</v>
      </c>
      <c r="D7" s="3">
        <v>1</v>
      </c>
      <c r="E7" s="12">
        <v>0.2</v>
      </c>
      <c r="F7" s="3">
        <f t="shared" si="0"/>
        <v>57.12</v>
      </c>
    </row>
    <row r="8" spans="1:9">
      <c r="A8" s="3" t="s">
        <v>118</v>
      </c>
      <c r="B8" s="3">
        <v>32</v>
      </c>
      <c r="C8" s="12">
        <v>0.16</v>
      </c>
      <c r="D8" s="3">
        <v>2.2000000000000002</v>
      </c>
      <c r="E8" s="12">
        <v>0.2</v>
      </c>
      <c r="F8" s="3">
        <f t="shared" si="0"/>
        <v>28.64</v>
      </c>
    </row>
    <row r="9" spans="1:9">
      <c r="A9" s="3" t="s">
        <v>119</v>
      </c>
      <c r="B9" s="3">
        <v>58</v>
      </c>
      <c r="C9" s="12">
        <v>0.16</v>
      </c>
      <c r="D9" s="3">
        <v>2.5</v>
      </c>
      <c r="E9" s="12">
        <v>0.14000000000000001</v>
      </c>
      <c r="F9" s="3">
        <f t="shared" si="0"/>
        <v>50.87</v>
      </c>
    </row>
    <row r="10" spans="1:9">
      <c r="A10" s="3" t="s">
        <v>120</v>
      </c>
      <c r="B10" s="3">
        <v>59</v>
      </c>
      <c r="C10" s="12">
        <v>0.13</v>
      </c>
      <c r="D10" s="3">
        <v>1.6</v>
      </c>
      <c r="E10" s="12">
        <v>0.18</v>
      </c>
      <c r="F10" s="3">
        <f t="shared" si="0"/>
        <v>52.641999999999996</v>
      </c>
      <c r="I10" s="4"/>
    </row>
    <row r="11" spans="1:9">
      <c r="A11" s="3" t="s">
        <v>121</v>
      </c>
      <c r="B11" s="3">
        <v>66</v>
      </c>
      <c r="C11" s="12">
        <v>0.2</v>
      </c>
      <c r="D11" s="3">
        <v>1.8</v>
      </c>
      <c r="E11" s="12">
        <v>0.17</v>
      </c>
      <c r="F11" s="3">
        <f t="shared" si="0"/>
        <v>54.294000000000004</v>
      </c>
    </row>
    <row r="12" spans="1:9">
      <c r="A12" s="3" t="s">
        <v>117</v>
      </c>
      <c r="B12" s="3">
        <v>28</v>
      </c>
      <c r="C12" s="12">
        <v>0.13</v>
      </c>
      <c r="D12" s="3">
        <v>2</v>
      </c>
      <c r="E12" s="12">
        <v>0.2</v>
      </c>
      <c r="F12" s="3">
        <f t="shared" si="0"/>
        <v>25.96</v>
      </c>
    </row>
    <row r="13" spans="1:9">
      <c r="A13" s="3" t="s">
        <v>118</v>
      </c>
      <c r="B13" s="3">
        <v>43</v>
      </c>
      <c r="C13" s="12">
        <v>0.12</v>
      </c>
      <c r="D13" s="3">
        <v>1</v>
      </c>
      <c r="E13" s="12">
        <v>0.11</v>
      </c>
      <c r="F13" s="3">
        <f t="shared" si="0"/>
        <v>38.730000000000004</v>
      </c>
    </row>
    <row r="14" spans="1:9">
      <c r="A14" s="3" t="s">
        <v>119</v>
      </c>
      <c r="B14" s="3">
        <v>39</v>
      </c>
      <c r="C14" s="12">
        <v>0.16</v>
      </c>
      <c r="D14" s="3">
        <v>2.2000000000000002</v>
      </c>
      <c r="E14" s="12">
        <v>0.18</v>
      </c>
      <c r="F14" s="3">
        <f t="shared" si="0"/>
        <v>34.564</v>
      </c>
    </row>
    <row r="15" spans="1:9">
      <c r="A15" s="3" t="s">
        <v>120</v>
      </c>
      <c r="B15" s="3">
        <v>45</v>
      </c>
      <c r="C15" s="12">
        <v>0.16</v>
      </c>
      <c r="D15" s="3">
        <v>1.6</v>
      </c>
      <c r="E15" s="12">
        <v>0.16</v>
      </c>
      <c r="F15" s="3">
        <f t="shared" si="0"/>
        <v>39.143999999999998</v>
      </c>
    </row>
    <row r="16" spans="1:9">
      <c r="A16" s="3" t="s">
        <v>121</v>
      </c>
      <c r="B16" s="3">
        <v>68</v>
      </c>
      <c r="C16" s="12">
        <v>0.13</v>
      </c>
      <c r="D16" s="3">
        <v>1.8</v>
      </c>
      <c r="E16" s="12">
        <v>0.19</v>
      </c>
      <c r="F16" s="3">
        <f t="shared" si="0"/>
        <v>60.617999999999995</v>
      </c>
    </row>
    <row r="17" spans="1:6">
      <c r="A17" s="3" t="s">
        <v>117</v>
      </c>
      <c r="B17" s="3">
        <v>58</v>
      </c>
      <c r="C17" s="12">
        <v>0.13</v>
      </c>
      <c r="D17" s="3">
        <v>2</v>
      </c>
      <c r="E17" s="12">
        <v>0.1</v>
      </c>
      <c r="F17" s="3">
        <f t="shared" si="0"/>
        <v>52.26</v>
      </c>
    </row>
    <row r="18" spans="1:6">
      <c r="A18" s="3" t="s">
        <v>118</v>
      </c>
      <c r="B18" s="3">
        <v>45</v>
      </c>
      <c r="C18" s="12">
        <v>0.12</v>
      </c>
      <c r="D18" s="3">
        <v>1</v>
      </c>
      <c r="E18" s="12">
        <v>0.18</v>
      </c>
      <c r="F18" s="3">
        <f t="shared" si="0"/>
        <v>40.42</v>
      </c>
    </row>
    <row r="19" spans="1:6">
      <c r="A19" s="3" t="s">
        <v>119</v>
      </c>
      <c r="B19" s="3">
        <v>50</v>
      </c>
      <c r="C19" s="12">
        <v>0.16</v>
      </c>
      <c r="D19" s="3">
        <v>2.2000000000000002</v>
      </c>
      <c r="E19" s="12">
        <v>0.11</v>
      </c>
      <c r="F19" s="3">
        <f t="shared" si="0"/>
        <v>43.957999999999998</v>
      </c>
    </row>
    <row r="20" spans="1:6">
      <c r="A20" s="3" t="s">
        <v>120</v>
      </c>
      <c r="B20" s="3">
        <v>40</v>
      </c>
      <c r="C20" s="12">
        <v>0.14000000000000001</v>
      </c>
      <c r="D20" s="3">
        <v>1.3</v>
      </c>
      <c r="E20" s="12">
        <v>0.15</v>
      </c>
      <c r="F20" s="3">
        <f t="shared" si="0"/>
        <v>35.504999999999995</v>
      </c>
    </row>
    <row r="21" spans="1:6">
      <c r="A21" s="3" t="s">
        <v>121</v>
      </c>
      <c r="B21" s="3">
        <v>42</v>
      </c>
      <c r="C21" s="12">
        <v>0.15</v>
      </c>
      <c r="D21" s="3">
        <v>1.6</v>
      </c>
      <c r="E21" s="12">
        <v>0.12</v>
      </c>
      <c r="F21" s="3">
        <f t="shared" si="0"/>
        <v>37.107999999999997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F52F-5776-41F2-8D56-72B49649F401}">
  <dimension ref="A1:D37"/>
  <sheetViews>
    <sheetView showGridLines="0" tabSelected="1" zoomScale="145" zoomScaleNormal="145" workbookViewId="0">
      <selection activeCell="D2" sqref="D2:D37"/>
    </sheetView>
  </sheetViews>
  <sheetFormatPr defaultColWidth="10.796875" defaultRowHeight="15"/>
  <cols>
    <col min="1" max="1" width="11.296875" style="18" bestFit="1" customWidth="1"/>
    <col min="2" max="2" width="14.69921875" style="13" bestFit="1" customWidth="1"/>
    <col min="3" max="3" width="14.69921875" style="19" customWidth="1"/>
    <col min="4" max="4" width="16.796875" style="19" customWidth="1"/>
    <col min="5" max="16384" width="10.796875" style="13"/>
  </cols>
  <sheetData>
    <row r="1" spans="1:4" ht="31.2">
      <c r="A1" s="30" t="s">
        <v>20</v>
      </c>
      <c r="B1" s="30" t="s">
        <v>14</v>
      </c>
      <c r="C1" s="31" t="s">
        <v>21</v>
      </c>
      <c r="D1" s="32" t="s">
        <v>22</v>
      </c>
    </row>
    <row r="2" spans="1:4">
      <c r="A2" s="14" t="s">
        <v>32</v>
      </c>
      <c r="B2" s="15" t="s">
        <v>97</v>
      </c>
      <c r="C2" s="16">
        <v>136</v>
      </c>
      <c r="D2" s="16">
        <f>IF(A2="Bakı",C2*60%,C2)</f>
        <v>81.599999999999994</v>
      </c>
    </row>
    <row r="3" spans="1:4">
      <c r="A3" s="14" t="s">
        <v>23</v>
      </c>
      <c r="B3" s="15" t="s">
        <v>98</v>
      </c>
      <c r="C3" s="16">
        <v>85.92</v>
      </c>
      <c r="D3" s="16">
        <f t="shared" ref="D3:D37" si="0">IF(A3="Bakı",C3*60%,C3)</f>
        <v>85.92</v>
      </c>
    </row>
    <row r="4" spans="1:4">
      <c r="A4" s="14" t="s">
        <v>33</v>
      </c>
      <c r="B4" s="15" t="s">
        <v>99</v>
      </c>
      <c r="C4" s="16">
        <v>150.08000000000001</v>
      </c>
      <c r="D4" s="16">
        <f t="shared" si="0"/>
        <v>150.08000000000001</v>
      </c>
    </row>
    <row r="5" spans="1:4">
      <c r="A5" s="14" t="s">
        <v>32</v>
      </c>
      <c r="B5" s="15" t="s">
        <v>100</v>
      </c>
      <c r="C5" s="16">
        <v>143.6</v>
      </c>
      <c r="D5" s="16">
        <f t="shared" si="0"/>
        <v>86.16</v>
      </c>
    </row>
    <row r="6" spans="1:4">
      <c r="A6" s="14" t="s">
        <v>35</v>
      </c>
      <c r="B6" s="15" t="s">
        <v>101</v>
      </c>
      <c r="C6" s="16">
        <v>250</v>
      </c>
      <c r="D6" s="16">
        <f t="shared" si="0"/>
        <v>250</v>
      </c>
    </row>
    <row r="7" spans="1:4">
      <c r="A7" s="14" t="s">
        <v>32</v>
      </c>
      <c r="B7" s="15" t="s">
        <v>102</v>
      </c>
      <c r="C7" s="16">
        <v>154.32</v>
      </c>
      <c r="D7" s="16">
        <f t="shared" si="0"/>
        <v>92.591999999999999</v>
      </c>
    </row>
    <row r="8" spans="1:4">
      <c r="A8" s="14" t="s">
        <v>32</v>
      </c>
      <c r="B8" s="15" t="s">
        <v>103</v>
      </c>
      <c r="C8" s="16">
        <v>194.56</v>
      </c>
      <c r="D8" s="16">
        <f t="shared" si="0"/>
        <v>116.73599999999999</v>
      </c>
    </row>
    <row r="9" spans="1:4">
      <c r="A9" s="14" t="s">
        <v>38</v>
      </c>
      <c r="B9" s="15" t="s">
        <v>104</v>
      </c>
      <c r="C9" s="16">
        <v>92</v>
      </c>
      <c r="D9" s="16">
        <f t="shared" si="0"/>
        <v>92</v>
      </c>
    </row>
    <row r="10" spans="1:4">
      <c r="A10" s="14" t="s">
        <v>32</v>
      </c>
      <c r="B10" s="15" t="s">
        <v>97</v>
      </c>
      <c r="C10" s="16">
        <v>262.5</v>
      </c>
      <c r="D10" s="16">
        <f t="shared" si="0"/>
        <v>157.5</v>
      </c>
    </row>
    <row r="11" spans="1:4">
      <c r="A11" s="14" t="s">
        <v>40</v>
      </c>
      <c r="B11" s="15" t="s">
        <v>98</v>
      </c>
      <c r="C11" s="16">
        <v>340</v>
      </c>
      <c r="D11" s="16">
        <f t="shared" si="0"/>
        <v>340</v>
      </c>
    </row>
    <row r="12" spans="1:4">
      <c r="A12" s="14" t="s">
        <v>41</v>
      </c>
      <c r="B12" s="15" t="s">
        <v>99</v>
      </c>
      <c r="C12" s="16">
        <v>164.10000000000002</v>
      </c>
      <c r="D12" s="16">
        <f t="shared" si="0"/>
        <v>164.10000000000002</v>
      </c>
    </row>
    <row r="13" spans="1:4">
      <c r="A13" s="14" t="s">
        <v>32</v>
      </c>
      <c r="B13" s="15" t="s">
        <v>100</v>
      </c>
      <c r="C13" s="16">
        <v>180.88</v>
      </c>
      <c r="D13" s="16">
        <f t="shared" si="0"/>
        <v>108.52799999999999</v>
      </c>
    </row>
    <row r="14" spans="1:4">
      <c r="A14" s="14" t="s">
        <v>32</v>
      </c>
      <c r="B14" s="15" t="s">
        <v>105</v>
      </c>
      <c r="C14" s="16">
        <v>153.6</v>
      </c>
      <c r="D14" s="16">
        <f t="shared" si="0"/>
        <v>92.16</v>
      </c>
    </row>
    <row r="15" spans="1:4">
      <c r="A15" s="14" t="s">
        <v>32</v>
      </c>
      <c r="B15" s="15" t="s">
        <v>106</v>
      </c>
      <c r="C15" s="16">
        <v>289.8</v>
      </c>
      <c r="D15" s="16">
        <f t="shared" si="0"/>
        <v>173.88</v>
      </c>
    </row>
    <row r="16" spans="1:4">
      <c r="A16" s="14" t="s">
        <v>45</v>
      </c>
      <c r="B16" s="15" t="s">
        <v>107</v>
      </c>
      <c r="C16" s="16">
        <v>85.36</v>
      </c>
      <c r="D16" s="16">
        <f t="shared" si="0"/>
        <v>85.36</v>
      </c>
    </row>
    <row r="17" spans="1:4">
      <c r="A17" s="14" t="s">
        <v>46</v>
      </c>
      <c r="B17" s="15" t="s">
        <v>108</v>
      </c>
      <c r="C17" s="16">
        <v>145.70000000000002</v>
      </c>
      <c r="D17" s="16">
        <f t="shared" si="0"/>
        <v>145.70000000000002</v>
      </c>
    </row>
    <row r="18" spans="1:4">
      <c r="A18" s="14" t="s">
        <v>47</v>
      </c>
      <c r="B18" s="15" t="s">
        <v>97</v>
      </c>
      <c r="C18" s="16">
        <v>103.9</v>
      </c>
      <c r="D18" s="16">
        <f t="shared" si="0"/>
        <v>103.9</v>
      </c>
    </row>
    <row r="19" spans="1:4">
      <c r="A19" s="14" t="s">
        <v>48</v>
      </c>
      <c r="B19" s="15" t="s">
        <v>98</v>
      </c>
      <c r="C19" s="16">
        <v>185.5</v>
      </c>
      <c r="D19" s="16">
        <f t="shared" si="0"/>
        <v>185.5</v>
      </c>
    </row>
    <row r="20" spans="1:4">
      <c r="A20" s="14" t="s">
        <v>49</v>
      </c>
      <c r="B20" s="15" t="s">
        <v>99</v>
      </c>
      <c r="C20" s="16">
        <v>87.68</v>
      </c>
      <c r="D20" s="16">
        <f t="shared" si="0"/>
        <v>87.68</v>
      </c>
    </row>
    <row r="21" spans="1:4">
      <c r="A21" s="14" t="s">
        <v>50</v>
      </c>
      <c r="B21" s="15" t="s">
        <v>100</v>
      </c>
      <c r="C21" s="16">
        <v>77.600000000000009</v>
      </c>
      <c r="D21" s="16">
        <f t="shared" si="0"/>
        <v>77.600000000000009</v>
      </c>
    </row>
    <row r="22" spans="1:4">
      <c r="A22" s="14" t="s">
        <v>81</v>
      </c>
      <c r="B22" s="15" t="s">
        <v>109</v>
      </c>
      <c r="C22" s="16">
        <v>239.20000000000002</v>
      </c>
      <c r="D22" s="16">
        <f t="shared" si="0"/>
        <v>239.20000000000002</v>
      </c>
    </row>
    <row r="23" spans="1:4">
      <c r="A23" s="14" t="s">
        <v>82</v>
      </c>
      <c r="B23" s="15" t="s">
        <v>110</v>
      </c>
      <c r="C23" s="16">
        <v>88.9</v>
      </c>
      <c r="D23" s="16">
        <f t="shared" si="0"/>
        <v>88.9</v>
      </c>
    </row>
    <row r="24" spans="1:4">
      <c r="A24" s="14" t="s">
        <v>83</v>
      </c>
      <c r="B24" s="15" t="s">
        <v>111</v>
      </c>
      <c r="C24" s="16">
        <v>133.9</v>
      </c>
      <c r="D24" s="16">
        <f t="shared" si="0"/>
        <v>133.9</v>
      </c>
    </row>
    <row r="25" spans="1:4">
      <c r="A25" s="14" t="s">
        <v>84</v>
      </c>
      <c r="B25" s="15" t="s">
        <v>112</v>
      </c>
      <c r="C25" s="16">
        <v>153.60000000000002</v>
      </c>
      <c r="D25" s="16">
        <f t="shared" si="0"/>
        <v>153.60000000000002</v>
      </c>
    </row>
    <row r="26" spans="1:4">
      <c r="A26" s="14" t="s">
        <v>85</v>
      </c>
      <c r="B26" s="15" t="s">
        <v>97</v>
      </c>
      <c r="C26" s="16">
        <v>128.4</v>
      </c>
      <c r="D26" s="16">
        <f t="shared" si="0"/>
        <v>128.4</v>
      </c>
    </row>
    <row r="27" spans="1:4">
      <c r="A27" s="14" t="s">
        <v>86</v>
      </c>
      <c r="B27" s="15" t="s">
        <v>98</v>
      </c>
      <c r="C27" s="16">
        <v>263.90000000000003</v>
      </c>
      <c r="D27" s="16">
        <f t="shared" si="0"/>
        <v>263.90000000000003</v>
      </c>
    </row>
    <row r="28" spans="1:4">
      <c r="A28" s="14" t="s">
        <v>87</v>
      </c>
      <c r="B28" s="15" t="s">
        <v>99</v>
      </c>
      <c r="C28" s="16">
        <v>215.76</v>
      </c>
      <c r="D28" s="16">
        <f t="shared" si="0"/>
        <v>215.76</v>
      </c>
    </row>
    <row r="29" spans="1:4">
      <c r="A29" s="14" t="s">
        <v>88</v>
      </c>
      <c r="B29" s="15" t="s">
        <v>100</v>
      </c>
      <c r="C29" s="16">
        <v>219.9</v>
      </c>
      <c r="D29" s="16">
        <f t="shared" si="0"/>
        <v>219.9</v>
      </c>
    </row>
    <row r="30" spans="1:4">
      <c r="A30" s="14" t="s">
        <v>89</v>
      </c>
      <c r="B30" s="15" t="s">
        <v>113</v>
      </c>
      <c r="C30" s="16">
        <v>125.5</v>
      </c>
      <c r="D30" s="16">
        <f t="shared" si="0"/>
        <v>125.5</v>
      </c>
    </row>
    <row r="31" spans="1:4">
      <c r="A31" s="14" t="s">
        <v>90</v>
      </c>
      <c r="B31" s="15" t="s">
        <v>114</v>
      </c>
      <c r="C31" s="16">
        <v>264.90000000000003</v>
      </c>
      <c r="D31" s="16">
        <f t="shared" si="0"/>
        <v>264.90000000000003</v>
      </c>
    </row>
    <row r="32" spans="1:4">
      <c r="A32" s="14" t="s">
        <v>91</v>
      </c>
      <c r="B32" s="15" t="s">
        <v>115</v>
      </c>
      <c r="C32" s="16">
        <v>216.8</v>
      </c>
      <c r="D32" s="16">
        <f t="shared" si="0"/>
        <v>216.8</v>
      </c>
    </row>
    <row r="33" spans="1:4">
      <c r="A33" s="14" t="s">
        <v>92</v>
      </c>
      <c r="B33" s="15" t="s">
        <v>116</v>
      </c>
      <c r="C33" s="16">
        <v>63.92</v>
      </c>
      <c r="D33" s="16">
        <f t="shared" si="0"/>
        <v>63.92</v>
      </c>
    </row>
    <row r="34" spans="1:4">
      <c r="A34" s="14" t="s">
        <v>93</v>
      </c>
      <c r="B34" s="15" t="s">
        <v>97</v>
      </c>
      <c r="C34" s="16">
        <v>99.44</v>
      </c>
      <c r="D34" s="16">
        <f t="shared" si="0"/>
        <v>99.44</v>
      </c>
    </row>
    <row r="35" spans="1:4">
      <c r="A35" s="14" t="s">
        <v>94</v>
      </c>
      <c r="B35" s="15" t="s">
        <v>98</v>
      </c>
      <c r="C35" s="16">
        <v>65.100000000000009</v>
      </c>
      <c r="D35" s="16">
        <f t="shared" si="0"/>
        <v>65.100000000000009</v>
      </c>
    </row>
    <row r="36" spans="1:4">
      <c r="A36" s="14" t="s">
        <v>95</v>
      </c>
      <c r="B36" s="15" t="s">
        <v>99</v>
      </c>
      <c r="C36" s="16">
        <v>193.68</v>
      </c>
      <c r="D36" s="16">
        <f t="shared" si="0"/>
        <v>193.68</v>
      </c>
    </row>
    <row r="37" spans="1:4">
      <c r="A37" s="17" t="s">
        <v>96</v>
      </c>
      <c r="B37" s="33" t="s">
        <v>100</v>
      </c>
      <c r="C37" s="16">
        <v>280.7</v>
      </c>
      <c r="D37" s="16">
        <f t="shared" si="0"/>
        <v>280.7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T-1</vt:lpstr>
      <vt:lpstr>T-2</vt:lpstr>
      <vt:lpstr>T-3</vt:lpstr>
      <vt:lpstr>T-4</vt:lpstr>
      <vt:lpstr>T-5</vt:lpstr>
      <vt:lpstr>T-6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Paradise</dc:creator>
  <cp:lastModifiedBy>Leyla Qarayeva</cp:lastModifiedBy>
  <dcterms:created xsi:type="dcterms:W3CDTF">2025-08-29T14:37:04Z</dcterms:created>
  <dcterms:modified xsi:type="dcterms:W3CDTF">2025-09-04T15:01:55Z</dcterms:modified>
</cp:coreProperties>
</file>