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 Study\001-研究成果\论文\010-论文10\Drones-manuscript-code\Simu 1 different initial value\"/>
    </mc:Choice>
  </mc:AlternateContent>
  <xr:revisionPtr revIDLastSave="0" documentId="13_ncr:1_{E48AD554-B584-4565-A6B7-FA9A77BCC453}" xr6:coauthVersionLast="47" xr6:coauthVersionMax="47" xr10:uidLastSave="{00000000-0000-0000-0000-000000000000}"/>
  <bookViews>
    <workbookView xWindow="19485" yWindow="1695" windowWidth="17310" windowHeight="16605" activeTab="3" xr2:uid="{0FFDA043-CB4E-4573-A141-7ADAE9E77B28}"/>
  </bookViews>
  <sheets>
    <sheet name="Benefit" sheetId="1" r:id="rId1"/>
    <sheet name="Mean Benefit" sheetId="2" r:id="rId2"/>
    <sheet name="Attrtion" sheetId="3" r:id="rId3"/>
    <sheet name="Attrition rat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4" l="1"/>
  <c r="K12" i="4"/>
  <c r="K13" i="4"/>
  <c r="K10" i="4"/>
  <c r="J11" i="4"/>
  <c r="J12" i="4"/>
  <c r="J13" i="4"/>
  <c r="J10" i="4"/>
  <c r="I11" i="4"/>
  <c r="I12" i="4"/>
  <c r="I13" i="4"/>
  <c r="I10" i="4"/>
  <c r="H11" i="4"/>
  <c r="H12" i="4"/>
  <c r="H13" i="4"/>
  <c r="H10" i="4"/>
  <c r="K5" i="4"/>
  <c r="K6" i="4"/>
  <c r="K7" i="4"/>
  <c r="K4" i="4"/>
  <c r="J5" i="4"/>
  <c r="J6" i="4"/>
  <c r="J7" i="4"/>
  <c r="J4" i="4"/>
  <c r="I5" i="4"/>
  <c r="I6" i="4"/>
  <c r="I7" i="4"/>
  <c r="I4" i="4"/>
  <c r="H6" i="4"/>
  <c r="H7" i="4"/>
  <c r="H5" i="4"/>
  <c r="H4" i="4"/>
  <c r="H11" i="1"/>
  <c r="I11" i="1"/>
  <c r="J11" i="1"/>
  <c r="K11" i="1"/>
  <c r="H12" i="1"/>
  <c r="I12" i="1"/>
  <c r="J12" i="1"/>
  <c r="K12" i="1"/>
  <c r="H13" i="1"/>
  <c r="I13" i="1"/>
  <c r="J13" i="1"/>
  <c r="K13" i="1"/>
  <c r="K10" i="1"/>
  <c r="J10" i="1"/>
  <c r="I10" i="1"/>
  <c r="H10" i="1"/>
  <c r="H5" i="1"/>
  <c r="I5" i="1"/>
  <c r="J5" i="1"/>
  <c r="K5" i="1"/>
  <c r="H6" i="1"/>
  <c r="I6" i="1"/>
  <c r="J6" i="1"/>
  <c r="K6" i="1"/>
  <c r="H7" i="1"/>
  <c r="I7" i="1"/>
  <c r="J7" i="1"/>
  <c r="K7" i="1"/>
  <c r="K4" i="1"/>
  <c r="J4" i="1"/>
  <c r="I4" i="1"/>
  <c r="H4" i="1"/>
</calcChain>
</file>

<file path=xl/sharedStrings.xml><?xml version="1.0" encoding="utf-8"?>
<sst xmlns="http://schemas.openxmlformats.org/spreadsheetml/2006/main" count="132" uniqueCount="54">
  <si>
    <t>High-tech attacker type</t>
    <phoneticPr fontId="3" type="noConversion"/>
  </si>
  <si>
    <t>Low-tech attacker type</t>
    <phoneticPr fontId="3" type="noConversion"/>
  </si>
  <si>
    <t>Strategies</t>
    <phoneticPr fontId="3" type="noConversion"/>
  </si>
  <si>
    <t>Attacker</t>
    <phoneticPr fontId="3" type="noConversion"/>
  </si>
  <si>
    <t>Defender</t>
    <phoneticPr fontId="3" type="noConversion"/>
  </si>
  <si>
    <t>$(a_1,d_1)$</t>
  </si>
  <si>
    <t>$(a_1,d_2)$</t>
  </si>
  <si>
    <t>$(a_1,d_3)$</t>
  </si>
  <si>
    <t>$(a_1,d_4)$</t>
  </si>
  <si>
    <t>$(a_2,d_1)$</t>
  </si>
  <si>
    <t>$(a_2,d_2)$</t>
  </si>
  <si>
    <t>$(a_2,d_3)$</t>
  </si>
  <si>
    <t>$(a_2,d_4)$</t>
  </si>
  <si>
    <t>$(a_3,d_1)$</t>
  </si>
  <si>
    <t>$(a_3,d_2)$</t>
  </si>
  <si>
    <t>$(a_3,d_3)$</t>
  </si>
  <si>
    <t>$(a_3,d_4)$</t>
  </si>
  <si>
    <t>$(a_4,d_1)$</t>
  </si>
  <si>
    <t>$(a_4,d_2)$</t>
  </si>
  <si>
    <t>$(a_4,d_3)$</t>
  </si>
  <si>
    <t>$(a_4,d_4)$</t>
  </si>
  <si>
    <t>Mean Benefit</t>
    <phoneticPr fontId="3" type="noConversion"/>
  </si>
  <si>
    <t>Type</t>
    <phoneticPr fontId="3" type="noConversion"/>
  </si>
  <si>
    <t>Benefit</t>
    <phoneticPr fontId="3" type="noConversion"/>
  </si>
  <si>
    <t>H-A-a1</t>
    <phoneticPr fontId="3" type="noConversion"/>
  </si>
  <si>
    <t>L-A-a1</t>
    <phoneticPr fontId="3" type="noConversion"/>
  </si>
  <si>
    <t>H-A-a2</t>
  </si>
  <si>
    <t>L-A-a2</t>
  </si>
  <si>
    <t>H-A-a3</t>
  </si>
  <si>
    <t>L-A-a3</t>
  </si>
  <si>
    <t>H-A-a4</t>
  </si>
  <si>
    <t>L-A-a4</t>
  </si>
  <si>
    <t>H-D-a1</t>
    <phoneticPr fontId="3" type="noConversion"/>
  </si>
  <si>
    <t>L-D-a1</t>
    <phoneticPr fontId="3" type="noConversion"/>
  </si>
  <si>
    <t>H-D-a2</t>
  </si>
  <si>
    <t>L-D-a2</t>
  </si>
  <si>
    <t>H-D-a3</t>
  </si>
  <si>
    <t>L-D-a3</t>
  </si>
  <si>
    <t>H-D-a4</t>
  </si>
  <si>
    <t>L-D-a4</t>
  </si>
  <si>
    <t>Objective value</t>
    <phoneticPr fontId="3" type="noConversion"/>
  </si>
  <si>
    <t>High-tech attacker</t>
    <phoneticPr fontId="3" type="noConversion"/>
  </si>
  <si>
    <t>Low-tech attacker</t>
    <phoneticPr fontId="3" type="noConversion"/>
  </si>
  <si>
    <t>Character</t>
  </si>
  <si>
    <t>$a_1$</t>
    <phoneticPr fontId="3" type="noConversion"/>
  </si>
  <si>
    <t>$a_2$</t>
    <phoneticPr fontId="3" type="noConversion"/>
  </si>
  <si>
    <t>$a_3$</t>
    <phoneticPr fontId="3" type="noConversion"/>
  </si>
  <si>
    <t>$a_4$</t>
    <phoneticPr fontId="3" type="noConversion"/>
  </si>
  <si>
    <t>$d_1$</t>
    <phoneticPr fontId="3" type="noConversion"/>
  </si>
  <si>
    <t>$d_2$</t>
    <phoneticPr fontId="3" type="noConversion"/>
  </si>
  <si>
    <t>$d_3$</t>
    <phoneticPr fontId="3" type="noConversion"/>
  </si>
  <si>
    <t>$d_4$</t>
    <phoneticPr fontId="3" type="noConversion"/>
  </si>
  <si>
    <t>Game benefit in Case #1</t>
    <phoneticPr fontId="3" type="noConversion"/>
  </si>
  <si>
    <t>Attrition rate in Case #1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</si>
</sst>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17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EFFF1-2480-461B-A329-8FD74087D5A5}">
  <dimension ref="A1:O19"/>
  <sheetViews>
    <sheetView workbookViewId="0">
      <selection activeCell="H4" sqref="H4"/>
    </sheetView>
  </sheetViews>
  <sheetFormatPr defaultRowHeight="14.25" x14ac:dyDescent="0.2"/>
  <cols>
    <col min="8" max="15" width="14.625" customWidth="1"/>
  </cols>
  <sheetData>
    <row r="1" spans="1:15" ht="15.75" x14ac:dyDescent="0.2">
      <c r="A1" s="20" t="s">
        <v>40</v>
      </c>
      <c r="B1" s="21"/>
      <c r="C1" s="21"/>
      <c r="D1" s="21"/>
      <c r="E1" s="21"/>
      <c r="G1" s="22" t="s">
        <v>52</v>
      </c>
      <c r="H1" s="22"/>
      <c r="I1" s="22"/>
      <c r="J1" s="22"/>
      <c r="K1" s="22"/>
      <c r="L1" s="18"/>
      <c r="M1" s="18"/>
      <c r="N1" s="18"/>
      <c r="O1" s="18"/>
    </row>
    <row r="2" spans="1:15" ht="15.75" x14ac:dyDescent="0.2">
      <c r="A2" s="11" t="s">
        <v>22</v>
      </c>
      <c r="B2" s="20" t="s">
        <v>41</v>
      </c>
      <c r="C2" s="21"/>
      <c r="D2" s="20" t="s">
        <v>42</v>
      </c>
      <c r="E2" s="21"/>
      <c r="G2" s="19" t="s">
        <v>41</v>
      </c>
      <c r="H2" s="19"/>
      <c r="I2" s="19"/>
      <c r="J2" s="19"/>
      <c r="K2" s="19"/>
    </row>
    <row r="3" spans="1:15" ht="15.75" x14ac:dyDescent="0.2">
      <c r="A3" s="12" t="s">
        <v>43</v>
      </c>
      <c r="B3" s="12" t="s">
        <v>3</v>
      </c>
      <c r="C3" s="12" t="s">
        <v>4</v>
      </c>
      <c r="D3" s="12" t="s">
        <v>3</v>
      </c>
      <c r="E3" s="12" t="s">
        <v>4</v>
      </c>
      <c r="G3" s="12"/>
      <c r="H3" s="17" t="s">
        <v>44</v>
      </c>
      <c r="I3" s="17" t="s">
        <v>45</v>
      </c>
      <c r="J3" s="17" t="s">
        <v>46</v>
      </c>
      <c r="K3" s="17" t="s">
        <v>47</v>
      </c>
    </row>
    <row r="4" spans="1:15" ht="15.75" x14ac:dyDescent="0.2">
      <c r="A4" s="13" t="s">
        <v>5</v>
      </c>
      <c r="B4" s="14">
        <v>-18.26448840543938</v>
      </c>
      <c r="C4" s="14">
        <v>-41.73551159456062</v>
      </c>
      <c r="D4" s="14">
        <v>32.117259023424538</v>
      </c>
      <c r="E4" s="14">
        <v>-60.117259023424538</v>
      </c>
      <c r="G4" s="11" t="s">
        <v>48</v>
      </c>
      <c r="H4" s="16" t="str">
        <f>"["&amp; ROUND(C4,2) &amp; ", " &amp;ROUND(B4,2)&amp;"]"</f>
        <v>[-41.74, -18.26]</v>
      </c>
      <c r="I4" s="16" t="str">
        <f xml:space="preserve"> "["&amp;ROUND(C8,2) &amp; ", " &amp;ROUND(B8,2)&amp;"]"</f>
        <v>[-31.74, 60.74]</v>
      </c>
      <c r="J4" s="11" t="str">
        <f xml:space="preserve"> "["&amp;ROUND(C12,2) &amp; ", " &amp;ROUND(B12,2)&amp;"]"</f>
        <v>[-46.52, -14.48]</v>
      </c>
      <c r="K4" s="11" t="str">
        <f>"["&amp; ROUND(C16,2) &amp; ", " &amp;ROUND(B16,2)&amp;"]"</f>
        <v>[-25.55, 61.55]</v>
      </c>
    </row>
    <row r="5" spans="1:15" ht="15.75" x14ac:dyDescent="0.2">
      <c r="A5" s="13" t="s">
        <v>6</v>
      </c>
      <c r="B5" s="14">
        <v>38.148115791285036</v>
      </c>
      <c r="C5" s="14">
        <v>-45.148115791285036</v>
      </c>
      <c r="D5" s="14">
        <v>-16.575685842993451</v>
      </c>
      <c r="E5" s="14">
        <v>-55.424314157006549</v>
      </c>
      <c r="G5" s="13" t="s">
        <v>49</v>
      </c>
      <c r="H5" s="14" t="str">
        <f t="shared" ref="H5:H7" si="0">"["&amp; ROUND(C5,2) &amp; ", " &amp;ROUND(B5,2)&amp;"]"</f>
        <v>[-45.15, 38.15]</v>
      </c>
      <c r="I5" s="14" t="str">
        <f t="shared" ref="I5:I7" si="1" xml:space="preserve"> "["&amp;ROUND(C9,2) &amp; ", " &amp;ROUND(B9,2)&amp;"]"</f>
        <v>[-50.16, 34.16]</v>
      </c>
      <c r="J5" s="13" t="str">
        <f t="shared" ref="J5:J7" si="2" xml:space="preserve"> "["&amp;ROUND(C13,2) &amp; ", " &amp;ROUND(B13,2)&amp;"]"</f>
        <v>[-41.83, -36.17]</v>
      </c>
      <c r="K5" s="13" t="str">
        <f t="shared" ref="K5:K7" si="3">"["&amp; ROUND(C17,2) &amp; ", " &amp;ROUND(B17,2)&amp;"]"</f>
        <v>[-40.85, 158.85]</v>
      </c>
    </row>
    <row r="6" spans="1:15" ht="15.75" x14ac:dyDescent="0.2">
      <c r="A6" s="13" t="s">
        <v>7</v>
      </c>
      <c r="B6" s="14">
        <v>231.024129279259</v>
      </c>
      <c r="C6" s="14">
        <v>-307.024129279259</v>
      </c>
      <c r="D6" s="14">
        <v>264.30515835834041</v>
      </c>
      <c r="E6" s="14">
        <v>-332.30515835834041</v>
      </c>
      <c r="G6" s="13" t="s">
        <v>50</v>
      </c>
      <c r="H6" s="14" t="str">
        <f t="shared" si="0"/>
        <v>[-307.02, 231.02]</v>
      </c>
      <c r="I6" s="14" t="str">
        <f t="shared" si="1"/>
        <v>[-292.98, 243.98]</v>
      </c>
      <c r="J6" s="13" t="str">
        <f t="shared" si="2"/>
        <v>[-134.78, 97.78]</v>
      </c>
      <c r="K6" s="13" t="str">
        <f t="shared" si="3"/>
        <v>[-128.17, 135.17]</v>
      </c>
    </row>
    <row r="7" spans="1:15" ht="15.75" x14ac:dyDescent="0.2">
      <c r="A7" s="13" t="s">
        <v>8</v>
      </c>
      <c r="B7" s="14">
        <v>207.15637760580591</v>
      </c>
      <c r="C7" s="14">
        <v>-381.15637760580591</v>
      </c>
      <c r="D7" s="14">
        <v>271.94899179062514</v>
      </c>
      <c r="E7" s="14">
        <v>-406.94899179062514</v>
      </c>
      <c r="G7" s="12" t="s">
        <v>51</v>
      </c>
      <c r="H7" s="14" t="str">
        <f t="shared" si="0"/>
        <v>[-381.16, 207.16]</v>
      </c>
      <c r="I7" s="14" t="str">
        <f t="shared" si="1"/>
        <v>[-380.11, 216.11]</v>
      </c>
      <c r="J7" s="13" t="str">
        <f t="shared" si="2"/>
        <v>[-199.55, 116.55]</v>
      </c>
      <c r="K7" s="13" t="str">
        <f t="shared" si="3"/>
        <v>[-99.95, 203.95]</v>
      </c>
    </row>
    <row r="8" spans="1:15" ht="15.75" x14ac:dyDescent="0.2">
      <c r="A8" s="13" t="s">
        <v>9</v>
      </c>
      <c r="B8" s="14">
        <v>60.741286590620462</v>
      </c>
      <c r="C8" s="14">
        <v>-31.741286590620462</v>
      </c>
      <c r="D8" s="14">
        <v>42.142955245514145</v>
      </c>
      <c r="E8" s="14">
        <v>-47.142955245514145</v>
      </c>
      <c r="G8" s="19" t="s">
        <v>42</v>
      </c>
      <c r="H8" s="19"/>
      <c r="I8" s="19"/>
      <c r="J8" s="19"/>
      <c r="K8" s="19"/>
    </row>
    <row r="9" spans="1:15" ht="15.75" x14ac:dyDescent="0.2">
      <c r="A9" s="13" t="s">
        <v>10</v>
      </c>
      <c r="B9" s="14">
        <v>34.157290186950803</v>
      </c>
      <c r="C9" s="14">
        <v>-50.157290186950803</v>
      </c>
      <c r="D9" s="14">
        <v>68.451639559389406</v>
      </c>
      <c r="E9" s="14">
        <v>-66.451639559389406</v>
      </c>
      <c r="H9" s="17" t="s">
        <v>44</v>
      </c>
      <c r="I9" s="17" t="s">
        <v>45</v>
      </c>
      <c r="J9" s="17" t="s">
        <v>46</v>
      </c>
      <c r="K9" s="17" t="s">
        <v>47</v>
      </c>
    </row>
    <row r="10" spans="1:15" ht="15.75" x14ac:dyDescent="0.2">
      <c r="A10" s="13" t="s">
        <v>11</v>
      </c>
      <c r="B10" s="14">
        <v>243.98282593868066</v>
      </c>
      <c r="C10" s="14">
        <v>-292.98282593868066</v>
      </c>
      <c r="D10" s="14">
        <v>221.01110738667984</v>
      </c>
      <c r="E10" s="14">
        <v>-326.01110738667984</v>
      </c>
      <c r="G10" s="11" t="s">
        <v>48</v>
      </c>
      <c r="H10" s="11" t="str">
        <f xml:space="preserve"> "["&amp;ROUND(E4,2) &amp; ", " &amp;ROUND(D4,2)&amp;"]"</f>
        <v>[-60.12, 32.12]</v>
      </c>
      <c r="I10" s="11" t="str">
        <f xml:space="preserve"> "["&amp;ROUND(E8,2) &amp; ", " &amp;ROUND(D8,2)&amp;"]"</f>
        <v>[-47.14, 42.14]</v>
      </c>
      <c r="J10" s="11" t="str">
        <f>"["&amp;ROUND(E12,2)&amp;", "&amp;ROUND(D12,2)&amp;"]"</f>
        <v>[-41.11, 11.11]</v>
      </c>
      <c r="K10" s="11" t="str">
        <f>"["&amp;ROUND(E16,2)&amp;", "&amp;ROUND(D16,2)&amp;"]"</f>
        <v>[-63.14, 91.14]</v>
      </c>
    </row>
    <row r="11" spans="1:15" ht="15.75" x14ac:dyDescent="0.2">
      <c r="A11" s="13" t="s">
        <v>12</v>
      </c>
      <c r="B11" s="14">
        <v>216.1146930342718</v>
      </c>
      <c r="C11" s="14">
        <v>-380.1146930342718</v>
      </c>
      <c r="D11" s="14">
        <v>227.66795173933508</v>
      </c>
      <c r="E11" s="14">
        <v>-416.66795173933508</v>
      </c>
      <c r="G11" s="13" t="s">
        <v>49</v>
      </c>
      <c r="H11" s="13" t="str">
        <f t="shared" ref="H11:H13" si="4" xml:space="preserve"> "["&amp;ROUND(E5,2) &amp; ", " &amp;ROUND(D5,2)&amp;"]"</f>
        <v>[-55.42, -16.58]</v>
      </c>
      <c r="I11" s="13" t="str">
        <f t="shared" ref="I11:I13" si="5" xml:space="preserve"> "["&amp;ROUND(E9,2) &amp; ", " &amp;ROUND(D9,2)&amp;"]"</f>
        <v>[-66.45, 68.45]</v>
      </c>
      <c r="J11" s="13" t="str">
        <f t="shared" ref="J11:J13" si="6">"["&amp;ROUND(E13,2)&amp;", "&amp;ROUND(D13,2)&amp;"]"</f>
        <v>[-58.29, 60.29]</v>
      </c>
      <c r="K11" s="13" t="str">
        <f t="shared" ref="K11:K13" si="7">"["&amp;ROUND(E17,2)&amp;", "&amp;ROUND(D17,2)&amp;"]"</f>
        <v>[-70.31, 106.31]</v>
      </c>
    </row>
    <row r="12" spans="1:15" ht="15.75" x14ac:dyDescent="0.2">
      <c r="A12" s="13" t="s">
        <v>13</v>
      </c>
      <c r="B12" s="14">
        <v>-14.484259216200599</v>
      </c>
      <c r="C12" s="14">
        <v>-46.515740783799401</v>
      </c>
      <c r="D12" s="14">
        <v>11.114872703274543</v>
      </c>
      <c r="E12" s="14">
        <v>-41.114872703274543</v>
      </c>
      <c r="G12" s="13" t="s">
        <v>50</v>
      </c>
      <c r="H12" s="13" t="str">
        <f t="shared" si="4"/>
        <v>[-332.31, 264.31]</v>
      </c>
      <c r="I12" s="13" t="str">
        <f t="shared" si="5"/>
        <v>[-326.01, 221.01]</v>
      </c>
      <c r="J12" s="13" t="str">
        <f t="shared" si="6"/>
        <v>[-115.12, 63.12]</v>
      </c>
      <c r="K12" s="13" t="str">
        <f t="shared" si="7"/>
        <v>[-114.1, 164.1]</v>
      </c>
    </row>
    <row r="13" spans="1:15" ht="15.75" x14ac:dyDescent="0.2">
      <c r="A13" s="13" t="s">
        <v>14</v>
      </c>
      <c r="B13" s="14">
        <v>-36.166535171373255</v>
      </c>
      <c r="C13" s="14">
        <v>-41.833464828626745</v>
      </c>
      <c r="D13" s="14">
        <v>60.294672172985969</v>
      </c>
      <c r="E13" s="14">
        <v>-58.294672172985969</v>
      </c>
      <c r="G13" s="12" t="s">
        <v>51</v>
      </c>
      <c r="H13" s="12" t="str">
        <f t="shared" si="4"/>
        <v>[-406.95, 271.95]</v>
      </c>
      <c r="I13" s="12" t="str">
        <f t="shared" si="5"/>
        <v>[-416.67, 227.67]</v>
      </c>
      <c r="J13" s="12" t="str">
        <f t="shared" si="6"/>
        <v>[-203.16, 73.16]</v>
      </c>
      <c r="K13" s="12" t="str">
        <f t="shared" si="7"/>
        <v>[-94.13, 196.13]</v>
      </c>
    </row>
    <row r="14" spans="1:15" ht="15.75" x14ac:dyDescent="0.2">
      <c r="A14" s="13" t="s">
        <v>15</v>
      </c>
      <c r="B14" s="14">
        <v>97.777942896867472</v>
      </c>
      <c r="C14" s="14">
        <v>-134.77794289686747</v>
      </c>
      <c r="D14" s="14">
        <v>63.122271965938438</v>
      </c>
      <c r="E14" s="14">
        <v>-115.12227196593844</v>
      </c>
    </row>
    <row r="15" spans="1:15" ht="15.75" x14ac:dyDescent="0.2">
      <c r="A15" s="13" t="s">
        <v>16</v>
      </c>
      <c r="B15" s="14">
        <v>116.54689379466788</v>
      </c>
      <c r="C15" s="14">
        <v>-199.54689379466788</v>
      </c>
      <c r="D15" s="14">
        <v>73.1555542661022</v>
      </c>
      <c r="E15" s="14">
        <v>-203.1555542661022</v>
      </c>
    </row>
    <row r="16" spans="1:15" ht="15.75" x14ac:dyDescent="0.2">
      <c r="A16" s="13" t="s">
        <v>17</v>
      </c>
      <c r="B16" s="14">
        <v>61.547277096333403</v>
      </c>
      <c r="C16" s="14">
        <v>-25.547277096333403</v>
      </c>
      <c r="D16" s="14">
        <v>91.135556178399497</v>
      </c>
      <c r="E16" s="14">
        <v>-63.135556178399497</v>
      </c>
    </row>
    <row r="17" spans="1:5" ht="15.75" x14ac:dyDescent="0.2">
      <c r="A17" s="13" t="s">
        <v>18</v>
      </c>
      <c r="B17" s="14">
        <v>158.85486466513001</v>
      </c>
      <c r="C17" s="14">
        <v>-40.854864665130009</v>
      </c>
      <c r="D17" s="14">
        <v>106.3060578655778</v>
      </c>
      <c r="E17" s="14">
        <v>-70.306057865577799</v>
      </c>
    </row>
    <row r="18" spans="1:5" ht="15.75" x14ac:dyDescent="0.2">
      <c r="A18" s="13" t="s">
        <v>19</v>
      </c>
      <c r="B18" s="14">
        <v>135.16866701514243</v>
      </c>
      <c r="C18" s="14">
        <v>-128.16866701514243</v>
      </c>
      <c r="D18" s="14">
        <v>164.09680923190555</v>
      </c>
      <c r="E18" s="14">
        <v>-114.09680923190555</v>
      </c>
    </row>
    <row r="19" spans="1:5" ht="15.75" x14ac:dyDescent="0.2">
      <c r="A19" s="12" t="s">
        <v>20</v>
      </c>
      <c r="B19" s="15">
        <v>203.94513038315711</v>
      </c>
      <c r="C19" s="15">
        <v>-99.945130383157121</v>
      </c>
      <c r="D19" s="15">
        <v>196.1261769300269</v>
      </c>
      <c r="E19" s="15">
        <v>-94.126176930026901</v>
      </c>
    </row>
  </sheetData>
  <mergeCells count="6">
    <mergeCell ref="G8:K8"/>
    <mergeCell ref="A1:E1"/>
    <mergeCell ref="B2:C2"/>
    <mergeCell ref="D2:E2"/>
    <mergeCell ref="G1:K1"/>
    <mergeCell ref="G2:K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1F172-0898-4D4B-92D5-73DF6DC5D8D3}">
  <dimension ref="A1:D11"/>
  <sheetViews>
    <sheetView workbookViewId="0">
      <selection activeCell="D4" sqref="D4:D11"/>
    </sheetView>
  </sheetViews>
  <sheetFormatPr defaultRowHeight="14.25" x14ac:dyDescent="0.2"/>
  <sheetData>
    <row r="1" spans="1:4" ht="15.75" x14ac:dyDescent="0.2">
      <c r="A1" s="23" t="s">
        <v>21</v>
      </c>
      <c r="B1" s="24"/>
      <c r="C1" s="24"/>
      <c r="D1" s="25"/>
    </row>
    <row r="2" spans="1:4" ht="15.75" x14ac:dyDescent="0.2">
      <c r="A2" s="23" t="s">
        <v>3</v>
      </c>
      <c r="B2" s="25"/>
      <c r="C2" s="6" t="s">
        <v>4</v>
      </c>
      <c r="D2" s="7"/>
    </row>
    <row r="3" spans="1:4" ht="15.75" x14ac:dyDescent="0.2">
      <c r="A3" s="8" t="s">
        <v>22</v>
      </c>
      <c r="B3" s="8" t="s">
        <v>23</v>
      </c>
      <c r="C3" s="8" t="s">
        <v>22</v>
      </c>
      <c r="D3" s="8" t="s">
        <v>23</v>
      </c>
    </row>
    <row r="4" spans="1:4" ht="15.75" x14ac:dyDescent="0.2">
      <c r="A4" s="8" t="s">
        <v>24</v>
      </c>
      <c r="B4" s="9">
        <v>114.51603356772765</v>
      </c>
      <c r="C4" s="8" t="s">
        <v>25</v>
      </c>
      <c r="D4" s="9">
        <v>137.94893083234916</v>
      </c>
    </row>
    <row r="5" spans="1:4" ht="15.75" x14ac:dyDescent="0.2">
      <c r="A5" s="8" t="s">
        <v>26</v>
      </c>
      <c r="B5" s="9">
        <v>138.74902393763094</v>
      </c>
      <c r="C5" s="8" t="s">
        <v>27</v>
      </c>
      <c r="D5" s="9">
        <v>139.81841348272962</v>
      </c>
    </row>
    <row r="6" spans="1:4" ht="15.75" x14ac:dyDescent="0.2">
      <c r="A6" s="8" t="s">
        <v>28</v>
      </c>
      <c r="B6" s="9">
        <v>40.918510575990375</v>
      </c>
      <c r="C6" s="8" t="s">
        <v>29</v>
      </c>
      <c r="D6" s="9">
        <v>51.921842777075291</v>
      </c>
    </row>
    <row r="7" spans="1:4" ht="15.75" x14ac:dyDescent="0.2">
      <c r="A7" s="8" t="s">
        <v>30</v>
      </c>
      <c r="B7" s="9">
        <v>139.87898478994074</v>
      </c>
      <c r="C7" s="8" t="s">
        <v>31</v>
      </c>
      <c r="D7" s="9">
        <v>139.41615005147744</v>
      </c>
    </row>
    <row r="8" spans="1:4" ht="15.75" x14ac:dyDescent="0.25">
      <c r="A8" s="10" t="s">
        <v>32</v>
      </c>
      <c r="B8" s="9">
        <v>-193.76603356772765</v>
      </c>
      <c r="C8" s="10" t="s">
        <v>33</v>
      </c>
      <c r="D8" s="9">
        <v>-213.69893083234916</v>
      </c>
    </row>
    <row r="9" spans="1:4" ht="15.75" x14ac:dyDescent="0.25">
      <c r="A9" s="10" t="s">
        <v>34</v>
      </c>
      <c r="B9" s="9">
        <v>-188.74902393763094</v>
      </c>
      <c r="C9" s="10" t="s">
        <v>35</v>
      </c>
      <c r="D9" s="9">
        <v>-214.06841348272962</v>
      </c>
    </row>
    <row r="10" spans="1:4" ht="15.75" x14ac:dyDescent="0.25">
      <c r="A10" s="10" t="s">
        <v>36</v>
      </c>
      <c r="B10" s="9">
        <v>-105.66851057599038</v>
      </c>
      <c r="C10" s="10" t="s">
        <v>37</v>
      </c>
      <c r="D10" s="9">
        <v>-104.42184277707528</v>
      </c>
    </row>
    <row r="11" spans="1:4" ht="15.75" x14ac:dyDescent="0.25">
      <c r="A11" s="10" t="s">
        <v>38</v>
      </c>
      <c r="B11" s="9">
        <v>-73.628984789940745</v>
      </c>
      <c r="C11" s="10" t="s">
        <v>39</v>
      </c>
      <c r="D11" s="9">
        <v>-85.416150051477445</v>
      </c>
    </row>
  </sheetData>
  <mergeCells count="2">
    <mergeCell ref="A1:D1"/>
    <mergeCell ref="A2:B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52DAD-7C72-4F37-8C1C-6A7069CEDCEA}">
  <dimension ref="A1:E18"/>
  <sheetViews>
    <sheetView workbookViewId="0">
      <selection activeCell="E3" sqref="E3:E18"/>
    </sheetView>
  </sheetViews>
  <sheetFormatPr defaultRowHeight="14.25" x14ac:dyDescent="0.2"/>
  <sheetData>
    <row r="1" spans="1:5" ht="15" x14ac:dyDescent="0.25">
      <c r="A1" s="1"/>
      <c r="B1" s="26" t="s">
        <v>0</v>
      </c>
      <c r="C1" s="26"/>
      <c r="D1" s="27" t="s">
        <v>1</v>
      </c>
      <c r="E1" s="27"/>
    </row>
    <row r="2" spans="1:5" ht="15" x14ac:dyDescent="0.2">
      <c r="A2" s="3" t="s">
        <v>2</v>
      </c>
      <c r="B2" s="3" t="s">
        <v>3</v>
      </c>
      <c r="C2" s="3" t="s">
        <v>4</v>
      </c>
      <c r="D2" s="3" t="s">
        <v>3</v>
      </c>
      <c r="E2" s="3" t="s">
        <v>4</v>
      </c>
    </row>
    <row r="3" spans="1:5" ht="15" x14ac:dyDescent="0.2">
      <c r="A3" s="1" t="s">
        <v>5</v>
      </c>
      <c r="B3" s="4">
        <v>100.0039692076578</v>
      </c>
      <c r="C3" s="4">
        <v>-17.260519197781584</v>
      </c>
      <c r="D3" s="4">
        <v>100.00155478059621</v>
      </c>
      <c r="E3" s="4">
        <v>-26.881186195979254</v>
      </c>
    </row>
    <row r="4" spans="1:5" ht="15" x14ac:dyDescent="0.2">
      <c r="A4" s="1" t="s">
        <v>6</v>
      </c>
      <c r="B4" s="4">
        <v>100.00437613311053</v>
      </c>
      <c r="C4" s="4">
        <v>-17.847508075604448</v>
      </c>
      <c r="D4" s="4">
        <v>100.00041537540798</v>
      </c>
      <c r="E4" s="4">
        <v>-26.575270467585458</v>
      </c>
    </row>
    <row r="5" spans="1:5" ht="15" x14ac:dyDescent="0.2">
      <c r="A5" s="1" t="s">
        <v>7</v>
      </c>
      <c r="B5" s="4">
        <v>-14.020671482027545</v>
      </c>
      <c r="C5" s="4">
        <v>100.00345779723149</v>
      </c>
      <c r="D5" s="4">
        <v>-14.302514002929605</v>
      </c>
      <c r="E5" s="4">
        <v>100.00264435541079</v>
      </c>
    </row>
    <row r="6" spans="1:5" ht="15" x14ac:dyDescent="0.2">
      <c r="A6" s="1" t="s">
        <v>8</v>
      </c>
      <c r="B6" s="4">
        <v>-14.150801332476462</v>
      </c>
      <c r="C6" s="4">
        <v>100.00557627332947</v>
      </c>
      <c r="D6" s="4">
        <v>-14.946671676630046</v>
      </c>
      <c r="E6" s="4">
        <v>100.00232011399508</v>
      </c>
    </row>
    <row r="7" spans="1:5" ht="15" x14ac:dyDescent="0.2">
      <c r="A7" s="1" t="s">
        <v>9</v>
      </c>
      <c r="B7" s="4">
        <v>100.003690040455</v>
      </c>
      <c r="C7" s="4">
        <v>-17.255023368924533</v>
      </c>
      <c r="D7" s="4">
        <v>100.00330992315818</v>
      </c>
      <c r="E7" s="4">
        <v>-26.853734831327682</v>
      </c>
    </row>
    <row r="8" spans="1:5" ht="15" x14ac:dyDescent="0.2">
      <c r="A8" s="1" t="s">
        <v>10</v>
      </c>
      <c r="B8" s="4">
        <v>100.00307788028752</v>
      </c>
      <c r="C8" s="4">
        <v>-17.839631932761694</v>
      </c>
      <c r="D8" s="4">
        <v>100.00102169203194</v>
      </c>
      <c r="E8" s="4">
        <v>-26.54733874857866</v>
      </c>
    </row>
    <row r="9" spans="1:5" ht="15" x14ac:dyDescent="0.2">
      <c r="A9" s="1" t="s">
        <v>11</v>
      </c>
      <c r="B9" s="4">
        <v>-13.981438898991659</v>
      </c>
      <c r="C9" s="4">
        <v>100.00138703968898</v>
      </c>
      <c r="D9" s="4">
        <v>-14.007334259547086</v>
      </c>
      <c r="E9" s="4">
        <v>100.00377312713273</v>
      </c>
    </row>
    <row r="10" spans="1:5" ht="15" x14ac:dyDescent="0.2">
      <c r="A10" s="1" t="s">
        <v>12</v>
      </c>
      <c r="B10" s="4">
        <v>-14.111798530007441</v>
      </c>
      <c r="C10" s="4">
        <v>100.00289450426438</v>
      </c>
      <c r="D10" s="4">
        <v>-14.666869430400595</v>
      </c>
      <c r="E10" s="4">
        <v>100.00108230893446</v>
      </c>
    </row>
    <row r="11" spans="1:5" ht="15" x14ac:dyDescent="0.2">
      <c r="A11" s="1" t="s">
        <v>13</v>
      </c>
      <c r="B11" s="4">
        <v>100.00800485317346</v>
      </c>
      <c r="C11" s="4">
        <v>-17.476254363027152</v>
      </c>
      <c r="D11" s="4">
        <v>100.00643885260584</v>
      </c>
      <c r="E11" s="4">
        <v>-25.878688444119607</v>
      </c>
    </row>
    <row r="12" spans="1:5" ht="15" x14ac:dyDescent="0.2">
      <c r="A12" s="1" t="s">
        <v>14</v>
      </c>
      <c r="B12" s="4">
        <v>100.00357639403111</v>
      </c>
      <c r="C12" s="4">
        <v>-17.16295877734213</v>
      </c>
      <c r="D12" s="4">
        <v>100.00448714084624</v>
      </c>
      <c r="E12" s="4">
        <v>-25.700840686167798</v>
      </c>
    </row>
    <row r="13" spans="1:5" ht="15" x14ac:dyDescent="0.2">
      <c r="A13" s="1" t="s">
        <v>15</v>
      </c>
      <c r="B13" s="4">
        <v>100.00116487010428</v>
      </c>
      <c r="C13" s="4">
        <v>41.779107766971755</v>
      </c>
      <c r="D13" s="4">
        <v>100.00028022663554</v>
      </c>
      <c r="E13" s="4">
        <v>12.122552192573995</v>
      </c>
    </row>
    <row r="14" spans="1:5" ht="15" x14ac:dyDescent="0.2">
      <c r="A14" s="1" t="s">
        <v>16</v>
      </c>
      <c r="B14" s="4">
        <v>100.00543088691961</v>
      </c>
      <c r="C14" s="4">
        <v>43.552324681587507</v>
      </c>
      <c r="D14" s="4">
        <v>100.00266508276775</v>
      </c>
      <c r="E14" s="4">
        <v>13.158219348869952</v>
      </c>
    </row>
    <row r="15" spans="1:5" ht="15" x14ac:dyDescent="0.2">
      <c r="A15" s="1" t="s">
        <v>17</v>
      </c>
      <c r="B15" s="4">
        <v>100.00189348564373</v>
      </c>
      <c r="C15" s="4">
        <v>-17.45082941802287</v>
      </c>
      <c r="D15" s="4">
        <v>100.00311051317703</v>
      </c>
      <c r="E15" s="4">
        <v>-25.861333308423454</v>
      </c>
    </row>
    <row r="16" spans="1:5" ht="15" x14ac:dyDescent="0.2">
      <c r="A16" s="1" t="s">
        <v>18</v>
      </c>
      <c r="B16" s="4">
        <v>100.00708274436873</v>
      </c>
      <c r="C16" s="4">
        <v>-17.138052590501264</v>
      </c>
      <c r="D16" s="4">
        <v>100.01011528326848</v>
      </c>
      <c r="E16" s="4">
        <v>-25.683826851153732</v>
      </c>
    </row>
    <row r="17" spans="1:5" ht="15" x14ac:dyDescent="0.2">
      <c r="A17" s="1" t="s">
        <v>19</v>
      </c>
      <c r="B17" s="4">
        <v>100.00061612586066</v>
      </c>
      <c r="C17" s="4">
        <v>41.169283141003078</v>
      </c>
      <c r="D17" s="4">
        <v>100.00460789736394</v>
      </c>
      <c r="E17" s="4">
        <v>12.101417129269496</v>
      </c>
    </row>
    <row r="18" spans="1:5" ht="15" x14ac:dyDescent="0.2">
      <c r="A18" s="2" t="s">
        <v>20</v>
      </c>
      <c r="B18" s="5">
        <v>100.00120806280557</v>
      </c>
      <c r="C18" s="5">
        <v>42.946338445962695</v>
      </c>
      <c r="D18" s="5">
        <v>100.00444979737884</v>
      </c>
      <c r="E18" s="5">
        <v>13.130626727405748</v>
      </c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CF45B-39D8-4586-940A-9AB708DC3B2B}">
  <dimension ref="A1:K18"/>
  <sheetViews>
    <sheetView tabSelected="1" workbookViewId="0">
      <selection activeCell="G1" sqref="G1:K13"/>
    </sheetView>
  </sheetViews>
  <sheetFormatPr defaultRowHeight="14.25" x14ac:dyDescent="0.2"/>
  <sheetData>
    <row r="1" spans="1:11" ht="15.75" x14ac:dyDescent="0.25">
      <c r="A1" s="1"/>
      <c r="B1" s="26" t="s">
        <v>0</v>
      </c>
      <c r="C1" s="26"/>
      <c r="D1" s="27" t="s">
        <v>1</v>
      </c>
      <c r="E1" s="27"/>
      <c r="G1" s="22" t="s">
        <v>53</v>
      </c>
      <c r="H1" s="22"/>
      <c r="I1" s="22"/>
      <c r="J1" s="22"/>
      <c r="K1" s="22"/>
    </row>
    <row r="2" spans="1:11" ht="15.75" x14ac:dyDescent="0.2">
      <c r="A2" s="3" t="s">
        <v>2</v>
      </c>
      <c r="B2" s="3" t="s">
        <v>3</v>
      </c>
      <c r="C2" s="3" t="s">
        <v>4</v>
      </c>
      <c r="D2" s="3" t="s">
        <v>3</v>
      </c>
      <c r="E2" s="3" t="s">
        <v>4</v>
      </c>
      <c r="G2" s="19" t="s">
        <v>41</v>
      </c>
      <c r="H2" s="19"/>
      <c r="I2" s="19"/>
      <c r="J2" s="19"/>
      <c r="K2" s="19"/>
    </row>
    <row r="3" spans="1:11" ht="15.75" x14ac:dyDescent="0.2">
      <c r="A3" s="1" t="s">
        <v>5</v>
      </c>
      <c r="B3" s="4">
        <v>1.0000396920765779</v>
      </c>
      <c r="C3" s="4">
        <v>0.17260519197781585</v>
      </c>
      <c r="D3" s="4">
        <v>1.000015547805962</v>
      </c>
      <c r="E3" s="4">
        <v>0.26881186195979256</v>
      </c>
      <c r="G3" s="12"/>
      <c r="H3" s="11" t="s">
        <v>44</v>
      </c>
      <c r="I3" s="11" t="s">
        <v>45</v>
      </c>
      <c r="J3" s="11" t="s">
        <v>46</v>
      </c>
      <c r="K3" s="11" t="s">
        <v>47</v>
      </c>
    </row>
    <row r="4" spans="1:11" ht="15.75" x14ac:dyDescent="0.2">
      <c r="A4" s="1" t="s">
        <v>6</v>
      </c>
      <c r="B4" s="4">
        <v>1.0000437613311053</v>
      </c>
      <c r="C4" s="4">
        <v>0.17847508075604449</v>
      </c>
      <c r="D4" s="4">
        <v>1.0000041537540798</v>
      </c>
      <c r="E4" s="4">
        <v>0.2657527046758546</v>
      </c>
      <c r="G4" s="11" t="s">
        <v>48</v>
      </c>
      <c r="H4" s="16" t="str">
        <f>"["&amp; ROUND(C3,2) &amp; ", " &amp;ROUND(B3,2)&amp;"]"</f>
        <v>[0.17, 1]</v>
      </c>
      <c r="I4" s="16" t="str">
        <f xml:space="preserve"> "["&amp;ROUND(C7,2) &amp; ", " &amp;ROUND(B7,2)&amp;"]"</f>
        <v>[0.17, 1]</v>
      </c>
      <c r="J4" s="11" t="str">
        <f xml:space="preserve"> "["&amp;ROUND(C11,2) &amp; ", " &amp;ROUND(B11,2)&amp;"]"</f>
        <v>[0.17, 1]</v>
      </c>
      <c r="K4" s="11" t="str">
        <f>"["&amp; ROUND(C15,2) &amp; ", " &amp;ROUND(B15,2)&amp;"]"</f>
        <v>[0.17, 1]</v>
      </c>
    </row>
    <row r="5" spans="1:11" ht="15.75" x14ac:dyDescent="0.2">
      <c r="A5" s="1" t="s">
        <v>7</v>
      </c>
      <c r="B5" s="4">
        <v>0.14020671482027544</v>
      </c>
      <c r="C5" s="4">
        <v>1.000034577972315</v>
      </c>
      <c r="D5" s="4">
        <v>0.14302514002929606</v>
      </c>
      <c r="E5" s="4">
        <v>1.000026443554108</v>
      </c>
      <c r="G5" s="13" t="s">
        <v>49</v>
      </c>
      <c r="H5" s="28" t="str">
        <f>"["&amp; ROUND(C4,2) &amp; ", " &amp;ROUND(B4,2)&amp;"]"</f>
        <v>[0.18, 1]</v>
      </c>
      <c r="I5" s="28" t="str">
        <f t="shared" ref="I5:I7" si="0" xml:space="preserve"> "["&amp;ROUND(C8,2) &amp; ", " &amp;ROUND(B8,2)&amp;"]"</f>
        <v>[0.18, 1]</v>
      </c>
      <c r="J5" s="29" t="str">
        <f t="shared" ref="J5:J7" si="1" xml:space="preserve"> "["&amp;ROUND(C12,2) &amp; ", " &amp;ROUND(B12,2)&amp;"]"</f>
        <v>[0.17, 1]</v>
      </c>
      <c r="K5" s="29" t="str">
        <f t="shared" ref="K5:K7" si="2">"["&amp; ROUND(C16,2) &amp; ", " &amp;ROUND(B16,2)&amp;"]"</f>
        <v>[0.17, 1]</v>
      </c>
    </row>
    <row r="6" spans="1:11" ht="15.75" x14ac:dyDescent="0.2">
      <c r="A6" s="1" t="s">
        <v>8</v>
      </c>
      <c r="B6" s="4">
        <v>0.14150801332476462</v>
      </c>
      <c r="C6" s="4">
        <v>1.0000557627332947</v>
      </c>
      <c r="D6" s="4">
        <v>0.14946671676630047</v>
      </c>
      <c r="E6" s="4">
        <v>1.0000232011399508</v>
      </c>
      <c r="G6" s="13" t="s">
        <v>50</v>
      </c>
      <c r="H6" s="28" t="str">
        <f>"["&amp; ROUND(C5,2) &amp; ", " &amp;ROUND(B5,2)&amp;"]"</f>
        <v>[1, 0.14]</v>
      </c>
      <c r="I6" s="28" t="str">
        <f t="shared" si="0"/>
        <v>[1, 0.14]</v>
      </c>
      <c r="J6" s="29" t="str">
        <f t="shared" si="1"/>
        <v>[0.42, 1]</v>
      </c>
      <c r="K6" s="29" t="str">
        <f t="shared" si="2"/>
        <v>[0.41, 1]</v>
      </c>
    </row>
    <row r="7" spans="1:11" ht="15.75" x14ac:dyDescent="0.2">
      <c r="A7" s="1" t="s">
        <v>9</v>
      </c>
      <c r="B7" s="4">
        <v>1.00003690040455</v>
      </c>
      <c r="C7" s="4">
        <v>0.17255023368924532</v>
      </c>
      <c r="D7" s="4">
        <v>1.0000330992315818</v>
      </c>
      <c r="E7" s="4">
        <v>0.2685373483132768</v>
      </c>
      <c r="G7" s="12" t="s">
        <v>51</v>
      </c>
      <c r="H7" s="28" t="str">
        <f>"["&amp; ROUND(C6,2) &amp; ", " &amp;ROUND(B6,2)&amp;"]"</f>
        <v>[1, 0.14]</v>
      </c>
      <c r="I7" s="28" t="str">
        <f t="shared" si="0"/>
        <v>[1, 0.14]</v>
      </c>
      <c r="J7" s="29" t="str">
        <f t="shared" si="1"/>
        <v>[0.44, 1]</v>
      </c>
      <c r="K7" s="29" t="str">
        <f t="shared" si="2"/>
        <v>[0.43, 1]</v>
      </c>
    </row>
    <row r="8" spans="1:11" ht="15.75" x14ac:dyDescent="0.2">
      <c r="A8" s="1" t="s">
        <v>10</v>
      </c>
      <c r="B8" s="4">
        <v>1.0000307788028753</v>
      </c>
      <c r="C8" s="4">
        <v>0.17839631932761693</v>
      </c>
      <c r="D8" s="4">
        <v>1.0000102169203193</v>
      </c>
      <c r="E8" s="4">
        <v>0.26547338748578658</v>
      </c>
      <c r="G8" s="19" t="s">
        <v>42</v>
      </c>
      <c r="H8" s="19"/>
      <c r="I8" s="19"/>
      <c r="J8" s="19"/>
      <c r="K8" s="19"/>
    </row>
    <row r="9" spans="1:11" ht="15.75" x14ac:dyDescent="0.2">
      <c r="A9" s="1" t="s">
        <v>11</v>
      </c>
      <c r="B9" s="4">
        <v>0.13981438898991658</v>
      </c>
      <c r="C9" s="4">
        <v>1.0000138703968897</v>
      </c>
      <c r="D9" s="4">
        <v>0.14007334259547086</v>
      </c>
      <c r="E9" s="4">
        <v>1.0000377312713273</v>
      </c>
      <c r="H9" s="11" t="s">
        <v>44</v>
      </c>
      <c r="I9" s="11" t="s">
        <v>45</v>
      </c>
      <c r="J9" s="11" t="s">
        <v>46</v>
      </c>
      <c r="K9" s="11" t="s">
        <v>47</v>
      </c>
    </row>
    <row r="10" spans="1:11" ht="15.75" x14ac:dyDescent="0.2">
      <c r="A10" s="1" t="s">
        <v>12</v>
      </c>
      <c r="B10" s="4">
        <v>0.14111798530007441</v>
      </c>
      <c r="C10" s="4">
        <v>1.0000289450426438</v>
      </c>
      <c r="D10" s="4">
        <v>0.14666869430400595</v>
      </c>
      <c r="E10" s="4">
        <v>1.0000108230893445</v>
      </c>
      <c r="G10" s="11" t="s">
        <v>48</v>
      </c>
      <c r="H10" s="11" t="str">
        <f xml:space="preserve"> "["&amp;ROUND(E3,2) &amp; ", " &amp;ROUND(D3,2)&amp;"]"</f>
        <v>[0.27, 1]</v>
      </c>
      <c r="I10" s="11" t="str">
        <f xml:space="preserve"> "["&amp;ROUND(E7,2) &amp; ", " &amp;ROUND(D7,2)&amp;"]"</f>
        <v>[0.27, 1]</v>
      </c>
      <c r="J10" s="11" t="str">
        <f>"["&amp;ROUND(E11,2)&amp;", "&amp;ROUND(D11,2)&amp;"]"</f>
        <v>[0.26, 1]</v>
      </c>
      <c r="K10" s="11" t="str">
        <f>"["&amp;ROUND(E15,2)&amp;", "&amp;ROUND(D15,2)&amp;"]"</f>
        <v>[0.26, 1]</v>
      </c>
    </row>
    <row r="11" spans="1:11" ht="15.75" x14ac:dyDescent="0.2">
      <c r="A11" s="1" t="s">
        <v>13</v>
      </c>
      <c r="B11" s="4">
        <v>1.0000800485317347</v>
      </c>
      <c r="C11" s="4">
        <v>0.17476254363027152</v>
      </c>
      <c r="D11" s="4">
        <v>1.0000643885260585</v>
      </c>
      <c r="E11" s="4">
        <v>0.25878688444119607</v>
      </c>
      <c r="G11" s="13" t="s">
        <v>49</v>
      </c>
      <c r="H11" s="29" t="str">
        <f t="shared" ref="H11:H13" si="3" xml:space="preserve"> "["&amp;ROUND(E4,2) &amp; ", " &amp;ROUND(D4,2)&amp;"]"</f>
        <v>[0.27, 1]</v>
      </c>
      <c r="I11" s="29" t="str">
        <f t="shared" ref="I11:I13" si="4" xml:space="preserve"> "["&amp;ROUND(E8,2) &amp; ", " &amp;ROUND(D8,2)&amp;"]"</f>
        <v>[0.27, 1]</v>
      </c>
      <c r="J11" s="29" t="str">
        <f t="shared" ref="J11:J13" si="5">"["&amp;ROUND(E12,2)&amp;", "&amp;ROUND(D12,2)&amp;"]"</f>
        <v>[0.26, 1]</v>
      </c>
      <c r="K11" s="29" t="str">
        <f t="shared" ref="K11:K13" si="6">"["&amp;ROUND(E16,2)&amp;", "&amp;ROUND(D16,2)&amp;"]"</f>
        <v>[0.26, 1]</v>
      </c>
    </row>
    <row r="12" spans="1:11" ht="15.75" x14ac:dyDescent="0.2">
      <c r="A12" s="1" t="s">
        <v>14</v>
      </c>
      <c r="B12" s="4">
        <v>1.0000357639403112</v>
      </c>
      <c r="C12" s="4">
        <v>0.1716295877734213</v>
      </c>
      <c r="D12" s="4">
        <v>1.0000448714084624</v>
      </c>
      <c r="E12" s="4">
        <v>0.25700840686167797</v>
      </c>
      <c r="G12" s="13" t="s">
        <v>50</v>
      </c>
      <c r="H12" s="29" t="str">
        <f t="shared" si="3"/>
        <v>[1, 0.14]</v>
      </c>
      <c r="I12" s="29" t="str">
        <f t="shared" si="4"/>
        <v>[1, 0.14]</v>
      </c>
      <c r="J12" s="29" t="str">
        <f t="shared" si="5"/>
        <v>[0.12, 1]</v>
      </c>
      <c r="K12" s="29" t="str">
        <f t="shared" si="6"/>
        <v>[0.12, 1]</v>
      </c>
    </row>
    <row r="13" spans="1:11" ht="15.75" x14ac:dyDescent="0.2">
      <c r="A13" s="1" t="s">
        <v>15</v>
      </c>
      <c r="B13" s="4">
        <v>1.0000116487010429</v>
      </c>
      <c r="C13" s="4">
        <v>0.41779107766971757</v>
      </c>
      <c r="D13" s="4">
        <v>1.0000028022663554</v>
      </c>
      <c r="E13" s="4">
        <v>0.12122552192573995</v>
      </c>
      <c r="G13" s="12" t="s">
        <v>51</v>
      </c>
      <c r="H13" s="12" t="str">
        <f t="shared" si="3"/>
        <v>[1, 0.15]</v>
      </c>
      <c r="I13" s="12" t="str">
        <f t="shared" si="4"/>
        <v>[1, 0.15]</v>
      </c>
      <c r="J13" s="12" t="str">
        <f t="shared" si="5"/>
        <v>[0.13, 1]</v>
      </c>
      <c r="K13" s="12" t="str">
        <f t="shared" si="6"/>
        <v>[0.13, 1]</v>
      </c>
    </row>
    <row r="14" spans="1:11" ht="15" x14ac:dyDescent="0.2">
      <c r="A14" s="1" t="s">
        <v>16</v>
      </c>
      <c r="B14" s="4">
        <v>1.0000543088691962</v>
      </c>
      <c r="C14" s="4">
        <v>0.43552324681587506</v>
      </c>
      <c r="D14" s="4">
        <v>1.0000266508276774</v>
      </c>
      <c r="E14" s="4">
        <v>0.13158219348869951</v>
      </c>
    </row>
    <row r="15" spans="1:11" ht="15" x14ac:dyDescent="0.2">
      <c r="A15" s="1" t="s">
        <v>17</v>
      </c>
      <c r="B15" s="4">
        <v>1.0000189348564374</v>
      </c>
      <c r="C15" s="4">
        <v>0.1745082941802287</v>
      </c>
      <c r="D15" s="4">
        <v>1.0000311051317703</v>
      </c>
      <c r="E15" s="4">
        <v>0.25861333308423456</v>
      </c>
    </row>
    <row r="16" spans="1:11" ht="15" x14ac:dyDescent="0.2">
      <c r="A16" s="1" t="s">
        <v>18</v>
      </c>
      <c r="B16" s="4">
        <v>1.0000708274436874</v>
      </c>
      <c r="C16" s="4">
        <v>0.17138052590501263</v>
      </c>
      <c r="D16" s="4">
        <v>1.0001011528326849</v>
      </c>
      <c r="E16" s="4">
        <v>0.25683826851153735</v>
      </c>
    </row>
    <row r="17" spans="1:5" ht="15" x14ac:dyDescent="0.2">
      <c r="A17" s="1" t="s">
        <v>19</v>
      </c>
      <c r="B17" s="4">
        <v>1.0000061612586066</v>
      </c>
      <c r="C17" s="4">
        <v>0.41169283141003077</v>
      </c>
      <c r="D17" s="4">
        <v>1.0000460789736394</v>
      </c>
      <c r="E17" s="4">
        <v>0.12101417129269496</v>
      </c>
    </row>
    <row r="18" spans="1:5" ht="15" x14ac:dyDescent="0.2">
      <c r="A18" s="2" t="s">
        <v>20</v>
      </c>
      <c r="B18" s="5">
        <v>1.0000120806280557</v>
      </c>
      <c r="C18" s="5">
        <v>0.42946338445962695</v>
      </c>
      <c r="D18" s="5">
        <v>1.0000444979737884</v>
      </c>
      <c r="E18" s="5">
        <v>0.13130626727405748</v>
      </c>
    </row>
  </sheetData>
  <mergeCells count="5">
    <mergeCell ref="B1:C1"/>
    <mergeCell ref="D1:E1"/>
    <mergeCell ref="G1:K1"/>
    <mergeCell ref="G2:K2"/>
    <mergeCell ref="G8:K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Benefit</vt:lpstr>
      <vt:lpstr>Mean Benefit</vt:lpstr>
      <vt:lpstr>Attrtion</vt:lpstr>
      <vt:lpstr>Attrition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凌炜 李</dc:creator>
  <cp:lastModifiedBy>凌炜 李</cp:lastModifiedBy>
  <dcterms:created xsi:type="dcterms:W3CDTF">2025-02-24T12:37:01Z</dcterms:created>
  <dcterms:modified xsi:type="dcterms:W3CDTF">2025-08-04T03:34:19Z</dcterms:modified>
</cp:coreProperties>
</file>