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tudy\001-研究成果\论文\010-论文10\Drones-manuscript-code\Simu 1 different initial value\"/>
    </mc:Choice>
  </mc:AlternateContent>
  <xr:revisionPtr revIDLastSave="0" documentId="13_ncr:1_{BA1AE270-906D-416E-B4FB-ADA5F03DEDDE}" xr6:coauthVersionLast="47" xr6:coauthVersionMax="47" xr10:uidLastSave="{00000000-0000-0000-0000-000000000000}"/>
  <bookViews>
    <workbookView xWindow="2565" yWindow="2085" windowWidth="17310" windowHeight="16605" activeTab="3" xr2:uid="{6ABE3723-847A-432D-853B-36EA249BD490}"/>
  </bookViews>
  <sheets>
    <sheet name="Benefit" sheetId="1" r:id="rId1"/>
    <sheet name="Mean Benefit" sheetId="2" r:id="rId2"/>
    <sheet name="Attrtion" sheetId="3" r:id="rId3"/>
    <sheet name="Attrition 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H11" i="1"/>
  <c r="I11" i="1"/>
  <c r="J11" i="1"/>
  <c r="K11" i="1"/>
  <c r="H12" i="1"/>
  <c r="I12" i="1"/>
  <c r="J12" i="1"/>
  <c r="K12" i="1"/>
  <c r="H13" i="1"/>
  <c r="I13" i="1"/>
  <c r="J13" i="1"/>
  <c r="K13" i="1"/>
  <c r="K10" i="1"/>
  <c r="J10" i="1"/>
  <c r="I10" i="1"/>
  <c r="H10" i="1"/>
  <c r="H5" i="1"/>
  <c r="I5" i="1"/>
  <c r="J5" i="1"/>
  <c r="K5" i="1"/>
  <c r="H6" i="1"/>
  <c r="I6" i="1"/>
  <c r="J6" i="1"/>
  <c r="K6" i="1"/>
  <c r="H7" i="1"/>
  <c r="I7" i="1"/>
  <c r="J7" i="1"/>
  <c r="K7" i="1"/>
  <c r="K4" i="1"/>
  <c r="J4" i="1"/>
  <c r="I4" i="1"/>
  <c r="H4" i="1"/>
</calcChain>
</file>

<file path=xl/sharedStrings.xml><?xml version="1.0" encoding="utf-8"?>
<sst xmlns="http://schemas.openxmlformats.org/spreadsheetml/2006/main" count="132" uniqueCount="54">
  <si>
    <t>High-tech attacker type</t>
    <phoneticPr fontId="3" type="noConversion"/>
  </si>
  <si>
    <t>Low-tech attacker type</t>
    <phoneticPr fontId="3" type="noConversion"/>
  </si>
  <si>
    <t>Strategies</t>
    <phoneticPr fontId="3" type="noConversion"/>
  </si>
  <si>
    <t>Attacker</t>
    <phoneticPr fontId="3" type="noConversion"/>
  </si>
  <si>
    <t>Defender</t>
    <phoneticPr fontId="3" type="noConversion"/>
  </si>
  <si>
    <t>$(a_1,d_1)$</t>
  </si>
  <si>
    <t>$(a_1,d_2)$</t>
  </si>
  <si>
    <t>$(a_1,d_3)$</t>
  </si>
  <si>
    <t>$(a_1,d_4)$</t>
  </si>
  <si>
    <t>$(a_2,d_1)$</t>
  </si>
  <si>
    <t>$(a_2,d_2)$</t>
  </si>
  <si>
    <t>$(a_2,d_3)$</t>
  </si>
  <si>
    <t>$(a_2,d_4)$</t>
  </si>
  <si>
    <t>$(a_3,d_1)$</t>
  </si>
  <si>
    <t>$(a_3,d_2)$</t>
  </si>
  <si>
    <t>$(a_3,d_3)$</t>
  </si>
  <si>
    <t>$(a_3,d_4)$</t>
  </si>
  <si>
    <t>$(a_4,d_1)$</t>
  </si>
  <si>
    <t>$(a_4,d_2)$</t>
  </si>
  <si>
    <t>$(a_4,d_3)$</t>
  </si>
  <si>
    <t>$(a_4,d_4)$</t>
  </si>
  <si>
    <t>Mean Benefit</t>
    <phoneticPr fontId="3" type="noConversion"/>
  </si>
  <si>
    <t>Type</t>
    <phoneticPr fontId="3" type="noConversion"/>
  </si>
  <si>
    <t>Benefit</t>
    <phoneticPr fontId="3" type="noConversion"/>
  </si>
  <si>
    <t>H-A-a1</t>
    <phoneticPr fontId="3" type="noConversion"/>
  </si>
  <si>
    <t>L-A-a1</t>
    <phoneticPr fontId="3" type="noConversion"/>
  </si>
  <si>
    <t>H-A-a2</t>
  </si>
  <si>
    <t>L-A-a2</t>
  </si>
  <si>
    <t>H-A-a3</t>
  </si>
  <si>
    <t>L-A-a3</t>
  </si>
  <si>
    <t>H-A-a4</t>
  </si>
  <si>
    <t>L-A-a4</t>
  </si>
  <si>
    <t>H-D-a1</t>
    <phoneticPr fontId="3" type="noConversion"/>
  </si>
  <si>
    <t>L-D-a1</t>
    <phoneticPr fontId="3" type="noConversion"/>
  </si>
  <si>
    <t>H-D-a2</t>
  </si>
  <si>
    <t>L-D-a2</t>
  </si>
  <si>
    <t>H-D-a3</t>
  </si>
  <si>
    <t>L-D-a3</t>
  </si>
  <si>
    <t>H-D-a4</t>
  </si>
  <si>
    <t>L-D-a4</t>
  </si>
  <si>
    <t>Objective value</t>
    <phoneticPr fontId="3" type="noConversion"/>
  </si>
  <si>
    <t>High-tech attacker</t>
    <phoneticPr fontId="3" type="noConversion"/>
  </si>
  <si>
    <t>Low-tech attacker</t>
    <phoneticPr fontId="3" type="noConversion"/>
  </si>
  <si>
    <t>Character</t>
  </si>
  <si>
    <t>Game benefit in Case #3</t>
    <phoneticPr fontId="3" type="noConversion"/>
  </si>
  <si>
    <t>$a_1$</t>
    <phoneticPr fontId="3" type="noConversion"/>
  </si>
  <si>
    <t>$a_2$</t>
    <phoneticPr fontId="3" type="noConversion"/>
  </si>
  <si>
    <t>$a_3$</t>
    <phoneticPr fontId="3" type="noConversion"/>
  </si>
  <si>
    <t>$a_4$</t>
    <phoneticPr fontId="3" type="noConversion"/>
  </si>
  <si>
    <t>$d_1$</t>
    <phoneticPr fontId="3" type="noConversion"/>
  </si>
  <si>
    <t>$d_2$</t>
    <phoneticPr fontId="3" type="noConversion"/>
  </si>
  <si>
    <t>$d_3$</t>
    <phoneticPr fontId="3" type="noConversion"/>
  </si>
  <si>
    <t>$d_4$</t>
    <phoneticPr fontId="3" type="noConversion"/>
  </si>
  <si>
    <t>Attrition rate in Case #1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</si>
</sst>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744B-D722-49B8-A0DC-72D565AF74AE}">
  <dimension ref="A1:O19"/>
  <sheetViews>
    <sheetView workbookViewId="0">
      <selection activeCell="B4" sqref="B4:E19"/>
    </sheetView>
  </sheetViews>
  <sheetFormatPr defaultRowHeight="14.25" x14ac:dyDescent="0.2"/>
  <cols>
    <col min="8" max="15" width="14.625" customWidth="1"/>
  </cols>
  <sheetData>
    <row r="1" spans="1:15" ht="15.75" x14ac:dyDescent="0.2">
      <c r="A1" s="21" t="s">
        <v>40</v>
      </c>
      <c r="B1" s="22"/>
      <c r="C1" s="22"/>
      <c r="D1" s="22"/>
      <c r="E1" s="22"/>
      <c r="G1" s="23" t="s">
        <v>44</v>
      </c>
      <c r="H1" s="23"/>
      <c r="I1" s="23"/>
      <c r="J1" s="23"/>
      <c r="K1" s="23"/>
      <c r="L1" s="18"/>
      <c r="M1" s="18"/>
      <c r="N1" s="18"/>
      <c r="O1" s="18"/>
    </row>
    <row r="2" spans="1:15" ht="15.75" x14ac:dyDescent="0.2">
      <c r="A2" s="11" t="s">
        <v>22</v>
      </c>
      <c r="B2" s="21" t="s">
        <v>41</v>
      </c>
      <c r="C2" s="22"/>
      <c r="D2" s="21" t="s">
        <v>42</v>
      </c>
      <c r="E2" s="22"/>
      <c r="G2" s="16"/>
      <c r="H2" s="21" t="s">
        <v>41</v>
      </c>
      <c r="I2" s="21"/>
      <c r="J2" s="21"/>
      <c r="K2" s="21"/>
    </row>
    <row r="3" spans="1:15" ht="15.75" x14ac:dyDescent="0.2">
      <c r="A3" s="12" t="s">
        <v>43</v>
      </c>
      <c r="B3" s="12" t="s">
        <v>3</v>
      </c>
      <c r="C3" s="12" t="s">
        <v>4</v>
      </c>
      <c r="D3" s="12" t="s">
        <v>3</v>
      </c>
      <c r="E3" s="12" t="s">
        <v>4</v>
      </c>
      <c r="G3" s="12"/>
      <c r="H3" s="16" t="s">
        <v>45</v>
      </c>
      <c r="I3" s="16" t="s">
        <v>46</v>
      </c>
      <c r="J3" s="16" t="s">
        <v>47</v>
      </c>
      <c r="K3" s="16" t="s">
        <v>48</v>
      </c>
    </row>
    <row r="4" spans="1:15" ht="15.75" x14ac:dyDescent="0.2">
      <c r="A4" s="13" t="s">
        <v>5</v>
      </c>
      <c r="B4" s="14">
        <v>-364.64491383321581</v>
      </c>
      <c r="C4" s="14">
        <v>304.64491383321581</v>
      </c>
      <c r="D4" s="14">
        <v>-372.95218524149118</v>
      </c>
      <c r="E4" s="14">
        <v>344.95218524149118</v>
      </c>
      <c r="G4" s="11" t="s">
        <v>49</v>
      </c>
      <c r="H4" s="19" t="str">
        <f>"["&amp; ROUND(C4,2) &amp; ", " &amp;ROUND(B4,2)&amp;"]"</f>
        <v>[304.64, -364.64]</v>
      </c>
      <c r="I4" s="19" t="str">
        <f xml:space="preserve"> "["&amp;ROUND(C8,2) &amp; ", " &amp;ROUND(B8,2)&amp;"]"</f>
        <v>[314.59, -285.59]</v>
      </c>
      <c r="J4" s="19" t="str">
        <f xml:space="preserve"> "["&amp;ROUND(C12,2) &amp; ", " &amp;ROUND(B12,2)&amp;"]"</f>
        <v>[342.4, -403.4]</v>
      </c>
      <c r="K4" s="19" t="str">
        <f>"["&amp; ROUND(C16,2) &amp; ", " &amp;ROUND(B16,2)&amp;"]"</f>
        <v>[363.37, -327.37]</v>
      </c>
    </row>
    <row r="5" spans="1:15" ht="15.75" x14ac:dyDescent="0.2">
      <c r="A5" s="13" t="s">
        <v>6</v>
      </c>
      <c r="B5" s="14">
        <v>-306.65423982680989</v>
      </c>
      <c r="C5" s="14">
        <v>299.65423982680989</v>
      </c>
      <c r="D5" s="14">
        <v>-421.64948376741984</v>
      </c>
      <c r="E5" s="14">
        <v>349.64948376741984</v>
      </c>
      <c r="G5" s="13" t="s">
        <v>50</v>
      </c>
      <c r="H5" s="20" t="str">
        <f t="shared" ref="H5:H7" si="0">"["&amp; ROUND(C5,2) &amp; ", " &amp;ROUND(B5,2)&amp;"]"</f>
        <v>[299.65, -306.65]</v>
      </c>
      <c r="I5" s="20" t="str">
        <f t="shared" ref="I5:I7" si="1" xml:space="preserve"> "["&amp;ROUND(C9,2) &amp; ", " &amp;ROUND(B9,2)&amp;"]"</f>
        <v>[294.6, -310.6]</v>
      </c>
      <c r="J5" s="20" t="str">
        <f t="shared" ref="J5:J7" si="2" xml:space="preserve"> "["&amp;ROUND(C13,2) &amp; ", " &amp;ROUND(B13,2)&amp;"]"</f>
        <v>[347.1, -425.1]</v>
      </c>
      <c r="K5" s="20" t="str">
        <f t="shared" ref="K5:K7" si="3">"["&amp; ROUND(C17,2) &amp; ", " &amp;ROUND(B17,2)&amp;"]"</f>
        <v>[348.08, -230.08]</v>
      </c>
    </row>
    <row r="6" spans="1:15" ht="15.75" x14ac:dyDescent="0.2">
      <c r="A6" s="13" t="s">
        <v>7</v>
      </c>
      <c r="B6" s="14">
        <v>569.52236785645277</v>
      </c>
      <c r="C6" s="14">
        <v>-645.52236785645277</v>
      </c>
      <c r="D6" s="14">
        <v>509.88328845159208</v>
      </c>
      <c r="E6" s="14">
        <v>-577.88328845159208</v>
      </c>
      <c r="G6" s="13" t="s">
        <v>51</v>
      </c>
      <c r="H6" s="20" t="str">
        <f t="shared" si="0"/>
        <v>[-645.52, 569.52]</v>
      </c>
      <c r="I6" s="20" t="str">
        <f t="shared" si="1"/>
        <v>[-631.42, 582.42]</v>
      </c>
      <c r="J6" s="20" t="str">
        <f t="shared" si="2"/>
        <v>[53.19, -90.19]</v>
      </c>
      <c r="K6" s="20" t="str">
        <f t="shared" si="3"/>
        <v>[59.88, -52.88]</v>
      </c>
    </row>
    <row r="7" spans="1:15" ht="15.75" x14ac:dyDescent="0.2">
      <c r="A7" s="13" t="s">
        <v>8</v>
      </c>
      <c r="B7" s="14">
        <v>545.7808558710376</v>
      </c>
      <c r="C7" s="14">
        <v>-719.7808558710376</v>
      </c>
      <c r="D7" s="14">
        <v>517.21294488758633</v>
      </c>
      <c r="E7" s="14">
        <v>-652.21294488758633</v>
      </c>
      <c r="G7" s="12" t="s">
        <v>52</v>
      </c>
      <c r="H7" s="20" t="str">
        <f t="shared" si="0"/>
        <v>[-719.78, 545.78]</v>
      </c>
      <c r="I7" s="20" t="str">
        <f t="shared" si="1"/>
        <v>[-718.68, 554.68]</v>
      </c>
      <c r="J7" s="20" t="str">
        <f t="shared" si="2"/>
        <v>[-11.27, -71.73]</v>
      </c>
      <c r="K7" s="20" t="str">
        <f t="shared" si="3"/>
        <v>[88.35, 15.65]</v>
      </c>
    </row>
    <row r="8" spans="1:15" ht="15.75" x14ac:dyDescent="0.2">
      <c r="A8" s="13" t="s">
        <v>9</v>
      </c>
      <c r="B8" s="14">
        <v>-285.58711841961605</v>
      </c>
      <c r="C8" s="14">
        <v>314.58711841961605</v>
      </c>
      <c r="D8" s="14">
        <v>-362.92874756102105</v>
      </c>
      <c r="E8" s="14">
        <v>357.92874756102105</v>
      </c>
      <c r="G8" s="17"/>
      <c r="H8" s="21" t="s">
        <v>42</v>
      </c>
      <c r="I8" s="21"/>
      <c r="J8" s="21"/>
      <c r="K8" s="21"/>
    </row>
    <row r="9" spans="1:15" ht="15.75" x14ac:dyDescent="0.2">
      <c r="A9" s="13" t="s">
        <v>10</v>
      </c>
      <c r="B9" s="14">
        <v>-310.60459863604353</v>
      </c>
      <c r="C9" s="14">
        <v>294.60459863604353</v>
      </c>
      <c r="D9" s="14">
        <v>-336.61942331778482</v>
      </c>
      <c r="E9" s="14">
        <v>338.61942331778482</v>
      </c>
      <c r="H9" s="16" t="s">
        <v>45</v>
      </c>
      <c r="I9" s="16" t="s">
        <v>46</v>
      </c>
      <c r="J9" s="16" t="s">
        <v>47</v>
      </c>
      <c r="K9" s="16" t="s">
        <v>48</v>
      </c>
    </row>
    <row r="10" spans="1:15" ht="15.75" x14ac:dyDescent="0.2">
      <c r="A10" s="13" t="s">
        <v>11</v>
      </c>
      <c r="B10" s="14">
        <v>582.42280683006754</v>
      </c>
      <c r="C10" s="14">
        <v>-631.42280683006754</v>
      </c>
      <c r="D10" s="14">
        <v>466.50427452352994</v>
      </c>
      <c r="E10" s="14">
        <v>-571.50427452352994</v>
      </c>
      <c r="G10" s="11" t="s">
        <v>49</v>
      </c>
      <c r="H10" s="11" t="str">
        <f xml:space="preserve"> "["&amp;ROUND(E4,2) &amp; ", " &amp;ROUND(D4,2)&amp;"]"</f>
        <v>[344.95, -372.95]</v>
      </c>
      <c r="I10" s="11" t="str">
        <f xml:space="preserve"> "["&amp;ROUND(E8,2) &amp; ", " &amp;ROUND(D8,2)&amp;"]"</f>
        <v>[357.93, -362.93]</v>
      </c>
      <c r="J10" s="11" t="str">
        <f>"["&amp;ROUND(E12,2)&amp;", "&amp;ROUND(D12,2)&amp;"]"</f>
        <v>[378.93, -408.93]</v>
      </c>
      <c r="K10" s="11" t="str">
        <f>"["&amp;ROUND(E16,2)&amp;", "&amp;ROUND(D16,2)&amp;"]"</f>
        <v>[356.92, -328.92]</v>
      </c>
    </row>
    <row r="11" spans="1:15" ht="15.75" x14ac:dyDescent="0.2">
      <c r="A11" s="13" t="s">
        <v>12</v>
      </c>
      <c r="B11" s="14">
        <v>554.68336747235105</v>
      </c>
      <c r="C11" s="14">
        <v>-718.68336747235105</v>
      </c>
      <c r="D11" s="14">
        <v>472.83635786544824</v>
      </c>
      <c r="E11" s="14">
        <v>-661.83635786544824</v>
      </c>
      <c r="G11" s="13" t="s">
        <v>50</v>
      </c>
      <c r="H11" s="13" t="str">
        <f t="shared" ref="H11:H13" si="4" xml:space="preserve"> "["&amp;ROUND(E5,2) &amp; ", " &amp;ROUND(D5,2)&amp;"]"</f>
        <v>[349.65, -421.65]</v>
      </c>
      <c r="I11" s="13" t="str">
        <f t="shared" ref="I11:I13" si="5" xml:space="preserve"> "["&amp;ROUND(E9,2) &amp; ", " &amp;ROUND(D9,2)&amp;"]"</f>
        <v>[338.62, -336.62]</v>
      </c>
      <c r="J11" s="13" t="str">
        <f t="shared" ref="J11:J13" si="6">"["&amp;ROUND(E13,2)&amp;", "&amp;ROUND(D13,2)&amp;"]"</f>
        <v>[361.78, -359.78]</v>
      </c>
      <c r="K11" s="13" t="str">
        <f t="shared" ref="K11:K13" si="7">"["&amp;ROUND(E17,2)&amp;", "&amp;ROUND(D17,2)&amp;"]"</f>
        <v>[349.76, -313.76]</v>
      </c>
    </row>
    <row r="12" spans="1:15" ht="15.75" x14ac:dyDescent="0.2">
      <c r="A12" s="13" t="s">
        <v>13</v>
      </c>
      <c r="B12" s="14">
        <v>-403.39769979666454</v>
      </c>
      <c r="C12" s="14">
        <v>342.39769979666454</v>
      </c>
      <c r="D12" s="14">
        <v>-408.93294987818717</v>
      </c>
      <c r="E12" s="14">
        <v>378.93294987818717</v>
      </c>
      <c r="G12" s="13" t="s">
        <v>51</v>
      </c>
      <c r="H12" s="13" t="str">
        <f t="shared" si="4"/>
        <v>[-577.88, 509.88]</v>
      </c>
      <c r="I12" s="13" t="str">
        <f t="shared" si="5"/>
        <v>[-571.5, 466.5]</v>
      </c>
      <c r="J12" s="13" t="str">
        <f t="shared" si="6"/>
        <v>[193.87, -245.87]</v>
      </c>
      <c r="K12" s="13" t="str">
        <f t="shared" si="7"/>
        <v>[194.88, -144.88]</v>
      </c>
    </row>
    <row r="13" spans="1:15" ht="15.75" x14ac:dyDescent="0.2">
      <c r="A13" s="13" t="s">
        <v>14</v>
      </c>
      <c r="B13" s="14">
        <v>-425.10255146505949</v>
      </c>
      <c r="C13" s="14">
        <v>347.10255146505949</v>
      </c>
      <c r="D13" s="14">
        <v>-359.77753936760928</v>
      </c>
      <c r="E13" s="14">
        <v>361.77753936760928</v>
      </c>
      <c r="G13" s="12" t="s">
        <v>52</v>
      </c>
      <c r="H13" s="12" t="str">
        <f t="shared" si="4"/>
        <v>[-652.21, 517.21]</v>
      </c>
      <c r="I13" s="12" t="str">
        <f t="shared" si="5"/>
        <v>[-661.84, 472.84]</v>
      </c>
      <c r="J13" s="12" t="str">
        <f t="shared" si="6"/>
        <v>[105.58, -235.58]</v>
      </c>
      <c r="K13" s="12" t="str">
        <f t="shared" si="7"/>
        <v>[214.6, -112.6]</v>
      </c>
    </row>
    <row r="14" spans="1:15" ht="15.75" x14ac:dyDescent="0.2">
      <c r="A14" s="13" t="s">
        <v>15</v>
      </c>
      <c r="B14" s="14">
        <v>-90.19274419164384</v>
      </c>
      <c r="C14" s="14">
        <v>53.19274419164384</v>
      </c>
      <c r="D14" s="14">
        <v>-245.86993006383602</v>
      </c>
      <c r="E14" s="14">
        <v>193.86993006383602</v>
      </c>
    </row>
    <row r="15" spans="1:15" ht="15.75" x14ac:dyDescent="0.2">
      <c r="A15" s="13" t="s">
        <v>16</v>
      </c>
      <c r="B15" s="14">
        <v>-71.729688808057176</v>
      </c>
      <c r="C15" s="14">
        <v>-11.270311191942824</v>
      </c>
      <c r="D15" s="14">
        <v>-235.58260600090136</v>
      </c>
      <c r="E15" s="14">
        <v>105.58260600090136</v>
      </c>
    </row>
    <row r="16" spans="1:15" ht="15.75" x14ac:dyDescent="0.2">
      <c r="A16" s="13" t="s">
        <v>17</v>
      </c>
      <c r="B16" s="14">
        <v>-327.37205374720293</v>
      </c>
      <c r="C16" s="14">
        <v>363.37205374720293</v>
      </c>
      <c r="D16" s="14">
        <v>-328.9169718103451</v>
      </c>
      <c r="E16" s="14">
        <v>356.9169718103451</v>
      </c>
    </row>
    <row r="17" spans="1:5" ht="15.75" x14ac:dyDescent="0.2">
      <c r="A17" s="13" t="s">
        <v>18</v>
      </c>
      <c r="B17" s="14">
        <v>-230.07617396570311</v>
      </c>
      <c r="C17" s="14">
        <v>348.07617396570311</v>
      </c>
      <c r="D17" s="14">
        <v>-313.76182967276554</v>
      </c>
      <c r="E17" s="14">
        <v>349.76182967276554</v>
      </c>
    </row>
    <row r="18" spans="1:5" ht="15.75" x14ac:dyDescent="0.2">
      <c r="A18" s="13" t="s">
        <v>19</v>
      </c>
      <c r="B18" s="14">
        <v>-52.876542000862344</v>
      </c>
      <c r="C18" s="14">
        <v>59.876542000862344</v>
      </c>
      <c r="D18" s="14">
        <v>-144.88328039739787</v>
      </c>
      <c r="E18" s="14">
        <v>194.88328039739787</v>
      </c>
    </row>
    <row r="19" spans="1:5" ht="15.75" x14ac:dyDescent="0.2">
      <c r="A19" s="12" t="s">
        <v>20</v>
      </c>
      <c r="B19" s="15">
        <v>15.647464561198404</v>
      </c>
      <c r="C19" s="15">
        <v>88.352535438801596</v>
      </c>
      <c r="D19" s="15">
        <v>-112.59690751233302</v>
      </c>
      <c r="E19" s="15">
        <v>214.59690751233302</v>
      </c>
    </row>
  </sheetData>
  <mergeCells count="6">
    <mergeCell ref="A1:E1"/>
    <mergeCell ref="B2:C2"/>
    <mergeCell ref="D2:E2"/>
    <mergeCell ref="H2:K2"/>
    <mergeCell ref="H8:K8"/>
    <mergeCell ref="G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D93-019A-4AE5-83DC-9992EBC79FE9}">
  <dimension ref="A1:D11"/>
  <sheetViews>
    <sheetView workbookViewId="0">
      <selection activeCell="D4" sqref="D4:D11"/>
    </sheetView>
  </sheetViews>
  <sheetFormatPr defaultRowHeight="14.25" x14ac:dyDescent="0.2"/>
  <sheetData>
    <row r="1" spans="1:4" ht="15.75" x14ac:dyDescent="0.2">
      <c r="A1" s="24" t="s">
        <v>21</v>
      </c>
      <c r="B1" s="25"/>
      <c r="C1" s="25"/>
      <c r="D1" s="26"/>
    </row>
    <row r="2" spans="1:4" ht="15.75" x14ac:dyDescent="0.2">
      <c r="A2" s="24" t="s">
        <v>3</v>
      </c>
      <c r="B2" s="26"/>
      <c r="C2" s="6" t="s">
        <v>4</v>
      </c>
      <c r="D2" s="7"/>
    </row>
    <row r="3" spans="1:4" ht="15.75" x14ac:dyDescent="0.2">
      <c r="A3" s="8" t="s">
        <v>22</v>
      </c>
      <c r="B3" s="8" t="s">
        <v>23</v>
      </c>
      <c r="C3" s="8" t="s">
        <v>22</v>
      </c>
      <c r="D3" s="8" t="s">
        <v>23</v>
      </c>
    </row>
    <row r="4" spans="1:4" ht="15.75" x14ac:dyDescent="0.2">
      <c r="A4" s="8" t="s">
        <v>24</v>
      </c>
      <c r="B4" s="9">
        <v>111.00101751686617</v>
      </c>
      <c r="C4" s="8" t="s">
        <v>25</v>
      </c>
      <c r="D4" s="9">
        <v>58.123641082566849</v>
      </c>
    </row>
    <row r="5" spans="1:4" ht="15.75" x14ac:dyDescent="0.2">
      <c r="A5" s="8" t="s">
        <v>26</v>
      </c>
      <c r="B5" s="9">
        <v>135.22861431168974</v>
      </c>
      <c r="C5" s="8" t="s">
        <v>27</v>
      </c>
      <c r="D5" s="9">
        <v>59.948115377543076</v>
      </c>
    </row>
    <row r="6" spans="1:4" ht="15.75" x14ac:dyDescent="0.2">
      <c r="A6" s="8" t="s">
        <v>28</v>
      </c>
      <c r="B6" s="9">
        <v>-247.60567106535629</v>
      </c>
      <c r="C6" s="8" t="s">
        <v>29</v>
      </c>
      <c r="D6" s="9">
        <v>-312.54075632763346</v>
      </c>
    </row>
    <row r="7" spans="1:4" ht="15.75" x14ac:dyDescent="0.2">
      <c r="A7" s="8" t="s">
        <v>30</v>
      </c>
      <c r="B7" s="9">
        <v>-148.66932628814249</v>
      </c>
      <c r="C7" s="8" t="s">
        <v>31</v>
      </c>
      <c r="D7" s="9">
        <v>-225.03974734821037</v>
      </c>
    </row>
    <row r="8" spans="1:4" ht="15.75" x14ac:dyDescent="0.25">
      <c r="A8" s="10" t="s">
        <v>32</v>
      </c>
      <c r="B8" s="9">
        <v>-190.25101751686617</v>
      </c>
      <c r="C8" s="10" t="s">
        <v>33</v>
      </c>
      <c r="D8" s="9">
        <v>-133.87364108256685</v>
      </c>
    </row>
    <row r="9" spans="1:4" ht="15.75" x14ac:dyDescent="0.25">
      <c r="A9" s="10" t="s">
        <v>34</v>
      </c>
      <c r="B9" s="9">
        <v>-185.22861431168974</v>
      </c>
      <c r="C9" s="10" t="s">
        <v>35</v>
      </c>
      <c r="D9" s="9">
        <v>-134.19811537754308</v>
      </c>
    </row>
    <row r="10" spans="1:4" ht="15.75" x14ac:dyDescent="0.25">
      <c r="A10" s="10" t="s">
        <v>36</v>
      </c>
      <c r="B10" s="9">
        <v>182.85567106535629</v>
      </c>
      <c r="C10" s="10" t="s">
        <v>37</v>
      </c>
      <c r="D10" s="9">
        <v>260.04075632763346</v>
      </c>
    </row>
    <row r="11" spans="1:4" ht="15.75" x14ac:dyDescent="0.25">
      <c r="A11" s="10" t="s">
        <v>38</v>
      </c>
      <c r="B11" s="9">
        <v>214.91932628814249</v>
      </c>
      <c r="C11" s="10" t="s">
        <v>39</v>
      </c>
      <c r="D11" s="9">
        <v>279.03974734821037</v>
      </c>
    </row>
  </sheetData>
  <mergeCells count="2">
    <mergeCell ref="A1:D1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E554-977C-475D-A01E-C673ACF628D8}">
  <dimension ref="A1:E18"/>
  <sheetViews>
    <sheetView workbookViewId="0">
      <selection activeCell="E3" sqref="E3:E18"/>
    </sheetView>
  </sheetViews>
  <sheetFormatPr defaultRowHeight="14.25" x14ac:dyDescent="0.2"/>
  <sheetData>
    <row r="1" spans="1:5" ht="15" x14ac:dyDescent="0.25">
      <c r="A1" s="1"/>
      <c r="B1" s="27" t="s">
        <v>0</v>
      </c>
      <c r="C1" s="27"/>
      <c r="D1" s="28" t="s">
        <v>1</v>
      </c>
      <c r="E1" s="28"/>
    </row>
    <row r="2" spans="1:5" ht="1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</row>
    <row r="3" spans="1:5" ht="15" x14ac:dyDescent="0.2">
      <c r="A3" s="1" t="s">
        <v>5</v>
      </c>
      <c r="B3" s="4">
        <v>530.00538700313496</v>
      </c>
      <c r="C3" s="4">
        <v>86.360473169919175</v>
      </c>
      <c r="D3" s="4">
        <v>530.00033523139336</v>
      </c>
      <c r="E3" s="4">
        <v>18.048149989902242</v>
      </c>
    </row>
    <row r="4" spans="1:5" ht="15" x14ac:dyDescent="0.2">
      <c r="A4" s="1" t="s">
        <v>6</v>
      </c>
      <c r="B4" s="4">
        <v>530.00045473484477</v>
      </c>
      <c r="C4" s="4">
        <v>87.346214908034952</v>
      </c>
      <c r="D4" s="4">
        <v>530.00141224852052</v>
      </c>
      <c r="E4" s="4">
        <v>18.351928481100657</v>
      </c>
    </row>
    <row r="5" spans="1:5" ht="15" x14ac:dyDescent="0.2">
      <c r="A5" s="1" t="s">
        <v>7</v>
      </c>
      <c r="B5" s="4">
        <v>77.480086860733039</v>
      </c>
      <c r="C5" s="4">
        <v>550.00245471718586</v>
      </c>
      <c r="D5" s="4">
        <v>170.11838874126084</v>
      </c>
      <c r="E5" s="4">
        <v>550.00167719285287</v>
      </c>
    </row>
    <row r="6" spans="1:5" ht="15" x14ac:dyDescent="0.2">
      <c r="A6" s="1" t="s">
        <v>8</v>
      </c>
      <c r="B6" s="4">
        <v>77.219471529968928</v>
      </c>
      <c r="C6" s="4">
        <v>550.00032740100653</v>
      </c>
      <c r="D6" s="4">
        <v>169.79060344892753</v>
      </c>
      <c r="E6" s="4">
        <v>550.00354833651386</v>
      </c>
    </row>
    <row r="7" spans="1:5" ht="15" x14ac:dyDescent="0.2">
      <c r="A7" s="1" t="s">
        <v>9</v>
      </c>
      <c r="B7" s="4">
        <v>530.00161518304822</v>
      </c>
      <c r="C7" s="4">
        <v>86.41449676343224</v>
      </c>
      <c r="D7" s="4">
        <v>530.00895740615522</v>
      </c>
      <c r="E7" s="4">
        <v>18.080209845134135</v>
      </c>
    </row>
    <row r="8" spans="1:5" ht="15" x14ac:dyDescent="0.2">
      <c r="A8" s="1" t="s">
        <v>10</v>
      </c>
      <c r="B8" s="4">
        <v>530.00368271319223</v>
      </c>
      <c r="C8" s="4">
        <v>87.399084077148672</v>
      </c>
      <c r="D8" s="4">
        <v>530.00402106286901</v>
      </c>
      <c r="E8" s="4">
        <v>18.384597745084193</v>
      </c>
    </row>
    <row r="9" spans="1:5" ht="15" x14ac:dyDescent="0.2">
      <c r="A9" s="1" t="s">
        <v>11</v>
      </c>
      <c r="B9" s="4">
        <v>77.580521042750732</v>
      </c>
      <c r="C9" s="4">
        <v>550.00332787281832</v>
      </c>
      <c r="D9" s="4">
        <v>170.49901687011379</v>
      </c>
      <c r="E9" s="4">
        <v>550.00329139364374</v>
      </c>
    </row>
    <row r="10" spans="1:5" ht="15" x14ac:dyDescent="0.2">
      <c r="A10" s="1" t="s">
        <v>12</v>
      </c>
      <c r="B10" s="4">
        <v>77.317863613002004</v>
      </c>
      <c r="C10" s="4">
        <v>550.00123108535308</v>
      </c>
      <c r="D10" s="4">
        <v>170.16402924194358</v>
      </c>
      <c r="E10" s="4">
        <v>550.00038710739182</v>
      </c>
    </row>
    <row r="11" spans="1:5" ht="15" x14ac:dyDescent="0.2">
      <c r="A11" s="1" t="s">
        <v>13</v>
      </c>
      <c r="B11" s="4">
        <v>530.00351561993887</v>
      </c>
      <c r="C11" s="4">
        <v>43.605815823274341</v>
      </c>
      <c r="D11" s="4">
        <v>530.00078034402304</v>
      </c>
      <c r="E11" s="4">
        <v>4.0678304658358684</v>
      </c>
    </row>
    <row r="12" spans="1:5" ht="15" x14ac:dyDescent="0.2">
      <c r="A12" s="1" t="s">
        <v>14</v>
      </c>
      <c r="B12" s="4">
        <v>530.00463820075299</v>
      </c>
      <c r="C12" s="4">
        <v>43.902086735693501</v>
      </c>
      <c r="D12" s="4">
        <v>530.00483248681553</v>
      </c>
      <c r="E12" s="4">
        <v>4.2272931192064078</v>
      </c>
    </row>
    <row r="13" spans="1:5" ht="15" x14ac:dyDescent="0.2">
      <c r="A13" s="1" t="s">
        <v>15</v>
      </c>
      <c r="B13" s="4">
        <v>530.00301612725536</v>
      </c>
      <c r="C13" s="4">
        <v>303.81027193561147</v>
      </c>
      <c r="D13" s="4">
        <v>530.00179525927751</v>
      </c>
      <c r="E13" s="4">
        <v>153.13186519544152</v>
      </c>
    </row>
    <row r="14" spans="1:5" ht="15" x14ac:dyDescent="0.2">
      <c r="A14" s="1" t="s">
        <v>16</v>
      </c>
      <c r="B14" s="4">
        <v>530.00282940757461</v>
      </c>
      <c r="C14" s="4">
        <v>305.27314059951749</v>
      </c>
      <c r="D14" s="4">
        <v>530.00126312561508</v>
      </c>
      <c r="E14" s="4">
        <v>154.41865712471375</v>
      </c>
    </row>
    <row r="15" spans="1:5" ht="15" x14ac:dyDescent="0.2">
      <c r="A15" s="1" t="s">
        <v>17</v>
      </c>
      <c r="B15" s="4">
        <v>530.00146783536502</v>
      </c>
      <c r="C15" s="4">
        <v>43.629414088162093</v>
      </c>
      <c r="D15" s="4">
        <v>530.00227072301107</v>
      </c>
      <c r="E15" s="4">
        <v>4.0852989126658628</v>
      </c>
    </row>
    <row r="16" spans="1:5" ht="15" x14ac:dyDescent="0.2">
      <c r="A16" s="1" t="s">
        <v>18</v>
      </c>
      <c r="B16" s="4">
        <v>530.00176469874987</v>
      </c>
      <c r="C16" s="4">
        <v>43.925590733046732</v>
      </c>
      <c r="D16" s="4">
        <v>530.00679138094222</v>
      </c>
      <c r="E16" s="4">
        <v>4.2449617081766462</v>
      </c>
    </row>
    <row r="17" spans="1:5" ht="15" x14ac:dyDescent="0.2">
      <c r="A17" s="1" t="s">
        <v>19</v>
      </c>
      <c r="B17" s="4">
        <v>530.0074002784695</v>
      </c>
      <c r="C17" s="4">
        <v>303.13085827760716</v>
      </c>
      <c r="D17" s="4">
        <v>530.00155748575571</v>
      </c>
      <c r="E17" s="4">
        <v>153.1182770883579</v>
      </c>
    </row>
    <row r="18" spans="1:5" ht="15" x14ac:dyDescent="0.2">
      <c r="A18" s="2" t="s">
        <v>20</v>
      </c>
      <c r="B18" s="5">
        <v>530.00396816358875</v>
      </c>
      <c r="C18" s="5">
        <v>304.65143272478713</v>
      </c>
      <c r="D18" s="5">
        <v>530.00151387827884</v>
      </c>
      <c r="E18" s="5">
        <v>154.40460636594585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DCB5-D999-42CE-8009-58BD68D5C9C8}">
  <dimension ref="A1:K18"/>
  <sheetViews>
    <sheetView tabSelected="1" workbookViewId="0">
      <selection activeCell="A31" sqref="A31"/>
    </sheetView>
  </sheetViews>
  <sheetFormatPr defaultRowHeight="14.25" x14ac:dyDescent="0.2"/>
  <sheetData>
    <row r="1" spans="1:11" ht="15.75" x14ac:dyDescent="0.25">
      <c r="A1" s="1"/>
      <c r="B1" s="27" t="s">
        <v>0</v>
      </c>
      <c r="C1" s="27"/>
      <c r="D1" s="28" t="s">
        <v>1</v>
      </c>
      <c r="E1" s="28"/>
      <c r="G1" s="23" t="s">
        <v>53</v>
      </c>
      <c r="H1" s="23"/>
      <c r="I1" s="23"/>
      <c r="J1" s="23"/>
      <c r="K1" s="23"/>
    </row>
    <row r="2" spans="1:11" ht="15.7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G2" s="29" t="s">
        <v>41</v>
      </c>
      <c r="H2" s="29"/>
      <c r="I2" s="29"/>
      <c r="J2" s="29"/>
      <c r="K2" s="29"/>
    </row>
    <row r="3" spans="1:11" ht="15.75" x14ac:dyDescent="0.2">
      <c r="A3" s="1" t="s">
        <v>5</v>
      </c>
      <c r="B3" s="4">
        <v>1.0000101641568584</v>
      </c>
      <c r="C3" s="4">
        <v>0.15701904212712578</v>
      </c>
      <c r="D3" s="4">
        <v>1.0000006325120629</v>
      </c>
      <c r="E3" s="4">
        <v>3.2814818163458624E-2</v>
      </c>
      <c r="G3" s="12"/>
      <c r="H3" s="11" t="s">
        <v>45</v>
      </c>
      <c r="I3" s="11" t="s">
        <v>46</v>
      </c>
      <c r="J3" s="11" t="s">
        <v>47</v>
      </c>
      <c r="K3" s="11" t="s">
        <v>48</v>
      </c>
    </row>
    <row r="4" spans="1:11" ht="15.75" x14ac:dyDescent="0.2">
      <c r="A4" s="1" t="s">
        <v>6</v>
      </c>
      <c r="B4" s="4">
        <v>1.0000008579902731</v>
      </c>
      <c r="C4" s="4">
        <v>0.15881129983279083</v>
      </c>
      <c r="D4" s="4">
        <v>1.0000026646198501</v>
      </c>
      <c r="E4" s="4">
        <v>3.3367142692910287E-2</v>
      </c>
      <c r="G4" s="11" t="s">
        <v>49</v>
      </c>
      <c r="H4" s="30" t="str">
        <f>"["&amp; ROUND(C3,2) &amp; ", " &amp;ROUND(B3,2)&amp;"]"</f>
        <v>[0.16, 1]</v>
      </c>
      <c r="I4" s="30" t="str">
        <f xml:space="preserve"> "["&amp;ROUND(C7,2) &amp; ", " &amp;ROUND(B7,2)&amp;"]"</f>
        <v>[0.16, 1]</v>
      </c>
      <c r="J4" s="11" t="str">
        <f xml:space="preserve"> "["&amp;ROUND(C11,2) &amp; ", " &amp;ROUND(B11,2)&amp;"]"</f>
        <v>[0.08, 1]</v>
      </c>
      <c r="K4" s="11" t="str">
        <f>"["&amp; ROUND(C15,2) &amp; ", " &amp;ROUND(B15,2)&amp;"]"</f>
        <v>[0.08, 1]</v>
      </c>
    </row>
    <row r="5" spans="1:11" ht="15.75" x14ac:dyDescent="0.2">
      <c r="A5" s="1" t="s">
        <v>7</v>
      </c>
      <c r="B5" s="4">
        <v>0.14618884313345856</v>
      </c>
      <c r="C5" s="4">
        <v>1.0000044631221561</v>
      </c>
      <c r="D5" s="4">
        <v>0.32097809196464311</v>
      </c>
      <c r="E5" s="4">
        <v>1.0000030494415506</v>
      </c>
      <c r="G5" s="13" t="s">
        <v>50</v>
      </c>
      <c r="H5" s="14" t="str">
        <f>"["&amp; ROUND(C4,2) &amp; ", " &amp;ROUND(B4,2)&amp;"]"</f>
        <v>[0.16, 1]</v>
      </c>
      <c r="I5" s="14" t="str">
        <f t="shared" ref="I5:I7" si="0" xml:space="preserve"> "["&amp;ROUND(C8,2) &amp; ", " &amp;ROUND(B8,2)&amp;"]"</f>
        <v>[0.16, 1]</v>
      </c>
      <c r="J5" s="13" t="str">
        <f t="shared" ref="J5:J7" si="1" xml:space="preserve"> "["&amp;ROUND(C12,2) &amp; ", " &amp;ROUND(B12,2)&amp;"]"</f>
        <v>[0.08, 1]</v>
      </c>
      <c r="K5" s="13" t="str">
        <f t="shared" ref="K5:K7" si="2">"["&amp; ROUND(C16,2) &amp; ", " &amp;ROUND(B16,2)&amp;"]"</f>
        <v>[0.08, 1]</v>
      </c>
    </row>
    <row r="6" spans="1:11" ht="15.75" x14ac:dyDescent="0.2">
      <c r="A6" s="1" t="s">
        <v>8</v>
      </c>
      <c r="B6" s="4">
        <v>0.14569711609428099</v>
      </c>
      <c r="C6" s="4">
        <v>1.0000005952745574</v>
      </c>
      <c r="D6" s="4">
        <v>0.32035962914891986</v>
      </c>
      <c r="E6" s="4">
        <v>1.0000064515209344</v>
      </c>
      <c r="G6" s="13" t="s">
        <v>51</v>
      </c>
      <c r="H6" s="14" t="str">
        <f>"["&amp; ROUND(C5,2) &amp; ", " &amp;ROUND(B5,2)&amp;"]"</f>
        <v>[1, 0.15]</v>
      </c>
      <c r="I6" s="14" t="str">
        <f t="shared" si="0"/>
        <v>[1, 0.15]</v>
      </c>
      <c r="J6" s="13" t="str">
        <f t="shared" si="1"/>
        <v>[0.55, 1]</v>
      </c>
      <c r="K6" s="13" t="str">
        <f t="shared" si="2"/>
        <v>[0.55, 1]</v>
      </c>
    </row>
    <row r="7" spans="1:11" ht="15.75" x14ac:dyDescent="0.2">
      <c r="A7" s="1" t="s">
        <v>9</v>
      </c>
      <c r="B7" s="4">
        <v>1.0000030475151853</v>
      </c>
      <c r="C7" s="4">
        <v>0.15711726684260408</v>
      </c>
      <c r="D7" s="4">
        <v>1.0000169007663307</v>
      </c>
      <c r="E7" s="4">
        <v>3.2873108809334792E-2</v>
      </c>
      <c r="G7" s="12" t="s">
        <v>52</v>
      </c>
      <c r="H7" s="14" t="str">
        <f>"["&amp; ROUND(C6,2) &amp; ", " &amp;ROUND(B6,2)&amp;"]"</f>
        <v>[1, 0.15]</v>
      </c>
      <c r="I7" s="14" t="str">
        <f t="shared" si="0"/>
        <v>[1, 0.15]</v>
      </c>
      <c r="J7" s="13" t="str">
        <f t="shared" si="1"/>
        <v>[0.56, 1]</v>
      </c>
      <c r="K7" s="13" t="str">
        <f t="shared" si="2"/>
        <v>[0.55, 1]</v>
      </c>
    </row>
    <row r="8" spans="1:11" ht="15.75" x14ac:dyDescent="0.2">
      <c r="A8" s="1" t="s">
        <v>10</v>
      </c>
      <c r="B8" s="4">
        <v>1.000006948515457</v>
      </c>
      <c r="C8" s="4">
        <v>0.15890742559481577</v>
      </c>
      <c r="D8" s="4">
        <v>1.0000075869110736</v>
      </c>
      <c r="E8" s="4">
        <v>3.3426541354698532E-2</v>
      </c>
      <c r="G8" s="29" t="s">
        <v>42</v>
      </c>
      <c r="H8" s="29"/>
      <c r="I8" s="29"/>
      <c r="J8" s="29"/>
      <c r="K8" s="29"/>
    </row>
    <row r="9" spans="1:11" ht="15.75" x14ac:dyDescent="0.2">
      <c r="A9" s="1" t="s">
        <v>11</v>
      </c>
      <c r="B9" s="4">
        <v>0.14637834159009572</v>
      </c>
      <c r="C9" s="4">
        <v>1.0000060506778514</v>
      </c>
      <c r="D9" s="4">
        <v>0.32169625824549775</v>
      </c>
      <c r="E9" s="4">
        <v>1.0000059843520794</v>
      </c>
      <c r="H9" s="11" t="s">
        <v>45</v>
      </c>
      <c r="I9" s="11" t="s">
        <v>46</v>
      </c>
      <c r="J9" s="11" t="s">
        <v>47</v>
      </c>
      <c r="K9" s="11" t="s">
        <v>48</v>
      </c>
    </row>
    <row r="10" spans="1:11" ht="15.75" x14ac:dyDescent="0.2">
      <c r="A10" s="1" t="s">
        <v>12</v>
      </c>
      <c r="B10" s="4">
        <v>0.14588276153396604</v>
      </c>
      <c r="C10" s="4">
        <v>1.0000022383370055</v>
      </c>
      <c r="D10" s="4">
        <v>0.3210642061168747</v>
      </c>
      <c r="E10" s="4">
        <v>1.0000007038316214</v>
      </c>
      <c r="G10" s="11" t="s">
        <v>49</v>
      </c>
      <c r="H10" s="11" t="str">
        <f xml:space="preserve"> "["&amp;ROUND(E3,2) &amp; ", " &amp;ROUND(D3,2)&amp;"]"</f>
        <v>[0.03, 1]</v>
      </c>
      <c r="I10" s="11" t="str">
        <f xml:space="preserve"> "["&amp;ROUND(E7,2) &amp; ", " &amp;ROUND(D7,2)&amp;"]"</f>
        <v>[0.03, 1]</v>
      </c>
      <c r="J10" s="11" t="str">
        <f>"["&amp;ROUND(E11,2)&amp;", "&amp;ROUND(D11,2)&amp;"]"</f>
        <v>[0.01, 1]</v>
      </c>
      <c r="K10" s="11" t="str">
        <f>"["&amp;ROUND(E15,2)&amp;", "&amp;ROUND(D15,2)&amp;"]"</f>
        <v>[0.01, 1]</v>
      </c>
    </row>
    <row r="11" spans="1:11" ht="15.75" x14ac:dyDescent="0.2">
      <c r="A11" s="1" t="s">
        <v>13</v>
      </c>
      <c r="B11" s="4">
        <v>1.0000066332451676</v>
      </c>
      <c r="C11" s="4">
        <v>7.9283301496862441E-2</v>
      </c>
      <c r="D11" s="4">
        <v>1.0000014723472133</v>
      </c>
      <c r="E11" s="4">
        <v>7.3960553924288519E-3</v>
      </c>
      <c r="G11" s="13" t="s">
        <v>50</v>
      </c>
      <c r="H11" s="13" t="str">
        <f t="shared" ref="H11:H13" si="3" xml:space="preserve"> "["&amp;ROUND(E4,2) &amp; ", " &amp;ROUND(D4,2)&amp;"]"</f>
        <v>[0.03, 1]</v>
      </c>
      <c r="I11" s="13" t="str">
        <f t="shared" ref="I11:I13" si="4" xml:space="preserve"> "["&amp;ROUND(E8,2) &amp; ", " &amp;ROUND(D8,2)&amp;"]"</f>
        <v>[0.03, 1]</v>
      </c>
      <c r="J11" s="13" t="str">
        <f t="shared" ref="J11:J13" si="5">"["&amp;ROUND(E12,2)&amp;", "&amp;ROUND(D12,2)&amp;"]"</f>
        <v>[0.01, 1]</v>
      </c>
      <c r="K11" s="13" t="str">
        <f t="shared" ref="K11:K13" si="6">"["&amp;ROUND(E16,2)&amp;", "&amp;ROUND(D16,2)&amp;"]"</f>
        <v>[0.01, 1]</v>
      </c>
    </row>
    <row r="12" spans="1:11" ht="15.75" x14ac:dyDescent="0.2">
      <c r="A12" s="1" t="s">
        <v>14</v>
      </c>
      <c r="B12" s="4">
        <v>1.0000087513221754</v>
      </c>
      <c r="C12" s="4">
        <v>7.9821975883079099E-2</v>
      </c>
      <c r="D12" s="4">
        <v>1.000009117899652</v>
      </c>
      <c r="E12" s="4">
        <v>7.6859874894661959E-3</v>
      </c>
      <c r="G12" s="13" t="s">
        <v>51</v>
      </c>
      <c r="H12" s="13" t="str">
        <f t="shared" si="3"/>
        <v>[1, 0.32]</v>
      </c>
      <c r="I12" s="13" t="str">
        <f t="shared" si="4"/>
        <v>[1, 0.32]</v>
      </c>
      <c r="J12" s="13" t="str">
        <f t="shared" si="5"/>
        <v>[0.28, 1]</v>
      </c>
      <c r="K12" s="13" t="str">
        <f t="shared" si="6"/>
        <v>[0.28, 1]</v>
      </c>
    </row>
    <row r="13" spans="1:11" ht="15.75" x14ac:dyDescent="0.2">
      <c r="A13" s="1" t="s">
        <v>15</v>
      </c>
      <c r="B13" s="4">
        <v>1.0000056908061421</v>
      </c>
      <c r="C13" s="4">
        <v>0.55238231261020265</v>
      </c>
      <c r="D13" s="4">
        <v>1.0000033872816556</v>
      </c>
      <c r="E13" s="4">
        <v>0.27842157308262094</v>
      </c>
      <c r="G13" s="12" t="s">
        <v>52</v>
      </c>
      <c r="H13" s="12" t="str">
        <f t="shared" si="3"/>
        <v>[1, 0.32]</v>
      </c>
      <c r="I13" s="12" t="str">
        <f t="shared" si="4"/>
        <v>[1, 0.32]</v>
      </c>
      <c r="J13" s="12" t="str">
        <f t="shared" si="5"/>
        <v>[0.28, 1]</v>
      </c>
      <c r="K13" s="12" t="str">
        <f t="shared" si="6"/>
        <v>[0.28, 1]</v>
      </c>
    </row>
    <row r="14" spans="1:11" ht="15" x14ac:dyDescent="0.2">
      <c r="A14" s="1" t="s">
        <v>16</v>
      </c>
      <c r="B14" s="4">
        <v>1.0000053385048577</v>
      </c>
      <c r="C14" s="4">
        <v>0.55504207381730453</v>
      </c>
      <c r="D14" s="4">
        <v>1.0000023832558775</v>
      </c>
      <c r="E14" s="4">
        <v>0.28076119477220679</v>
      </c>
    </row>
    <row r="15" spans="1:11" ht="15" x14ac:dyDescent="0.2">
      <c r="A15" s="1" t="s">
        <v>17</v>
      </c>
      <c r="B15" s="4">
        <v>1.0000027695006888</v>
      </c>
      <c r="C15" s="4">
        <v>7.9326207433021989E-2</v>
      </c>
      <c r="D15" s="4">
        <v>1.0000042843830397</v>
      </c>
      <c r="E15" s="4">
        <v>7.4278162048470233E-3</v>
      </c>
    </row>
    <row r="16" spans="1:11" ht="15" x14ac:dyDescent="0.2">
      <c r="A16" s="1" t="s">
        <v>18</v>
      </c>
      <c r="B16" s="4">
        <v>1.0000033296202828</v>
      </c>
      <c r="C16" s="4">
        <v>7.9864710423721327E-2</v>
      </c>
      <c r="D16" s="4">
        <v>1.000012813926306</v>
      </c>
      <c r="E16" s="4">
        <v>7.7181121966848109E-3</v>
      </c>
    </row>
    <row r="17" spans="1:5" ht="15" x14ac:dyDescent="0.2">
      <c r="A17" s="1" t="s">
        <v>19</v>
      </c>
      <c r="B17" s="4">
        <v>1.000013962789565</v>
      </c>
      <c r="C17" s="4">
        <v>0.55114701505019481</v>
      </c>
      <c r="D17" s="4">
        <v>1.0000029386523692</v>
      </c>
      <c r="E17" s="4">
        <v>0.27839686743337799</v>
      </c>
    </row>
    <row r="18" spans="1:5" ht="15" x14ac:dyDescent="0.2">
      <c r="A18" s="2" t="s">
        <v>20</v>
      </c>
      <c r="B18" s="5">
        <v>1.0000074871011109</v>
      </c>
      <c r="C18" s="5">
        <v>0.55391169586324929</v>
      </c>
      <c r="D18" s="5">
        <v>1.000002856374111</v>
      </c>
      <c r="E18" s="5">
        <v>0.28073564793808337</v>
      </c>
    </row>
  </sheetData>
  <mergeCells count="5">
    <mergeCell ref="B1:C1"/>
    <mergeCell ref="D1:E1"/>
    <mergeCell ref="G1:K1"/>
    <mergeCell ref="G2:K2"/>
    <mergeCell ref="G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Benefit</vt:lpstr>
      <vt:lpstr>Mean Benefit</vt:lpstr>
      <vt:lpstr>Attrtion</vt:lpstr>
      <vt:lpstr>Attrition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凌炜 李</dc:creator>
  <cp:lastModifiedBy>凌炜 李</cp:lastModifiedBy>
  <dcterms:created xsi:type="dcterms:W3CDTF">2025-02-24T12:37:29Z</dcterms:created>
  <dcterms:modified xsi:type="dcterms:W3CDTF">2025-08-04T03:35:00Z</dcterms:modified>
</cp:coreProperties>
</file>