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tudy\001-研究成果\论文\010-论文10\Drones-manuscript-code\Simu 1 different initial value\"/>
    </mc:Choice>
  </mc:AlternateContent>
  <xr:revisionPtr revIDLastSave="0" documentId="13_ncr:1_{58BB95F2-1CCA-4D50-94F1-EDCF81AFA78D}" xr6:coauthVersionLast="47" xr6:coauthVersionMax="47" xr10:uidLastSave="{00000000-0000-0000-0000-000000000000}"/>
  <bookViews>
    <workbookView xWindow="16965" yWindow="2100" windowWidth="17310" windowHeight="16605" activeTab="3" xr2:uid="{0FFDA043-CB4E-4573-A141-7ADAE9E77B28}"/>
  </bookViews>
  <sheets>
    <sheet name="Benefit" sheetId="1" r:id="rId1"/>
    <sheet name="Mean Benefit" sheetId="2" r:id="rId2"/>
    <sheet name="Attrtion" sheetId="3" r:id="rId3"/>
    <sheet name="Attrition 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H11" i="1"/>
  <c r="I11" i="1"/>
  <c r="J11" i="1"/>
  <c r="K11" i="1"/>
  <c r="H12" i="1"/>
  <c r="I12" i="1"/>
  <c r="J12" i="1"/>
  <c r="K12" i="1"/>
  <c r="H13" i="1"/>
  <c r="I13" i="1"/>
  <c r="J13" i="1"/>
  <c r="K13" i="1"/>
  <c r="K10" i="1"/>
  <c r="J10" i="1"/>
  <c r="I10" i="1"/>
  <c r="H10" i="1"/>
  <c r="H5" i="1"/>
  <c r="I5" i="1"/>
  <c r="J5" i="1"/>
  <c r="K5" i="1"/>
  <c r="H6" i="1"/>
  <c r="I6" i="1"/>
  <c r="J6" i="1"/>
  <c r="K6" i="1"/>
  <c r="H7" i="1"/>
  <c r="I7" i="1"/>
  <c r="J7" i="1"/>
  <c r="K7" i="1"/>
  <c r="K4" i="1"/>
  <c r="J4" i="1"/>
  <c r="I4" i="1"/>
  <c r="H4" i="1"/>
</calcChain>
</file>

<file path=xl/sharedStrings.xml><?xml version="1.0" encoding="utf-8"?>
<sst xmlns="http://schemas.openxmlformats.org/spreadsheetml/2006/main" count="132" uniqueCount="54">
  <si>
    <t>High-tech attacker type</t>
    <phoneticPr fontId="3" type="noConversion"/>
  </si>
  <si>
    <t>Low-tech attacker type</t>
    <phoneticPr fontId="3" type="noConversion"/>
  </si>
  <si>
    <t>Strategies</t>
    <phoneticPr fontId="3" type="noConversion"/>
  </si>
  <si>
    <t>Attacker</t>
    <phoneticPr fontId="3" type="noConversion"/>
  </si>
  <si>
    <t>Defender</t>
    <phoneticPr fontId="3" type="noConversion"/>
  </si>
  <si>
    <t>$(a_1,d_1)$</t>
  </si>
  <si>
    <t>$(a_1,d_2)$</t>
  </si>
  <si>
    <t>$(a_1,d_3)$</t>
  </si>
  <si>
    <t>$(a_1,d_4)$</t>
  </si>
  <si>
    <t>$(a_2,d_1)$</t>
  </si>
  <si>
    <t>$(a_2,d_2)$</t>
  </si>
  <si>
    <t>$(a_2,d_3)$</t>
  </si>
  <si>
    <t>$(a_2,d_4)$</t>
  </si>
  <si>
    <t>$(a_3,d_1)$</t>
  </si>
  <si>
    <t>$(a_3,d_2)$</t>
  </si>
  <si>
    <t>$(a_3,d_3)$</t>
  </si>
  <si>
    <t>$(a_3,d_4)$</t>
  </si>
  <si>
    <t>$(a_4,d_1)$</t>
  </si>
  <si>
    <t>$(a_4,d_2)$</t>
  </si>
  <si>
    <t>$(a_4,d_3)$</t>
  </si>
  <si>
    <t>$(a_4,d_4)$</t>
  </si>
  <si>
    <t>Mean Benefit</t>
    <phoneticPr fontId="3" type="noConversion"/>
  </si>
  <si>
    <t>Type</t>
    <phoneticPr fontId="3" type="noConversion"/>
  </si>
  <si>
    <t>Benefit</t>
    <phoneticPr fontId="3" type="noConversion"/>
  </si>
  <si>
    <t>H-A-a1</t>
    <phoneticPr fontId="3" type="noConversion"/>
  </si>
  <si>
    <t>L-A-a1</t>
    <phoneticPr fontId="3" type="noConversion"/>
  </si>
  <si>
    <t>H-A-a2</t>
  </si>
  <si>
    <t>L-A-a2</t>
  </si>
  <si>
    <t>H-A-a3</t>
  </si>
  <si>
    <t>L-A-a3</t>
  </si>
  <si>
    <t>H-A-a4</t>
  </si>
  <si>
    <t>L-A-a4</t>
  </si>
  <si>
    <t>H-D-a1</t>
    <phoneticPr fontId="3" type="noConversion"/>
  </si>
  <si>
    <t>L-D-a1</t>
    <phoneticPr fontId="3" type="noConversion"/>
  </si>
  <si>
    <t>H-D-a2</t>
  </si>
  <si>
    <t>L-D-a2</t>
  </si>
  <si>
    <t>H-D-a3</t>
  </si>
  <si>
    <t>L-D-a3</t>
  </si>
  <si>
    <t>H-D-a4</t>
  </si>
  <si>
    <t>L-D-a4</t>
  </si>
  <si>
    <t>Objective value</t>
    <phoneticPr fontId="3" type="noConversion"/>
  </si>
  <si>
    <t>High-tech attacker</t>
    <phoneticPr fontId="3" type="noConversion"/>
  </si>
  <si>
    <t>Low-tech attacker</t>
    <phoneticPr fontId="3" type="noConversion"/>
  </si>
  <si>
    <t>Character</t>
  </si>
  <si>
    <t>$a_1$</t>
    <phoneticPr fontId="3" type="noConversion"/>
  </si>
  <si>
    <t>$a_2$</t>
    <phoneticPr fontId="3" type="noConversion"/>
  </si>
  <si>
    <t>$a_3$</t>
    <phoneticPr fontId="3" type="noConversion"/>
  </si>
  <si>
    <t>$a_4$</t>
    <phoneticPr fontId="3" type="noConversion"/>
  </si>
  <si>
    <t>$d_1$</t>
    <phoneticPr fontId="3" type="noConversion"/>
  </si>
  <si>
    <t>$d_2$</t>
    <phoneticPr fontId="3" type="noConversion"/>
  </si>
  <si>
    <t>$d_3$</t>
    <phoneticPr fontId="3" type="noConversion"/>
  </si>
  <si>
    <t>$d_4$</t>
    <phoneticPr fontId="3" type="noConversion"/>
  </si>
  <si>
    <t>Game benefit in Case #1</t>
    <phoneticPr fontId="3" type="noConversion"/>
  </si>
  <si>
    <t>Attrition rate in Case #1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</si>
</sst>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FF1-2480-461B-A329-8FD74087D5A5}">
  <dimension ref="A1:O19"/>
  <sheetViews>
    <sheetView workbookViewId="0">
      <selection activeCell="B4" sqref="B4:E19"/>
    </sheetView>
  </sheetViews>
  <sheetFormatPr defaultRowHeight="14.25" x14ac:dyDescent="0.2"/>
  <cols>
    <col min="8" max="15" width="14.625" customWidth="1"/>
  </cols>
  <sheetData>
    <row r="1" spans="1:15" ht="15.75" x14ac:dyDescent="0.2">
      <c r="A1" s="20" t="s">
        <v>40</v>
      </c>
      <c r="B1" s="21"/>
      <c r="C1" s="21"/>
      <c r="D1" s="21"/>
      <c r="E1" s="21"/>
      <c r="G1" s="22" t="s">
        <v>52</v>
      </c>
      <c r="H1" s="22"/>
      <c r="I1" s="22"/>
      <c r="J1" s="22"/>
      <c r="K1" s="22"/>
      <c r="L1" s="18"/>
      <c r="M1" s="18"/>
      <c r="N1" s="18"/>
      <c r="O1" s="18"/>
    </row>
    <row r="2" spans="1:15" ht="15.75" x14ac:dyDescent="0.2">
      <c r="A2" s="11" t="s">
        <v>22</v>
      </c>
      <c r="B2" s="20" t="s">
        <v>41</v>
      </c>
      <c r="C2" s="21"/>
      <c r="D2" s="20" t="s">
        <v>42</v>
      </c>
      <c r="E2" s="21"/>
      <c r="G2" s="19" t="s">
        <v>41</v>
      </c>
      <c r="H2" s="19"/>
      <c r="I2" s="19"/>
      <c r="J2" s="19"/>
      <c r="K2" s="19"/>
    </row>
    <row r="3" spans="1:15" ht="15.75" x14ac:dyDescent="0.2">
      <c r="A3" s="12" t="s">
        <v>43</v>
      </c>
      <c r="B3" s="12" t="s">
        <v>3</v>
      </c>
      <c r="C3" s="12" t="s">
        <v>4</v>
      </c>
      <c r="D3" s="12" t="s">
        <v>3</v>
      </c>
      <c r="E3" s="12" t="s">
        <v>4</v>
      </c>
      <c r="G3" s="12"/>
      <c r="H3" s="17" t="s">
        <v>44</v>
      </c>
      <c r="I3" s="17" t="s">
        <v>45</v>
      </c>
      <c r="J3" s="17" t="s">
        <v>46</v>
      </c>
      <c r="K3" s="17" t="s">
        <v>47</v>
      </c>
    </row>
    <row r="4" spans="1:15" ht="15.75" x14ac:dyDescent="0.2">
      <c r="A4" s="13" t="s">
        <v>5</v>
      </c>
      <c r="B4" s="14">
        <v>-791.0764299335026</v>
      </c>
      <c r="C4" s="14">
        <v>731.0764299335026</v>
      </c>
      <c r="D4" s="14">
        <v>-862.83410253015984</v>
      </c>
      <c r="E4" s="14">
        <v>834.83410253015984</v>
      </c>
      <c r="G4" s="11" t="s">
        <v>48</v>
      </c>
      <c r="H4" s="16" t="str">
        <f>"["&amp; ROUND(C4,2) &amp; ", " &amp;ROUND(B4,2)&amp;"]"</f>
        <v>[731.08, -791.08]</v>
      </c>
      <c r="I4" s="16" t="str">
        <f xml:space="preserve"> "["&amp;ROUND(C8,2) &amp; ", " &amp;ROUND(B8,2)&amp;"]"</f>
        <v>[740.97, -711.97]</v>
      </c>
      <c r="J4" s="11" t="str">
        <f xml:space="preserve"> "["&amp;ROUND(C12,2) &amp; ", " &amp;ROUND(B12,2)&amp;"]"</f>
        <v>[813.41, -874.41]</v>
      </c>
      <c r="K4" s="11" t="str">
        <f>"["&amp; ROUND(C16,2) &amp; ", " &amp;ROUND(B16,2)&amp;"]"</f>
        <v>[834.41, -798.41]</v>
      </c>
    </row>
    <row r="5" spans="1:15" ht="15.75" x14ac:dyDescent="0.2">
      <c r="A5" s="13" t="s">
        <v>6</v>
      </c>
      <c r="B5" s="14">
        <v>-733.31847311025899</v>
      </c>
      <c r="C5" s="14">
        <v>726.31847311025899</v>
      </c>
      <c r="D5" s="14">
        <v>-911.52992428625566</v>
      </c>
      <c r="E5" s="14">
        <v>839.52992428625566</v>
      </c>
      <c r="G5" s="13" t="s">
        <v>49</v>
      </c>
      <c r="H5" s="14" t="str">
        <f t="shared" ref="H5:H7" si="0">"["&amp; ROUND(C5,2) &amp; ", " &amp;ROUND(B5,2)&amp;"]"</f>
        <v>[726.32, -733.32]</v>
      </c>
      <c r="I5" s="14" t="str">
        <f t="shared" ref="I5:I7" si="1" xml:space="preserve"> "["&amp;ROUND(C9,2) &amp; ", " &amp;ROUND(B9,2)&amp;"]"</f>
        <v>[721.21, -737.21]</v>
      </c>
      <c r="J5" s="13" t="str">
        <f t="shared" ref="J5:J7" si="2" xml:space="preserve"> "["&amp;ROUND(C13,2) &amp; ", " &amp;ROUND(B13,2)&amp;"]"</f>
        <v>[818.1, -896.1]</v>
      </c>
      <c r="K5" s="13" t="str">
        <f t="shared" ref="K5:K7" si="3">"["&amp; ROUND(C17,2) &amp; ", " &amp;ROUND(B17,2)&amp;"]"</f>
        <v>[819.09, -701.09]</v>
      </c>
    </row>
    <row r="6" spans="1:15" ht="15.75" x14ac:dyDescent="0.2">
      <c r="A6" s="13" t="s">
        <v>7</v>
      </c>
      <c r="B6" s="14">
        <v>976.68847457158336</v>
      </c>
      <c r="C6" s="14">
        <v>-1052.6884745715834</v>
      </c>
      <c r="D6" s="14">
        <v>784.9806855980562</v>
      </c>
      <c r="E6" s="14">
        <v>-852.9806855980562</v>
      </c>
      <c r="G6" s="13" t="s">
        <v>50</v>
      </c>
      <c r="H6" s="14" t="str">
        <f t="shared" si="0"/>
        <v>[-1052.69, 976.69]</v>
      </c>
      <c r="I6" s="14" t="str">
        <f t="shared" si="1"/>
        <v>[-1038.58, 989.58]</v>
      </c>
      <c r="J6" s="13" t="str">
        <f t="shared" si="2"/>
        <v>[272.33, -309.33]</v>
      </c>
      <c r="K6" s="13" t="str">
        <f t="shared" si="3"/>
        <v>[279.03, -272.03]</v>
      </c>
    </row>
    <row r="7" spans="1:15" ht="15.75" x14ac:dyDescent="0.2">
      <c r="A7" s="13" t="s">
        <v>8</v>
      </c>
      <c r="B7" s="14">
        <v>953.33236405005437</v>
      </c>
      <c r="C7" s="14">
        <v>-1127.3323640500544</v>
      </c>
      <c r="D7" s="14">
        <v>793.62969206364517</v>
      </c>
      <c r="E7" s="14">
        <v>-928.62969206364517</v>
      </c>
      <c r="G7" s="12" t="s">
        <v>51</v>
      </c>
      <c r="H7" s="14" t="str">
        <f t="shared" si="0"/>
        <v>[-1127.33, 953.33]</v>
      </c>
      <c r="I7" s="14" t="str">
        <f t="shared" si="1"/>
        <v>[-1126.21, 962.21]</v>
      </c>
      <c r="J7" s="13" t="str">
        <f t="shared" si="2"/>
        <v>[208.44, -291.44]</v>
      </c>
      <c r="K7" s="13" t="str">
        <f t="shared" si="3"/>
        <v>[307.36, -203.36]</v>
      </c>
    </row>
    <row r="8" spans="1:15" ht="15.75" x14ac:dyDescent="0.2">
      <c r="A8" s="13" t="s">
        <v>9</v>
      </c>
      <c r="B8" s="14">
        <v>-711.96585855764977</v>
      </c>
      <c r="C8" s="14">
        <v>740.96585855764977</v>
      </c>
      <c r="D8" s="14">
        <v>-852.78572165638207</v>
      </c>
      <c r="E8" s="14">
        <v>847.78572165638207</v>
      </c>
      <c r="G8" s="19" t="s">
        <v>42</v>
      </c>
      <c r="H8" s="19"/>
      <c r="I8" s="19"/>
      <c r="J8" s="19"/>
      <c r="K8" s="19"/>
    </row>
    <row r="9" spans="1:15" ht="15.75" x14ac:dyDescent="0.2">
      <c r="A9" s="13" t="s">
        <v>10</v>
      </c>
      <c r="B9" s="14">
        <v>-737.20905280740374</v>
      </c>
      <c r="C9" s="14">
        <v>721.20905280740374</v>
      </c>
      <c r="D9" s="14">
        <v>-826.47597520950285</v>
      </c>
      <c r="E9" s="14">
        <v>828.47597520950285</v>
      </c>
      <c r="H9" s="17" t="s">
        <v>44</v>
      </c>
      <c r="I9" s="17" t="s">
        <v>45</v>
      </c>
      <c r="J9" s="17" t="s">
        <v>46</v>
      </c>
      <c r="K9" s="17" t="s">
        <v>47</v>
      </c>
    </row>
    <row r="10" spans="1:15" ht="15.75" x14ac:dyDescent="0.2">
      <c r="A10" s="13" t="s">
        <v>11</v>
      </c>
      <c r="B10" s="14">
        <v>989.57720686772473</v>
      </c>
      <c r="C10" s="14">
        <v>-1038.5772068677247</v>
      </c>
      <c r="D10" s="14">
        <v>741.39355606466188</v>
      </c>
      <c r="E10" s="14">
        <v>-846.39355606466188</v>
      </c>
      <c r="G10" s="11" t="s">
        <v>48</v>
      </c>
      <c r="H10" s="11" t="str">
        <f xml:space="preserve"> "["&amp;ROUND(E4,2) &amp; ", " &amp;ROUND(D4,2)&amp;"]"</f>
        <v>[834.83, -862.83]</v>
      </c>
      <c r="I10" s="11" t="str">
        <f xml:space="preserve"> "["&amp;ROUND(E8,2) &amp; ", " &amp;ROUND(D8,2)&amp;"]"</f>
        <v>[847.79, -852.79]</v>
      </c>
      <c r="J10" s="11" t="str">
        <f>"["&amp;ROUND(E12,2)&amp;", "&amp;ROUND(D12,2)&amp;"]"</f>
        <v>[882.7, -912.7]</v>
      </c>
      <c r="K10" s="11" t="str">
        <f>"["&amp;ROUND(E16,2)&amp;", "&amp;ROUND(D16,2)&amp;"]"</f>
        <v>[860.69, -832.69]</v>
      </c>
    </row>
    <row r="11" spans="1:15" ht="15.75" x14ac:dyDescent="0.2">
      <c r="A11" s="13" t="s">
        <v>12</v>
      </c>
      <c r="B11" s="14">
        <v>962.2134565069673</v>
      </c>
      <c r="C11" s="14">
        <v>-1126.2134565069673</v>
      </c>
      <c r="D11" s="14">
        <v>749.05450625574736</v>
      </c>
      <c r="E11" s="14">
        <v>-938.05450625574736</v>
      </c>
      <c r="G11" s="13" t="s">
        <v>49</v>
      </c>
      <c r="H11" s="13" t="str">
        <f t="shared" ref="H11:H13" si="4" xml:space="preserve"> "["&amp;ROUND(E5,2) &amp; ", " &amp;ROUND(D5,2)&amp;"]"</f>
        <v>[839.53, -911.53]</v>
      </c>
      <c r="I11" s="13" t="str">
        <f t="shared" ref="I11:I13" si="5" xml:space="preserve"> "["&amp;ROUND(E9,2) &amp; ", " &amp;ROUND(D9,2)&amp;"]"</f>
        <v>[828.48, -826.48]</v>
      </c>
      <c r="J11" s="13" t="str">
        <f t="shared" ref="J11:J13" si="6">"["&amp;ROUND(E13,2)&amp;", "&amp;ROUND(D13,2)&amp;"]"</f>
        <v>[865.54, -863.54]</v>
      </c>
      <c r="K11" s="13" t="str">
        <f t="shared" ref="K11:K13" si="7">"["&amp;ROUND(E17,2)&amp;", "&amp;ROUND(D17,2)&amp;"]"</f>
        <v>[853.53, -817.53]</v>
      </c>
    </row>
    <row r="12" spans="1:15" ht="15.75" x14ac:dyDescent="0.2">
      <c r="A12" s="13" t="s">
        <v>13</v>
      </c>
      <c r="B12" s="14">
        <v>-874.41495978936678</v>
      </c>
      <c r="C12" s="14">
        <v>813.41495978936678</v>
      </c>
      <c r="D12" s="14">
        <v>-912.69935304056912</v>
      </c>
      <c r="E12" s="14">
        <v>882.69935304056912</v>
      </c>
      <c r="G12" s="13" t="s">
        <v>50</v>
      </c>
      <c r="H12" s="13" t="str">
        <f t="shared" si="4"/>
        <v>[-852.98, 784.98]</v>
      </c>
      <c r="I12" s="13" t="str">
        <f t="shared" si="5"/>
        <v>[-846.39, 741.39]</v>
      </c>
      <c r="J12" s="13" t="str">
        <f t="shared" si="6"/>
        <v>[568.74, -620.74]</v>
      </c>
      <c r="K12" s="13" t="str">
        <f t="shared" si="7"/>
        <v>[569.76, -519.76]</v>
      </c>
    </row>
    <row r="13" spans="1:15" ht="15.75" x14ac:dyDescent="0.2">
      <c r="A13" s="13" t="s">
        <v>14</v>
      </c>
      <c r="B13" s="14">
        <v>-896.09920720271839</v>
      </c>
      <c r="C13" s="14">
        <v>818.09920720271839</v>
      </c>
      <c r="D13" s="14">
        <v>-863.53735166690444</v>
      </c>
      <c r="E13" s="14">
        <v>865.53735166690444</v>
      </c>
      <c r="G13" s="12" t="s">
        <v>51</v>
      </c>
      <c r="H13" s="12" t="str">
        <f t="shared" si="4"/>
        <v>[-928.63, 793.63]</v>
      </c>
      <c r="I13" s="12" t="str">
        <f t="shared" si="5"/>
        <v>[-938.05, 749.05]</v>
      </c>
      <c r="J13" s="12" t="str">
        <f t="shared" si="6"/>
        <v>[480.18, -610.18]</v>
      </c>
      <c r="K13" s="12" t="str">
        <f t="shared" si="7"/>
        <v>[589.2, -487.2]</v>
      </c>
    </row>
    <row r="14" spans="1:15" ht="15.75" x14ac:dyDescent="0.2">
      <c r="A14" s="13" t="s">
        <v>15</v>
      </c>
      <c r="B14" s="14">
        <v>-309.32659910700585</v>
      </c>
      <c r="C14" s="14">
        <v>272.32659910700585</v>
      </c>
      <c r="D14" s="14">
        <v>-620.74251272549611</v>
      </c>
      <c r="E14" s="14">
        <v>568.74251272549611</v>
      </c>
    </row>
    <row r="15" spans="1:15" ht="15.75" x14ac:dyDescent="0.2">
      <c r="A15" s="13" t="s">
        <v>16</v>
      </c>
      <c r="B15" s="14">
        <v>-291.43633964976414</v>
      </c>
      <c r="C15" s="14">
        <v>208.43633964976414</v>
      </c>
      <c r="D15" s="14">
        <v>-610.176842595989</v>
      </c>
      <c r="E15" s="14">
        <v>480.176842595989</v>
      </c>
    </row>
    <row r="16" spans="1:15" ht="15.75" x14ac:dyDescent="0.2">
      <c r="A16" s="13" t="s">
        <v>17</v>
      </c>
      <c r="B16" s="14">
        <v>-798.4080057836394</v>
      </c>
      <c r="C16" s="14">
        <v>834.4080057836394</v>
      </c>
      <c r="D16" s="14">
        <v>-832.68677497816725</v>
      </c>
      <c r="E16" s="14">
        <v>860.68677497816725</v>
      </c>
    </row>
    <row r="17" spans="1:5" ht="15.75" x14ac:dyDescent="0.2">
      <c r="A17" s="13" t="s">
        <v>18</v>
      </c>
      <c r="B17" s="14">
        <v>-701.09201953838658</v>
      </c>
      <c r="C17" s="14">
        <v>819.09201953838658</v>
      </c>
      <c r="D17" s="14">
        <v>-817.52577976859538</v>
      </c>
      <c r="E17" s="14">
        <v>853.52577976859538</v>
      </c>
    </row>
    <row r="18" spans="1:5" ht="15.75" x14ac:dyDescent="0.2">
      <c r="A18" s="13" t="s">
        <v>19</v>
      </c>
      <c r="B18" s="14">
        <v>-272.0257893287984</v>
      </c>
      <c r="C18" s="14">
        <v>279.0257893287984</v>
      </c>
      <c r="D18" s="14">
        <v>-519.76441432764011</v>
      </c>
      <c r="E18" s="14">
        <v>569.76441432764011</v>
      </c>
    </row>
    <row r="19" spans="1:5" ht="15.75" x14ac:dyDescent="0.2">
      <c r="A19" s="12" t="s">
        <v>20</v>
      </c>
      <c r="B19" s="15">
        <v>-203.3639995936897</v>
      </c>
      <c r="C19" s="15">
        <v>307.3639995936897</v>
      </c>
      <c r="D19" s="15">
        <v>-487.19815026002573</v>
      </c>
      <c r="E19" s="15">
        <v>589.19815026002573</v>
      </c>
    </row>
  </sheetData>
  <mergeCells count="6">
    <mergeCell ref="G8:K8"/>
    <mergeCell ref="A1:E1"/>
    <mergeCell ref="B2:C2"/>
    <mergeCell ref="D2:E2"/>
    <mergeCell ref="G1:K1"/>
    <mergeCell ref="G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F172-0898-4D4B-92D5-73DF6DC5D8D3}">
  <dimension ref="A1:D11"/>
  <sheetViews>
    <sheetView workbookViewId="0">
      <selection activeCell="D4" sqref="D4:D11"/>
    </sheetView>
  </sheetViews>
  <sheetFormatPr defaultRowHeight="14.25" x14ac:dyDescent="0.2"/>
  <sheetData>
    <row r="1" spans="1:4" ht="15.75" x14ac:dyDescent="0.2">
      <c r="A1" s="23" t="s">
        <v>21</v>
      </c>
      <c r="B1" s="24"/>
      <c r="C1" s="24"/>
      <c r="D1" s="25"/>
    </row>
    <row r="2" spans="1:4" ht="15.75" x14ac:dyDescent="0.2">
      <c r="A2" s="23" t="s">
        <v>3</v>
      </c>
      <c r="B2" s="25"/>
      <c r="C2" s="6" t="s">
        <v>4</v>
      </c>
      <c r="D2" s="7"/>
    </row>
    <row r="3" spans="1:4" ht="15.75" x14ac:dyDescent="0.2">
      <c r="A3" s="8" t="s">
        <v>22</v>
      </c>
      <c r="B3" s="8" t="s">
        <v>23</v>
      </c>
      <c r="C3" s="8" t="s">
        <v>22</v>
      </c>
      <c r="D3" s="8" t="s">
        <v>23</v>
      </c>
    </row>
    <row r="4" spans="1:4" ht="15.75" x14ac:dyDescent="0.2">
      <c r="A4" s="8" t="s">
        <v>24</v>
      </c>
      <c r="B4" s="9">
        <v>101.40648389446903</v>
      </c>
      <c r="C4" s="8" t="s">
        <v>25</v>
      </c>
      <c r="D4" s="9">
        <v>-48.938412288678506</v>
      </c>
    </row>
    <row r="5" spans="1:4" ht="15.75" x14ac:dyDescent="0.2">
      <c r="A5" s="8" t="s">
        <v>26</v>
      </c>
      <c r="B5" s="9">
        <v>125.65393800240963</v>
      </c>
      <c r="C5" s="8" t="s">
        <v>27</v>
      </c>
      <c r="D5" s="9">
        <v>-47.20340863636892</v>
      </c>
    </row>
    <row r="6" spans="1:4" ht="15.75" x14ac:dyDescent="0.2">
      <c r="A6" s="8" t="s">
        <v>28</v>
      </c>
      <c r="B6" s="9">
        <v>-592.81927643721383</v>
      </c>
      <c r="C6" s="8" t="s">
        <v>29</v>
      </c>
      <c r="D6" s="9">
        <v>-751.78901500723964</v>
      </c>
    </row>
    <row r="7" spans="1:4" ht="15.75" x14ac:dyDescent="0.2">
      <c r="A7" s="8" t="s">
        <v>30</v>
      </c>
      <c r="B7" s="9">
        <v>-493.72245356112853</v>
      </c>
      <c r="C7" s="8" t="s">
        <v>31</v>
      </c>
      <c r="D7" s="9">
        <v>-664.29377983360712</v>
      </c>
    </row>
    <row r="8" spans="1:4" ht="15.75" x14ac:dyDescent="0.25">
      <c r="A8" s="10" t="s">
        <v>32</v>
      </c>
      <c r="B8" s="9">
        <v>-180.65648389446903</v>
      </c>
      <c r="C8" s="10" t="s">
        <v>33</v>
      </c>
      <c r="D8" s="9">
        <v>-26.811587711321494</v>
      </c>
    </row>
    <row r="9" spans="1:4" ht="15.75" x14ac:dyDescent="0.25">
      <c r="A9" s="10" t="s">
        <v>34</v>
      </c>
      <c r="B9" s="9">
        <v>-175.65393800240963</v>
      </c>
      <c r="C9" s="10" t="s">
        <v>35</v>
      </c>
      <c r="D9" s="9">
        <v>-27.04659136363108</v>
      </c>
    </row>
    <row r="10" spans="1:4" ht="15.75" x14ac:dyDescent="0.25">
      <c r="A10" s="10" t="s">
        <v>36</v>
      </c>
      <c r="B10" s="9">
        <v>528.06927643721383</v>
      </c>
      <c r="C10" s="10" t="s">
        <v>37</v>
      </c>
      <c r="D10" s="9">
        <v>699.28901500723964</v>
      </c>
    </row>
    <row r="11" spans="1:4" ht="15.75" x14ac:dyDescent="0.25">
      <c r="A11" s="10" t="s">
        <v>38</v>
      </c>
      <c r="B11" s="9">
        <v>559.97245356112853</v>
      </c>
      <c r="C11" s="10" t="s">
        <v>39</v>
      </c>
      <c r="D11" s="9">
        <v>718.29377983360712</v>
      </c>
    </row>
  </sheetData>
  <mergeCells count="2">
    <mergeCell ref="A1:D1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2DAD-7C72-4F37-8C1C-6A7069CEDCEA}">
  <dimension ref="A1:E18"/>
  <sheetViews>
    <sheetView workbookViewId="0">
      <selection activeCell="E3" sqref="E3:E18"/>
    </sheetView>
  </sheetViews>
  <sheetFormatPr defaultRowHeight="14.25" x14ac:dyDescent="0.2"/>
  <sheetData>
    <row r="1" spans="1:5" ht="15" x14ac:dyDescent="0.25">
      <c r="A1" s="1"/>
      <c r="B1" s="26" t="s">
        <v>0</v>
      </c>
      <c r="C1" s="26"/>
      <c r="D1" s="27" t="s">
        <v>1</v>
      </c>
      <c r="E1" s="27"/>
    </row>
    <row r="2" spans="1:5" ht="1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</row>
    <row r="3" spans="1:5" ht="15" x14ac:dyDescent="0.2">
      <c r="A3" s="1" t="s">
        <v>5</v>
      </c>
      <c r="B3" s="4">
        <v>1050.0020101436676</v>
      </c>
      <c r="C3" s="4">
        <v>189.92558021016504</v>
      </c>
      <c r="D3" s="4">
        <v>1050.0020125958617</v>
      </c>
      <c r="E3" s="4">
        <v>58.167910065701875</v>
      </c>
    </row>
    <row r="4" spans="1:5" ht="15" x14ac:dyDescent="0.2">
      <c r="A4" s="1" t="s">
        <v>6</v>
      </c>
      <c r="B4" s="4">
        <v>1050.0010492691117</v>
      </c>
      <c r="C4" s="4">
        <v>190.68257615885273</v>
      </c>
      <c r="D4" s="4">
        <v>1050.0066147457319</v>
      </c>
      <c r="E4" s="4">
        <v>58.476690459476202</v>
      </c>
    </row>
    <row r="5" spans="1:5" ht="15" x14ac:dyDescent="0.2">
      <c r="A5" s="1" t="s">
        <v>7</v>
      </c>
      <c r="B5" s="4">
        <v>190.31429816979229</v>
      </c>
      <c r="C5" s="4">
        <v>1080.0027727413758</v>
      </c>
      <c r="D5" s="4">
        <v>415.02579299668082</v>
      </c>
      <c r="E5" s="4">
        <v>1080.006478594737</v>
      </c>
    </row>
    <row r="6" spans="1:5" ht="15" x14ac:dyDescent="0.2">
      <c r="A6" s="1" t="s">
        <v>8</v>
      </c>
      <c r="B6" s="4">
        <v>189.67096140004045</v>
      </c>
      <c r="C6" s="4">
        <v>1080.0033254500947</v>
      </c>
      <c r="D6" s="4">
        <v>413.37330894697317</v>
      </c>
      <c r="E6" s="4">
        <v>1080.0030010106184</v>
      </c>
    </row>
    <row r="7" spans="1:5" ht="15" x14ac:dyDescent="0.2">
      <c r="A7" s="1" t="s">
        <v>9</v>
      </c>
      <c r="B7" s="4">
        <v>1050.001645185298</v>
      </c>
      <c r="C7" s="4">
        <v>190.03578662764824</v>
      </c>
      <c r="D7" s="4">
        <v>1050.003639360242</v>
      </c>
      <c r="E7" s="4">
        <v>58.217917703859854</v>
      </c>
    </row>
    <row r="8" spans="1:5" ht="15" x14ac:dyDescent="0.2">
      <c r="A8" s="1" t="s">
        <v>10</v>
      </c>
      <c r="B8" s="4">
        <v>1050.000895863303</v>
      </c>
      <c r="C8" s="4">
        <v>190.79184305589919</v>
      </c>
      <c r="D8" s="4">
        <v>1050.0033632232883</v>
      </c>
      <c r="E8" s="4">
        <v>58.527388013785469</v>
      </c>
    </row>
    <row r="9" spans="1:5" ht="15" x14ac:dyDescent="0.2">
      <c r="A9" s="1" t="s">
        <v>11</v>
      </c>
      <c r="B9" s="4">
        <v>190.4282734576077</v>
      </c>
      <c r="C9" s="4">
        <v>1080.0054803253324</v>
      </c>
      <c r="D9" s="4">
        <v>415.60764457748405</v>
      </c>
      <c r="E9" s="4">
        <v>1080.0012006421459</v>
      </c>
    </row>
    <row r="10" spans="1:5" ht="15" x14ac:dyDescent="0.2">
      <c r="A10" s="1" t="s">
        <v>12</v>
      </c>
      <c r="B10" s="4">
        <v>189.78772226207184</v>
      </c>
      <c r="C10" s="4">
        <v>1080.0011787690391</v>
      </c>
      <c r="D10" s="4">
        <v>413.9465204480577</v>
      </c>
      <c r="E10" s="4">
        <v>1080.0010267038051</v>
      </c>
    </row>
    <row r="11" spans="1:5" ht="15" x14ac:dyDescent="0.2">
      <c r="A11" s="1" t="s">
        <v>13</v>
      </c>
      <c r="B11" s="4">
        <v>1050.0005845623593</v>
      </c>
      <c r="C11" s="4">
        <v>102.58562477299245</v>
      </c>
      <c r="D11" s="4">
        <v>1050.0021887484259</v>
      </c>
      <c r="E11" s="4">
        <v>30.302835707856872</v>
      </c>
    </row>
    <row r="12" spans="1:5" ht="15" x14ac:dyDescent="0.2">
      <c r="A12" s="1" t="s">
        <v>14</v>
      </c>
      <c r="B12" s="4">
        <v>1050.0004684618109</v>
      </c>
      <c r="C12" s="4">
        <v>102.90126125909245</v>
      </c>
      <c r="D12" s="4">
        <v>1050.0024668953567</v>
      </c>
      <c r="E12" s="4">
        <v>30.465115228452134</v>
      </c>
    </row>
    <row r="13" spans="1:5" ht="15" x14ac:dyDescent="0.2">
      <c r="A13" s="1" t="s">
        <v>15</v>
      </c>
      <c r="B13" s="4">
        <v>1050.0018199933861</v>
      </c>
      <c r="C13" s="4">
        <v>614.6752208863802</v>
      </c>
      <c r="D13" s="4">
        <v>1050.0023895837196</v>
      </c>
      <c r="E13" s="4">
        <v>308.25987685822349</v>
      </c>
    </row>
    <row r="14" spans="1:5" ht="15" x14ac:dyDescent="0.2">
      <c r="A14" s="1" t="s">
        <v>16</v>
      </c>
      <c r="B14" s="4">
        <v>1050.0054504137393</v>
      </c>
      <c r="C14" s="4">
        <v>615.56911076397523</v>
      </c>
      <c r="D14" s="4">
        <v>1050.001622227772</v>
      </c>
      <c r="E14" s="4">
        <v>309.82477963178303</v>
      </c>
    </row>
    <row r="15" spans="1:5" ht="15" x14ac:dyDescent="0.2">
      <c r="A15" s="1" t="s">
        <v>17</v>
      </c>
      <c r="B15" s="4">
        <v>1050.0034188126367</v>
      </c>
      <c r="C15" s="4">
        <v>102.59541302899737</v>
      </c>
      <c r="D15" s="4">
        <v>1050.0020943616264</v>
      </c>
      <c r="E15" s="4">
        <v>30.315319383459155</v>
      </c>
    </row>
    <row r="16" spans="1:5" ht="15" x14ac:dyDescent="0.2">
      <c r="A16" s="1" t="s">
        <v>18</v>
      </c>
      <c r="B16" s="4">
        <v>1050.0030965126123</v>
      </c>
      <c r="C16" s="4">
        <v>102.91107697422567</v>
      </c>
      <c r="D16" s="4">
        <v>1050.0033606443938</v>
      </c>
      <c r="E16" s="4">
        <v>30.477580875798139</v>
      </c>
    </row>
    <row r="17" spans="1:5" ht="15" x14ac:dyDescent="0.2">
      <c r="A17" s="1" t="s">
        <v>19</v>
      </c>
      <c r="B17" s="4">
        <v>1050.0011430539003</v>
      </c>
      <c r="C17" s="4">
        <v>613.97535372510185</v>
      </c>
      <c r="D17" s="4">
        <v>1050.0035979766499</v>
      </c>
      <c r="E17" s="4">
        <v>308.23918364900965</v>
      </c>
    </row>
    <row r="18" spans="1:5" ht="15" x14ac:dyDescent="0.2">
      <c r="A18" s="2" t="s">
        <v>20</v>
      </c>
      <c r="B18" s="5">
        <v>1050.00148252288</v>
      </c>
      <c r="C18" s="5">
        <v>615.63748292919024</v>
      </c>
      <c r="D18" s="5">
        <v>1050.0017487135212</v>
      </c>
      <c r="E18" s="5">
        <v>309.80359845349551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5B-39D8-4586-940A-9AB708DC3B2B}">
  <dimension ref="A1:K18"/>
  <sheetViews>
    <sheetView tabSelected="1" workbookViewId="0">
      <selection activeCell="G1" sqref="G1:K13"/>
    </sheetView>
  </sheetViews>
  <sheetFormatPr defaultRowHeight="14.25" x14ac:dyDescent="0.2"/>
  <sheetData>
    <row r="1" spans="1:11" ht="15.75" x14ac:dyDescent="0.25">
      <c r="A1" s="1"/>
      <c r="B1" s="26" t="s">
        <v>0</v>
      </c>
      <c r="C1" s="26"/>
      <c r="D1" s="27" t="s">
        <v>1</v>
      </c>
      <c r="E1" s="27"/>
      <c r="G1" s="22" t="s">
        <v>53</v>
      </c>
      <c r="H1" s="22"/>
      <c r="I1" s="22"/>
      <c r="J1" s="22"/>
      <c r="K1" s="22"/>
    </row>
    <row r="2" spans="1:11" ht="15.7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G2" s="19" t="s">
        <v>41</v>
      </c>
      <c r="H2" s="19"/>
      <c r="I2" s="19"/>
      <c r="J2" s="19"/>
      <c r="K2" s="19"/>
    </row>
    <row r="3" spans="1:11" ht="15.75" x14ac:dyDescent="0.2">
      <c r="A3" s="1" t="s">
        <v>5</v>
      </c>
      <c r="B3" s="4">
        <v>1.0000019144225405</v>
      </c>
      <c r="C3" s="4">
        <v>0.17585701871311576</v>
      </c>
      <c r="D3" s="4">
        <v>1.0000019167579635</v>
      </c>
      <c r="E3" s="4">
        <v>5.3859175986760995E-2</v>
      </c>
      <c r="G3" s="12"/>
      <c r="H3" s="11" t="s">
        <v>44</v>
      </c>
      <c r="I3" s="11" t="s">
        <v>45</v>
      </c>
      <c r="J3" s="11" t="s">
        <v>46</v>
      </c>
      <c r="K3" s="11" t="s">
        <v>47</v>
      </c>
    </row>
    <row r="4" spans="1:11" ht="15.75" x14ac:dyDescent="0.2">
      <c r="A4" s="1" t="s">
        <v>6</v>
      </c>
      <c r="B4" s="4">
        <v>1.0000009993039158</v>
      </c>
      <c r="C4" s="4">
        <v>0.17655794088782659</v>
      </c>
      <c r="D4" s="4">
        <v>1.0000062997578398</v>
      </c>
      <c r="E4" s="4">
        <v>5.4145083758774262E-2</v>
      </c>
      <c r="G4" s="11" t="s">
        <v>48</v>
      </c>
      <c r="H4" s="16" t="str">
        <f>"["&amp; ROUND(C3,2) &amp; ", " &amp;ROUND(B3,2)&amp;"]"</f>
        <v>[0.18, 1]</v>
      </c>
      <c r="I4" s="16" t="str">
        <f xml:space="preserve"> "["&amp;ROUND(C7,2) &amp; ", " &amp;ROUND(B7,2)&amp;"]"</f>
        <v>[0.18, 1]</v>
      </c>
      <c r="J4" s="11" t="str">
        <f xml:space="preserve"> "["&amp;ROUND(C11,2) &amp; ", " &amp;ROUND(B11,2)&amp;"]"</f>
        <v>[0.09, 1]</v>
      </c>
      <c r="K4" s="11" t="str">
        <f>"["&amp; ROUND(C15,2) &amp; ", " &amp;ROUND(B15,2)&amp;"]"</f>
        <v>[0.09, 1]</v>
      </c>
    </row>
    <row r="5" spans="1:11" ht="15.75" x14ac:dyDescent="0.2">
      <c r="A5" s="1" t="s">
        <v>7</v>
      </c>
      <c r="B5" s="4">
        <v>0.18125171254265932</v>
      </c>
      <c r="C5" s="4">
        <v>1.0000025673531256</v>
      </c>
      <c r="D5" s="4">
        <v>0.39526265999683885</v>
      </c>
      <c r="E5" s="4">
        <v>1.0000059986988306</v>
      </c>
      <c r="G5" s="13" t="s">
        <v>49</v>
      </c>
      <c r="H5" s="14" t="str">
        <f>"["&amp; ROUND(C4,2) &amp; ", " &amp;ROUND(B4,2)&amp;"]"</f>
        <v>[0.18, 1]</v>
      </c>
      <c r="I5" s="14" t="str">
        <f t="shared" ref="I5:I7" si="0" xml:space="preserve"> "["&amp;ROUND(C8,2) &amp; ", " &amp;ROUND(B8,2)&amp;"]"</f>
        <v>[0.18, 1]</v>
      </c>
      <c r="J5" s="13" t="str">
        <f t="shared" ref="J5:J7" si="1" xml:space="preserve"> "["&amp;ROUND(C12,2) &amp; ", " &amp;ROUND(B12,2)&amp;"]"</f>
        <v>[0.1, 1]</v>
      </c>
      <c r="K5" s="13" t="str">
        <f t="shared" ref="K5:K7" si="2">"["&amp; ROUND(C16,2) &amp; ", " &amp;ROUND(B16,2)&amp;"]"</f>
        <v>[0.1, 1]</v>
      </c>
    </row>
    <row r="6" spans="1:11" ht="15.75" x14ac:dyDescent="0.2">
      <c r="A6" s="1" t="s">
        <v>8</v>
      </c>
      <c r="B6" s="4">
        <v>0.1806390108571814</v>
      </c>
      <c r="C6" s="4">
        <v>1.0000030791204582</v>
      </c>
      <c r="D6" s="4">
        <v>0.39368886566378397</v>
      </c>
      <c r="E6" s="4">
        <v>1.0000027787135355</v>
      </c>
      <c r="G6" s="13" t="s">
        <v>50</v>
      </c>
      <c r="H6" s="14" t="str">
        <f>"["&amp; ROUND(C5,2) &amp; ", " &amp;ROUND(B5,2)&amp;"]"</f>
        <v>[1, 0.18]</v>
      </c>
      <c r="I6" s="14" t="str">
        <f t="shared" si="0"/>
        <v>[1, 0.18]</v>
      </c>
      <c r="J6" s="13" t="str">
        <f t="shared" si="1"/>
        <v>[0.57, 1]</v>
      </c>
      <c r="K6" s="13" t="str">
        <f t="shared" si="2"/>
        <v>[0.57, 1]</v>
      </c>
    </row>
    <row r="7" spans="1:11" ht="15.75" x14ac:dyDescent="0.2">
      <c r="A7" s="1" t="s">
        <v>9</v>
      </c>
      <c r="B7" s="4">
        <v>1.000001566843141</v>
      </c>
      <c r="C7" s="4">
        <v>0.17595906169226688</v>
      </c>
      <c r="D7" s="4">
        <v>1.0000034660573733</v>
      </c>
      <c r="E7" s="4">
        <v>5.3905479355425792E-2</v>
      </c>
      <c r="G7" s="12" t="s">
        <v>51</v>
      </c>
      <c r="H7" s="14" t="str">
        <f>"["&amp; ROUND(C6,2) &amp; ", " &amp;ROUND(B6,2)&amp;"]"</f>
        <v>[1, 0.18]</v>
      </c>
      <c r="I7" s="14" t="str">
        <f t="shared" si="0"/>
        <v>[1, 0.18]</v>
      </c>
      <c r="J7" s="13" t="str">
        <f t="shared" si="1"/>
        <v>[0.57, 1]</v>
      </c>
      <c r="K7" s="13" t="str">
        <f t="shared" si="2"/>
        <v>[0.57, 1]</v>
      </c>
    </row>
    <row r="8" spans="1:11" ht="15.75" x14ac:dyDescent="0.2">
      <c r="A8" s="1" t="s">
        <v>10</v>
      </c>
      <c r="B8" s="4">
        <v>1.0000008532031457</v>
      </c>
      <c r="C8" s="4">
        <v>0.1766591139406474</v>
      </c>
      <c r="D8" s="4">
        <v>1.0000032030697983</v>
      </c>
      <c r="E8" s="4">
        <v>5.4192025938690248E-2</v>
      </c>
      <c r="G8" s="19" t="s">
        <v>42</v>
      </c>
      <c r="H8" s="19"/>
      <c r="I8" s="19"/>
      <c r="J8" s="19"/>
      <c r="K8" s="19"/>
    </row>
    <row r="9" spans="1:11" ht="15.75" x14ac:dyDescent="0.2">
      <c r="A9" s="1" t="s">
        <v>11</v>
      </c>
      <c r="B9" s="4">
        <v>0.18136026043581685</v>
      </c>
      <c r="C9" s="4">
        <v>1.0000050743753077</v>
      </c>
      <c r="D9" s="4">
        <v>0.39581680435950861</v>
      </c>
      <c r="E9" s="4">
        <v>1.0000011117056906</v>
      </c>
      <c r="H9" s="11" t="s">
        <v>44</v>
      </c>
      <c r="I9" s="11" t="s">
        <v>45</v>
      </c>
      <c r="J9" s="11" t="s">
        <v>46</v>
      </c>
      <c r="K9" s="11" t="s">
        <v>47</v>
      </c>
    </row>
    <row r="10" spans="1:11" ht="15.75" x14ac:dyDescent="0.2">
      <c r="A10" s="1" t="s">
        <v>12</v>
      </c>
      <c r="B10" s="4">
        <v>0.18075021167816366</v>
      </c>
      <c r="C10" s="4">
        <v>1.0000010914528141</v>
      </c>
      <c r="D10" s="4">
        <v>0.39423478137910256</v>
      </c>
      <c r="E10" s="4">
        <v>1.0000009506516714</v>
      </c>
      <c r="G10" s="11" t="s">
        <v>48</v>
      </c>
      <c r="H10" s="11" t="str">
        <f xml:space="preserve"> "["&amp;ROUND(E3,2) &amp; ", " &amp;ROUND(D3,2)&amp;"]"</f>
        <v>[0.05, 1]</v>
      </c>
      <c r="I10" s="11" t="str">
        <f xml:space="preserve"> "["&amp;ROUND(E7,2) &amp; ", " &amp;ROUND(D7,2)&amp;"]"</f>
        <v>[0.05, 1]</v>
      </c>
      <c r="J10" s="11" t="str">
        <f>"["&amp;ROUND(E11,2)&amp;", "&amp;ROUND(D11,2)&amp;"]"</f>
        <v>[0.03, 1]</v>
      </c>
      <c r="K10" s="11" t="str">
        <f>"["&amp;ROUND(E15,2)&amp;", "&amp;ROUND(D15,2)&amp;"]"</f>
        <v>[0.03, 1]</v>
      </c>
    </row>
    <row r="11" spans="1:11" ht="15.75" x14ac:dyDescent="0.2">
      <c r="A11" s="1" t="s">
        <v>13</v>
      </c>
      <c r="B11" s="4">
        <v>1.0000005567260566</v>
      </c>
      <c r="C11" s="4">
        <v>9.4986689604622629E-2</v>
      </c>
      <c r="D11" s="4">
        <v>1.0000020845223103</v>
      </c>
      <c r="E11" s="4">
        <v>2.8058181210978583E-2</v>
      </c>
      <c r="G11" s="13" t="s">
        <v>49</v>
      </c>
      <c r="H11" s="13" t="str">
        <f t="shared" ref="H11:H13" si="3" xml:space="preserve"> "["&amp;ROUND(E4,2) &amp; ", " &amp;ROUND(D4,2)&amp;"]"</f>
        <v>[0.05, 1]</v>
      </c>
      <c r="I11" s="13" t="str">
        <f t="shared" ref="I11:I13" si="4" xml:space="preserve"> "["&amp;ROUND(E8,2) &amp; ", " &amp;ROUND(D8,2)&amp;"]"</f>
        <v>[0.05, 1]</v>
      </c>
      <c r="J11" s="13" t="str">
        <f t="shared" ref="J11:J13" si="5">"["&amp;ROUND(E12,2)&amp;", "&amp;ROUND(D12,2)&amp;"]"</f>
        <v>[0.03, 1]</v>
      </c>
      <c r="K11" s="13" t="str">
        <f t="shared" ref="K11:K13" si="6">"["&amp;ROUND(E16,2)&amp;", "&amp;ROUND(D16,2)&amp;"]"</f>
        <v>[0.03, 1]</v>
      </c>
    </row>
    <row r="12" spans="1:11" ht="15.75" x14ac:dyDescent="0.2">
      <c r="A12" s="1" t="s">
        <v>14</v>
      </c>
      <c r="B12" s="4">
        <v>1.0000004461541057</v>
      </c>
      <c r="C12" s="4">
        <v>9.5278945610270782E-2</v>
      </c>
      <c r="D12" s="4">
        <v>1.0000023494241492</v>
      </c>
      <c r="E12" s="4">
        <v>2.820844002634457E-2</v>
      </c>
      <c r="G12" s="13" t="s">
        <v>50</v>
      </c>
      <c r="H12" s="13" t="str">
        <f t="shared" si="3"/>
        <v>[1, 0.4]</v>
      </c>
      <c r="I12" s="13" t="str">
        <f t="shared" si="4"/>
        <v>[1, 0.4]</v>
      </c>
      <c r="J12" s="13" t="str">
        <f t="shared" si="5"/>
        <v>[0.29, 1]</v>
      </c>
      <c r="K12" s="13" t="str">
        <f t="shared" si="6"/>
        <v>[0.29, 1]</v>
      </c>
    </row>
    <row r="13" spans="1:11" ht="15.75" x14ac:dyDescent="0.2">
      <c r="A13" s="1" t="s">
        <v>15</v>
      </c>
      <c r="B13" s="4">
        <v>1.0000017333270343</v>
      </c>
      <c r="C13" s="4">
        <v>0.56914372304294458</v>
      </c>
      <c r="D13" s="4">
        <v>1.0000022757940186</v>
      </c>
      <c r="E13" s="4">
        <v>0.28542581190576249</v>
      </c>
      <c r="G13" s="12" t="s">
        <v>51</v>
      </c>
      <c r="H13" s="12" t="str">
        <f t="shared" si="3"/>
        <v>[1, 0.39]</v>
      </c>
      <c r="I13" s="12" t="str">
        <f t="shared" si="4"/>
        <v>[1, 0.39]</v>
      </c>
      <c r="J13" s="12" t="str">
        <f t="shared" si="5"/>
        <v>[0.29, 1]</v>
      </c>
      <c r="K13" s="12" t="str">
        <f t="shared" si="6"/>
        <v>[0.29, 1]</v>
      </c>
    </row>
    <row r="14" spans="1:11" ht="15" x14ac:dyDescent="0.2">
      <c r="A14" s="1" t="s">
        <v>16</v>
      </c>
      <c r="B14" s="4">
        <v>1.0000051908702279</v>
      </c>
      <c r="C14" s="4">
        <v>0.56997139885553261</v>
      </c>
      <c r="D14" s="4">
        <v>1.0000015449788304</v>
      </c>
      <c r="E14" s="4">
        <v>0.28687479595535464</v>
      </c>
    </row>
    <row r="15" spans="1:11" ht="15" x14ac:dyDescent="0.2">
      <c r="A15" s="1" t="s">
        <v>17</v>
      </c>
      <c r="B15" s="4">
        <v>1.0000032560120349</v>
      </c>
      <c r="C15" s="4">
        <v>9.4995752804627201E-2</v>
      </c>
      <c r="D15" s="4">
        <v>1.0000019946301204</v>
      </c>
      <c r="E15" s="4">
        <v>2.8069740169869586E-2</v>
      </c>
    </row>
    <row r="16" spans="1:11" ht="15" x14ac:dyDescent="0.2">
      <c r="A16" s="1" t="s">
        <v>18</v>
      </c>
      <c r="B16" s="4">
        <v>1.0000029490596307</v>
      </c>
      <c r="C16" s="4">
        <v>9.5288034235394128E-2</v>
      </c>
      <c r="D16" s="4">
        <v>1.0000032006137083</v>
      </c>
      <c r="E16" s="4">
        <v>2.8219982292405684E-2</v>
      </c>
    </row>
    <row r="17" spans="1:5" ht="15" x14ac:dyDescent="0.2">
      <c r="A17" s="1" t="s">
        <v>19</v>
      </c>
      <c r="B17" s="4">
        <v>1.0000010886227622</v>
      </c>
      <c r="C17" s="4">
        <v>0.56849569789361287</v>
      </c>
      <c r="D17" s="4">
        <v>1.0000034266444284</v>
      </c>
      <c r="E17" s="4">
        <v>0.28540665152686079</v>
      </c>
    </row>
    <row r="18" spans="1:5" ht="15" x14ac:dyDescent="0.2">
      <c r="A18" s="2" t="s">
        <v>20</v>
      </c>
      <c r="B18" s="5">
        <v>1.0000014119265523</v>
      </c>
      <c r="C18" s="5">
        <v>0.57003470641591691</v>
      </c>
      <c r="D18" s="5">
        <v>1.0000016654414488</v>
      </c>
      <c r="E18" s="5">
        <v>0.2868551837532366</v>
      </c>
    </row>
  </sheetData>
  <mergeCells count="5">
    <mergeCell ref="B1:C1"/>
    <mergeCell ref="D1:E1"/>
    <mergeCell ref="G1:K1"/>
    <mergeCell ref="G2:K2"/>
    <mergeCell ref="G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Benefit</vt:lpstr>
      <vt:lpstr>Mean Benefit</vt:lpstr>
      <vt:lpstr>Attrtion</vt:lpstr>
      <vt:lpstr>Attrition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凌炜 李</dc:creator>
  <cp:lastModifiedBy>凌炜 李</cp:lastModifiedBy>
  <dcterms:created xsi:type="dcterms:W3CDTF">2025-02-24T12:37:01Z</dcterms:created>
  <dcterms:modified xsi:type="dcterms:W3CDTF">2025-08-04T03:35:40Z</dcterms:modified>
</cp:coreProperties>
</file>