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lau\Downloads\"/>
    </mc:Choice>
  </mc:AlternateContent>
  <xr:revisionPtr revIDLastSave="0" documentId="13_ncr:1_{046B601F-ED8B-46F4-995F-E16C9B45C49A}" xr6:coauthVersionLast="47" xr6:coauthVersionMax="47" xr10:uidLastSave="{00000000-0000-0000-0000-000000000000}"/>
  <bookViews>
    <workbookView xWindow="-120" yWindow="-120" windowWidth="29040" windowHeight="15720" xr2:uid="{4AE3D728-237A-4EAF-B220-B1A05571330E}"/>
  </bookViews>
  <sheets>
    <sheet name="K &amp; K JEA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9" i="1" s="1"/>
  <c r="B22" i="1" s="1"/>
  <c r="F16" i="1" s="1"/>
  <c r="C16" i="1"/>
  <c r="C19" i="1"/>
  <c r="C22" i="1"/>
  <c r="C15" i="1"/>
  <c r="C17" i="1"/>
  <c r="C14" i="1"/>
</calcChain>
</file>

<file path=xl/sharedStrings.xml><?xml version="1.0" encoding="utf-8"?>
<sst xmlns="http://schemas.openxmlformats.org/spreadsheetml/2006/main" count="23" uniqueCount="22">
  <si>
    <t>Regular Price:</t>
  </si>
  <si>
    <t>On-Sale Price:</t>
  </si>
  <si>
    <t>Demand Q'ty:</t>
  </si>
  <si>
    <t>Order Q'ty:</t>
  </si>
  <si>
    <t>Surplus Q'ty:</t>
  </si>
  <si>
    <t>way#2:</t>
  </si>
  <si>
    <t>Demand Q'ty</t>
  </si>
  <si>
    <t>Total Costs:</t>
  </si>
  <si>
    <t>Order Q'ty</t>
  </si>
  <si>
    <t>Revenue:</t>
  </si>
  <si>
    <t>Profit:</t>
  </si>
  <si>
    <t>What-If : under Data menu</t>
  </si>
  <si>
    <t>Data -&gt; What-If Analysis -&gt; Data Table</t>
  </si>
  <si>
    <t>Unit cost subject to change based on order quantities.</t>
  </si>
  <si>
    <t>Unit Cost</t>
  </si>
  <si>
    <t>FORMULAR</t>
  </si>
  <si>
    <t>K &amp; K JEANS    Modeling Profit &amp; the Break-Even Point</t>
  </si>
  <si>
    <t>Project Introduction: K &amp; K JEANS is a retail store specializing in branded jeans. The company places OEM orders and sells the products under its own brand name. K &amp; K JEANS must place orders before each season begins. As a result, accurate demand forecasting is essential. By analyzing the relationship between orders and actual demand, the company aims to identify the optimal order quantity that ensures profitability and minimizes excess inventory.</t>
  </si>
  <si>
    <t>Objective:  determine the break-even point, assess profitability. This analysis supports effective financial budgeting and helps sustain long-term business growth.</t>
  </si>
  <si>
    <t>Learning point: Vlookup, Min(), Max(), IF() functions, Data Analysis using What-If analysis with Two-way Table, Formating Table</t>
  </si>
  <si>
    <t>PROFIT BASED ON DEMAND AND ORDER QUANTITIES</t>
  </si>
  <si>
    <t>Profit($)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</si>
</sst>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(&quot;¥&quot;* #,##0_);_(&quot;¥&quot;* \(#,##0\);_(&quot;¥&quot;* &quot;-&quot;??_);_(@_)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1" fillId="0" borderId="1" xfId="1"/>
    <xf numFmtId="164" fontId="0" fillId="0" borderId="0" xfId="0" applyNumberFormat="1"/>
    <xf numFmtId="0" fontId="0" fillId="2" borderId="0" xfId="0" applyFill="1"/>
    <xf numFmtId="164" fontId="3" fillId="0" borderId="3" xfId="0" applyNumberFormat="1" applyFont="1" applyBorder="1"/>
    <xf numFmtId="0" fontId="0" fillId="0" borderId="3" xfId="0" applyBorder="1"/>
    <xf numFmtId="165" fontId="0" fillId="0" borderId="0" xfId="0" applyNumberFormat="1"/>
    <xf numFmtId="0" fontId="4" fillId="0" borderId="0" xfId="0" applyFont="1"/>
    <xf numFmtId="0" fontId="0" fillId="0" borderId="4" xfId="0" applyBorder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2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textRotation="90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6DD5-8CFD-4099-A1BB-54FDFA9702D0}">
  <dimension ref="A1:Q42"/>
  <sheetViews>
    <sheetView tabSelected="1" workbookViewId="0">
      <selection activeCell="J9" sqref="J9"/>
    </sheetView>
  </sheetViews>
  <sheetFormatPr defaultRowHeight="15" x14ac:dyDescent="0.25"/>
  <cols>
    <col min="1" max="1" width="17.28515625" bestFit="1" customWidth="1"/>
    <col min="2" max="2" width="12.5703125" bestFit="1" customWidth="1"/>
    <col min="3" max="3" width="35" customWidth="1"/>
    <col min="4" max="4" width="12.140625" customWidth="1"/>
    <col min="5" max="5" width="11.28515625" customWidth="1"/>
    <col min="6" max="6" width="11.5703125" bestFit="1" customWidth="1"/>
    <col min="7" max="7" width="10.85546875" customWidth="1"/>
  </cols>
  <sheetData>
    <row r="1" spans="1:17" ht="20.25" thickBot="1" x14ac:dyDescent="0.35">
      <c r="A1" s="1" t="s">
        <v>16</v>
      </c>
      <c r="B1" s="1"/>
      <c r="C1" s="1"/>
      <c r="D1" s="1"/>
    </row>
    <row r="2" spans="1:17" ht="69" customHeight="1" thickTop="1" x14ac:dyDescent="0.25">
      <c r="A2" s="15" t="s">
        <v>17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4" spans="1:17" ht="15.75" x14ac:dyDescent="0.25">
      <c r="A4" s="7" t="s">
        <v>18</v>
      </c>
    </row>
    <row r="7" spans="1:17" x14ac:dyDescent="0.25">
      <c r="A7" t="s">
        <v>0</v>
      </c>
      <c r="B7" s="2">
        <v>30</v>
      </c>
    </row>
    <row r="8" spans="1:17" x14ac:dyDescent="0.25">
      <c r="A8" t="s">
        <v>1</v>
      </c>
      <c r="B8" s="2">
        <v>10</v>
      </c>
    </row>
    <row r="11" spans="1:17" x14ac:dyDescent="0.25">
      <c r="A11" t="s">
        <v>2</v>
      </c>
      <c r="B11" s="3">
        <v>4000</v>
      </c>
    </row>
    <row r="12" spans="1:17" x14ac:dyDescent="0.25">
      <c r="A12" t="s">
        <v>3</v>
      </c>
      <c r="B12" s="3">
        <v>4500</v>
      </c>
    </row>
    <row r="13" spans="1:17" ht="24" x14ac:dyDescent="0.4">
      <c r="C13" s="12" t="s">
        <v>15</v>
      </c>
      <c r="D13" s="12"/>
      <c r="E13" s="17" t="s">
        <v>20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7" x14ac:dyDescent="0.25">
      <c r="A14" t="s">
        <v>4</v>
      </c>
      <c r="B14">
        <f>MAX(B12-B11,0)</f>
        <v>500</v>
      </c>
      <c r="C14" t="str">
        <f ca="1">_xlfn.FORMULATEXT(B14)</f>
        <v>=MAX(B12-B11,0)</v>
      </c>
    </row>
    <row r="15" spans="1:17" x14ac:dyDescent="0.25">
      <c r="A15" t="s">
        <v>5</v>
      </c>
      <c r="B15">
        <f>IF(B11&gt;B12,0,B12-B11)</f>
        <v>500</v>
      </c>
      <c r="C15" t="str">
        <f ca="1">_xlfn.FORMULATEXT(B15)</f>
        <v>=IF(B11&gt;B12,0,B12-B11)</v>
      </c>
      <c r="E15" s="16" t="s">
        <v>21</v>
      </c>
      <c r="G15" s="13" t="s">
        <v>6</v>
      </c>
      <c r="H15" s="13"/>
      <c r="I15" s="13"/>
      <c r="J15" s="13"/>
      <c r="K15" s="13"/>
      <c r="L15" s="13"/>
      <c r="M15" s="13"/>
      <c r="N15" s="13"/>
      <c r="O15" s="13"/>
    </row>
    <row r="16" spans="1:17" x14ac:dyDescent="0.25">
      <c r="B16">
        <f>IF(B12&gt;B11,B12-B11,0)</f>
        <v>500</v>
      </c>
      <c r="C16" t="str">
        <f ca="1">_xlfn.FORMULATEXT(B16)</f>
        <v>=IF(B12&gt;B11,B12-B11,0)</v>
      </c>
      <c r="F16" s="4">
        <f>B22</f>
        <v>30500</v>
      </c>
      <c r="G16" s="5">
        <v>500</v>
      </c>
      <c r="H16" s="5">
        <v>1000</v>
      </c>
      <c r="I16" s="5">
        <v>1500</v>
      </c>
      <c r="J16" s="5">
        <v>2000</v>
      </c>
      <c r="K16" s="5">
        <v>2500</v>
      </c>
      <c r="L16" s="5">
        <v>3000</v>
      </c>
      <c r="M16" s="5">
        <v>3500</v>
      </c>
      <c r="N16" s="5">
        <v>4000</v>
      </c>
      <c r="O16" s="5">
        <v>4500</v>
      </c>
      <c r="P16" s="6"/>
    </row>
    <row r="17" spans="1:15" x14ac:dyDescent="0.25">
      <c r="A17" t="s">
        <v>7</v>
      </c>
      <c r="B17" s="2">
        <f>VLOOKUP(B12,A37:B41,2,TRUE)*B12</f>
        <v>94500</v>
      </c>
      <c r="C17" t="str">
        <f ca="1">_xlfn.FORMULATEXT(B17)</f>
        <v>=VLOOKUP(B12,A37:B41,2,TRUE)*B12</v>
      </c>
      <c r="E17" s="14" t="s">
        <v>8</v>
      </c>
      <c r="F17" s="5">
        <v>500</v>
      </c>
      <c r="G17" s="5">
        <v>3000</v>
      </c>
      <c r="H17" s="5">
        <v>3000</v>
      </c>
      <c r="I17" s="5">
        <v>3000</v>
      </c>
      <c r="J17" s="5">
        <v>3000</v>
      </c>
      <c r="K17" s="5">
        <v>3000</v>
      </c>
      <c r="L17" s="5">
        <v>3000</v>
      </c>
      <c r="M17" s="5">
        <v>3000</v>
      </c>
      <c r="N17" s="5">
        <v>3000</v>
      </c>
      <c r="O17" s="5">
        <v>3000</v>
      </c>
    </row>
    <row r="18" spans="1:15" x14ac:dyDescent="0.25">
      <c r="B18" s="2"/>
      <c r="E18" s="14"/>
      <c r="F18" s="5">
        <v>1000</v>
      </c>
      <c r="G18" s="5">
        <v>-3000</v>
      </c>
      <c r="H18" s="5">
        <v>7000</v>
      </c>
      <c r="I18" s="5">
        <v>7000</v>
      </c>
      <c r="J18" s="5">
        <v>7000</v>
      </c>
      <c r="K18" s="5">
        <v>7000</v>
      </c>
      <c r="L18" s="5">
        <v>7000</v>
      </c>
      <c r="M18" s="5">
        <v>7000</v>
      </c>
      <c r="N18" s="5">
        <v>7000</v>
      </c>
      <c r="O18" s="5">
        <v>7000</v>
      </c>
    </row>
    <row r="19" spans="1:15" x14ac:dyDescent="0.25">
      <c r="A19" t="s">
        <v>9</v>
      </c>
      <c r="B19" s="2">
        <f>MIN(B11:B12)*B7+B8*B14</f>
        <v>125000</v>
      </c>
      <c r="C19" t="str">
        <f ca="1">_xlfn.FORMULATEXT(B19)</f>
        <v>=MIN(B11:B12)*B7+B8*B14</v>
      </c>
      <c r="E19" s="14"/>
      <c r="F19" s="5">
        <v>1500</v>
      </c>
      <c r="G19" s="5">
        <v>-9500</v>
      </c>
      <c r="H19" s="5">
        <v>500</v>
      </c>
      <c r="I19" s="5">
        <v>10500</v>
      </c>
      <c r="J19" s="5">
        <v>10500</v>
      </c>
      <c r="K19" s="5">
        <v>10500</v>
      </c>
      <c r="L19" s="5">
        <v>10500</v>
      </c>
      <c r="M19" s="5">
        <v>10500</v>
      </c>
      <c r="N19" s="5">
        <v>10500</v>
      </c>
      <c r="O19" s="5">
        <v>10500</v>
      </c>
    </row>
    <row r="20" spans="1:15" x14ac:dyDescent="0.25">
      <c r="B20" s="2"/>
      <c r="E20" s="14"/>
      <c r="F20" s="5">
        <v>2000</v>
      </c>
      <c r="G20" s="5">
        <v>-16500</v>
      </c>
      <c r="H20" s="5">
        <v>-6500</v>
      </c>
      <c r="I20" s="5">
        <v>3500</v>
      </c>
      <c r="J20" s="5">
        <v>13500</v>
      </c>
      <c r="K20" s="5">
        <v>13500</v>
      </c>
      <c r="L20" s="5">
        <v>13500</v>
      </c>
      <c r="M20" s="5">
        <v>13500</v>
      </c>
      <c r="N20" s="5">
        <v>13500</v>
      </c>
      <c r="O20" s="5">
        <v>13500</v>
      </c>
    </row>
    <row r="21" spans="1:15" x14ac:dyDescent="0.25">
      <c r="B21" s="2"/>
      <c r="E21" s="14"/>
      <c r="F21" s="5">
        <v>2500</v>
      </c>
      <c r="G21" s="5">
        <v>-23125</v>
      </c>
      <c r="H21" s="5">
        <v>-13125</v>
      </c>
      <c r="I21" s="5">
        <v>-3125</v>
      </c>
      <c r="J21" s="5">
        <v>6875</v>
      </c>
      <c r="K21" s="5">
        <v>16875</v>
      </c>
      <c r="L21" s="5">
        <v>16875</v>
      </c>
      <c r="M21" s="5">
        <v>16875</v>
      </c>
      <c r="N21" s="5">
        <v>16875</v>
      </c>
      <c r="O21" s="5">
        <v>16875</v>
      </c>
    </row>
    <row r="22" spans="1:15" x14ac:dyDescent="0.25">
      <c r="A22" t="s">
        <v>10</v>
      </c>
      <c r="B22" s="2">
        <f>B19-B17</f>
        <v>30500</v>
      </c>
      <c r="C22" t="str">
        <f t="shared" ref="C22" ca="1" si="0">_xlfn.FORMULATEXT(B22)</f>
        <v>=B19-B17</v>
      </c>
      <c r="E22" s="14"/>
      <c r="F22" s="5">
        <v>3000</v>
      </c>
      <c r="G22" s="5">
        <v>-26000</v>
      </c>
      <c r="H22" s="5">
        <v>-16000</v>
      </c>
      <c r="I22" s="5">
        <v>-6000</v>
      </c>
      <c r="J22" s="5">
        <v>4000</v>
      </c>
      <c r="K22" s="5">
        <v>14000</v>
      </c>
      <c r="L22" s="5">
        <v>24000</v>
      </c>
      <c r="M22" s="5">
        <v>24000</v>
      </c>
      <c r="N22" s="5">
        <v>24000</v>
      </c>
      <c r="O22" s="5">
        <v>24000</v>
      </c>
    </row>
    <row r="23" spans="1:15" x14ac:dyDescent="0.25">
      <c r="E23" s="14"/>
      <c r="F23" s="5">
        <v>3500</v>
      </c>
      <c r="G23" s="5">
        <v>-32000</v>
      </c>
      <c r="H23" s="5">
        <v>-22000</v>
      </c>
      <c r="I23" s="5">
        <v>-12000</v>
      </c>
      <c r="J23" s="5">
        <v>-2000</v>
      </c>
      <c r="K23" s="5">
        <v>8000</v>
      </c>
      <c r="L23" s="5">
        <v>18000</v>
      </c>
      <c r="M23" s="5">
        <v>28000</v>
      </c>
      <c r="N23" s="5">
        <v>28000</v>
      </c>
      <c r="O23" s="5">
        <v>28000</v>
      </c>
    </row>
    <row r="24" spans="1:15" x14ac:dyDescent="0.25">
      <c r="E24" s="14"/>
      <c r="F24" s="5">
        <v>4000</v>
      </c>
      <c r="G24" s="5">
        <v>-34000</v>
      </c>
      <c r="H24" s="5">
        <v>-24000</v>
      </c>
      <c r="I24" s="5">
        <v>-14000</v>
      </c>
      <c r="J24" s="5">
        <v>-4000</v>
      </c>
      <c r="K24" s="5">
        <v>6000</v>
      </c>
      <c r="L24" s="5">
        <v>16000</v>
      </c>
      <c r="M24" s="5">
        <v>26000</v>
      </c>
      <c r="N24" s="5">
        <v>36000</v>
      </c>
      <c r="O24" s="5">
        <v>36000</v>
      </c>
    </row>
    <row r="25" spans="1:15" x14ac:dyDescent="0.25">
      <c r="E25" s="14"/>
      <c r="F25" s="5">
        <v>4500</v>
      </c>
      <c r="G25" s="5">
        <v>-39500</v>
      </c>
      <c r="H25" s="5">
        <v>-29500</v>
      </c>
      <c r="I25" s="5">
        <v>-19500</v>
      </c>
      <c r="J25" s="5">
        <v>-9500</v>
      </c>
      <c r="K25" s="5">
        <v>500</v>
      </c>
      <c r="L25" s="5">
        <v>10500</v>
      </c>
      <c r="M25" s="5">
        <v>20500</v>
      </c>
      <c r="N25" s="5">
        <v>30500</v>
      </c>
      <c r="O25" s="5">
        <v>40500</v>
      </c>
    </row>
    <row r="29" spans="1:15" ht="15.75" thickBot="1" x14ac:dyDescent="0.3">
      <c r="A29" s="8"/>
      <c r="B29" s="8"/>
      <c r="C29" s="8"/>
      <c r="D29" s="8"/>
      <c r="E29" s="8"/>
      <c r="F29" s="8"/>
    </row>
    <row r="30" spans="1:15" x14ac:dyDescent="0.25">
      <c r="A30" t="s">
        <v>19</v>
      </c>
    </row>
    <row r="32" spans="1:15" x14ac:dyDescent="0.25">
      <c r="A32" t="s">
        <v>11</v>
      </c>
    </row>
    <row r="33" spans="1:2" x14ac:dyDescent="0.25">
      <c r="A33" t="s">
        <v>12</v>
      </c>
    </row>
    <row r="35" spans="1:2" x14ac:dyDescent="0.25">
      <c r="A35" t="s">
        <v>13</v>
      </c>
    </row>
    <row r="36" spans="1:2" x14ac:dyDescent="0.25">
      <c r="A36" s="9" t="s">
        <v>8</v>
      </c>
      <c r="B36" s="9" t="s">
        <v>14</v>
      </c>
    </row>
    <row r="37" spans="1:2" x14ac:dyDescent="0.25">
      <c r="A37" s="10">
        <v>1</v>
      </c>
      <c r="B37" s="11">
        <v>24</v>
      </c>
    </row>
    <row r="38" spans="1:2" x14ac:dyDescent="0.25">
      <c r="A38" s="10">
        <v>1000</v>
      </c>
      <c r="B38" s="11">
        <v>23</v>
      </c>
    </row>
    <row r="39" spans="1:2" x14ac:dyDescent="0.25">
      <c r="A39" s="10">
        <v>2000</v>
      </c>
      <c r="B39" s="11">
        <v>23.25</v>
      </c>
    </row>
    <row r="40" spans="1:2" x14ac:dyDescent="0.25">
      <c r="A40" s="10">
        <v>3000</v>
      </c>
      <c r="B40" s="11">
        <v>22</v>
      </c>
    </row>
    <row r="41" spans="1:2" x14ac:dyDescent="0.25">
      <c r="A41" s="10">
        <v>4000</v>
      </c>
      <c r="B41" s="11">
        <v>21</v>
      </c>
    </row>
    <row r="42" spans="1:2" x14ac:dyDescent="0.25">
      <c r="A42" s="10">
        <v>5000</v>
      </c>
      <c r="B42" s="11">
        <v>21.25</v>
      </c>
    </row>
  </sheetData>
  <mergeCells count="4">
    <mergeCell ref="G15:O15"/>
    <mergeCell ref="E17:E25"/>
    <mergeCell ref="A2:Q2"/>
    <mergeCell ref="E13:O13"/>
  </mergeCells>
  <conditionalFormatting sqref="G17:O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 &amp; K JEANS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</dc:creator>
  <cp:lastModifiedBy>Lei L</cp:lastModifiedBy>
  <dcterms:created xsi:type="dcterms:W3CDTF">2025-07-29T19:08:20Z</dcterms:created>
  <dcterms:modified xsi:type="dcterms:W3CDTF">2025-07-29T19:31:20Z</dcterms:modified>
</cp:coreProperties>
</file>