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eea-eval\"/>
    </mc:Choice>
  </mc:AlternateContent>
  <bookViews>
    <workbookView xWindow="0" yWindow="0" windowWidth="28800" windowHeight="12210" activeTab="1"/>
  </bookViews>
  <sheets>
    <sheet name="result-15k" sheetId="2" r:id="rId1"/>
    <sheet name="result-100k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H6" i="3"/>
  <c r="L6" i="3"/>
  <c r="M6" i="3"/>
  <c r="Q6" i="3"/>
  <c r="R6" i="3"/>
  <c r="V6" i="3"/>
  <c r="W6" i="3"/>
  <c r="AA6" i="3"/>
  <c r="AB6" i="3"/>
  <c r="G7" i="3"/>
  <c r="H7" i="3"/>
  <c r="L7" i="3"/>
  <c r="M7" i="3"/>
  <c r="Q7" i="3"/>
  <c r="R7" i="3"/>
  <c r="V7" i="3"/>
  <c r="W7" i="3"/>
  <c r="AA7" i="3"/>
  <c r="AB7" i="3"/>
  <c r="G8" i="3"/>
  <c r="H8" i="3"/>
  <c r="L8" i="3"/>
  <c r="M8" i="3"/>
  <c r="Q8" i="3"/>
  <c r="R8" i="3"/>
  <c r="V8" i="3"/>
  <c r="W8" i="3"/>
  <c r="AA8" i="3"/>
  <c r="AB8" i="3"/>
  <c r="G17" i="3"/>
  <c r="H17" i="3"/>
  <c r="L17" i="3"/>
  <c r="M17" i="3"/>
  <c r="Q17" i="3"/>
  <c r="R17" i="3"/>
  <c r="V17" i="3"/>
  <c r="W17" i="3"/>
  <c r="AA17" i="3"/>
  <c r="AB17" i="3"/>
  <c r="G18" i="3"/>
  <c r="H18" i="3"/>
  <c r="L18" i="3"/>
  <c r="M18" i="3"/>
  <c r="Q18" i="3"/>
  <c r="R18" i="3"/>
  <c r="V18" i="3"/>
  <c r="W18" i="3"/>
  <c r="AA18" i="3"/>
  <c r="AB18" i="3"/>
  <c r="G19" i="3"/>
  <c r="H19" i="3"/>
  <c r="L19" i="3"/>
  <c r="M19" i="3"/>
  <c r="Q19" i="3"/>
  <c r="R19" i="3"/>
  <c r="V19" i="3"/>
  <c r="W19" i="3"/>
  <c r="AA19" i="3"/>
  <c r="AB19" i="3"/>
  <c r="G28" i="3"/>
  <c r="H28" i="3"/>
  <c r="L28" i="3"/>
  <c r="M28" i="3"/>
  <c r="Q28" i="3"/>
  <c r="R28" i="3"/>
  <c r="V28" i="3"/>
  <c r="W28" i="3"/>
  <c r="AA28" i="3"/>
  <c r="AB28" i="3"/>
  <c r="AF28" i="3"/>
  <c r="AG28" i="3"/>
  <c r="AK28" i="3"/>
  <c r="AL28" i="3"/>
  <c r="AP28" i="3"/>
  <c r="AQ28" i="3"/>
  <c r="AU28" i="3"/>
  <c r="AV28" i="3"/>
  <c r="AZ28" i="3"/>
  <c r="BA28" i="3"/>
  <c r="G29" i="3"/>
  <c r="H29" i="3"/>
  <c r="L29" i="3"/>
  <c r="M29" i="3"/>
  <c r="Q29" i="3"/>
  <c r="R29" i="3"/>
  <c r="V29" i="3"/>
  <c r="W29" i="3"/>
  <c r="AA29" i="3"/>
  <c r="AB29" i="3"/>
  <c r="AF29" i="3"/>
  <c r="AG29" i="3"/>
  <c r="AK29" i="3"/>
  <c r="AL29" i="3"/>
  <c r="AP29" i="3"/>
  <c r="AQ29" i="3"/>
  <c r="AU29" i="3"/>
  <c r="AV29" i="3"/>
  <c r="AZ29" i="3"/>
  <c r="BA29" i="3"/>
  <c r="G30" i="3"/>
  <c r="H30" i="3"/>
  <c r="L30" i="3"/>
  <c r="M30" i="3"/>
  <c r="Q30" i="3"/>
  <c r="R30" i="3"/>
  <c r="V30" i="3"/>
  <c r="W30" i="3"/>
  <c r="AA30" i="3"/>
  <c r="AB30" i="3"/>
  <c r="AF30" i="3"/>
  <c r="AG30" i="3"/>
  <c r="AK30" i="3"/>
  <c r="AL30" i="3"/>
  <c r="AP30" i="3"/>
  <c r="AQ30" i="3"/>
  <c r="AU30" i="3"/>
  <c r="AV30" i="3"/>
  <c r="AZ30" i="3"/>
  <c r="BA30" i="3"/>
  <c r="G43" i="3"/>
  <c r="H43" i="3"/>
  <c r="L43" i="3"/>
  <c r="M43" i="3"/>
  <c r="Q43" i="3"/>
  <c r="R43" i="3"/>
  <c r="V43" i="3"/>
  <c r="W43" i="3"/>
  <c r="AA43" i="3"/>
  <c r="AB43" i="3"/>
  <c r="AF43" i="3"/>
  <c r="AG43" i="3"/>
  <c r="AK43" i="3"/>
  <c r="AL43" i="3"/>
  <c r="AP43" i="3"/>
  <c r="AQ43" i="3"/>
  <c r="AU43" i="3"/>
  <c r="AV43" i="3"/>
  <c r="AZ43" i="3"/>
  <c r="BA43" i="3"/>
  <c r="G44" i="3"/>
  <c r="H44" i="3"/>
  <c r="L44" i="3"/>
  <c r="M44" i="3"/>
  <c r="Q44" i="3"/>
  <c r="R44" i="3"/>
  <c r="V44" i="3"/>
  <c r="W44" i="3"/>
  <c r="AA44" i="3"/>
  <c r="AB44" i="3"/>
  <c r="AF44" i="3"/>
  <c r="AG44" i="3"/>
  <c r="AK44" i="3"/>
  <c r="AL44" i="3"/>
  <c r="AP44" i="3"/>
  <c r="AQ44" i="3"/>
  <c r="AU44" i="3"/>
  <c r="AV44" i="3"/>
  <c r="AZ44" i="3"/>
  <c r="BA44" i="3"/>
  <c r="G45" i="3"/>
  <c r="H45" i="3"/>
  <c r="L45" i="3"/>
  <c r="M45" i="3"/>
  <c r="Q45" i="3"/>
  <c r="R45" i="3"/>
  <c r="V45" i="3"/>
  <c r="W45" i="3"/>
  <c r="AA45" i="3"/>
  <c r="AB45" i="3"/>
  <c r="AF45" i="3"/>
  <c r="AG45" i="3"/>
  <c r="AK45" i="3"/>
  <c r="AL45" i="3"/>
  <c r="AP45" i="3"/>
  <c r="AQ45" i="3"/>
  <c r="AU45" i="3"/>
  <c r="AV45" i="3"/>
  <c r="AZ45" i="3"/>
  <c r="BA45" i="3"/>
  <c r="F7" i="2"/>
  <c r="G7" i="2"/>
  <c r="K7" i="2"/>
  <c r="L7" i="2"/>
  <c r="P7" i="2"/>
  <c r="Q7" i="2"/>
  <c r="U7" i="2"/>
  <c r="V7" i="2"/>
  <c r="Z7" i="2"/>
  <c r="AA7" i="2"/>
  <c r="AE7" i="2"/>
  <c r="AF7" i="2"/>
  <c r="AJ7" i="2"/>
  <c r="AK7" i="2"/>
  <c r="AO7" i="2"/>
  <c r="AP7" i="2"/>
  <c r="AT7" i="2"/>
  <c r="AU7" i="2"/>
  <c r="AY7" i="2"/>
  <c r="AZ7" i="2"/>
  <c r="F8" i="2"/>
  <c r="G8" i="2"/>
  <c r="K8" i="2"/>
  <c r="L8" i="2"/>
  <c r="P8" i="2"/>
  <c r="Q8" i="2"/>
  <c r="U8" i="2"/>
  <c r="V8" i="2"/>
  <c r="Z8" i="2"/>
  <c r="AA8" i="2"/>
  <c r="AE8" i="2"/>
  <c r="AF8" i="2"/>
  <c r="AJ8" i="2"/>
  <c r="AK8" i="2"/>
  <c r="AO8" i="2"/>
  <c r="AP8" i="2"/>
  <c r="AT8" i="2"/>
  <c r="AU8" i="2"/>
  <c r="AY8" i="2"/>
  <c r="AZ8" i="2"/>
  <c r="F9" i="2"/>
  <c r="G9" i="2"/>
  <c r="K9" i="2"/>
  <c r="L9" i="2"/>
  <c r="P9" i="2"/>
  <c r="Q9" i="2"/>
  <c r="U9" i="2"/>
  <c r="V9" i="2"/>
  <c r="Z9" i="2"/>
  <c r="AA9" i="2"/>
  <c r="AE9" i="2"/>
  <c r="AF9" i="2"/>
  <c r="AJ9" i="2"/>
  <c r="AK9" i="2"/>
  <c r="AO9" i="2"/>
  <c r="AP9" i="2"/>
  <c r="AT9" i="2"/>
  <c r="AU9" i="2"/>
  <c r="AY9" i="2"/>
  <c r="AZ9" i="2"/>
  <c r="F10" i="2"/>
  <c r="G10" i="2"/>
  <c r="AE10" i="2"/>
  <c r="AF10" i="2"/>
  <c r="F11" i="2"/>
  <c r="G11" i="2"/>
  <c r="K11" i="2"/>
  <c r="L11" i="2"/>
  <c r="P11" i="2"/>
  <c r="Q11" i="2"/>
  <c r="U11" i="2"/>
  <c r="V11" i="2"/>
  <c r="Z11" i="2"/>
  <c r="AA11" i="2"/>
  <c r="AE11" i="2"/>
  <c r="AF11" i="2"/>
  <c r="AJ11" i="2"/>
  <c r="AK11" i="2"/>
  <c r="AO11" i="2"/>
  <c r="AP11" i="2"/>
  <c r="AT11" i="2"/>
  <c r="AU11" i="2"/>
  <c r="AY11" i="2"/>
  <c r="AZ11" i="2"/>
  <c r="F13" i="2"/>
  <c r="G13" i="2"/>
  <c r="K13" i="2"/>
  <c r="L13" i="2"/>
  <c r="P13" i="2"/>
  <c r="Q13" i="2"/>
  <c r="U13" i="2"/>
  <c r="V13" i="2"/>
  <c r="Z13" i="2"/>
  <c r="AA13" i="2"/>
  <c r="AE13" i="2"/>
  <c r="AF13" i="2"/>
  <c r="AJ13" i="2"/>
  <c r="AK13" i="2"/>
  <c r="AO13" i="2"/>
  <c r="AP13" i="2"/>
  <c r="AT13" i="2"/>
  <c r="AU13" i="2"/>
  <c r="AY13" i="2"/>
  <c r="AZ13" i="2"/>
  <c r="F23" i="2"/>
  <c r="G23" i="2"/>
  <c r="K23" i="2"/>
  <c r="L23" i="2"/>
  <c r="P23" i="2"/>
  <c r="Q23" i="2"/>
  <c r="U23" i="2"/>
  <c r="V23" i="2"/>
  <c r="Z23" i="2"/>
  <c r="AA23" i="2"/>
  <c r="AE23" i="2"/>
  <c r="AF23" i="2"/>
  <c r="AJ23" i="2"/>
  <c r="AK23" i="2"/>
  <c r="AO23" i="2"/>
  <c r="AP23" i="2"/>
  <c r="AT23" i="2"/>
  <c r="AU23" i="2"/>
  <c r="AY23" i="2"/>
  <c r="AZ23" i="2"/>
  <c r="F24" i="2"/>
  <c r="G24" i="2"/>
  <c r="K24" i="2"/>
  <c r="L24" i="2"/>
  <c r="P24" i="2"/>
  <c r="Q24" i="2"/>
  <c r="U24" i="2"/>
  <c r="V24" i="2"/>
  <c r="Z24" i="2"/>
  <c r="AA24" i="2"/>
  <c r="AE24" i="2"/>
  <c r="AF24" i="2"/>
  <c r="AJ24" i="2"/>
  <c r="AK24" i="2"/>
  <c r="AO24" i="2"/>
  <c r="AP24" i="2"/>
  <c r="AT24" i="2"/>
  <c r="AU24" i="2"/>
  <c r="AY24" i="2"/>
  <c r="AZ24" i="2"/>
  <c r="F25" i="2"/>
  <c r="G25" i="2"/>
  <c r="K25" i="2"/>
  <c r="L25" i="2"/>
  <c r="P25" i="2"/>
  <c r="Q25" i="2"/>
  <c r="U25" i="2"/>
  <c r="V25" i="2"/>
  <c r="Z25" i="2"/>
  <c r="AA25" i="2"/>
  <c r="AE25" i="2"/>
  <c r="AF25" i="2"/>
  <c r="AJ25" i="2"/>
  <c r="AK25" i="2"/>
  <c r="AO25" i="2"/>
  <c r="AP25" i="2"/>
  <c r="AT25" i="2"/>
  <c r="AU25" i="2"/>
  <c r="AY25" i="2"/>
  <c r="AZ25" i="2"/>
  <c r="F26" i="2"/>
  <c r="G26" i="2"/>
  <c r="AE26" i="2"/>
  <c r="AF26" i="2"/>
  <c r="F27" i="2"/>
  <c r="G27" i="2"/>
  <c r="K27" i="2"/>
  <c r="L27" i="2"/>
  <c r="P27" i="2"/>
  <c r="Q27" i="2"/>
  <c r="U27" i="2"/>
  <c r="V27" i="2"/>
  <c r="Z27" i="2"/>
  <c r="AA27" i="2"/>
  <c r="AE27" i="2"/>
  <c r="AF27" i="2"/>
  <c r="AJ27" i="2"/>
  <c r="AK27" i="2"/>
  <c r="AO27" i="2"/>
  <c r="AP27" i="2"/>
  <c r="AT27" i="2"/>
  <c r="AU27" i="2"/>
  <c r="AY27" i="2"/>
  <c r="AZ27" i="2"/>
  <c r="F29" i="2"/>
  <c r="G29" i="2"/>
  <c r="K29" i="2"/>
  <c r="L29" i="2"/>
  <c r="P29" i="2"/>
  <c r="Q29" i="2"/>
  <c r="U29" i="2"/>
  <c r="V29" i="2"/>
  <c r="Z29" i="2"/>
  <c r="AA29" i="2"/>
  <c r="AE29" i="2"/>
  <c r="AF29" i="2"/>
  <c r="AJ29" i="2"/>
  <c r="AK29" i="2"/>
  <c r="AO29" i="2"/>
  <c r="AP29" i="2"/>
  <c r="AT29" i="2"/>
  <c r="AU29" i="2"/>
  <c r="AY29" i="2"/>
  <c r="AZ29" i="2"/>
  <c r="F38" i="2"/>
  <c r="G38" i="2"/>
  <c r="K38" i="2"/>
  <c r="L38" i="2"/>
  <c r="P38" i="2"/>
  <c r="Q38" i="2"/>
  <c r="U38" i="2"/>
  <c r="V38" i="2"/>
  <c r="Z38" i="2"/>
  <c r="AA38" i="2"/>
  <c r="AE38" i="2"/>
  <c r="AF38" i="2"/>
  <c r="AJ38" i="2"/>
  <c r="AK38" i="2"/>
  <c r="AO38" i="2"/>
  <c r="AP38" i="2"/>
  <c r="AT38" i="2"/>
  <c r="AU38" i="2"/>
  <c r="AY38" i="2"/>
  <c r="AZ38" i="2"/>
  <c r="F39" i="2"/>
  <c r="G39" i="2"/>
  <c r="K39" i="2"/>
  <c r="L39" i="2"/>
  <c r="P39" i="2"/>
  <c r="Q39" i="2"/>
  <c r="U39" i="2"/>
  <c r="V39" i="2"/>
  <c r="Z39" i="2"/>
  <c r="AA39" i="2"/>
  <c r="AE39" i="2"/>
  <c r="AF39" i="2"/>
  <c r="AJ39" i="2"/>
  <c r="AK39" i="2"/>
  <c r="AO39" i="2"/>
  <c r="AP39" i="2"/>
  <c r="AT39" i="2"/>
  <c r="AU39" i="2"/>
  <c r="AY39" i="2"/>
  <c r="AZ39" i="2"/>
  <c r="F40" i="2"/>
  <c r="G40" i="2"/>
  <c r="K40" i="2"/>
  <c r="L40" i="2"/>
  <c r="P40" i="2"/>
  <c r="Q40" i="2"/>
  <c r="U40" i="2"/>
  <c r="V40" i="2"/>
  <c r="Z40" i="2"/>
  <c r="AA40" i="2"/>
  <c r="AE40" i="2"/>
  <c r="AF40" i="2"/>
  <c r="AJ40" i="2"/>
  <c r="AK40" i="2"/>
  <c r="AO40" i="2"/>
  <c r="AP40" i="2"/>
  <c r="AT40" i="2"/>
  <c r="AU40" i="2"/>
  <c r="AY40" i="2"/>
  <c r="AZ40" i="2"/>
  <c r="F41" i="2"/>
  <c r="G41" i="2"/>
  <c r="AE41" i="2"/>
  <c r="AF41" i="2"/>
  <c r="F42" i="2"/>
  <c r="G42" i="2"/>
  <c r="K42" i="2"/>
  <c r="L42" i="2"/>
  <c r="P42" i="2"/>
  <c r="Q42" i="2"/>
  <c r="U42" i="2"/>
  <c r="V42" i="2"/>
  <c r="Z42" i="2"/>
  <c r="AA42" i="2"/>
  <c r="AE42" i="2"/>
  <c r="AF42" i="2"/>
  <c r="AJ42" i="2"/>
  <c r="AK42" i="2"/>
  <c r="AO42" i="2"/>
  <c r="AP42" i="2"/>
  <c r="AT42" i="2"/>
  <c r="AU42" i="2"/>
  <c r="AY42" i="2"/>
  <c r="AZ42" i="2"/>
  <c r="F44" i="2"/>
  <c r="G44" i="2"/>
  <c r="K44" i="2"/>
  <c r="L44" i="2"/>
  <c r="P44" i="2"/>
  <c r="Q44" i="2"/>
  <c r="U44" i="2"/>
  <c r="V44" i="2"/>
  <c r="Z44" i="2"/>
  <c r="AA44" i="2"/>
  <c r="AE44" i="2"/>
  <c r="AF44" i="2"/>
  <c r="AJ44" i="2"/>
  <c r="AK44" i="2"/>
  <c r="AO44" i="2"/>
  <c r="AP44" i="2"/>
  <c r="AT44" i="2"/>
  <c r="AU44" i="2"/>
  <c r="AY44" i="2"/>
  <c r="AZ44" i="2"/>
  <c r="F45" i="2"/>
  <c r="G45" i="2"/>
  <c r="K45" i="2"/>
  <c r="L45" i="2"/>
  <c r="P45" i="2"/>
  <c r="Q45" i="2"/>
  <c r="U45" i="2"/>
  <c r="V45" i="2"/>
  <c r="Z45" i="2"/>
  <c r="AA45" i="2"/>
  <c r="AE45" i="2"/>
  <c r="AF45" i="2"/>
  <c r="AJ45" i="2"/>
  <c r="AK45" i="2"/>
  <c r="AO45" i="2"/>
  <c r="AP45" i="2"/>
  <c r="AT45" i="2"/>
  <c r="AU45" i="2"/>
  <c r="AY45" i="2"/>
  <c r="AZ45" i="2"/>
  <c r="F46" i="2"/>
  <c r="G46" i="2"/>
  <c r="K46" i="2"/>
  <c r="L46" i="2"/>
  <c r="P46" i="2"/>
  <c r="Q46" i="2"/>
  <c r="U46" i="2"/>
  <c r="V46" i="2"/>
  <c r="Z46" i="2"/>
  <c r="AA46" i="2"/>
  <c r="AE46" i="2"/>
  <c r="AF46" i="2"/>
  <c r="AJ46" i="2"/>
  <c r="AK46" i="2"/>
  <c r="AO46" i="2"/>
  <c r="AP46" i="2"/>
  <c r="AT46" i="2"/>
  <c r="AU46" i="2"/>
  <c r="AY46" i="2"/>
  <c r="AZ46" i="2"/>
  <c r="F57" i="2"/>
  <c r="G57" i="2"/>
  <c r="K57" i="2"/>
  <c r="L57" i="2"/>
  <c r="P57" i="2"/>
  <c r="Q57" i="2"/>
  <c r="U57" i="2"/>
  <c r="V57" i="2"/>
  <c r="Z57" i="2"/>
  <c r="AA57" i="2"/>
  <c r="AE57" i="2"/>
  <c r="AF57" i="2"/>
  <c r="AJ57" i="2"/>
  <c r="AK57" i="2"/>
  <c r="AO57" i="2"/>
  <c r="AP57" i="2"/>
  <c r="AT57" i="2"/>
  <c r="AU57" i="2"/>
  <c r="AY57" i="2"/>
  <c r="AZ57" i="2"/>
  <c r="F58" i="2"/>
  <c r="G58" i="2"/>
  <c r="K58" i="2"/>
  <c r="L58" i="2"/>
  <c r="P58" i="2"/>
  <c r="Q58" i="2"/>
  <c r="U58" i="2"/>
  <c r="V58" i="2"/>
  <c r="Z58" i="2"/>
  <c r="AA58" i="2"/>
  <c r="AE58" i="2"/>
  <c r="AF58" i="2"/>
  <c r="AJ58" i="2"/>
  <c r="AK58" i="2"/>
  <c r="AO58" i="2"/>
  <c r="AP58" i="2"/>
  <c r="AT58" i="2"/>
  <c r="AU58" i="2"/>
  <c r="AY58" i="2"/>
  <c r="AZ58" i="2"/>
  <c r="F59" i="2"/>
  <c r="G59" i="2"/>
  <c r="K59" i="2"/>
  <c r="L59" i="2"/>
  <c r="P59" i="2"/>
  <c r="Q59" i="2"/>
  <c r="U59" i="2"/>
  <c r="V59" i="2"/>
  <c r="Z59" i="2"/>
  <c r="AA59" i="2"/>
  <c r="AE59" i="2"/>
  <c r="AF59" i="2"/>
  <c r="AJ59" i="2"/>
  <c r="AK59" i="2"/>
  <c r="AO59" i="2"/>
  <c r="AP59" i="2"/>
  <c r="AT59" i="2"/>
  <c r="AU59" i="2"/>
  <c r="AY59" i="2"/>
  <c r="AZ59" i="2"/>
  <c r="F60" i="2"/>
  <c r="G60" i="2"/>
  <c r="AE60" i="2"/>
  <c r="AF60" i="2"/>
  <c r="F61" i="2"/>
  <c r="G61" i="2"/>
  <c r="K61" i="2"/>
  <c r="L61" i="2"/>
  <c r="P61" i="2"/>
  <c r="Q61" i="2"/>
  <c r="U61" i="2"/>
  <c r="V61" i="2"/>
  <c r="Z61" i="2"/>
  <c r="AA61" i="2"/>
  <c r="AE61" i="2"/>
  <c r="AF61" i="2"/>
  <c r="AJ61" i="2"/>
  <c r="AK61" i="2"/>
  <c r="AO61" i="2"/>
  <c r="AP61" i="2"/>
  <c r="AT61" i="2"/>
  <c r="AU61" i="2"/>
  <c r="AY61" i="2"/>
  <c r="AZ61" i="2"/>
  <c r="F63" i="2"/>
  <c r="G63" i="2"/>
  <c r="K63" i="2"/>
  <c r="L63" i="2"/>
  <c r="P63" i="2"/>
  <c r="Q63" i="2"/>
  <c r="U63" i="2"/>
  <c r="V63" i="2"/>
  <c r="Z63" i="2"/>
  <c r="AA63" i="2"/>
  <c r="AE63" i="2"/>
  <c r="AF63" i="2"/>
  <c r="AJ63" i="2"/>
  <c r="AK63" i="2"/>
  <c r="AO63" i="2"/>
  <c r="AP63" i="2"/>
  <c r="AT63" i="2"/>
  <c r="AU63" i="2"/>
  <c r="AY63" i="2"/>
  <c r="AZ63" i="2"/>
  <c r="F64" i="2"/>
  <c r="G64" i="2"/>
  <c r="K64" i="2"/>
  <c r="L64" i="2"/>
  <c r="P64" i="2"/>
  <c r="Q64" i="2"/>
  <c r="U64" i="2"/>
  <c r="V64" i="2"/>
  <c r="Z64" i="2"/>
  <c r="AA64" i="2"/>
  <c r="AE64" i="2"/>
  <c r="AF64" i="2"/>
  <c r="AJ64" i="2"/>
  <c r="AK64" i="2"/>
  <c r="AO64" i="2"/>
  <c r="AP64" i="2"/>
  <c r="AT64" i="2"/>
  <c r="AU64" i="2"/>
  <c r="AY64" i="2"/>
  <c r="AZ64" i="2"/>
  <c r="F65" i="2"/>
  <c r="G65" i="2"/>
  <c r="K65" i="2"/>
  <c r="L65" i="2"/>
  <c r="P65" i="2"/>
  <c r="Q65" i="2"/>
  <c r="U65" i="2"/>
  <c r="V65" i="2"/>
  <c r="Z65" i="2"/>
  <c r="AA65" i="2"/>
  <c r="AE65" i="2"/>
  <c r="AF65" i="2"/>
  <c r="AJ65" i="2"/>
  <c r="AK65" i="2"/>
  <c r="AO65" i="2"/>
  <c r="AP65" i="2"/>
  <c r="AT65" i="2"/>
  <c r="AU65" i="2"/>
  <c r="AY65" i="2"/>
  <c r="AZ65" i="2"/>
</calcChain>
</file>

<file path=xl/sharedStrings.xml><?xml version="1.0" encoding="utf-8"?>
<sst xmlns="http://schemas.openxmlformats.org/spreadsheetml/2006/main" count="484" uniqueCount="121">
  <si>
    <t>word2vec+H</t>
    <phoneticPr fontId="4" type="noConversion"/>
  </si>
  <si>
    <t>word2vec</t>
    <phoneticPr fontId="4" type="noConversion"/>
  </si>
  <si>
    <t>MTransD</t>
    <phoneticPr fontId="4" type="noConversion"/>
  </si>
  <si>
    <t>MTransR</t>
    <phoneticPr fontId="4" type="noConversion"/>
  </si>
  <si>
    <t>MTransH</t>
    <phoneticPr fontId="4" type="noConversion"/>
  </si>
  <si>
    <t>Voting</t>
    <phoneticPr fontId="4" type="noConversion"/>
  </si>
  <si>
    <t>JAPE</t>
    <phoneticPr fontId="4" type="noConversion"/>
  </si>
  <si>
    <t>IPTransE</t>
    <phoneticPr fontId="4" type="noConversion"/>
  </si>
  <si>
    <t>MTransE</t>
    <phoneticPr fontId="4" type="noConversion"/>
  </si>
  <si>
    <t>STDEV</t>
    <phoneticPr fontId="4" type="noConversion"/>
  </si>
  <si>
    <t>AVG</t>
    <phoneticPr fontId="4" type="noConversion"/>
  </si>
  <si>
    <t>S3</t>
    <phoneticPr fontId="4" type="noConversion"/>
  </si>
  <si>
    <t>S2</t>
    <phoneticPr fontId="4" type="noConversion"/>
  </si>
  <si>
    <t>S1</t>
    <phoneticPr fontId="4" type="noConversion"/>
  </si>
  <si>
    <t>AVG</t>
    <phoneticPr fontId="4" type="noConversion"/>
  </si>
  <si>
    <t>S3</t>
    <phoneticPr fontId="4" type="noConversion"/>
  </si>
  <si>
    <t>AVG</t>
    <phoneticPr fontId="4" type="noConversion"/>
  </si>
  <si>
    <t>S1</t>
    <phoneticPr fontId="4" type="noConversion"/>
  </si>
  <si>
    <t>S1</t>
    <phoneticPr fontId="4" type="noConversion"/>
  </si>
  <si>
    <t>S3</t>
    <phoneticPr fontId="4" type="noConversion"/>
  </si>
  <si>
    <t>Mrr</t>
    <phoneticPr fontId="4" type="noConversion"/>
  </si>
  <si>
    <t>Mean</t>
    <phoneticPr fontId="4" type="noConversion"/>
  </si>
  <si>
    <t>H@10</t>
    <phoneticPr fontId="4" type="noConversion"/>
  </si>
  <si>
    <t>H@5</t>
    <phoneticPr fontId="4" type="noConversion"/>
  </si>
  <si>
    <t>H@1</t>
    <phoneticPr fontId="4" type="noConversion"/>
  </si>
  <si>
    <t>H@1</t>
    <phoneticPr fontId="4" type="noConversion"/>
  </si>
  <si>
    <t>V2</t>
    <phoneticPr fontId="4" type="noConversion"/>
  </si>
  <si>
    <t>V1</t>
    <phoneticPr fontId="4" type="noConversion"/>
  </si>
  <si>
    <t>DBP-YG-15K</t>
    <phoneticPr fontId="4" type="noConversion"/>
  </si>
  <si>
    <t>word2vec+H</t>
    <phoneticPr fontId="4" type="noConversion"/>
  </si>
  <si>
    <t>word2vec</t>
    <phoneticPr fontId="4" type="noConversion"/>
  </si>
  <si>
    <t>MTransD</t>
    <phoneticPr fontId="4" type="noConversion"/>
  </si>
  <si>
    <t>MTransR</t>
    <phoneticPr fontId="4" type="noConversion"/>
  </si>
  <si>
    <t>MTransH</t>
    <phoneticPr fontId="4" type="noConversion"/>
  </si>
  <si>
    <t>Voting</t>
    <phoneticPr fontId="4" type="noConversion"/>
  </si>
  <si>
    <t>IPTransE</t>
    <phoneticPr fontId="4" type="noConversion"/>
  </si>
  <si>
    <t>MTransE</t>
    <phoneticPr fontId="4" type="noConversion"/>
  </si>
  <si>
    <t>STDEV</t>
    <phoneticPr fontId="4" type="noConversion"/>
  </si>
  <si>
    <t>AVG</t>
    <phoneticPr fontId="4" type="noConversion"/>
  </si>
  <si>
    <t>S3</t>
    <phoneticPr fontId="4" type="noConversion"/>
  </si>
  <si>
    <t>S2</t>
    <phoneticPr fontId="4" type="noConversion"/>
  </si>
  <si>
    <t>STDEV</t>
    <phoneticPr fontId="4" type="noConversion"/>
  </si>
  <si>
    <t>AVG</t>
    <phoneticPr fontId="4" type="noConversion"/>
  </si>
  <si>
    <t>S2</t>
    <phoneticPr fontId="4" type="noConversion"/>
  </si>
  <si>
    <t>S1</t>
    <phoneticPr fontId="4" type="noConversion"/>
  </si>
  <si>
    <t>AVG</t>
    <phoneticPr fontId="4" type="noConversion"/>
  </si>
  <si>
    <t>S2</t>
    <phoneticPr fontId="4" type="noConversion"/>
  </si>
  <si>
    <t>S1</t>
    <phoneticPr fontId="4" type="noConversion"/>
  </si>
  <si>
    <t>STDEV</t>
    <phoneticPr fontId="4" type="noConversion"/>
  </si>
  <si>
    <t>S2</t>
    <phoneticPr fontId="4" type="noConversion"/>
  </si>
  <si>
    <t>AVG</t>
    <phoneticPr fontId="4" type="noConversion"/>
  </si>
  <si>
    <t>S3</t>
    <phoneticPr fontId="4" type="noConversion"/>
  </si>
  <si>
    <t>S1</t>
    <phoneticPr fontId="4" type="noConversion"/>
  </si>
  <si>
    <t>S2</t>
    <phoneticPr fontId="4" type="noConversion"/>
  </si>
  <si>
    <t>S3</t>
    <phoneticPr fontId="4" type="noConversion"/>
  </si>
  <si>
    <t>S2</t>
    <phoneticPr fontId="4" type="noConversion"/>
  </si>
  <si>
    <t>Mrr</t>
    <phoneticPr fontId="4" type="noConversion"/>
  </si>
  <si>
    <t>Mean</t>
    <phoneticPr fontId="4" type="noConversion"/>
  </si>
  <si>
    <t>H@10</t>
    <phoneticPr fontId="4" type="noConversion"/>
  </si>
  <si>
    <t>H@5</t>
    <phoneticPr fontId="4" type="noConversion"/>
  </si>
  <si>
    <t>H@1</t>
    <phoneticPr fontId="4" type="noConversion"/>
  </si>
  <si>
    <t>Mrr</t>
    <phoneticPr fontId="4" type="noConversion"/>
  </si>
  <si>
    <t>Mean</t>
    <phoneticPr fontId="4" type="noConversion"/>
  </si>
  <si>
    <t>H@10</t>
    <phoneticPr fontId="4" type="noConversion"/>
  </si>
  <si>
    <t>H@5</t>
    <phoneticPr fontId="4" type="noConversion"/>
  </si>
  <si>
    <t>H@1</t>
    <phoneticPr fontId="4" type="noConversion"/>
  </si>
  <si>
    <t>V2</t>
    <phoneticPr fontId="4" type="noConversion"/>
  </si>
  <si>
    <t>V1</t>
    <phoneticPr fontId="4" type="noConversion"/>
  </si>
  <si>
    <t>DBP-WD-15K</t>
    <phoneticPr fontId="4" type="noConversion"/>
  </si>
  <si>
    <t>MTransD</t>
    <phoneticPr fontId="4" type="noConversion"/>
  </si>
  <si>
    <t>MTransR</t>
    <phoneticPr fontId="4" type="noConversion"/>
  </si>
  <si>
    <t>MTransH</t>
    <phoneticPr fontId="4" type="noConversion"/>
  </si>
  <si>
    <t>Voting</t>
    <phoneticPr fontId="4" type="noConversion"/>
  </si>
  <si>
    <t>JAPE</t>
    <phoneticPr fontId="4" type="noConversion"/>
  </si>
  <si>
    <t>IPTransE</t>
    <phoneticPr fontId="4" type="noConversion"/>
  </si>
  <si>
    <t>STDEV</t>
    <phoneticPr fontId="4" type="noConversion"/>
  </si>
  <si>
    <t>S3</t>
    <phoneticPr fontId="4" type="noConversion"/>
  </si>
  <si>
    <t>AVG</t>
    <phoneticPr fontId="4" type="noConversion"/>
  </si>
  <si>
    <t>Mean</t>
    <phoneticPr fontId="4" type="noConversion"/>
  </si>
  <si>
    <t>H@10</t>
    <phoneticPr fontId="4" type="noConversion"/>
  </si>
  <si>
    <t>H@5</t>
    <phoneticPr fontId="4" type="noConversion"/>
  </si>
  <si>
    <t>Mrr</t>
    <phoneticPr fontId="4" type="noConversion"/>
  </si>
  <si>
    <t>V2</t>
    <phoneticPr fontId="4" type="noConversion"/>
  </si>
  <si>
    <t>V1</t>
    <phoneticPr fontId="4" type="noConversion"/>
  </si>
  <si>
    <t>DBP_en-DBP_de-15K</t>
    <phoneticPr fontId="4" type="noConversion"/>
  </si>
  <si>
    <t>MTransD</t>
    <phoneticPr fontId="4" type="noConversion"/>
  </si>
  <si>
    <t>MTransR</t>
    <phoneticPr fontId="4" type="noConversion"/>
  </si>
  <si>
    <t>MTransH</t>
    <phoneticPr fontId="4" type="noConversion"/>
  </si>
  <si>
    <t>Voting</t>
    <phoneticPr fontId="4" type="noConversion"/>
  </si>
  <si>
    <t>IPTransE</t>
    <phoneticPr fontId="4" type="noConversion"/>
  </si>
  <si>
    <t>MTransE</t>
    <phoneticPr fontId="4" type="noConversion"/>
  </si>
  <si>
    <t>S1</t>
    <phoneticPr fontId="4" type="noConversion"/>
  </si>
  <si>
    <t>STDEV</t>
    <phoneticPr fontId="4" type="noConversion"/>
  </si>
  <si>
    <t>S1</t>
    <phoneticPr fontId="4" type="noConversion"/>
  </si>
  <si>
    <t>Mrr</t>
    <phoneticPr fontId="4" type="noConversion"/>
  </si>
  <si>
    <t>H@10</t>
    <phoneticPr fontId="4" type="noConversion"/>
  </si>
  <si>
    <t>H@1</t>
    <phoneticPr fontId="4" type="noConversion"/>
  </si>
  <si>
    <t>H@10</t>
    <phoneticPr fontId="4" type="noConversion"/>
  </si>
  <si>
    <t>V2</t>
    <phoneticPr fontId="4" type="noConversion"/>
  </si>
  <si>
    <t>V1</t>
    <phoneticPr fontId="4" type="noConversion"/>
  </si>
  <si>
    <t>DBP_en-DBP_fr-15K</t>
    <phoneticPr fontId="4" type="noConversion"/>
  </si>
  <si>
    <t>JAPE</t>
    <phoneticPr fontId="4" type="noConversion"/>
  </si>
  <si>
    <t>IPTransE</t>
    <phoneticPr fontId="4" type="noConversion"/>
  </si>
  <si>
    <t>MTransE</t>
    <phoneticPr fontId="4" type="noConversion"/>
  </si>
  <si>
    <t>STDEV</t>
    <phoneticPr fontId="4" type="noConversion"/>
  </si>
  <si>
    <t>AVG</t>
    <phoneticPr fontId="4" type="noConversion"/>
  </si>
  <si>
    <t>S3</t>
    <phoneticPr fontId="4" type="noConversion"/>
  </si>
  <si>
    <t>S2</t>
    <phoneticPr fontId="4" type="noConversion"/>
  </si>
  <si>
    <t>S1</t>
    <phoneticPr fontId="4" type="noConversion"/>
  </si>
  <si>
    <t>S1</t>
    <phoneticPr fontId="4" type="noConversion"/>
  </si>
  <si>
    <t>Mrr</t>
    <phoneticPr fontId="4" type="noConversion"/>
  </si>
  <si>
    <t>Mean</t>
    <phoneticPr fontId="4" type="noConversion"/>
  </si>
  <si>
    <t>H@10</t>
    <phoneticPr fontId="4" type="noConversion"/>
  </si>
  <si>
    <t>H@5</t>
    <phoneticPr fontId="4" type="noConversion"/>
  </si>
  <si>
    <t>H@1</t>
    <phoneticPr fontId="4" type="noConversion"/>
  </si>
  <si>
    <t>V2</t>
    <phoneticPr fontId="4" type="noConversion"/>
  </si>
  <si>
    <t>V1</t>
    <phoneticPr fontId="4" type="noConversion"/>
  </si>
  <si>
    <t>DBP-YG-100K</t>
    <phoneticPr fontId="4" type="noConversion"/>
  </si>
  <si>
    <t>DBP-WD-100K</t>
    <phoneticPr fontId="4" type="noConversion"/>
  </si>
  <si>
    <t>DBP_en-DBP_de-100K-V1</t>
    <phoneticPr fontId="4" type="noConversion"/>
  </si>
  <si>
    <t>DBP_en-DBP_fr-100K-V1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</si>
</sst>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_ "/>
    <numFmt numFmtId="178" formatCode="0.00_);[Red]\(0.00\)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6"/>
      <color theme="1"/>
      <name val="Times New Roman"/>
      <family val="1"/>
    </font>
    <font>
      <sz val="9"/>
      <name val="等线"/>
      <family val="3"/>
      <charset val="134"/>
      <scheme val="minor"/>
    </font>
    <font>
      <sz val="16"/>
      <color rgb="FFFF0000"/>
      <name val="Times New Roman"/>
      <family val="1"/>
    </font>
    <font>
      <i/>
      <sz val="16"/>
      <color theme="1"/>
      <name val="Times New Roman"/>
      <family val="1"/>
    </font>
    <font>
      <b/>
      <sz val="20"/>
      <color theme="1"/>
      <name val="等线"/>
      <family val="2"/>
      <scheme val="minor"/>
    </font>
    <font>
      <b/>
      <sz val="20"/>
      <color theme="1"/>
      <name val="Times New Roman"/>
      <family val="1"/>
    </font>
    <font>
      <b/>
      <sz val="24"/>
      <color theme="1"/>
      <name val="Times New Roman"/>
      <family val="1"/>
    </font>
    <font>
      <sz val="11"/>
      <name val="等线"/>
      <family val="2"/>
      <scheme val="minor"/>
    </font>
    <font>
      <sz val="16"/>
      <name val="Times New Roman"/>
      <family val="1"/>
    </font>
    <font>
      <i/>
      <sz val="16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83">
    <xf numFmtId="0" fontId="0" fillId="0" borderId="0" xfId="0">
      <alignment vertical="center"/>
    </xf>
    <xf numFmtId="0" fontId="1" fillId="0" borderId="0" xfId="1"/>
    <xf numFmtId="0" fontId="1" fillId="0" borderId="1" xfId="1" applyBorder="1"/>
    <xf numFmtId="176" fontId="3" fillId="2" borderId="2" xfId="1" applyNumberFormat="1" applyFont="1" applyFill="1" applyBorder="1" applyAlignment="1">
      <alignment horizontal="center" vertical="center"/>
    </xf>
    <xf numFmtId="176" fontId="3" fillId="2" borderId="3" xfId="1" applyNumberFormat="1" applyFont="1" applyFill="1" applyBorder="1" applyAlignment="1">
      <alignment horizontal="center" vertical="center"/>
    </xf>
    <xf numFmtId="176" fontId="3" fillId="3" borderId="3" xfId="1" applyNumberFormat="1" applyFont="1" applyFill="1" applyBorder="1" applyAlignment="1">
      <alignment horizontal="center" vertical="center"/>
    </xf>
    <xf numFmtId="176" fontId="3" fillId="3" borderId="4" xfId="1" applyNumberFormat="1" applyFont="1" applyFill="1" applyBorder="1" applyAlignment="1">
      <alignment horizontal="center" vertical="center"/>
    </xf>
    <xf numFmtId="176" fontId="3" fillId="3" borderId="5" xfId="1" applyNumberFormat="1" applyFont="1" applyFill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0" fontId="3" fillId="3" borderId="6" xfId="1" applyFont="1" applyFill="1" applyBorder="1" applyAlignment="1">
      <alignment horizontal="left" vertical="center"/>
    </xf>
    <xf numFmtId="176" fontId="3" fillId="2" borderId="7" xfId="1" applyNumberFormat="1" applyFont="1" applyFill="1" applyBorder="1" applyAlignment="1">
      <alignment horizontal="center" vertical="center"/>
    </xf>
    <xf numFmtId="176" fontId="3" fillId="2" borderId="8" xfId="1" applyNumberFormat="1" applyFont="1" applyFill="1" applyBorder="1" applyAlignment="1">
      <alignment horizontal="center" vertical="center"/>
    </xf>
    <xf numFmtId="176" fontId="3" fillId="3" borderId="8" xfId="1" applyNumberFormat="1" applyFont="1" applyFill="1" applyBorder="1" applyAlignment="1">
      <alignment horizontal="center" vertical="center"/>
    </xf>
    <xf numFmtId="177" fontId="3" fillId="3" borderId="8" xfId="1" applyNumberFormat="1" applyFont="1" applyFill="1" applyBorder="1" applyAlignment="1">
      <alignment horizontal="center" vertical="center"/>
    </xf>
    <xf numFmtId="176" fontId="3" fillId="3" borderId="9" xfId="1" applyNumberFormat="1" applyFont="1" applyFill="1" applyBorder="1" applyAlignment="1">
      <alignment horizontal="center" vertical="center"/>
    </xf>
    <xf numFmtId="176" fontId="3" fillId="3" borderId="10" xfId="1" applyNumberFormat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left" vertical="center"/>
    </xf>
    <xf numFmtId="176" fontId="3" fillId="4" borderId="12" xfId="1" applyNumberFormat="1" applyFont="1" applyFill="1" applyBorder="1" applyAlignment="1">
      <alignment horizontal="center" vertical="center"/>
    </xf>
    <xf numFmtId="176" fontId="3" fillId="4" borderId="13" xfId="1" applyNumberFormat="1" applyFont="1" applyFill="1" applyBorder="1" applyAlignment="1">
      <alignment horizontal="center" vertical="center"/>
    </xf>
    <xf numFmtId="177" fontId="3" fillId="3" borderId="14" xfId="1" applyNumberFormat="1" applyFont="1" applyFill="1" applyBorder="1" applyAlignment="1">
      <alignment horizontal="center" vertical="center"/>
    </xf>
    <xf numFmtId="177" fontId="3" fillId="3" borderId="15" xfId="1" applyNumberFormat="1" applyFont="1" applyFill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176" fontId="3" fillId="4" borderId="17" xfId="1" applyNumberFormat="1" applyFont="1" applyFill="1" applyBorder="1" applyAlignment="1">
      <alignment horizontal="center" vertical="center"/>
    </xf>
    <xf numFmtId="176" fontId="3" fillId="3" borderId="18" xfId="1" applyNumberFormat="1" applyFont="1" applyFill="1" applyBorder="1" applyAlignment="1">
      <alignment horizontal="center" vertical="center"/>
    </xf>
    <xf numFmtId="176" fontId="3" fillId="3" borderId="19" xfId="1" applyNumberFormat="1" applyFont="1" applyFill="1" applyBorder="1" applyAlignment="1">
      <alignment horizontal="center" vertical="center"/>
    </xf>
    <xf numFmtId="176" fontId="3" fillId="3" borderId="20" xfId="1" applyNumberFormat="1" applyFont="1" applyFill="1" applyBorder="1" applyAlignment="1">
      <alignment horizontal="center" vertical="center"/>
    </xf>
    <xf numFmtId="178" fontId="3" fillId="0" borderId="21" xfId="1" applyNumberFormat="1" applyFont="1" applyBorder="1" applyAlignment="1">
      <alignment horizontal="center" vertical="center"/>
    </xf>
    <xf numFmtId="178" fontId="3" fillId="0" borderId="20" xfId="1" applyNumberFormat="1" applyFont="1" applyBorder="1" applyAlignment="1">
      <alignment horizontal="center" vertical="center"/>
    </xf>
    <xf numFmtId="176" fontId="3" fillId="3" borderId="22" xfId="1" applyNumberFormat="1" applyFont="1" applyFill="1" applyBorder="1" applyAlignment="1">
      <alignment horizontal="center" vertical="center"/>
    </xf>
    <xf numFmtId="176" fontId="3" fillId="3" borderId="21" xfId="1" applyNumberFormat="1" applyFont="1" applyFill="1" applyBorder="1" applyAlignment="1">
      <alignment horizontal="center" vertical="center"/>
    </xf>
    <xf numFmtId="176" fontId="3" fillId="3" borderId="23" xfId="1" applyNumberFormat="1" applyFont="1" applyFill="1" applyBorder="1" applyAlignment="1">
      <alignment horizontal="center" vertical="center"/>
    </xf>
    <xf numFmtId="177" fontId="3" fillId="3" borderId="23" xfId="1" applyNumberFormat="1" applyFont="1" applyFill="1" applyBorder="1" applyAlignment="1">
      <alignment horizontal="center" vertical="center"/>
    </xf>
    <xf numFmtId="176" fontId="3" fillId="3" borderId="17" xfId="1" applyNumberFormat="1" applyFont="1" applyFill="1" applyBorder="1" applyAlignment="1">
      <alignment horizontal="center" vertical="center"/>
    </xf>
    <xf numFmtId="176" fontId="3" fillId="4" borderId="19" xfId="1" applyNumberFormat="1" applyFont="1" applyFill="1" applyBorder="1" applyAlignment="1">
      <alignment horizontal="center" vertical="center"/>
    </xf>
    <xf numFmtId="176" fontId="3" fillId="3" borderId="24" xfId="1" applyNumberFormat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left" vertical="center"/>
    </xf>
    <xf numFmtId="176" fontId="3" fillId="5" borderId="25" xfId="1" applyNumberFormat="1" applyFont="1" applyFill="1" applyBorder="1" applyAlignment="1">
      <alignment horizontal="center" vertical="center"/>
    </xf>
    <xf numFmtId="176" fontId="3" fillId="5" borderId="26" xfId="1" applyNumberFormat="1" applyFont="1" applyFill="1" applyBorder="1" applyAlignment="1">
      <alignment horizontal="center" vertical="center"/>
    </xf>
    <xf numFmtId="177" fontId="3" fillId="5" borderId="26" xfId="1" applyNumberFormat="1" applyFont="1" applyFill="1" applyBorder="1" applyAlignment="1">
      <alignment horizontal="center" vertical="center"/>
    </xf>
    <xf numFmtId="0" fontId="3" fillId="5" borderId="27" xfId="1" applyFont="1" applyFill="1" applyBorder="1" applyAlignment="1">
      <alignment horizontal="center" vertical="center"/>
    </xf>
    <xf numFmtId="176" fontId="3" fillId="5" borderId="28" xfId="1" applyNumberFormat="1" applyFont="1" applyFill="1" applyBorder="1" applyAlignment="1">
      <alignment horizontal="center" vertical="center"/>
    </xf>
    <xf numFmtId="176" fontId="3" fillId="5" borderId="5" xfId="1" applyNumberFormat="1" applyFont="1" applyFill="1" applyBorder="1" applyAlignment="1">
      <alignment horizontal="center" vertical="center"/>
    </xf>
    <xf numFmtId="176" fontId="3" fillId="5" borderId="29" xfId="1" applyNumberFormat="1" applyFont="1" applyFill="1" applyBorder="1" applyAlignment="1">
      <alignment horizontal="center" vertical="center"/>
    </xf>
    <xf numFmtId="176" fontId="3" fillId="5" borderId="30" xfId="1" applyNumberFormat="1" applyFont="1" applyFill="1" applyBorder="1" applyAlignment="1">
      <alignment horizontal="center" vertical="center"/>
    </xf>
    <xf numFmtId="0" fontId="1" fillId="5" borderId="0" xfId="1" applyFill="1" applyBorder="1"/>
    <xf numFmtId="177" fontId="3" fillId="5" borderId="4" xfId="1" applyNumberFormat="1" applyFont="1" applyFill="1" applyBorder="1" applyAlignment="1">
      <alignment horizontal="center" vertical="center"/>
    </xf>
    <xf numFmtId="177" fontId="3" fillId="5" borderId="28" xfId="1" applyNumberFormat="1" applyFont="1" applyFill="1" applyBorder="1" applyAlignment="1">
      <alignment horizontal="center" vertical="center"/>
    </xf>
    <xf numFmtId="176" fontId="3" fillId="5" borderId="23" xfId="1" applyNumberFormat="1" applyFont="1" applyFill="1" applyBorder="1" applyAlignment="1">
      <alignment horizontal="center" vertical="center"/>
    </xf>
    <xf numFmtId="176" fontId="3" fillId="5" borderId="31" xfId="1" applyNumberFormat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left" vertical="center"/>
    </xf>
    <xf numFmtId="176" fontId="3" fillId="4" borderId="25" xfId="1" applyNumberFormat="1" applyFont="1" applyFill="1" applyBorder="1" applyAlignment="1">
      <alignment horizontal="center" vertical="center"/>
    </xf>
    <xf numFmtId="176" fontId="3" fillId="4" borderId="9" xfId="1" applyNumberFormat="1" applyFont="1" applyFill="1" applyBorder="1" applyAlignment="1">
      <alignment horizontal="center" vertical="center"/>
    </xf>
    <xf numFmtId="177" fontId="3" fillId="3" borderId="32" xfId="1" applyNumberFormat="1" applyFont="1" applyFill="1" applyBorder="1" applyAlignment="1">
      <alignment horizontal="center" vertical="center"/>
    </xf>
    <xf numFmtId="177" fontId="3" fillId="3" borderId="33" xfId="1" applyNumberFormat="1" applyFont="1" applyFill="1" applyBorder="1" applyAlignment="1">
      <alignment horizontal="center" vertical="center"/>
    </xf>
    <xf numFmtId="177" fontId="3" fillId="3" borderId="34" xfId="1" applyNumberFormat="1" applyFont="1" applyFill="1" applyBorder="1" applyAlignment="1">
      <alignment horizontal="center" vertical="center"/>
    </xf>
    <xf numFmtId="176" fontId="3" fillId="4" borderId="28" xfId="1" applyNumberFormat="1" applyFont="1" applyFill="1" applyBorder="1" applyAlignment="1">
      <alignment horizontal="center" vertical="center"/>
    </xf>
    <xf numFmtId="176" fontId="3" fillId="3" borderId="35" xfId="1" applyNumberFormat="1" applyFont="1" applyFill="1" applyBorder="1" applyAlignment="1">
      <alignment horizontal="center" vertical="center"/>
    </xf>
    <xf numFmtId="176" fontId="3" fillId="3" borderId="36" xfId="1" applyNumberFormat="1" applyFont="1" applyFill="1" applyBorder="1" applyAlignment="1">
      <alignment horizontal="center" vertical="center"/>
    </xf>
    <xf numFmtId="176" fontId="3" fillId="3" borderId="28" xfId="1" applyNumberFormat="1" applyFont="1" applyFill="1" applyBorder="1" applyAlignment="1">
      <alignment horizontal="center" vertical="center"/>
    </xf>
    <xf numFmtId="176" fontId="3" fillId="4" borderId="8" xfId="1" applyNumberFormat="1" applyFont="1" applyFill="1" applyBorder="1" applyAlignment="1">
      <alignment horizontal="center" vertical="center"/>
    </xf>
    <xf numFmtId="176" fontId="3" fillId="3" borderId="30" xfId="1" applyNumberFormat="1" applyFont="1" applyFill="1" applyBorder="1" applyAlignment="1">
      <alignment horizontal="center" vertical="center"/>
    </xf>
    <xf numFmtId="176" fontId="3" fillId="3" borderId="29" xfId="1" applyNumberFormat="1" applyFont="1" applyFill="1" applyBorder="1" applyAlignment="1">
      <alignment horizontal="center" vertical="center"/>
    </xf>
    <xf numFmtId="176" fontId="3" fillId="3" borderId="31" xfId="1" applyNumberFormat="1" applyFont="1" applyFill="1" applyBorder="1" applyAlignment="1">
      <alignment horizontal="center" vertical="center"/>
    </xf>
    <xf numFmtId="176" fontId="3" fillId="5" borderId="37" xfId="1" applyNumberFormat="1" applyFont="1" applyFill="1" applyBorder="1" applyAlignment="1">
      <alignment horizontal="center" vertical="center"/>
    </xf>
    <xf numFmtId="176" fontId="3" fillId="5" borderId="38" xfId="1" applyNumberFormat="1" applyFont="1" applyFill="1" applyBorder="1" applyAlignment="1">
      <alignment horizontal="center" vertical="center"/>
    </xf>
    <xf numFmtId="177" fontId="3" fillId="5" borderId="39" xfId="1" applyNumberFormat="1" applyFont="1" applyFill="1" applyBorder="1" applyAlignment="1">
      <alignment horizontal="center" vertical="center"/>
    </xf>
    <xf numFmtId="0" fontId="3" fillId="5" borderId="40" xfId="1" applyFont="1" applyFill="1" applyBorder="1" applyAlignment="1">
      <alignment horizontal="center" vertical="center"/>
    </xf>
    <xf numFmtId="176" fontId="3" fillId="5" borderId="41" xfId="1" applyNumberFormat="1" applyFont="1" applyFill="1" applyBorder="1" applyAlignment="1">
      <alignment horizontal="center" vertical="center"/>
    </xf>
    <xf numFmtId="176" fontId="3" fillId="5" borderId="42" xfId="1" applyNumberFormat="1" applyFont="1" applyFill="1" applyBorder="1" applyAlignment="1">
      <alignment horizontal="center" vertical="center"/>
    </xf>
    <xf numFmtId="178" fontId="3" fillId="5" borderId="43" xfId="1" applyNumberFormat="1" applyFont="1" applyFill="1" applyBorder="1" applyAlignment="1">
      <alignment horizontal="center" vertical="center"/>
    </xf>
    <xf numFmtId="178" fontId="3" fillId="5" borderId="38" xfId="1" applyNumberFormat="1" applyFont="1" applyFill="1" applyBorder="1" applyAlignment="1">
      <alignment horizontal="center" vertical="center"/>
    </xf>
    <xf numFmtId="176" fontId="3" fillId="6" borderId="25" xfId="1" applyNumberFormat="1" applyFont="1" applyFill="1" applyBorder="1" applyAlignment="1">
      <alignment horizontal="center" vertical="center"/>
    </xf>
    <xf numFmtId="176" fontId="3" fillId="6" borderId="11" xfId="1" applyNumberFormat="1" applyFont="1" applyFill="1" applyBorder="1" applyAlignment="1">
      <alignment horizontal="center" vertical="center"/>
    </xf>
    <xf numFmtId="176" fontId="3" fillId="0" borderId="38" xfId="1" applyNumberFormat="1" applyFont="1" applyBorder="1" applyAlignment="1">
      <alignment horizontal="center" vertical="center"/>
    </xf>
    <xf numFmtId="176" fontId="3" fillId="3" borderId="43" xfId="1" applyNumberFormat="1" applyFont="1" applyFill="1" applyBorder="1" applyAlignment="1">
      <alignment horizontal="center" vertical="center"/>
    </xf>
    <xf numFmtId="178" fontId="3" fillId="0" borderId="43" xfId="1" applyNumberFormat="1" applyFont="1" applyBorder="1" applyAlignment="1">
      <alignment horizontal="center" vertical="center"/>
    </xf>
    <xf numFmtId="177" fontId="3" fillId="5" borderId="44" xfId="1" applyNumberFormat="1" applyFont="1" applyFill="1" applyBorder="1" applyAlignment="1">
      <alignment horizontal="center" vertical="center"/>
    </xf>
    <xf numFmtId="177" fontId="3" fillId="5" borderId="41" xfId="1" applyNumberFormat="1" applyFont="1" applyFill="1" applyBorder="1" applyAlignment="1">
      <alignment horizontal="center" vertical="center"/>
    </xf>
    <xf numFmtId="176" fontId="3" fillId="5" borderId="43" xfId="1" applyNumberFormat="1" applyFont="1" applyFill="1" applyBorder="1" applyAlignment="1">
      <alignment horizontal="center" vertical="center"/>
    </xf>
    <xf numFmtId="176" fontId="3" fillId="6" borderId="45" xfId="1" applyNumberFormat="1" applyFont="1" applyFill="1" applyBorder="1" applyAlignment="1">
      <alignment horizontal="center" vertical="center"/>
    </xf>
    <xf numFmtId="176" fontId="3" fillId="6" borderId="3" xfId="1" applyNumberFormat="1" applyFont="1" applyFill="1" applyBorder="1" applyAlignment="1">
      <alignment horizontal="center" vertical="center"/>
    </xf>
    <xf numFmtId="176" fontId="3" fillId="0" borderId="41" xfId="1" applyNumberFormat="1" applyFont="1" applyBorder="1" applyAlignment="1">
      <alignment horizontal="center" vertical="center"/>
    </xf>
    <xf numFmtId="176" fontId="3" fillId="0" borderId="42" xfId="1" applyNumberFormat="1" applyFont="1" applyFill="1" applyBorder="1" applyAlignment="1">
      <alignment horizontal="center" vertical="center"/>
    </xf>
    <xf numFmtId="176" fontId="3" fillId="0" borderId="46" xfId="1" applyNumberFormat="1" applyFont="1" applyBorder="1" applyAlignment="1">
      <alignment horizontal="center" vertical="center"/>
    </xf>
    <xf numFmtId="0" fontId="3" fillId="0" borderId="40" xfId="1" applyFont="1" applyBorder="1" applyAlignment="1">
      <alignment horizontal="left" vertical="center"/>
    </xf>
    <xf numFmtId="176" fontId="3" fillId="7" borderId="25" xfId="1" applyNumberFormat="1" applyFont="1" applyFill="1" applyBorder="1" applyAlignment="1">
      <alignment horizontal="center" vertical="center"/>
    </xf>
    <xf numFmtId="176" fontId="5" fillId="7" borderId="11" xfId="1" applyNumberFormat="1" applyFont="1" applyFill="1" applyBorder="1" applyAlignment="1">
      <alignment horizontal="center" vertical="center"/>
    </xf>
    <xf numFmtId="177" fontId="3" fillId="3" borderId="2" xfId="1" applyNumberFormat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" vertical="center"/>
    </xf>
    <xf numFmtId="176" fontId="3" fillId="7" borderId="28" xfId="1" applyNumberFormat="1" applyFont="1" applyFill="1" applyBorder="1" applyAlignment="1">
      <alignment horizontal="center" vertical="center"/>
    </xf>
    <xf numFmtId="176" fontId="3" fillId="3" borderId="47" xfId="1" applyNumberFormat="1" applyFont="1" applyFill="1" applyBorder="1" applyAlignment="1">
      <alignment horizontal="center" vertical="center"/>
    </xf>
    <xf numFmtId="176" fontId="3" fillId="7" borderId="45" xfId="1" applyNumberFormat="1" applyFont="1" applyFill="1" applyBorder="1" applyAlignment="1">
      <alignment horizontal="center" vertical="center"/>
    </xf>
    <xf numFmtId="176" fontId="3" fillId="7" borderId="36" xfId="1" applyNumberFormat="1" applyFont="1" applyFill="1" applyBorder="1" applyAlignment="1">
      <alignment horizontal="center" vertical="center"/>
    </xf>
    <xf numFmtId="177" fontId="3" fillId="3" borderId="17" xfId="1" applyNumberFormat="1" applyFont="1" applyFill="1" applyBorder="1" applyAlignment="1">
      <alignment horizontal="center" vertical="center"/>
    </xf>
    <xf numFmtId="176" fontId="3" fillId="7" borderId="48" xfId="1" applyNumberFormat="1" applyFont="1" applyFill="1" applyBorder="1" applyAlignment="1">
      <alignment horizontal="center" vertical="center"/>
    </xf>
    <xf numFmtId="176" fontId="5" fillId="7" borderId="3" xfId="1" applyNumberFormat="1" applyFont="1" applyFill="1" applyBorder="1" applyAlignment="1">
      <alignment horizontal="center" vertical="center"/>
    </xf>
    <xf numFmtId="176" fontId="3" fillId="7" borderId="49" xfId="1" applyNumberFormat="1" applyFont="1" applyFill="1" applyBorder="1" applyAlignment="1">
      <alignment horizontal="center" vertical="center"/>
    </xf>
    <xf numFmtId="176" fontId="3" fillId="3" borderId="50" xfId="1" applyNumberFormat="1" applyFont="1" applyFill="1" applyBorder="1" applyAlignment="1">
      <alignment horizontal="center" vertical="center"/>
    </xf>
    <xf numFmtId="176" fontId="3" fillId="7" borderId="11" xfId="1" applyNumberFormat="1" applyFont="1" applyFill="1" applyBorder="1" applyAlignment="1">
      <alignment horizontal="center" vertical="center"/>
    </xf>
    <xf numFmtId="177" fontId="3" fillId="3" borderId="26" xfId="1" applyNumberFormat="1" applyFont="1" applyFill="1" applyBorder="1" applyAlignment="1">
      <alignment horizontal="center" vertical="center"/>
    </xf>
    <xf numFmtId="176" fontId="3" fillId="7" borderId="6" xfId="1" applyNumberFormat="1" applyFont="1" applyFill="1" applyBorder="1" applyAlignment="1">
      <alignment horizontal="center" vertical="center"/>
    </xf>
    <xf numFmtId="176" fontId="3" fillId="7" borderId="30" xfId="1" applyNumberFormat="1" applyFont="1" applyFill="1" applyBorder="1" applyAlignment="1">
      <alignment horizontal="center" vertical="center"/>
    </xf>
    <xf numFmtId="177" fontId="3" fillId="3" borderId="4" xfId="1" applyNumberFormat="1" applyFont="1" applyFill="1" applyBorder="1" applyAlignment="1">
      <alignment horizontal="center" vertical="center"/>
    </xf>
    <xf numFmtId="177" fontId="3" fillId="3" borderId="28" xfId="1" applyNumberFormat="1" applyFont="1" applyFill="1" applyBorder="1" applyAlignment="1">
      <alignment horizontal="center" vertical="center"/>
    </xf>
    <xf numFmtId="176" fontId="3" fillId="7" borderId="29" xfId="1" applyNumberFormat="1" applyFont="1" applyFill="1" applyBorder="1" applyAlignment="1">
      <alignment horizontal="center" vertical="center"/>
    </xf>
    <xf numFmtId="176" fontId="3" fillId="7" borderId="51" xfId="1" applyNumberFormat="1" applyFont="1" applyFill="1" applyBorder="1" applyAlignment="1">
      <alignment horizontal="center" vertical="center"/>
    </xf>
    <xf numFmtId="177" fontId="3" fillId="3" borderId="7" xfId="1" applyNumberFormat="1" applyFont="1" applyFill="1" applyBorder="1" applyAlignment="1">
      <alignment horizontal="center" vertical="center"/>
    </xf>
    <xf numFmtId="176" fontId="3" fillId="7" borderId="52" xfId="1" applyNumberFormat="1" applyFont="1" applyFill="1" applyBorder="1" applyAlignment="1">
      <alignment horizontal="center" vertical="center"/>
    </xf>
    <xf numFmtId="176" fontId="3" fillId="7" borderId="53" xfId="1" applyNumberFormat="1" applyFont="1" applyFill="1" applyBorder="1" applyAlignment="1">
      <alignment horizontal="center" vertical="center"/>
    </xf>
    <xf numFmtId="176" fontId="3" fillId="7" borderId="54" xfId="1" applyNumberFormat="1" applyFont="1" applyFill="1" applyBorder="1" applyAlignment="1">
      <alignment horizontal="center" vertical="center"/>
    </xf>
    <xf numFmtId="176" fontId="5" fillId="7" borderId="13" xfId="1" applyNumberFormat="1" applyFont="1" applyFill="1" applyBorder="1" applyAlignment="1">
      <alignment horizontal="center" vertical="center"/>
    </xf>
    <xf numFmtId="177" fontId="3" fillId="3" borderId="55" xfId="1" applyNumberFormat="1" applyFont="1" applyFill="1" applyBorder="1" applyAlignment="1">
      <alignment horizontal="center" vertical="center"/>
    </xf>
    <xf numFmtId="177" fontId="3" fillId="3" borderId="52" xfId="1" applyNumberFormat="1" applyFont="1" applyFill="1" applyBorder="1" applyAlignment="1">
      <alignment horizontal="center" vertical="center"/>
    </xf>
    <xf numFmtId="176" fontId="3" fillId="7" borderId="56" xfId="1" applyNumberFormat="1" applyFont="1" applyFill="1" applyBorder="1" applyAlignment="1">
      <alignment horizontal="center" vertical="center"/>
    </xf>
    <xf numFmtId="176" fontId="3" fillId="7" borderId="8" xfId="1" applyNumberFormat="1" applyFont="1" applyFill="1" applyBorder="1" applyAlignment="1">
      <alignment horizontal="center" vertical="center"/>
    </xf>
    <xf numFmtId="176" fontId="3" fillId="3" borderId="55" xfId="1" applyNumberFormat="1" applyFont="1" applyFill="1" applyBorder="1" applyAlignment="1">
      <alignment horizontal="center" vertical="center"/>
    </xf>
    <xf numFmtId="176" fontId="5" fillId="7" borderId="57" xfId="1" applyNumberFormat="1" applyFont="1" applyFill="1" applyBorder="1" applyAlignment="1">
      <alignment horizontal="center" vertical="center"/>
    </xf>
    <xf numFmtId="176" fontId="3" fillId="3" borderId="11" xfId="1" applyNumberFormat="1" applyFont="1" applyFill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6" fillId="0" borderId="58" xfId="1" applyFont="1" applyBorder="1" applyAlignment="1">
      <alignment horizontal="center" vertical="center"/>
    </xf>
    <xf numFmtId="0" fontId="6" fillId="0" borderId="59" xfId="1" applyFont="1" applyBorder="1" applyAlignment="1">
      <alignment horizontal="center" vertical="center"/>
    </xf>
    <xf numFmtId="0" fontId="6" fillId="0" borderId="60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3" fillId="0" borderId="61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5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52" xfId="1" applyFont="1" applyBorder="1" applyAlignment="1">
      <alignment horizontal="center" vertical="center"/>
    </xf>
    <xf numFmtId="0" fontId="6" fillId="0" borderId="51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62" xfId="1" applyFont="1" applyBorder="1" applyAlignment="1">
      <alignment horizontal="center" vertical="center"/>
    </xf>
    <xf numFmtId="0" fontId="6" fillId="0" borderId="63" xfId="1" applyFont="1" applyBorder="1" applyAlignment="1">
      <alignment horizontal="center" vertical="center"/>
    </xf>
    <xf numFmtId="0" fontId="3" fillId="0" borderId="64" xfId="1" applyFont="1" applyBorder="1" applyAlignment="1">
      <alignment horizontal="center" vertical="center"/>
    </xf>
    <xf numFmtId="0" fontId="7" fillId="0" borderId="0" xfId="1" applyFont="1"/>
    <xf numFmtId="0" fontId="8" fillId="0" borderId="65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66" xfId="1" applyFont="1" applyBorder="1" applyAlignment="1">
      <alignment horizontal="center" vertical="center"/>
    </xf>
    <xf numFmtId="0" fontId="8" fillId="0" borderId="67" xfId="1" applyFont="1" applyBorder="1" applyAlignment="1">
      <alignment horizontal="center" vertical="center"/>
    </xf>
    <xf numFmtId="0" fontId="8" fillId="0" borderId="61" xfId="1" applyFont="1" applyBorder="1" applyAlignment="1">
      <alignment horizontal="center" vertical="center"/>
    </xf>
    <xf numFmtId="0" fontId="9" fillId="0" borderId="68" xfId="1" applyFont="1" applyBorder="1" applyAlignment="1">
      <alignment horizontal="center" vertical="center"/>
    </xf>
    <xf numFmtId="0" fontId="9" fillId="0" borderId="69" xfId="1" applyFont="1" applyBorder="1" applyAlignment="1">
      <alignment horizontal="center" vertical="center"/>
    </xf>
    <xf numFmtId="0" fontId="9" fillId="0" borderId="70" xfId="1" applyFont="1" applyBorder="1" applyAlignment="1">
      <alignment horizontal="center" vertical="center"/>
    </xf>
    <xf numFmtId="0" fontId="9" fillId="0" borderId="71" xfId="1" applyFont="1" applyBorder="1" applyAlignment="1">
      <alignment horizontal="center" vertical="center"/>
    </xf>
    <xf numFmtId="0" fontId="3" fillId="0" borderId="72" xfId="1" applyFont="1" applyBorder="1" applyAlignment="1">
      <alignment horizontal="center" vertical="center"/>
    </xf>
    <xf numFmtId="176" fontId="3" fillId="4" borderId="29" xfId="1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78" fontId="3" fillId="0" borderId="3" xfId="1" applyNumberFormat="1" applyFont="1" applyBorder="1" applyAlignment="1">
      <alignment horizontal="center" vertical="center"/>
    </xf>
    <xf numFmtId="178" fontId="3" fillId="0" borderId="73" xfId="1" applyNumberFormat="1" applyFont="1" applyBorder="1" applyAlignment="1">
      <alignment horizontal="center" vertical="center"/>
    </xf>
    <xf numFmtId="177" fontId="3" fillId="3" borderId="50" xfId="1" applyNumberFormat="1" applyFont="1" applyFill="1" applyBorder="1" applyAlignment="1">
      <alignment horizontal="center" vertical="center"/>
    </xf>
    <xf numFmtId="177" fontId="3" fillId="0" borderId="50" xfId="1" applyNumberFormat="1" applyFont="1" applyBorder="1" applyAlignment="1">
      <alignment horizontal="center" vertical="center"/>
    </xf>
    <xf numFmtId="176" fontId="3" fillId="0" borderId="73" xfId="1" applyNumberFormat="1" applyFont="1" applyBorder="1" applyAlignment="1">
      <alignment horizontal="center" vertical="center"/>
    </xf>
    <xf numFmtId="0" fontId="3" fillId="5" borderId="26" xfId="1" applyFont="1" applyFill="1" applyBorder="1" applyAlignment="1">
      <alignment horizontal="center" vertical="center"/>
    </xf>
    <xf numFmtId="0" fontId="1" fillId="5" borderId="0" xfId="1" applyFill="1"/>
    <xf numFmtId="0" fontId="3" fillId="5" borderId="27" xfId="1" applyFont="1" applyFill="1" applyBorder="1" applyAlignment="1">
      <alignment horizontal="left" vertical="center"/>
    </xf>
    <xf numFmtId="0" fontId="3" fillId="5" borderId="39" xfId="1" applyFont="1" applyFill="1" applyBorder="1" applyAlignment="1">
      <alignment horizontal="center" vertical="center"/>
    </xf>
    <xf numFmtId="178" fontId="3" fillId="5" borderId="42" xfId="1" applyNumberFormat="1" applyFont="1" applyFill="1" applyBorder="1" applyAlignment="1">
      <alignment horizontal="center" vertical="center"/>
    </xf>
    <xf numFmtId="176" fontId="3" fillId="6" borderId="74" xfId="1" applyNumberFormat="1" applyFont="1" applyFill="1" applyBorder="1" applyAlignment="1">
      <alignment horizontal="center" vertical="center"/>
    </xf>
    <xf numFmtId="178" fontId="3" fillId="0" borderId="38" xfId="1" applyNumberFormat="1" applyFont="1" applyBorder="1" applyAlignment="1">
      <alignment horizontal="center" vertical="center"/>
    </xf>
    <xf numFmtId="176" fontId="3" fillId="5" borderId="75" xfId="1" applyNumberFormat="1" applyFont="1" applyFill="1" applyBorder="1" applyAlignment="1">
      <alignment horizontal="center" vertical="center"/>
    </xf>
    <xf numFmtId="176" fontId="3" fillId="6" borderId="49" xfId="1" applyNumberFormat="1" applyFont="1" applyFill="1" applyBorder="1" applyAlignment="1">
      <alignment horizontal="center" vertical="center"/>
    </xf>
    <xf numFmtId="176" fontId="3" fillId="6" borderId="36" xfId="1" applyNumberFormat="1" applyFont="1" applyFill="1" applyBorder="1" applyAlignment="1">
      <alignment horizontal="center" vertical="center"/>
    </xf>
    <xf numFmtId="176" fontId="3" fillId="7" borderId="74" xfId="1" applyNumberFormat="1" applyFont="1" applyFill="1" applyBorder="1" applyAlignment="1">
      <alignment horizontal="center" vertical="center"/>
    </xf>
    <xf numFmtId="177" fontId="3" fillId="3" borderId="76" xfId="1" applyNumberFormat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176" fontId="3" fillId="3" borderId="77" xfId="1" applyNumberFormat="1" applyFont="1" applyFill="1" applyBorder="1" applyAlignment="1">
      <alignment horizontal="center" vertical="center"/>
    </xf>
    <xf numFmtId="176" fontId="3" fillId="3" borderId="78" xfId="1" applyNumberFormat="1" applyFont="1" applyFill="1" applyBorder="1" applyAlignment="1">
      <alignment horizontal="center" vertical="center"/>
    </xf>
    <xf numFmtId="176" fontId="3" fillId="3" borderId="79" xfId="1" applyNumberFormat="1" applyFont="1" applyFill="1" applyBorder="1" applyAlignment="1">
      <alignment horizontal="center" vertical="center"/>
    </xf>
    <xf numFmtId="176" fontId="3" fillId="7" borderId="59" xfId="1" applyNumberFormat="1" applyFont="1" applyFill="1" applyBorder="1" applyAlignment="1">
      <alignment horizontal="center" vertical="center"/>
    </xf>
    <xf numFmtId="177" fontId="3" fillId="3" borderId="80" xfId="1" applyNumberFormat="1" applyFont="1" applyFill="1" applyBorder="1" applyAlignment="1">
      <alignment horizontal="center" vertical="center"/>
    </xf>
    <xf numFmtId="176" fontId="3" fillId="7" borderId="20" xfId="1" applyNumberFormat="1" applyFont="1" applyFill="1" applyBorder="1" applyAlignment="1">
      <alignment horizontal="center" vertical="center"/>
    </xf>
    <xf numFmtId="0" fontId="3" fillId="3" borderId="81" xfId="1" applyFont="1" applyFill="1" applyBorder="1" applyAlignment="1">
      <alignment horizontal="left" vertical="center"/>
    </xf>
    <xf numFmtId="0" fontId="1" fillId="0" borderId="28" xfId="1" applyBorder="1"/>
    <xf numFmtId="0" fontId="3" fillId="3" borderId="26" xfId="1" applyFont="1" applyFill="1" applyBorder="1" applyAlignment="1">
      <alignment horizontal="center" vertical="center"/>
    </xf>
    <xf numFmtId="176" fontId="5" fillId="7" borderId="53" xfId="1" applyNumberFormat="1" applyFont="1" applyFill="1" applyBorder="1" applyAlignment="1">
      <alignment horizontal="center" vertical="center"/>
    </xf>
    <xf numFmtId="176" fontId="3" fillId="7" borderId="13" xfId="1" applyNumberFormat="1" applyFont="1" applyFill="1" applyBorder="1" applyAlignment="1">
      <alignment horizontal="center" vertical="center"/>
    </xf>
    <xf numFmtId="176" fontId="5" fillId="7" borderId="30" xfId="1" applyNumberFormat="1" applyFont="1" applyFill="1" applyBorder="1" applyAlignment="1">
      <alignment horizontal="center" vertical="center"/>
    </xf>
    <xf numFmtId="0" fontId="1" fillId="0" borderId="4" xfId="1" applyBorder="1"/>
    <xf numFmtId="177" fontId="3" fillId="3" borderId="82" xfId="1" applyNumberFormat="1" applyFont="1" applyFill="1" applyBorder="1" applyAlignment="1">
      <alignment horizontal="center" vertical="center"/>
    </xf>
    <xf numFmtId="176" fontId="3" fillId="3" borderId="83" xfId="1" applyNumberFormat="1" applyFont="1" applyFill="1" applyBorder="1" applyAlignment="1">
      <alignment horizontal="center" vertical="center"/>
    </xf>
    <xf numFmtId="176" fontId="3" fillId="3" borderId="13" xfId="1" applyNumberFormat="1" applyFont="1" applyFill="1" applyBorder="1" applyAlignment="1">
      <alignment horizontal="center" vertical="center"/>
    </xf>
    <xf numFmtId="176" fontId="3" fillId="3" borderId="57" xfId="1" applyNumberFormat="1" applyFont="1" applyFill="1" applyBorder="1" applyAlignment="1">
      <alignment horizontal="center" vertical="center"/>
    </xf>
    <xf numFmtId="177" fontId="3" fillId="3" borderId="84" xfId="1" applyNumberFormat="1" applyFont="1" applyFill="1" applyBorder="1" applyAlignment="1">
      <alignment horizontal="center" vertical="center"/>
    </xf>
    <xf numFmtId="0" fontId="6" fillId="0" borderId="85" xfId="1" applyFont="1" applyBorder="1" applyAlignment="1">
      <alignment horizontal="center" vertical="center"/>
    </xf>
    <xf numFmtId="0" fontId="6" fillId="0" borderId="86" xfId="1" applyFont="1" applyBorder="1" applyAlignment="1">
      <alignment horizontal="center" vertical="center"/>
    </xf>
    <xf numFmtId="0" fontId="6" fillId="0" borderId="87" xfId="1" applyFont="1" applyBorder="1" applyAlignment="1">
      <alignment horizontal="center" vertical="center"/>
    </xf>
    <xf numFmtId="0" fontId="6" fillId="0" borderId="88" xfId="1" applyFont="1" applyBorder="1" applyAlignment="1">
      <alignment horizontal="center" vertical="center"/>
    </xf>
    <xf numFmtId="0" fontId="6" fillId="0" borderId="89" xfId="1" applyFont="1" applyBorder="1" applyAlignment="1">
      <alignment horizontal="center" vertical="center"/>
    </xf>
    <xf numFmtId="0" fontId="6" fillId="0" borderId="90" xfId="1" applyFont="1" applyBorder="1" applyAlignment="1">
      <alignment horizontal="center" vertical="center"/>
    </xf>
    <xf numFmtId="0" fontId="6" fillId="0" borderId="91" xfId="1" applyFont="1" applyBorder="1" applyAlignment="1">
      <alignment horizontal="center" vertical="center"/>
    </xf>
    <xf numFmtId="0" fontId="6" fillId="0" borderId="92" xfId="1" applyFont="1" applyBorder="1" applyAlignment="1">
      <alignment horizontal="center" vertical="center"/>
    </xf>
    <xf numFmtId="0" fontId="6" fillId="0" borderId="93" xfId="1" applyFont="1" applyBorder="1" applyAlignment="1">
      <alignment horizontal="center" vertical="center"/>
    </xf>
    <xf numFmtId="0" fontId="6" fillId="0" borderId="52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176" fontId="3" fillId="4" borderId="74" xfId="1" applyNumberFormat="1" applyFont="1" applyFill="1" applyBorder="1" applyAlignment="1">
      <alignment horizontal="center" vertical="center"/>
    </xf>
    <xf numFmtId="176" fontId="3" fillId="4" borderId="11" xfId="1" applyNumberFormat="1" applyFont="1" applyFill="1" applyBorder="1" applyAlignment="1">
      <alignment horizontal="center" vertical="center"/>
    </xf>
    <xf numFmtId="176" fontId="3" fillId="5" borderId="74" xfId="1" applyNumberFormat="1" applyFont="1" applyFill="1" applyBorder="1" applyAlignment="1">
      <alignment horizontal="center" vertical="center"/>
    </xf>
    <xf numFmtId="176" fontId="3" fillId="6" borderId="29" xfId="1" applyNumberFormat="1" applyFont="1" applyFill="1" applyBorder="1" applyAlignment="1">
      <alignment horizontal="center" vertical="center"/>
    </xf>
    <xf numFmtId="176" fontId="3" fillId="6" borderId="9" xfId="1" applyNumberFormat="1" applyFont="1" applyFill="1" applyBorder="1" applyAlignment="1">
      <alignment horizontal="center" vertical="center"/>
    </xf>
    <xf numFmtId="176" fontId="5" fillId="7" borderId="9" xfId="1" applyNumberFormat="1" applyFont="1" applyFill="1" applyBorder="1" applyAlignment="1">
      <alignment horizontal="center" vertical="center"/>
    </xf>
    <xf numFmtId="176" fontId="3" fillId="7" borderId="9" xfId="1" applyNumberFormat="1" applyFont="1" applyFill="1" applyBorder="1" applyAlignment="1">
      <alignment horizontal="center" vertical="center"/>
    </xf>
    <xf numFmtId="0" fontId="3" fillId="0" borderId="94" xfId="1" applyFont="1" applyBorder="1" applyAlignment="1">
      <alignment horizontal="center" vertical="center"/>
    </xf>
    <xf numFmtId="176" fontId="3" fillId="3" borderId="94" xfId="1" applyNumberFormat="1" applyFont="1" applyFill="1" applyBorder="1" applyAlignment="1">
      <alignment horizontal="center" vertical="center"/>
    </xf>
    <xf numFmtId="178" fontId="3" fillId="0" borderId="94" xfId="1" applyNumberFormat="1" applyFont="1" applyBorder="1" applyAlignment="1">
      <alignment horizontal="center" vertical="center"/>
    </xf>
    <xf numFmtId="178" fontId="3" fillId="0" borderId="89" xfId="1" applyNumberFormat="1" applyFont="1" applyBorder="1" applyAlignment="1">
      <alignment horizontal="center" vertical="center"/>
    </xf>
    <xf numFmtId="176" fontId="3" fillId="4" borderId="30" xfId="1" applyNumberFormat="1" applyFont="1" applyFill="1" applyBorder="1" applyAlignment="1">
      <alignment horizontal="center" vertical="center"/>
    </xf>
    <xf numFmtId="178" fontId="3" fillId="0" borderId="87" xfId="1" applyNumberFormat="1" applyFont="1" applyBorder="1" applyAlignment="1">
      <alignment horizontal="center" vertical="center"/>
    </xf>
    <xf numFmtId="0" fontId="3" fillId="3" borderId="95" xfId="1" applyFont="1" applyFill="1" applyBorder="1" applyAlignment="1">
      <alignment horizontal="left" vertical="center"/>
    </xf>
    <xf numFmtId="0" fontId="3" fillId="5" borderId="30" xfId="1" applyFont="1" applyFill="1" applyBorder="1" applyAlignment="1">
      <alignment horizontal="center" vertical="center"/>
    </xf>
    <xf numFmtId="176" fontId="3" fillId="5" borderId="4" xfId="1" applyNumberFormat="1" applyFont="1" applyFill="1" applyBorder="1" applyAlignment="1">
      <alignment horizontal="center" vertical="center"/>
    </xf>
    <xf numFmtId="177" fontId="3" fillId="5" borderId="30" xfId="1" applyNumberFormat="1" applyFont="1" applyFill="1" applyBorder="1" applyAlignment="1">
      <alignment horizontal="center" vertical="center"/>
    </xf>
    <xf numFmtId="0" fontId="3" fillId="3" borderId="96" xfId="1" applyFont="1" applyFill="1" applyBorder="1" applyAlignment="1">
      <alignment horizontal="left" vertical="center"/>
    </xf>
    <xf numFmtId="177" fontId="3" fillId="3" borderId="30" xfId="1" applyNumberFormat="1" applyFont="1" applyFill="1" applyBorder="1" applyAlignment="1">
      <alignment horizontal="center" vertical="center"/>
    </xf>
    <xf numFmtId="176" fontId="3" fillId="4" borderId="36" xfId="1" applyNumberFormat="1" applyFont="1" applyFill="1" applyBorder="1" applyAlignment="1">
      <alignment horizontal="center" vertical="center"/>
    </xf>
    <xf numFmtId="0" fontId="3" fillId="3" borderId="97" xfId="1" applyFont="1" applyFill="1" applyBorder="1" applyAlignment="1">
      <alignment horizontal="left" vertical="center"/>
    </xf>
    <xf numFmtId="176" fontId="3" fillId="5" borderId="98" xfId="1" applyNumberFormat="1" applyFont="1" applyFill="1" applyBorder="1" applyAlignment="1">
      <alignment horizontal="center" vertical="center"/>
    </xf>
    <xf numFmtId="178" fontId="3" fillId="5" borderId="30" xfId="1" applyNumberFormat="1" applyFont="1" applyFill="1" applyBorder="1" applyAlignment="1">
      <alignment horizontal="center" vertical="center"/>
    </xf>
    <xf numFmtId="176" fontId="3" fillId="0" borderId="5" xfId="1" applyNumberFormat="1" applyFont="1" applyBorder="1" applyAlignment="1">
      <alignment horizontal="center" vertical="center"/>
    </xf>
    <xf numFmtId="178" fontId="3" fillId="0" borderId="29" xfId="1" applyNumberFormat="1" applyFont="1" applyBorder="1" applyAlignment="1">
      <alignment horizontal="center" vertical="center"/>
    </xf>
    <xf numFmtId="176" fontId="3" fillId="5" borderId="19" xfId="1" applyNumberFormat="1" applyFont="1" applyFill="1" applyBorder="1" applyAlignment="1">
      <alignment horizontal="center" vertical="center"/>
    </xf>
    <xf numFmtId="176" fontId="3" fillId="0" borderId="30" xfId="1" applyNumberFormat="1" applyFont="1" applyBorder="1" applyAlignment="1">
      <alignment horizontal="center" vertical="center"/>
    </xf>
    <xf numFmtId="0" fontId="3" fillId="0" borderId="99" xfId="1" applyFont="1" applyBorder="1" applyAlignment="1">
      <alignment horizontal="left" vertical="center"/>
    </xf>
    <xf numFmtId="0" fontId="3" fillId="3" borderId="30" xfId="1" applyFont="1" applyFill="1" applyBorder="1" applyAlignment="1">
      <alignment horizontal="center" vertical="center"/>
    </xf>
    <xf numFmtId="176" fontId="5" fillId="7" borderId="36" xfId="1" applyNumberFormat="1" applyFont="1" applyFill="1" applyBorder="1" applyAlignment="1">
      <alignment horizontal="center" vertical="center"/>
    </xf>
    <xf numFmtId="176" fontId="5" fillId="7" borderId="8" xfId="1" applyNumberFormat="1" applyFont="1" applyFill="1" applyBorder="1" applyAlignment="1">
      <alignment horizontal="center" vertical="center"/>
    </xf>
    <xf numFmtId="0" fontId="3" fillId="3" borderId="100" xfId="1" applyFont="1" applyFill="1" applyBorder="1" applyAlignment="1">
      <alignment horizontal="left" vertical="center"/>
    </xf>
    <xf numFmtId="176" fontId="3" fillId="7" borderId="5" xfId="1" applyNumberFormat="1" applyFont="1" applyFill="1" applyBorder="1" applyAlignment="1">
      <alignment horizontal="center" vertical="center"/>
    </xf>
    <xf numFmtId="177" fontId="3" fillId="3" borderId="36" xfId="1" applyNumberFormat="1" applyFont="1" applyFill="1" applyBorder="1" applyAlignment="1">
      <alignment horizontal="center" vertical="center"/>
    </xf>
    <xf numFmtId="176" fontId="3" fillId="3" borderId="49" xfId="1" applyNumberFormat="1" applyFont="1" applyFill="1" applyBorder="1" applyAlignment="1">
      <alignment horizontal="center" vertical="center"/>
    </xf>
    <xf numFmtId="176" fontId="3" fillId="3" borderId="45" xfId="1" applyNumberFormat="1" applyFont="1" applyFill="1" applyBorder="1" applyAlignment="1">
      <alignment horizontal="center" vertical="center"/>
    </xf>
    <xf numFmtId="0" fontId="6" fillId="0" borderId="63" xfId="1" applyFont="1" applyBorder="1" applyAlignment="1">
      <alignment horizontal="center" vertical="center"/>
    </xf>
    <xf numFmtId="0" fontId="10" fillId="0" borderId="0" xfId="1" applyFont="1"/>
    <xf numFmtId="0" fontId="10" fillId="0" borderId="101" xfId="1" applyFont="1" applyBorder="1"/>
    <xf numFmtId="176" fontId="11" fillId="7" borderId="2" xfId="1" applyNumberFormat="1" applyFont="1" applyFill="1" applyBorder="1" applyAlignment="1">
      <alignment horizontal="center" vertical="center"/>
    </xf>
    <xf numFmtId="176" fontId="11" fillId="7" borderId="3" xfId="1" applyNumberFormat="1" applyFont="1" applyFill="1" applyBorder="1" applyAlignment="1">
      <alignment horizontal="center" vertical="center"/>
    </xf>
    <xf numFmtId="178" fontId="11" fillId="0" borderId="3" xfId="1" applyNumberFormat="1" applyFont="1" applyBorder="1" applyAlignment="1">
      <alignment horizontal="center" vertical="center"/>
    </xf>
    <xf numFmtId="176" fontId="11" fillId="3" borderId="3" xfId="1" applyNumberFormat="1" applyFont="1" applyFill="1" applyBorder="1" applyAlignment="1">
      <alignment horizontal="center" vertical="center"/>
    </xf>
    <xf numFmtId="178" fontId="11" fillId="0" borderId="47" xfId="1" applyNumberFormat="1" applyFont="1" applyBorder="1" applyAlignment="1">
      <alignment horizontal="center" vertical="center"/>
    </xf>
    <xf numFmtId="0" fontId="11" fillId="3" borderId="102" xfId="1" applyFont="1" applyFill="1" applyBorder="1" applyAlignment="1">
      <alignment horizontal="left" vertical="center"/>
    </xf>
    <xf numFmtId="176" fontId="11" fillId="7" borderId="26" xfId="1" applyNumberFormat="1" applyFont="1" applyFill="1" applyBorder="1" applyAlignment="1">
      <alignment horizontal="center" vertical="center"/>
    </xf>
    <xf numFmtId="176" fontId="11" fillId="7" borderId="5" xfId="1" applyNumberFormat="1" applyFont="1" applyFill="1" applyBorder="1" applyAlignment="1">
      <alignment horizontal="center" vertical="center"/>
    </xf>
    <xf numFmtId="176" fontId="11" fillId="0" borderId="5" xfId="1" applyNumberFormat="1" applyFont="1" applyBorder="1" applyAlignment="1">
      <alignment horizontal="center" vertical="center"/>
    </xf>
    <xf numFmtId="176" fontId="11" fillId="3" borderId="5" xfId="1" applyNumberFormat="1" applyFont="1" applyFill="1" applyBorder="1" applyAlignment="1">
      <alignment horizontal="center" vertical="center"/>
    </xf>
    <xf numFmtId="176" fontId="11" fillId="0" borderId="30" xfId="1" applyNumberFormat="1" applyFont="1" applyBorder="1" applyAlignment="1">
      <alignment horizontal="center" vertical="center"/>
    </xf>
    <xf numFmtId="0" fontId="11" fillId="3" borderId="27" xfId="1" applyFont="1" applyFill="1" applyBorder="1" applyAlignment="1">
      <alignment horizontal="left" vertical="center"/>
    </xf>
    <xf numFmtId="176" fontId="11" fillId="7" borderId="33" xfId="1" applyNumberFormat="1" applyFont="1" applyFill="1" applyBorder="1" applyAlignment="1">
      <alignment horizontal="center" vertical="center"/>
    </xf>
    <xf numFmtId="176" fontId="11" fillId="7" borderId="35" xfId="1" applyNumberFormat="1" applyFont="1" applyFill="1" applyBorder="1" applyAlignment="1">
      <alignment horizontal="center" vertical="center"/>
    </xf>
    <xf numFmtId="176" fontId="11" fillId="3" borderId="35" xfId="1" applyNumberFormat="1" applyFont="1" applyFill="1" applyBorder="1" applyAlignment="1">
      <alignment horizontal="center" vertical="center"/>
    </xf>
    <xf numFmtId="176" fontId="11" fillId="3" borderId="36" xfId="1" applyNumberFormat="1" applyFont="1" applyFill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47" xfId="1" applyFont="1" applyBorder="1" applyAlignment="1">
      <alignment horizontal="center" vertical="center"/>
    </xf>
    <xf numFmtId="0" fontId="11" fillId="0" borderId="103" xfId="1" applyFont="1" applyBorder="1" applyAlignment="1">
      <alignment horizontal="center" vertical="center"/>
    </xf>
    <xf numFmtId="0" fontId="12" fillId="0" borderId="51" xfId="1" applyFont="1" applyBorder="1" applyAlignment="1">
      <alignment horizontal="center" vertical="center"/>
    </xf>
    <xf numFmtId="0" fontId="12" fillId="0" borderId="52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1" fillId="0" borderId="81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4" fillId="0" borderId="82" xfId="1" applyFont="1" applyBorder="1" applyAlignment="1">
      <alignment horizontal="center" vertical="center"/>
    </xf>
    <xf numFmtId="0" fontId="14" fillId="0" borderId="83" xfId="1" applyFont="1" applyBorder="1" applyAlignment="1">
      <alignment horizontal="center" vertical="center"/>
    </xf>
    <xf numFmtId="0" fontId="14" fillId="0" borderId="57" xfId="1" applyFont="1" applyBorder="1" applyAlignment="1">
      <alignment horizontal="center" vertical="center"/>
    </xf>
    <xf numFmtId="0" fontId="11" fillId="0" borderId="104" xfId="1" applyFont="1" applyBorder="1" applyAlignment="1">
      <alignment horizontal="center" vertical="center"/>
    </xf>
    <xf numFmtId="177" fontId="11" fillId="3" borderId="3" xfId="1" applyNumberFormat="1" applyFont="1" applyFill="1" applyBorder="1" applyAlignment="1">
      <alignment horizontal="center" vertical="center"/>
    </xf>
    <xf numFmtId="177" fontId="11" fillId="3" borderId="47" xfId="1" applyNumberFormat="1" applyFont="1" applyFill="1" applyBorder="1" applyAlignment="1">
      <alignment horizontal="center" vertical="center"/>
    </xf>
    <xf numFmtId="176" fontId="11" fillId="3" borderId="47" xfId="1" applyNumberFormat="1" applyFont="1" applyFill="1" applyBorder="1" applyAlignment="1">
      <alignment horizontal="center" vertical="center"/>
    </xf>
    <xf numFmtId="177" fontId="11" fillId="3" borderId="5" xfId="1" applyNumberFormat="1" applyFont="1" applyFill="1" applyBorder="1" applyAlignment="1">
      <alignment horizontal="center" vertical="center"/>
    </xf>
    <xf numFmtId="177" fontId="11" fillId="3" borderId="30" xfId="1" applyNumberFormat="1" applyFont="1" applyFill="1" applyBorder="1" applyAlignment="1">
      <alignment horizontal="center" vertical="center"/>
    </xf>
    <xf numFmtId="176" fontId="11" fillId="3" borderId="30" xfId="1" applyNumberFormat="1" applyFont="1" applyFill="1" applyBorder="1" applyAlignment="1">
      <alignment horizontal="center" vertical="center"/>
    </xf>
    <xf numFmtId="177" fontId="11" fillId="3" borderId="35" xfId="1" applyNumberFormat="1" applyFont="1" applyFill="1" applyBorder="1" applyAlignment="1">
      <alignment horizontal="center" vertical="center"/>
    </xf>
    <xf numFmtId="177" fontId="11" fillId="3" borderId="36" xfId="1" applyNumberFormat="1" applyFont="1" applyFill="1" applyBorder="1" applyAlignment="1">
      <alignment horizontal="center" vertical="center"/>
    </xf>
    <xf numFmtId="0" fontId="11" fillId="0" borderId="27" xfId="1" applyFont="1" applyBorder="1" applyAlignment="1">
      <alignment horizontal="center" vertical="center"/>
    </xf>
    <xf numFmtId="0" fontId="14" fillId="0" borderId="13" xfId="1" applyFont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10" fillId="0" borderId="0" xfId="1" applyFont="1" applyBorder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"/>
  <sheetViews>
    <sheetView topLeftCell="D30" zoomScale="91" zoomScaleNormal="91" workbookViewId="0">
      <selection activeCell="L48" sqref="L48"/>
    </sheetView>
  </sheetViews>
  <sheetFormatPr defaultRowHeight="14.25" x14ac:dyDescent="0.2"/>
  <cols>
    <col min="1" max="1" width="9" style="1"/>
    <col min="2" max="2" width="21.375" style="1" bestFit="1" customWidth="1"/>
    <col min="3" max="3" width="11.375" style="1" bestFit="1" customWidth="1"/>
    <col min="4" max="7" width="11.375" style="1" customWidth="1"/>
    <col min="8" max="8" width="11.375" style="1" bestFit="1" customWidth="1"/>
    <col min="9" max="12" width="11.375" style="1" customWidth="1"/>
    <col min="13" max="13" width="11.375" style="1" bestFit="1" customWidth="1"/>
    <col min="14" max="17" width="11.375" style="1" customWidth="1"/>
    <col min="18" max="21" width="14.875" style="1" bestFit="1" customWidth="1"/>
    <col min="22" max="22" width="11.375" style="1" customWidth="1"/>
    <col min="23" max="23" width="11.375" style="1" bestFit="1" customWidth="1"/>
    <col min="24" max="26" width="11.375" style="1" customWidth="1"/>
    <col min="27" max="27" width="11.375" style="2" customWidth="1"/>
    <col min="28" max="28" width="10.5" style="1" bestFit="1" customWidth="1"/>
    <col min="29" max="32" width="11.375" style="1" customWidth="1"/>
    <col min="33" max="33" width="11.375" style="1" bestFit="1" customWidth="1"/>
    <col min="34" max="37" width="11.375" style="1" customWidth="1"/>
    <col min="38" max="38" width="11.375" style="1" bestFit="1" customWidth="1"/>
    <col min="39" max="42" width="11.375" style="1" customWidth="1"/>
    <col min="43" max="46" width="14.875" style="1" bestFit="1" customWidth="1"/>
    <col min="47" max="47" width="11.375" style="1" customWidth="1"/>
    <col min="48" max="48" width="9" style="1"/>
    <col min="49" max="52" width="11.375" style="1" customWidth="1"/>
    <col min="53" max="53" width="9" style="1"/>
    <col min="54" max="54" width="11.5" style="1" bestFit="1" customWidth="1"/>
    <col min="55" max="55" width="9" style="1"/>
    <col min="56" max="58" width="11.375" style="1" customWidth="1"/>
    <col min="59" max="59" width="9" style="1"/>
    <col min="60" max="62" width="11.375" style="1" customWidth="1"/>
    <col min="63" max="63" width="9" style="1"/>
    <col min="64" max="66" width="11.375" style="1" customWidth="1"/>
    <col min="67" max="67" width="11.375" style="1" bestFit="1" customWidth="1"/>
    <col min="68" max="70" width="11.375" style="1" customWidth="1"/>
    <col min="71" max="71" width="9" style="1"/>
    <col min="72" max="74" width="11.375" style="1" customWidth="1"/>
    <col min="75" max="75" width="9.875" style="1" bestFit="1" customWidth="1"/>
    <col min="76" max="78" width="11.375" style="1" customWidth="1"/>
    <col min="79" max="79" width="9" style="1"/>
    <col min="80" max="82" width="11.375" style="1" customWidth="1"/>
    <col min="83" max="83" width="9" style="1"/>
    <col min="84" max="86" width="11.375" style="1" customWidth="1"/>
    <col min="87" max="87" width="11.375" style="1" bestFit="1" customWidth="1"/>
    <col min="88" max="90" width="11.375" style="1" customWidth="1"/>
    <col min="91" max="91" width="11.375" style="1" bestFit="1" customWidth="1"/>
    <col min="92" max="94" width="11.375" style="1" customWidth="1"/>
    <col min="95" max="16384" width="9" style="1"/>
  </cols>
  <sheetData>
    <row r="1" spans="2:52" x14ac:dyDescent="0.2">
      <c r="AA1" s="1"/>
    </row>
    <row r="2" spans="2:52" ht="15" thickBot="1" x14ac:dyDescent="0.25"/>
    <row r="3" spans="2:52" ht="30.75" thickTop="1" x14ac:dyDescent="0.2">
      <c r="B3" s="151"/>
      <c r="C3" s="150" t="s">
        <v>100</v>
      </c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8"/>
      <c r="AZ3" s="147"/>
    </row>
    <row r="4" spans="2:52" s="139" customFormat="1" ht="26.25" thickBot="1" x14ac:dyDescent="0.4">
      <c r="B4" s="138"/>
      <c r="C4" s="146" t="s">
        <v>99</v>
      </c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4"/>
      <c r="AB4" s="143" t="s">
        <v>98</v>
      </c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1"/>
      <c r="AZ4" s="140"/>
    </row>
    <row r="5" spans="2:52" ht="20.25" x14ac:dyDescent="0.2">
      <c r="B5" s="138"/>
      <c r="C5" s="198" t="s">
        <v>25</v>
      </c>
      <c r="D5" s="131"/>
      <c r="E5" s="131"/>
      <c r="F5" s="130"/>
      <c r="G5" s="199"/>
      <c r="H5" s="198" t="s">
        <v>59</v>
      </c>
      <c r="I5" s="131"/>
      <c r="J5" s="131"/>
      <c r="K5" s="130"/>
      <c r="L5" s="199"/>
      <c r="M5" s="198" t="s">
        <v>97</v>
      </c>
      <c r="N5" s="131"/>
      <c r="O5" s="131"/>
      <c r="P5" s="130"/>
      <c r="Q5" s="199"/>
      <c r="R5" s="198" t="s">
        <v>62</v>
      </c>
      <c r="S5" s="131"/>
      <c r="T5" s="131"/>
      <c r="U5" s="130"/>
      <c r="V5" s="199"/>
      <c r="W5" s="198" t="s">
        <v>94</v>
      </c>
      <c r="X5" s="131"/>
      <c r="Y5" s="131"/>
      <c r="Z5" s="130"/>
      <c r="AA5" s="237"/>
      <c r="AB5" s="136" t="s">
        <v>96</v>
      </c>
      <c r="AC5" s="133"/>
      <c r="AD5" s="133"/>
      <c r="AE5" s="133"/>
      <c r="AF5" s="133"/>
      <c r="AG5" s="200" t="s">
        <v>59</v>
      </c>
      <c r="AH5" s="131"/>
      <c r="AI5" s="131"/>
      <c r="AJ5" s="130"/>
      <c r="AK5" s="199"/>
      <c r="AL5" s="198" t="s">
        <v>95</v>
      </c>
      <c r="AM5" s="131"/>
      <c r="AN5" s="131"/>
      <c r="AO5" s="130"/>
      <c r="AP5" s="199"/>
      <c r="AQ5" s="198" t="s">
        <v>62</v>
      </c>
      <c r="AR5" s="131"/>
      <c r="AS5" s="131"/>
      <c r="AT5" s="130"/>
      <c r="AU5" s="199"/>
      <c r="AV5" s="198" t="s">
        <v>94</v>
      </c>
      <c r="AW5" s="131"/>
      <c r="AX5" s="131"/>
      <c r="AY5" s="130"/>
      <c r="AZ5" s="197"/>
    </row>
    <row r="6" spans="2:52" ht="21" thickBot="1" x14ac:dyDescent="0.25">
      <c r="B6" s="128"/>
      <c r="C6" s="193" t="s">
        <v>47</v>
      </c>
      <c r="D6" s="192" t="s">
        <v>49</v>
      </c>
      <c r="E6" s="192" t="s">
        <v>19</v>
      </c>
      <c r="F6" s="196" t="s">
        <v>50</v>
      </c>
      <c r="G6" s="195" t="s">
        <v>41</v>
      </c>
      <c r="H6" s="193" t="s">
        <v>47</v>
      </c>
      <c r="I6" s="192" t="s">
        <v>49</v>
      </c>
      <c r="J6" s="192" t="s">
        <v>19</v>
      </c>
      <c r="K6" s="196" t="s">
        <v>14</v>
      </c>
      <c r="L6" s="195" t="s">
        <v>41</v>
      </c>
      <c r="M6" s="193" t="s">
        <v>93</v>
      </c>
      <c r="N6" s="192" t="s">
        <v>49</v>
      </c>
      <c r="O6" s="192" t="s">
        <v>51</v>
      </c>
      <c r="P6" s="196" t="s">
        <v>50</v>
      </c>
      <c r="Q6" s="195" t="s">
        <v>92</v>
      </c>
      <c r="R6" s="193" t="s">
        <v>17</v>
      </c>
      <c r="S6" s="192" t="s">
        <v>53</v>
      </c>
      <c r="T6" s="192" t="s">
        <v>19</v>
      </c>
      <c r="U6" s="196" t="s">
        <v>50</v>
      </c>
      <c r="V6" s="195" t="s">
        <v>41</v>
      </c>
      <c r="W6" s="193" t="s">
        <v>47</v>
      </c>
      <c r="X6" s="192" t="s">
        <v>49</v>
      </c>
      <c r="Y6" s="192" t="s">
        <v>19</v>
      </c>
      <c r="Z6" s="196" t="s">
        <v>14</v>
      </c>
      <c r="AA6" s="195" t="s">
        <v>41</v>
      </c>
      <c r="AB6" s="194" t="s">
        <v>17</v>
      </c>
      <c r="AC6" s="192" t="s">
        <v>53</v>
      </c>
      <c r="AD6" s="192" t="s">
        <v>19</v>
      </c>
      <c r="AE6" s="196" t="s">
        <v>50</v>
      </c>
      <c r="AF6" s="190" t="s">
        <v>41</v>
      </c>
      <c r="AG6" s="193" t="s">
        <v>91</v>
      </c>
      <c r="AH6" s="192" t="s">
        <v>49</v>
      </c>
      <c r="AI6" s="192" t="s">
        <v>54</v>
      </c>
      <c r="AJ6" s="196" t="s">
        <v>14</v>
      </c>
      <c r="AK6" s="190" t="s">
        <v>37</v>
      </c>
      <c r="AL6" s="193" t="s">
        <v>17</v>
      </c>
      <c r="AM6" s="192" t="s">
        <v>53</v>
      </c>
      <c r="AN6" s="192" t="s">
        <v>54</v>
      </c>
      <c r="AO6" s="196" t="s">
        <v>50</v>
      </c>
      <c r="AP6" s="190" t="s">
        <v>41</v>
      </c>
      <c r="AQ6" s="193" t="s">
        <v>47</v>
      </c>
      <c r="AR6" s="192" t="s">
        <v>49</v>
      </c>
      <c r="AS6" s="192" t="s">
        <v>54</v>
      </c>
      <c r="AT6" s="196" t="s">
        <v>50</v>
      </c>
      <c r="AU6" s="190" t="s">
        <v>41</v>
      </c>
      <c r="AV6" s="193" t="s">
        <v>17</v>
      </c>
      <c r="AW6" s="192" t="s">
        <v>53</v>
      </c>
      <c r="AX6" s="192" t="s">
        <v>19</v>
      </c>
      <c r="AY6" s="196" t="s">
        <v>50</v>
      </c>
      <c r="AZ6" s="190" t="s">
        <v>41</v>
      </c>
    </row>
    <row r="7" spans="2:52" ht="21" thickBot="1" x14ac:dyDescent="0.25">
      <c r="B7" s="221" t="s">
        <v>90</v>
      </c>
      <c r="C7" s="235">
        <v>24.7</v>
      </c>
      <c r="D7" s="14">
        <v>25.57</v>
      </c>
      <c r="E7" s="236">
        <v>25.16</v>
      </c>
      <c r="F7" s="207">
        <f>AVERAGE(C7:E7)</f>
        <v>25.143333333333331</v>
      </c>
      <c r="G7" s="104">
        <f>_xlfn.STDEV.S(C7:E7)</f>
        <v>0.43523939772650838</v>
      </c>
      <c r="H7" s="57">
        <v>45.28</v>
      </c>
      <c r="I7" s="12">
        <v>45.65</v>
      </c>
      <c r="J7" s="12">
        <v>45.11</v>
      </c>
      <c r="K7" s="182">
        <f>AVERAGE(H7:J7)</f>
        <v>45.346666666666671</v>
      </c>
      <c r="L7" s="104">
        <f>_xlfn.STDEV.S(H7:J7)</f>
        <v>0.27610384519838355</v>
      </c>
      <c r="M7" s="57">
        <v>54.55</v>
      </c>
      <c r="N7" s="12">
        <v>55.95</v>
      </c>
      <c r="O7" s="12">
        <v>54.9</v>
      </c>
      <c r="P7" s="207">
        <f>AVERAGE(M7:O7)</f>
        <v>55.133333333333333</v>
      </c>
      <c r="Q7" s="104">
        <f>_xlfn.STDEV.S(M7:O7)</f>
        <v>0.7285830998131495</v>
      </c>
      <c r="R7" s="57">
        <v>123.10899999999999</v>
      </c>
      <c r="S7" s="12">
        <v>103.226</v>
      </c>
      <c r="T7" s="12">
        <v>112.32</v>
      </c>
      <c r="U7" s="182">
        <f>AVERAGE(R7:T7)</f>
        <v>112.88499999999999</v>
      </c>
      <c r="V7" s="104">
        <f>_xlfn.STDEV.S(R7:T7)</f>
        <v>9.9535340959882159</v>
      </c>
      <c r="W7" s="234">
        <v>0.34699999999999998</v>
      </c>
      <c r="X7" s="111">
        <v>0.35499999999999998</v>
      </c>
      <c r="Y7" s="111">
        <v>0.35</v>
      </c>
      <c r="Z7" s="207">
        <f>AVERAGE(W7:Y7)</f>
        <v>0.35066666666666668</v>
      </c>
      <c r="AA7" s="104">
        <f>_xlfn.STDEV.S(W7:Y7)</f>
        <v>4.0414518843273836E-3</v>
      </c>
      <c r="AB7" s="235">
        <v>37.549999999999997</v>
      </c>
      <c r="AC7" s="14">
        <v>38.51</v>
      </c>
      <c r="AD7" s="57">
        <v>36.76</v>
      </c>
      <c r="AE7" s="207">
        <f>AVERAGE(AB7:AD7)</f>
        <v>37.606666666666662</v>
      </c>
      <c r="AF7" s="104">
        <f>_xlfn.STDEV.S(AB7:AD7)</f>
        <v>0.87637510994626799</v>
      </c>
      <c r="AG7" s="57">
        <v>61.58</v>
      </c>
      <c r="AH7" s="12">
        <v>62.58</v>
      </c>
      <c r="AI7" s="56">
        <v>60.33</v>
      </c>
      <c r="AJ7" s="207">
        <f>AVERAGE(AG7:AI7)</f>
        <v>61.49666666666667</v>
      </c>
      <c r="AK7" s="104">
        <f>_xlfn.STDEV.S(AG7:AI7)</f>
        <v>1.1273124382057236</v>
      </c>
      <c r="AL7" s="57">
        <v>70.790000000000006</v>
      </c>
      <c r="AM7" s="12">
        <v>70.44</v>
      </c>
      <c r="AN7" s="56">
        <v>68.81</v>
      </c>
      <c r="AO7" s="207">
        <f>AVERAGE(AL7:AN7)</f>
        <v>70.013333333333335</v>
      </c>
      <c r="AP7" s="104">
        <f>_xlfn.STDEV.S(AL7:AN7)</f>
        <v>1.0567087268180075</v>
      </c>
      <c r="AQ7" s="57">
        <v>90.706999999999994</v>
      </c>
      <c r="AR7" s="12">
        <v>85.426000000000002</v>
      </c>
      <c r="AS7" s="56">
        <v>97.299000000000007</v>
      </c>
      <c r="AT7" s="207">
        <f>AVERAGE(AQ7:AS7)</f>
        <v>91.144000000000005</v>
      </c>
      <c r="AU7" s="104">
        <f>_xlfn.STDEV.S(AQ7:AS7)</f>
        <v>5.9485510000335404</v>
      </c>
      <c r="AV7" s="234">
        <v>0.48699999999999999</v>
      </c>
      <c r="AW7" s="106">
        <v>0.49399999999999999</v>
      </c>
      <c r="AX7" s="53">
        <v>0.47699999999999998</v>
      </c>
      <c r="AY7" s="207">
        <f>AVERAGE(AV7:AX7)</f>
        <v>0.48599999999999999</v>
      </c>
      <c r="AZ7" s="104">
        <f>_xlfn.STDEV.S(AV7:AX7)</f>
        <v>8.5440037453175383E-3</v>
      </c>
    </row>
    <row r="8" spans="2:52" ht="21" thickBot="1" x14ac:dyDescent="0.25">
      <c r="B8" s="218" t="s">
        <v>89</v>
      </c>
      <c r="C8" s="224">
        <v>25.13</v>
      </c>
      <c r="D8" s="224">
        <v>25.34</v>
      </c>
      <c r="E8" s="224">
        <v>25.96</v>
      </c>
      <c r="F8" s="207">
        <f>AVERAGE(C8:E8)</f>
        <v>25.47666666666667</v>
      </c>
      <c r="G8" s="104">
        <f>_xlfn.STDEV.S(C8:E8)</f>
        <v>0.43154760262725839</v>
      </c>
      <c r="H8" s="60">
        <v>45.86</v>
      </c>
      <c r="I8" s="7">
        <v>45.94</v>
      </c>
      <c r="J8" s="6">
        <v>45.61</v>
      </c>
      <c r="K8" s="233">
        <f>AVERAGE(H8:J8)</f>
        <v>45.803333333333335</v>
      </c>
      <c r="L8" s="104">
        <f>_xlfn.STDEV.S(H8:J8)</f>
        <v>0.17214335111567075</v>
      </c>
      <c r="M8" s="60">
        <v>55.79</v>
      </c>
      <c r="N8" s="7">
        <v>55.96</v>
      </c>
      <c r="O8" s="7">
        <v>55.33</v>
      </c>
      <c r="P8" s="207">
        <f>AVERAGE(M8:O8)</f>
        <v>55.693333333333328</v>
      </c>
      <c r="Q8" s="104">
        <f>_xlfn.STDEV.S(M8:O8)</f>
        <v>0.32593455375785813</v>
      </c>
      <c r="R8" s="60">
        <v>128.935</v>
      </c>
      <c r="S8" s="7">
        <v>90.375</v>
      </c>
      <c r="T8" s="6">
        <v>107.78400000000001</v>
      </c>
      <c r="U8" s="233">
        <f>AVERAGE(R8:T8)</f>
        <v>109.03133333333334</v>
      </c>
      <c r="V8" s="104">
        <f>_xlfn.STDEV.S(R8:T8)</f>
        <v>19.310237707841292</v>
      </c>
      <c r="W8" s="219">
        <v>0.35299999999999998</v>
      </c>
      <c r="X8" s="102">
        <v>0.35499999999999998</v>
      </c>
      <c r="Y8" s="102">
        <v>0.35799999999999998</v>
      </c>
      <c r="Z8" s="206">
        <f>AVERAGE(W8:Y8)</f>
        <v>0.35533333333333328</v>
      </c>
      <c r="AA8" s="104">
        <f>_xlfn.STDEV.S(W8:Y8)</f>
        <v>2.5166114784235852E-3</v>
      </c>
      <c r="AB8" s="61">
        <v>42.44</v>
      </c>
      <c r="AC8" s="60">
        <v>43.93</v>
      </c>
      <c r="AD8" s="60">
        <v>42.38</v>
      </c>
      <c r="AE8" s="206">
        <f>AVERAGE(AB8:AD8)</f>
        <v>42.916666666666664</v>
      </c>
      <c r="AF8" s="104">
        <f>_xlfn.STDEV.S(AB8:AD8)</f>
        <v>0.87808503764346924</v>
      </c>
      <c r="AG8" s="60">
        <v>69.150000000000006</v>
      </c>
      <c r="AH8" s="7">
        <v>69.650000000000006</v>
      </c>
      <c r="AI8" s="7">
        <v>68.61</v>
      </c>
      <c r="AJ8" s="206">
        <f>AVERAGE(AG8:AI8)</f>
        <v>69.13666666666667</v>
      </c>
      <c r="AK8" s="104">
        <f>_xlfn.STDEV.S(AG8:AI8)</f>
        <v>0.52012818932772398</v>
      </c>
      <c r="AL8" s="60">
        <v>78.709999999999994</v>
      </c>
      <c r="AM8" s="7">
        <v>78.3</v>
      </c>
      <c r="AN8" s="7">
        <v>77.790000000000006</v>
      </c>
      <c r="AO8" s="206">
        <f>AVERAGE(AL8:AN8)</f>
        <v>78.266666666666666</v>
      </c>
      <c r="AP8" s="104">
        <f>_xlfn.STDEV.S(AL8:AN8)</f>
        <v>0.46090490703975745</v>
      </c>
      <c r="AQ8" s="60">
        <v>44.143999999999998</v>
      </c>
      <c r="AR8" s="7">
        <v>44.475000000000001</v>
      </c>
      <c r="AS8" s="7">
        <v>34.412999999999997</v>
      </c>
      <c r="AT8" s="206">
        <f>AVERAGE(AQ8:AS8)</f>
        <v>41.010666666666665</v>
      </c>
      <c r="AU8" s="104">
        <f>_xlfn.STDEV.S(AQ8:AS8)</f>
        <v>5.7161433093768181</v>
      </c>
      <c r="AV8" s="229">
        <v>0.54500000000000004</v>
      </c>
      <c r="AW8" s="99">
        <v>0.55600000000000005</v>
      </c>
      <c r="AX8" s="99">
        <v>0.54200000000000004</v>
      </c>
      <c r="AY8" s="206">
        <f>AVERAGE(AV8:AX8)</f>
        <v>0.54766666666666663</v>
      </c>
      <c r="AZ8" s="104">
        <f>_xlfn.STDEV.S(AV8:AX8)</f>
        <v>7.3711147958319999E-3</v>
      </c>
    </row>
    <row r="9" spans="2:52" ht="21" thickBot="1" x14ac:dyDescent="0.25">
      <c r="B9" s="232" t="s">
        <v>73</v>
      </c>
      <c r="C9" s="210">
        <v>25.61</v>
      </c>
      <c r="D9" s="213">
        <v>25.5</v>
      </c>
      <c r="E9" s="213">
        <v>25.58</v>
      </c>
      <c r="F9" s="206">
        <f>AVERAGE(C9:E9)</f>
        <v>25.563333333333333</v>
      </c>
      <c r="G9" s="104">
        <f>_xlfn.STDEV.S(C9:E9)</f>
        <v>5.6862407030772784E-2</v>
      </c>
      <c r="H9" s="60">
        <v>46.48</v>
      </c>
      <c r="I9" s="24">
        <v>46.16</v>
      </c>
      <c r="J9" s="30">
        <v>45.93</v>
      </c>
      <c r="K9" s="231">
        <f>AVERAGE(H9:J9)</f>
        <v>46.19</v>
      </c>
      <c r="L9" s="104">
        <f>_xlfn.STDEV.S(H9:J9)</f>
        <v>0.27622454633866134</v>
      </c>
      <c r="M9" s="60">
        <v>56.3</v>
      </c>
      <c r="N9" s="24">
        <v>56.46</v>
      </c>
      <c r="O9" s="24">
        <v>55.88</v>
      </c>
      <c r="P9" s="206">
        <f>AVERAGE(M9:O9)</f>
        <v>56.213333333333331</v>
      </c>
      <c r="Q9" s="104">
        <f>_xlfn.STDEV.S(M9:O9)</f>
        <v>0.29955522584881145</v>
      </c>
      <c r="R9" s="60">
        <v>106.026</v>
      </c>
      <c r="S9" s="24">
        <v>93.129000000000005</v>
      </c>
      <c r="T9" s="24">
        <v>97.972999999999999</v>
      </c>
      <c r="U9" s="230">
        <f>AVERAGE(R9:T9)</f>
        <v>99.042666666666662</v>
      </c>
      <c r="V9" s="104">
        <f>_xlfn.STDEV.S(R9:T9)</f>
        <v>6.5146981766873342</v>
      </c>
      <c r="W9" s="219">
        <v>0.35799999999999998</v>
      </c>
      <c r="X9" s="31">
        <v>0.35599999999999998</v>
      </c>
      <c r="Y9" s="31">
        <v>0.35599999999999998</v>
      </c>
      <c r="Z9" s="206">
        <f>AVERAGE(W9:Y9)</f>
        <v>0.35666666666666663</v>
      </c>
      <c r="AA9" s="104">
        <f>_xlfn.STDEV.S(W9:Y9)</f>
        <v>1.1547005383792527E-3</v>
      </c>
      <c r="AB9" s="61">
        <v>40.58</v>
      </c>
      <c r="AC9" s="29">
        <v>41.18</v>
      </c>
      <c r="AD9" s="90">
        <v>40.25</v>
      </c>
      <c r="AE9" s="207">
        <f>AVERAGE(AB9:AD9)</f>
        <v>40.669999999999995</v>
      </c>
      <c r="AF9" s="104">
        <f>_xlfn.STDEV.S(AB9:AD9)</f>
        <v>0.47148700936505133</v>
      </c>
      <c r="AG9" s="60">
        <v>63.96</v>
      </c>
      <c r="AH9" s="24">
        <v>64.540000000000006</v>
      </c>
      <c r="AI9" s="5">
        <v>64.36</v>
      </c>
      <c r="AJ9" s="207">
        <f>AVERAGE(AG9:AI9)</f>
        <v>64.286666666666676</v>
      </c>
      <c r="AK9" s="104">
        <f>_xlfn.STDEV.S(AG9:AI9)</f>
        <v>0.2968725877094997</v>
      </c>
      <c r="AL9" s="60">
        <v>72.77</v>
      </c>
      <c r="AM9" s="24">
        <v>72.72</v>
      </c>
      <c r="AN9" s="5">
        <v>72.67</v>
      </c>
      <c r="AO9" s="207">
        <f>AVERAGE(AL9:AN9)</f>
        <v>72.720000000000013</v>
      </c>
      <c r="AP9" s="104">
        <f>_xlfn.STDEV.S(AL9:AN9)</f>
        <v>4.9999999999997158E-2</v>
      </c>
      <c r="AQ9" s="60">
        <v>74.206000000000003</v>
      </c>
      <c r="AR9" s="24">
        <v>73.024000000000001</v>
      </c>
      <c r="AS9" s="5">
        <v>67.049000000000007</v>
      </c>
      <c r="AT9" s="207">
        <f>AVERAGE(AQ9:AS9)</f>
        <v>71.426333333333346</v>
      </c>
      <c r="AU9" s="104">
        <f>_xlfn.STDEV.S(AQ9:AS9)</f>
        <v>3.8366738633005171</v>
      </c>
      <c r="AV9" s="229">
        <v>0.51400000000000001</v>
      </c>
      <c r="AW9" s="20">
        <v>0.52</v>
      </c>
      <c r="AX9" s="87">
        <v>0.51400000000000001</v>
      </c>
      <c r="AY9" s="207">
        <f>AVERAGE(AV9:AX9)</f>
        <v>0.51600000000000001</v>
      </c>
      <c r="AZ9" s="104">
        <f>_xlfn.STDEV.S(AV9:AX9)</f>
        <v>3.4641016151377583E-3</v>
      </c>
    </row>
    <row r="10" spans="2:52" ht="21" thickBot="1" x14ac:dyDescent="0.25">
      <c r="B10" s="228" t="s">
        <v>88</v>
      </c>
      <c r="C10" s="227">
        <v>26.64</v>
      </c>
      <c r="D10" s="224">
        <v>26.62</v>
      </c>
      <c r="E10" s="224">
        <v>26.97</v>
      </c>
      <c r="F10" s="205">
        <f>AVERAGE(C10:E10)</f>
        <v>26.743333333333336</v>
      </c>
      <c r="G10" s="204">
        <f>_xlfn.STDEV.S(C10:E10)</f>
        <v>0.19655363983740645</v>
      </c>
      <c r="H10" s="43"/>
      <c r="I10" s="41"/>
      <c r="J10" s="216"/>
      <c r="K10" s="41"/>
      <c r="L10" s="40"/>
      <c r="M10" s="43"/>
      <c r="N10" s="226"/>
      <c r="O10" s="41"/>
      <c r="P10" s="37"/>
      <c r="Q10" s="40"/>
      <c r="R10" s="43"/>
      <c r="S10" s="68"/>
      <c r="T10" s="41"/>
      <c r="U10" s="37"/>
      <c r="V10" s="40"/>
      <c r="W10" s="217"/>
      <c r="X10" s="76"/>
      <c r="Y10" s="41"/>
      <c r="Z10" s="216"/>
      <c r="AA10" s="203"/>
      <c r="AB10" s="225">
        <v>45.38</v>
      </c>
      <c r="AC10" s="74">
        <v>46.49</v>
      </c>
      <c r="AD10" s="224">
        <v>45.78</v>
      </c>
      <c r="AE10" s="205">
        <f>AVERAGE(AB10:AD10)</f>
        <v>45.883333333333333</v>
      </c>
      <c r="AF10" s="204">
        <f>_xlfn.STDEV.S(AB10:AD10)</f>
        <v>0.56216842078983154</v>
      </c>
      <c r="AG10" s="223"/>
      <c r="AH10" s="68"/>
      <c r="AI10" s="41"/>
      <c r="AJ10" s="37"/>
      <c r="AK10" s="40"/>
      <c r="AL10" s="223"/>
      <c r="AM10" s="68"/>
      <c r="AN10" s="41"/>
      <c r="AO10" s="37"/>
      <c r="AP10" s="40"/>
      <c r="AQ10" s="43"/>
      <c r="AR10" s="68"/>
      <c r="AS10" s="41"/>
      <c r="AT10" s="37"/>
      <c r="AU10" s="40"/>
      <c r="AV10" s="215"/>
      <c r="AW10" s="65"/>
      <c r="AX10" s="41"/>
      <c r="AY10" s="216"/>
      <c r="AZ10" s="222"/>
    </row>
    <row r="11" spans="2:52" ht="20.25" x14ac:dyDescent="0.2">
      <c r="B11" s="221" t="s">
        <v>87</v>
      </c>
      <c r="C11" s="60">
        <v>25.93</v>
      </c>
      <c r="D11" s="7">
        <v>25.04</v>
      </c>
      <c r="E11" s="57">
        <v>25.84</v>
      </c>
      <c r="F11" s="51">
        <f>AVERAGE(C11:E11)</f>
        <v>25.603333333333335</v>
      </c>
      <c r="G11" s="152">
        <f>_xlfn.STDEV.S(C11:E11)</f>
        <v>0.489931968066316</v>
      </c>
      <c r="H11" s="60">
        <v>46.43</v>
      </c>
      <c r="I11" s="56">
        <v>44.61</v>
      </c>
      <c r="J11" s="56">
        <v>46.46</v>
      </c>
      <c r="K11" s="220">
        <f>AVERAGE(H11:J11)</f>
        <v>45.833333333333336</v>
      </c>
      <c r="L11" s="152">
        <f>_xlfn.STDEV.S(H11:J11)</f>
        <v>1.0595439270428264</v>
      </c>
      <c r="M11" s="60">
        <v>56.57</v>
      </c>
      <c r="N11" s="7">
        <v>54.9</v>
      </c>
      <c r="O11" s="56">
        <v>56.81</v>
      </c>
      <c r="P11" s="51">
        <f>AVERAGE(M11:O11)</f>
        <v>56.093333333333334</v>
      </c>
      <c r="Q11" s="152">
        <f>_xlfn.STDEV.S(M11:O11)</f>
        <v>1.0404005638855338</v>
      </c>
      <c r="R11" s="60">
        <v>103.384</v>
      </c>
      <c r="S11" s="56">
        <v>112.69</v>
      </c>
      <c r="T11" s="56">
        <v>96.444000000000003</v>
      </c>
      <c r="U11" s="51">
        <f>AVERAGE(R11:T11)</f>
        <v>104.17266666666667</v>
      </c>
      <c r="V11" s="152">
        <f>_xlfn.STDEV.S(R11:T11)</f>
        <v>8.1516639610163821</v>
      </c>
      <c r="W11" s="219">
        <v>0.36</v>
      </c>
      <c r="X11" s="52">
        <v>0.34799999999999998</v>
      </c>
      <c r="Y11" s="52">
        <v>0.36</v>
      </c>
      <c r="Z11" s="51">
        <f>AVERAGE(W11:Y11)</f>
        <v>0.35600000000000004</v>
      </c>
      <c r="AA11" s="152">
        <f>_xlfn.STDEV.S(W11:Y11)</f>
        <v>6.9282032302755156E-3</v>
      </c>
      <c r="AB11" s="61">
        <v>45.49</v>
      </c>
      <c r="AC11" s="57">
        <v>47.82</v>
      </c>
      <c r="AD11" s="57">
        <v>46.5</v>
      </c>
      <c r="AE11" s="51">
        <f>AVERAGE(AB11:AD11)</f>
        <v>46.603333333333332</v>
      </c>
      <c r="AF11" s="152">
        <f>_xlfn.STDEV.S(AB11:AD11)</f>
        <v>1.1684319977359965</v>
      </c>
      <c r="AG11" s="60">
        <v>70.91</v>
      </c>
      <c r="AH11" s="56">
        <v>72.44</v>
      </c>
      <c r="AI11" s="56">
        <v>71.66</v>
      </c>
      <c r="AJ11" s="51">
        <f>AVERAGE(AG11:AI11)</f>
        <v>71.67</v>
      </c>
      <c r="AK11" s="152">
        <f>_xlfn.STDEV.S(AG11:AI11)</f>
        <v>0.7650490180374071</v>
      </c>
      <c r="AL11" s="60">
        <v>80.010000000000005</v>
      </c>
      <c r="AM11" s="56">
        <v>80.39</v>
      </c>
      <c r="AN11" s="56">
        <v>80.12</v>
      </c>
      <c r="AO11" s="51">
        <f>AVERAGE(AL11:AN11)</f>
        <v>80.173333333333332</v>
      </c>
      <c r="AP11" s="152">
        <f>_xlfn.STDEV.S(AL11:AN11)</f>
        <v>0.19553345834749708</v>
      </c>
      <c r="AQ11" s="60">
        <v>37.779000000000003</v>
      </c>
      <c r="AR11" s="56">
        <v>31.33</v>
      </c>
      <c r="AS11" s="56">
        <v>32.563000000000002</v>
      </c>
      <c r="AT11" s="51">
        <f>AVERAGE(AQ11:AS11)</f>
        <v>33.890666666666668</v>
      </c>
      <c r="AU11" s="152">
        <f>_xlfn.STDEV.S(AQ11:AS11)</f>
        <v>3.4233644756778889</v>
      </c>
      <c r="AV11" s="219">
        <v>0.57099999999999995</v>
      </c>
      <c r="AW11" s="53">
        <v>0.59</v>
      </c>
      <c r="AX11" s="53">
        <v>0.57899999999999996</v>
      </c>
      <c r="AY11" s="51">
        <f>AVERAGE(AV11:AX11)</f>
        <v>0.57999999999999996</v>
      </c>
      <c r="AZ11" s="152">
        <f>_xlfn.STDEV.S(AV11:AX11)</f>
        <v>9.5393920141694649E-3</v>
      </c>
    </row>
    <row r="12" spans="2:52" ht="21" thickBot="1" x14ac:dyDescent="0.25">
      <c r="B12" s="218" t="s">
        <v>86</v>
      </c>
      <c r="C12" s="43">
        <v>0.11</v>
      </c>
      <c r="D12" s="41"/>
      <c r="E12" s="43"/>
      <c r="F12" s="41"/>
      <c r="G12" s="40"/>
      <c r="H12" s="43">
        <v>0.37</v>
      </c>
      <c r="I12" s="41"/>
      <c r="J12" s="41"/>
      <c r="K12" s="47"/>
      <c r="L12" s="37"/>
      <c r="M12" s="43">
        <v>0.67</v>
      </c>
      <c r="N12" s="41"/>
      <c r="O12" s="41"/>
      <c r="P12" s="37"/>
      <c r="Q12" s="40"/>
      <c r="R12" s="43">
        <v>3491.652</v>
      </c>
      <c r="S12" s="41"/>
      <c r="T12" s="41"/>
      <c r="U12" s="37"/>
      <c r="V12" s="40"/>
      <c r="W12" s="217">
        <v>4.0000000000000001E-3</v>
      </c>
      <c r="X12" s="45"/>
      <c r="Y12" s="45"/>
      <c r="Z12" s="216"/>
      <c r="AA12" s="203"/>
      <c r="AB12" s="42">
        <v>0.1</v>
      </c>
      <c r="AC12" s="43"/>
      <c r="AD12" s="160"/>
      <c r="AE12" s="37"/>
      <c r="AF12" s="40"/>
      <c r="AG12" s="43">
        <v>0.45</v>
      </c>
      <c r="AH12" s="41"/>
      <c r="AI12" s="41"/>
      <c r="AJ12" s="37"/>
      <c r="AK12" s="40"/>
      <c r="AL12" s="43">
        <v>0.75</v>
      </c>
      <c r="AM12" s="41"/>
      <c r="AN12" s="41"/>
      <c r="AO12" s="37"/>
      <c r="AP12" s="40"/>
      <c r="AQ12" s="43">
        <v>3002.2840000000001</v>
      </c>
      <c r="AR12" s="41"/>
      <c r="AS12" s="41"/>
      <c r="AT12" s="37"/>
      <c r="AU12" s="40"/>
      <c r="AV12" s="215">
        <v>5.0000000000000001E-3</v>
      </c>
      <c r="AW12" s="38"/>
      <c r="AX12" s="38"/>
      <c r="AY12" s="37"/>
      <c r="AZ12" s="40"/>
    </row>
    <row r="13" spans="2:52" ht="21" thickBot="1" x14ac:dyDescent="0.25">
      <c r="B13" s="214" t="s">
        <v>85</v>
      </c>
      <c r="C13" s="210">
        <v>20.260000000000002</v>
      </c>
      <c r="D13" s="213">
        <v>21.65</v>
      </c>
      <c r="E13" s="90">
        <v>21.25</v>
      </c>
      <c r="F13" s="51">
        <f>AVERAGE(C13:E13)</f>
        <v>21.053333333333331</v>
      </c>
      <c r="G13" s="152">
        <f>_xlfn.STDEV.S(C13:E13)</f>
        <v>0.71556504479560157</v>
      </c>
      <c r="H13" s="210">
        <v>36.450000000000003</v>
      </c>
      <c r="I13" s="5">
        <v>38.83</v>
      </c>
      <c r="J13" s="5">
        <v>37.200000000000003</v>
      </c>
      <c r="K13" s="212">
        <f>AVERAGE(H13:J13)</f>
        <v>37.493333333333332</v>
      </c>
      <c r="L13" s="152">
        <f>_xlfn.STDEV.S(H13:J13)</f>
        <v>1.2168127766149266</v>
      </c>
      <c r="M13" s="210">
        <v>45.28</v>
      </c>
      <c r="N13" s="5">
        <v>47.37</v>
      </c>
      <c r="O13" s="5">
        <v>45.26</v>
      </c>
      <c r="P13" s="51">
        <f>AVERAGE(M13:O13)</f>
        <v>45.97</v>
      </c>
      <c r="Q13" s="152">
        <f>_xlfn.STDEV.S(M13:O13)</f>
        <v>1.2124768039018301</v>
      </c>
      <c r="R13" s="209">
        <v>351.73899999999998</v>
      </c>
      <c r="S13" s="5">
        <v>321.75299999999999</v>
      </c>
      <c r="T13" s="5">
        <v>367.97199999999998</v>
      </c>
      <c r="U13" s="51">
        <f>AVERAGE(R13:T13)</f>
        <v>347.15466666666663</v>
      </c>
      <c r="V13" s="152">
        <f>_xlfn.STDEV.S(R13:T13)</f>
        <v>23.448050544412709</v>
      </c>
      <c r="W13" s="208">
        <v>0.28599999999999998</v>
      </c>
      <c r="X13" s="156">
        <v>0.30199999999999999</v>
      </c>
      <c r="Y13" s="156">
        <v>0.29399999999999998</v>
      </c>
      <c r="Z13" s="51">
        <f>AVERAGE(W13:Y13)</f>
        <v>0.29399999999999998</v>
      </c>
      <c r="AA13" s="152">
        <f>_xlfn.STDEV.S(W13:Y13)</f>
        <v>8.0000000000000071E-3</v>
      </c>
      <c r="AB13" s="211">
        <v>37.94</v>
      </c>
      <c r="AC13" s="90">
        <v>36.700000000000003</v>
      </c>
      <c r="AD13" s="90">
        <v>39.479999999999997</v>
      </c>
      <c r="AE13" s="51">
        <f>AVERAGE(AB13:AD13)</f>
        <v>38.04</v>
      </c>
      <c r="AF13" s="152">
        <f>_xlfn.STDEV.S(AB13:AD13)</f>
        <v>1.392695228684292</v>
      </c>
      <c r="AG13" s="210">
        <v>60.15</v>
      </c>
      <c r="AH13" s="5">
        <v>59.8</v>
      </c>
      <c r="AI13" s="5">
        <v>63.1</v>
      </c>
      <c r="AJ13" s="51">
        <f>AVERAGE(AG13:AI13)</f>
        <v>61.016666666666659</v>
      </c>
      <c r="AK13" s="152">
        <f>_xlfn.STDEV.S(AG13:AI13)</f>
        <v>1.8126867719860873</v>
      </c>
      <c r="AL13" s="210">
        <v>68.83</v>
      </c>
      <c r="AM13" s="5">
        <v>67.22</v>
      </c>
      <c r="AN13" s="5">
        <v>70.83</v>
      </c>
      <c r="AO13" s="51">
        <f>AVERAGE(AL13:AN13)</f>
        <v>68.959999999999994</v>
      </c>
      <c r="AP13" s="152">
        <f>_xlfn.STDEV.S(AL13:AN13)</f>
        <v>1.8085076720876798</v>
      </c>
      <c r="AQ13" s="209">
        <v>155.13399999999999</v>
      </c>
      <c r="AR13" s="5">
        <v>167.90100000000001</v>
      </c>
      <c r="AS13" s="5">
        <v>158.214</v>
      </c>
      <c r="AT13" s="51">
        <f>AVERAGE(AQ13:AS13)</f>
        <v>160.41633333333331</v>
      </c>
      <c r="AU13" s="152">
        <f>_xlfn.STDEV.S(AQ13:AS13)</f>
        <v>6.6623401544302352</v>
      </c>
      <c r="AV13" s="208">
        <v>0.48399999999999999</v>
      </c>
      <c r="AW13" s="87">
        <v>0.47299999999999998</v>
      </c>
      <c r="AX13" s="87">
        <v>0.503</v>
      </c>
      <c r="AY13" s="51">
        <f>AVERAGE(AV13:AX13)</f>
        <v>0.48666666666666664</v>
      </c>
      <c r="AZ13" s="152">
        <f>_xlfn.STDEV.S(AV13:AX13)</f>
        <v>1.5176736583776294E-2</v>
      </c>
    </row>
    <row r="14" spans="2:52" ht="15" thickTop="1" x14ac:dyDescent="0.2"/>
    <row r="18" spans="2:52" ht="15" thickBot="1" x14ac:dyDescent="0.25"/>
    <row r="19" spans="2:52" ht="30.75" thickTop="1" x14ac:dyDescent="0.2">
      <c r="B19" s="151"/>
      <c r="C19" s="150" t="s">
        <v>84</v>
      </c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8"/>
      <c r="AZ19" s="147"/>
    </row>
    <row r="20" spans="2:52" s="139" customFormat="1" ht="26.25" thickBot="1" x14ac:dyDescent="0.4">
      <c r="B20" s="138"/>
      <c r="C20" s="146" t="s">
        <v>83</v>
      </c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4"/>
      <c r="AB20" s="143" t="s">
        <v>82</v>
      </c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1"/>
      <c r="AZ20" s="140"/>
    </row>
    <row r="21" spans="2:52" ht="20.25" x14ac:dyDescent="0.2">
      <c r="B21" s="138"/>
      <c r="C21" s="198" t="s">
        <v>60</v>
      </c>
      <c r="D21" s="131"/>
      <c r="E21" s="131"/>
      <c r="F21" s="130"/>
      <c r="G21" s="199"/>
      <c r="H21" s="136" t="s">
        <v>80</v>
      </c>
      <c r="I21" s="133"/>
      <c r="J21" s="133"/>
      <c r="K21" s="133"/>
      <c r="L21" s="137"/>
      <c r="M21" s="198" t="s">
        <v>79</v>
      </c>
      <c r="N21" s="131"/>
      <c r="O21" s="131"/>
      <c r="P21" s="197"/>
      <c r="Q21" s="199"/>
      <c r="R21" s="200" t="s">
        <v>78</v>
      </c>
      <c r="S21" s="131"/>
      <c r="T21" s="131"/>
      <c r="U21" s="130"/>
      <c r="V21" s="199"/>
      <c r="W21" s="136" t="s">
        <v>81</v>
      </c>
      <c r="X21" s="133"/>
      <c r="Y21" s="133"/>
      <c r="Z21" s="133"/>
      <c r="AA21" s="137"/>
      <c r="AB21" s="198" t="s">
        <v>60</v>
      </c>
      <c r="AC21" s="131"/>
      <c r="AD21" s="131"/>
      <c r="AE21" s="197"/>
      <c r="AF21" s="199"/>
      <c r="AG21" s="200" t="s">
        <v>80</v>
      </c>
      <c r="AH21" s="131"/>
      <c r="AI21" s="131"/>
      <c r="AJ21" s="130"/>
      <c r="AK21" s="199"/>
      <c r="AL21" s="198" t="s">
        <v>79</v>
      </c>
      <c r="AM21" s="131"/>
      <c r="AN21" s="131"/>
      <c r="AO21" s="197"/>
      <c r="AP21" s="199"/>
      <c r="AQ21" s="198" t="s">
        <v>78</v>
      </c>
      <c r="AR21" s="131"/>
      <c r="AS21" s="131"/>
      <c r="AT21" s="130"/>
      <c r="AU21" s="199"/>
      <c r="AV21" s="198" t="s">
        <v>56</v>
      </c>
      <c r="AW21" s="131"/>
      <c r="AX21" s="131"/>
      <c r="AY21" s="130"/>
      <c r="AZ21" s="197"/>
    </row>
    <row r="22" spans="2:52" ht="21" thickBot="1" x14ac:dyDescent="0.25">
      <c r="B22" s="128"/>
      <c r="C22" s="193" t="s">
        <v>44</v>
      </c>
      <c r="D22" s="192" t="s">
        <v>55</v>
      </c>
      <c r="E22" s="192" t="s">
        <v>76</v>
      </c>
      <c r="F22" s="196" t="s">
        <v>77</v>
      </c>
      <c r="G22" s="195" t="s">
        <v>75</v>
      </c>
      <c r="H22" s="193" t="s">
        <v>52</v>
      </c>
      <c r="I22" s="192" t="s">
        <v>55</v>
      </c>
      <c r="J22" s="192" t="s">
        <v>76</v>
      </c>
      <c r="K22" s="196" t="s">
        <v>45</v>
      </c>
      <c r="L22" s="195" t="s">
        <v>75</v>
      </c>
      <c r="M22" s="193" t="s">
        <v>52</v>
      </c>
      <c r="N22" s="192" t="s">
        <v>49</v>
      </c>
      <c r="O22" s="192" t="s">
        <v>76</v>
      </c>
      <c r="P22" s="196" t="s">
        <v>77</v>
      </c>
      <c r="Q22" s="190" t="s">
        <v>75</v>
      </c>
      <c r="R22" s="193" t="s">
        <v>52</v>
      </c>
      <c r="S22" s="192" t="s">
        <v>55</v>
      </c>
      <c r="T22" s="192" t="s">
        <v>76</v>
      </c>
      <c r="U22" s="196" t="s">
        <v>77</v>
      </c>
      <c r="V22" s="190" t="s">
        <v>75</v>
      </c>
      <c r="W22" s="193" t="s">
        <v>52</v>
      </c>
      <c r="X22" s="192" t="s">
        <v>55</v>
      </c>
      <c r="Y22" s="192" t="s">
        <v>76</v>
      </c>
      <c r="Z22" s="191" t="s">
        <v>77</v>
      </c>
      <c r="AA22" s="190" t="s">
        <v>75</v>
      </c>
      <c r="AB22" s="194" t="s">
        <v>47</v>
      </c>
      <c r="AC22" s="192" t="s">
        <v>43</v>
      </c>
      <c r="AD22" s="192" t="s">
        <v>76</v>
      </c>
      <c r="AE22" s="191" t="s">
        <v>77</v>
      </c>
      <c r="AF22" s="190" t="s">
        <v>48</v>
      </c>
      <c r="AG22" s="193" t="s">
        <v>52</v>
      </c>
      <c r="AH22" s="192" t="s">
        <v>55</v>
      </c>
      <c r="AI22" s="192" t="s">
        <v>39</v>
      </c>
      <c r="AJ22" s="191" t="s">
        <v>77</v>
      </c>
      <c r="AK22" s="190" t="s">
        <v>75</v>
      </c>
      <c r="AL22" s="193" t="s">
        <v>52</v>
      </c>
      <c r="AM22" s="192" t="s">
        <v>55</v>
      </c>
      <c r="AN22" s="192" t="s">
        <v>76</v>
      </c>
      <c r="AO22" s="191" t="s">
        <v>77</v>
      </c>
      <c r="AP22" s="190" t="s">
        <v>75</v>
      </c>
      <c r="AQ22" s="193" t="s">
        <v>52</v>
      </c>
      <c r="AR22" s="192" t="s">
        <v>55</v>
      </c>
      <c r="AS22" s="192" t="s">
        <v>76</v>
      </c>
      <c r="AT22" s="191" t="s">
        <v>77</v>
      </c>
      <c r="AU22" s="190" t="s">
        <v>37</v>
      </c>
      <c r="AV22" s="193" t="s">
        <v>52</v>
      </c>
      <c r="AW22" s="192" t="s">
        <v>55</v>
      </c>
      <c r="AX22" s="192" t="s">
        <v>76</v>
      </c>
      <c r="AY22" s="191" t="s">
        <v>45</v>
      </c>
      <c r="AZ22" s="190" t="s">
        <v>75</v>
      </c>
    </row>
    <row r="23" spans="2:52" ht="21" thickBot="1" x14ac:dyDescent="0.25">
      <c r="B23" s="49" t="s">
        <v>36</v>
      </c>
      <c r="C23" s="61">
        <v>30.61</v>
      </c>
      <c r="D23" s="14">
        <v>31.38</v>
      </c>
      <c r="E23" s="14">
        <v>31.59</v>
      </c>
      <c r="F23" s="207">
        <f>AVERAGE(C23:E23)</f>
        <v>31.193333333333332</v>
      </c>
      <c r="G23" s="104">
        <f>_xlfn.STDEV.S(C23:E23)</f>
        <v>0.51597803570823964</v>
      </c>
      <c r="H23" s="7">
        <v>50.08</v>
      </c>
      <c r="I23" s="12">
        <v>50.1</v>
      </c>
      <c r="J23" s="12">
        <v>51.29</v>
      </c>
      <c r="K23" s="207">
        <f>AVERAGE(H23:J23)</f>
        <v>50.49</v>
      </c>
      <c r="L23" s="104">
        <f>_xlfn.STDEV.S(H23:J23)</f>
        <v>0.6928924880527999</v>
      </c>
      <c r="M23" s="7">
        <v>58.3</v>
      </c>
      <c r="N23" s="12">
        <v>57.99</v>
      </c>
      <c r="O23" s="12">
        <v>59.6</v>
      </c>
      <c r="P23" s="207">
        <f>AVERAGE(M23:O23)</f>
        <v>58.629999999999995</v>
      </c>
      <c r="Q23" s="104">
        <f>_xlfn.STDEV.S(M23:O23)</f>
        <v>0.85422479477008928</v>
      </c>
      <c r="R23" s="7">
        <v>232.94300000000001</v>
      </c>
      <c r="S23" s="12">
        <v>231.607</v>
      </c>
      <c r="T23" s="12">
        <v>221.209</v>
      </c>
      <c r="U23" s="207">
        <f>AVERAGE(R23:T23)</f>
        <v>228.58633333333333</v>
      </c>
      <c r="V23" s="104">
        <f>_xlfn.STDEV.S(R23:T23)</f>
        <v>6.4237846580760598</v>
      </c>
      <c r="W23" s="102">
        <v>0.39900000000000002</v>
      </c>
      <c r="X23" s="111">
        <v>0.40500000000000003</v>
      </c>
      <c r="Y23" s="111">
        <v>0.41</v>
      </c>
      <c r="Z23" s="98">
        <f>AVERAGE(W23:Y23)</f>
        <v>0.40466666666666667</v>
      </c>
      <c r="AA23" s="169">
        <f>_xlfn.STDEV.S(W23:Y23)</f>
        <v>5.50757054728608E-3</v>
      </c>
      <c r="AB23" s="15">
        <v>33.75</v>
      </c>
      <c r="AC23" s="14">
        <v>34.9</v>
      </c>
      <c r="AD23" s="57">
        <v>35.57</v>
      </c>
      <c r="AE23" s="98">
        <f>AVERAGE(AB23:AD23)</f>
        <v>34.74</v>
      </c>
      <c r="AF23" s="169">
        <f>_xlfn.STDEV.S(AB23:AD23)</f>
        <v>0.92048900047746363</v>
      </c>
      <c r="AG23" s="12">
        <v>53.23</v>
      </c>
      <c r="AH23" s="12">
        <v>54.62</v>
      </c>
      <c r="AI23" s="56">
        <v>55.65</v>
      </c>
      <c r="AJ23" s="98">
        <f>AVERAGE(AG23:AI23)</f>
        <v>54.5</v>
      </c>
      <c r="AK23" s="169">
        <f>_xlfn.STDEV.S(AG23:AI23)</f>
        <v>1.214454610102824</v>
      </c>
      <c r="AL23" s="12">
        <v>60.69</v>
      </c>
      <c r="AM23" s="12">
        <v>62.32</v>
      </c>
      <c r="AN23" s="56">
        <v>63.11</v>
      </c>
      <c r="AO23" s="98">
        <f>AVERAGE(AL23:AN23)</f>
        <v>62.04</v>
      </c>
      <c r="AP23" s="169">
        <f>_xlfn.STDEV.S(AL23:AN23)</f>
        <v>1.2340583454602148</v>
      </c>
      <c r="AQ23" s="12">
        <v>262.88299999999998</v>
      </c>
      <c r="AR23" s="12">
        <v>268.78399999999999</v>
      </c>
      <c r="AS23" s="56">
        <v>278.82</v>
      </c>
      <c r="AT23" s="98">
        <f>AVERAGE(AQ23:AS23)</f>
        <v>270.16233333333327</v>
      </c>
      <c r="AU23" s="169">
        <f>_xlfn.STDEV.S(AQ23:AS23)</f>
        <v>8.0574092817315304</v>
      </c>
      <c r="AV23" s="106">
        <v>0.43</v>
      </c>
      <c r="AW23" s="106">
        <v>0.442</v>
      </c>
      <c r="AX23" s="53">
        <v>0.45100000000000001</v>
      </c>
      <c r="AY23" s="98">
        <f>AVERAGE(AV23:AX23)</f>
        <v>0.441</v>
      </c>
      <c r="AZ23" s="169">
        <f>_xlfn.STDEV.S(AV23:AX23)</f>
        <v>1.0535653752852748E-2</v>
      </c>
    </row>
    <row r="24" spans="2:52" ht="21" thickBot="1" x14ac:dyDescent="0.25">
      <c r="B24" s="49" t="s">
        <v>74</v>
      </c>
      <c r="C24" s="61">
        <v>31</v>
      </c>
      <c r="D24" s="60">
        <v>30.46</v>
      </c>
      <c r="E24" s="60">
        <v>32.51</v>
      </c>
      <c r="F24" s="207">
        <f>AVERAGE(C24:E24)</f>
        <v>31.323333333333334</v>
      </c>
      <c r="G24" s="104">
        <f>_xlfn.STDEV.S(C24:E24)</f>
        <v>1.0625598022385989</v>
      </c>
      <c r="H24" s="7">
        <v>50.95</v>
      </c>
      <c r="I24" s="7">
        <v>49.19</v>
      </c>
      <c r="J24" s="7">
        <v>52.16</v>
      </c>
      <c r="K24" s="207">
        <f>AVERAGE(H24:J24)</f>
        <v>50.766666666666673</v>
      </c>
      <c r="L24" s="104">
        <f>_xlfn.STDEV.S(H24:J24)</f>
        <v>1.4934635359905284</v>
      </c>
      <c r="M24" s="7">
        <v>59.52</v>
      </c>
      <c r="N24" s="7">
        <v>57.22</v>
      </c>
      <c r="O24" s="7">
        <v>60.91</v>
      </c>
      <c r="P24" s="207">
        <f>AVERAGE(M24:O24)</f>
        <v>59.216666666666669</v>
      </c>
      <c r="Q24" s="104">
        <f>_xlfn.STDEV.S(M24:O24)</f>
        <v>1.8636076124907117</v>
      </c>
      <c r="R24" s="7">
        <v>174.999</v>
      </c>
      <c r="S24" s="7">
        <v>195.53299999999999</v>
      </c>
      <c r="T24" s="7">
        <v>169.66300000000001</v>
      </c>
      <c r="U24" s="207">
        <f>AVERAGE(R24:T24)</f>
        <v>180.06499999999997</v>
      </c>
      <c r="V24" s="104">
        <f>_xlfn.STDEV.S(R24:T24)</f>
        <v>13.658788086795978</v>
      </c>
      <c r="W24" s="102">
        <v>0.40600000000000003</v>
      </c>
      <c r="X24" s="102">
        <v>0.39600000000000002</v>
      </c>
      <c r="Y24" s="102">
        <v>0.42</v>
      </c>
      <c r="Z24" s="86">
        <f>AVERAGE(W24:Y24)</f>
        <v>0.40733333333333333</v>
      </c>
      <c r="AA24" s="169">
        <f>_xlfn.STDEV.S(W24:Y24)</f>
        <v>1.2055427546683397E-2</v>
      </c>
      <c r="AB24" s="61">
        <v>33.340000000000003</v>
      </c>
      <c r="AC24" s="60">
        <v>35.25</v>
      </c>
      <c r="AD24" s="60">
        <v>33.47</v>
      </c>
      <c r="AE24" s="98">
        <f>AVERAGE(AB24:AD24)</f>
        <v>34.020000000000003</v>
      </c>
      <c r="AF24" s="169">
        <f>_xlfn.STDEV.S(AB24:AD24)</f>
        <v>1.06719257868484</v>
      </c>
      <c r="AG24" s="7">
        <v>54.57</v>
      </c>
      <c r="AH24" s="7">
        <v>56.35</v>
      </c>
      <c r="AI24" s="7">
        <v>54.37</v>
      </c>
      <c r="AJ24" s="98">
        <f>AVERAGE(AG24:AI24)</f>
        <v>55.096666666666664</v>
      </c>
      <c r="AK24" s="169">
        <f>_xlfn.STDEV.S(AG24:AI24)</f>
        <v>1.090015290412633</v>
      </c>
      <c r="AL24" s="7">
        <v>62.97</v>
      </c>
      <c r="AM24" s="7">
        <v>64.430000000000007</v>
      </c>
      <c r="AN24" s="7">
        <v>62.08</v>
      </c>
      <c r="AO24" s="98">
        <f>AVERAGE(AL24:AN24)</f>
        <v>63.160000000000004</v>
      </c>
      <c r="AP24" s="169">
        <f>_xlfn.STDEV.S(AL24:AN24)</f>
        <v>1.1864653387267623</v>
      </c>
      <c r="AQ24" s="7">
        <v>122.768</v>
      </c>
      <c r="AR24" s="7">
        <v>115.843</v>
      </c>
      <c r="AS24" s="7">
        <v>133.298</v>
      </c>
      <c r="AT24" s="86">
        <f>AVERAGE(AQ24:AS24)</f>
        <v>123.96966666666667</v>
      </c>
      <c r="AU24" s="169">
        <f>_xlfn.STDEV.S(AQ24:AS24)</f>
        <v>8.7893263867792122</v>
      </c>
      <c r="AV24" s="180">
        <v>0.435</v>
      </c>
      <c r="AW24" s="99">
        <v>0.45200000000000001</v>
      </c>
      <c r="AX24" s="99">
        <v>0.433</v>
      </c>
      <c r="AY24" s="98">
        <f>AVERAGE(AV24:AX24)</f>
        <v>0.44</v>
      </c>
      <c r="AZ24" s="169">
        <f>_xlfn.STDEV.S(AV24:AX24)</f>
        <v>1.0440306508910559E-2</v>
      </c>
    </row>
    <row r="25" spans="2:52" ht="21" thickBot="1" x14ac:dyDescent="0.25">
      <c r="B25" s="49" t="s">
        <v>73</v>
      </c>
      <c r="C25" s="61">
        <v>31.89</v>
      </c>
      <c r="D25" s="29">
        <v>31.62</v>
      </c>
      <c r="E25" s="29">
        <v>32.46</v>
      </c>
      <c r="F25" s="206">
        <f>AVERAGE(C25:E25)</f>
        <v>31.99</v>
      </c>
      <c r="G25" s="104">
        <f>_xlfn.STDEV.S(C25:E25)</f>
        <v>0.42883563284783127</v>
      </c>
      <c r="H25" s="7">
        <v>51.3</v>
      </c>
      <c r="I25" s="24">
        <v>50.9</v>
      </c>
      <c r="J25" s="24">
        <v>52.34</v>
      </c>
      <c r="K25" s="206">
        <f>AVERAGE(H25:J25)</f>
        <v>51.513333333333328</v>
      </c>
      <c r="L25" s="104">
        <f>_xlfn.STDEV.S(H25:J25)</f>
        <v>0.74332585945420848</v>
      </c>
      <c r="M25" s="7">
        <v>59.65</v>
      </c>
      <c r="N25" s="24">
        <v>59.07</v>
      </c>
      <c r="O25" s="24">
        <v>60.88</v>
      </c>
      <c r="P25" s="206">
        <f>AVERAGE(M25:O25)</f>
        <v>59.866666666666667</v>
      </c>
      <c r="Q25" s="104">
        <f>_xlfn.STDEV.S(M25:O25)</f>
        <v>0.92424744161579153</v>
      </c>
      <c r="R25" s="7">
        <v>155.07900000000001</v>
      </c>
      <c r="S25" s="24">
        <v>152.22300000000001</v>
      </c>
      <c r="T25" s="24">
        <v>155.571</v>
      </c>
      <c r="U25" s="206">
        <f>AVERAGE(R25:T25)</f>
        <v>154.29100000000003</v>
      </c>
      <c r="V25" s="104">
        <f>_xlfn.STDEV.S(R25:T25)</f>
        <v>1.8077566207872056</v>
      </c>
      <c r="W25" s="102">
        <v>0.41299999999999998</v>
      </c>
      <c r="X25" s="31">
        <v>0.41</v>
      </c>
      <c r="Y25" s="31">
        <v>0.42099999999999999</v>
      </c>
      <c r="Z25" s="86">
        <f>AVERAGE(W25:Y25)</f>
        <v>0.41466666666666668</v>
      </c>
      <c r="AA25" s="169">
        <f>_xlfn.STDEV.S(W25:Y25)</f>
        <v>5.686240703077332E-3</v>
      </c>
      <c r="AB25" s="61">
        <v>37.979999999999997</v>
      </c>
      <c r="AC25" s="29">
        <v>38.159999999999997</v>
      </c>
      <c r="AD25" s="90">
        <v>36.42</v>
      </c>
      <c r="AE25" s="86">
        <f>AVERAGE(AB25:AD25)</f>
        <v>37.519999999999996</v>
      </c>
      <c r="AF25" s="169">
        <f>_xlfn.STDEV.S(AB25:AD25)</f>
        <v>0.95686989711245207</v>
      </c>
      <c r="AG25" s="7">
        <v>58.72</v>
      </c>
      <c r="AH25" s="24">
        <v>58.75</v>
      </c>
      <c r="AI25" s="5">
        <v>57.09</v>
      </c>
      <c r="AJ25" s="86">
        <f>AVERAGE(AG25:AI25)</f>
        <v>58.186666666666667</v>
      </c>
      <c r="AK25" s="169">
        <f>_xlfn.STDEV.S(AG25:AI25)</f>
        <v>0.94985963875371027</v>
      </c>
      <c r="AL25" s="7">
        <v>66.7</v>
      </c>
      <c r="AM25" s="24">
        <v>66.48</v>
      </c>
      <c r="AN25" s="5">
        <v>65.069999999999993</v>
      </c>
      <c r="AO25" s="86">
        <f>AVERAGE(AL25:AN25)</f>
        <v>66.083333333333329</v>
      </c>
      <c r="AP25" s="169">
        <f>_xlfn.STDEV.S(AL25:AN25)</f>
        <v>0.88443955889215153</v>
      </c>
      <c r="AQ25" s="7">
        <v>138.35599999999999</v>
      </c>
      <c r="AR25" s="24">
        <v>150.45699999999999</v>
      </c>
      <c r="AS25" s="5">
        <v>175.13399999999999</v>
      </c>
      <c r="AT25" s="98">
        <f>AVERAGE(AQ25:AS25)</f>
        <v>154.649</v>
      </c>
      <c r="AU25" s="169">
        <f>_xlfn.STDEV.S(AQ25:AS25)</f>
        <v>18.743931524629506</v>
      </c>
      <c r="AV25" s="180">
        <v>0.47799999999999998</v>
      </c>
      <c r="AW25" s="20">
        <v>0.47799999999999998</v>
      </c>
      <c r="AX25" s="87">
        <v>0.46300000000000002</v>
      </c>
      <c r="AY25" s="86">
        <f>AVERAGE(AV25:AX25)</f>
        <v>0.47300000000000003</v>
      </c>
      <c r="AZ25" s="169">
        <f>_xlfn.STDEV.S(AV25:AX25)</f>
        <v>8.6602540378443622E-3</v>
      </c>
    </row>
    <row r="26" spans="2:52" ht="21" thickBot="1" x14ac:dyDescent="0.25">
      <c r="B26" s="84" t="s">
        <v>72</v>
      </c>
      <c r="C26" s="73">
        <v>32.880000000000003</v>
      </c>
      <c r="D26" s="74">
        <v>32.71</v>
      </c>
      <c r="E26" s="73">
        <v>34.520000000000003</v>
      </c>
      <c r="F26" s="205">
        <f>AVERAGE(C26:E26)</f>
        <v>33.370000000000005</v>
      </c>
      <c r="G26" s="204">
        <f>_xlfn.STDEV.S(C26:E26)</f>
        <v>0.99954989870441269</v>
      </c>
      <c r="H26" s="68"/>
      <c r="I26" s="68"/>
      <c r="J26" s="64"/>
      <c r="K26" s="64"/>
      <c r="L26" s="64"/>
      <c r="M26" s="68"/>
      <c r="N26" s="68"/>
      <c r="O26" s="64"/>
      <c r="P26" s="64"/>
      <c r="Q26" s="64"/>
      <c r="R26" s="68"/>
      <c r="S26" s="68"/>
      <c r="T26" s="64"/>
      <c r="U26" s="64"/>
      <c r="V26" s="67"/>
      <c r="W26" s="76"/>
      <c r="X26" s="76"/>
      <c r="Y26" s="64"/>
      <c r="Z26" s="67"/>
      <c r="AA26" s="166"/>
      <c r="AB26" s="165">
        <v>38.19</v>
      </c>
      <c r="AC26" s="74">
        <v>39.58</v>
      </c>
      <c r="AD26" s="73">
        <v>38.700000000000003</v>
      </c>
      <c r="AE26" s="72">
        <f>AVERAGE(AB26:AD26)</f>
        <v>38.823333333333331</v>
      </c>
      <c r="AF26" s="164">
        <f>_xlfn.STDEV.S(AB26:AD26)</f>
        <v>0.70315953618886029</v>
      </c>
      <c r="AG26" s="163"/>
      <c r="AH26" s="68"/>
      <c r="AI26" s="64"/>
      <c r="AJ26" s="64"/>
      <c r="AK26" s="64"/>
      <c r="AL26" s="163"/>
      <c r="AM26" s="68"/>
      <c r="AN26" s="64"/>
      <c r="AO26" s="64"/>
      <c r="AP26" s="64"/>
      <c r="AQ26" s="68"/>
      <c r="AR26" s="68"/>
      <c r="AS26" s="64"/>
      <c r="AT26" s="64"/>
      <c r="AU26" s="67"/>
      <c r="AV26" s="162"/>
      <c r="AW26" s="65"/>
      <c r="AX26" s="64"/>
      <c r="AY26" s="64"/>
      <c r="AZ26" s="64"/>
    </row>
    <row r="27" spans="2:52" ht="20.25" x14ac:dyDescent="0.2">
      <c r="B27" s="49" t="s">
        <v>71</v>
      </c>
      <c r="C27" s="61">
        <v>33.090000000000003</v>
      </c>
      <c r="D27" s="57">
        <v>32.159999999999997</v>
      </c>
      <c r="E27" s="61">
        <v>31.59</v>
      </c>
      <c r="F27" s="51">
        <f>AVERAGE(C27:E27)</f>
        <v>32.28</v>
      </c>
      <c r="G27" s="152">
        <f>_xlfn.STDEV.S(C27:E27)</f>
        <v>0.75716576784743994</v>
      </c>
      <c r="H27" s="7">
        <v>52.3</v>
      </c>
      <c r="I27" s="56">
        <v>51.13</v>
      </c>
      <c r="J27" s="61">
        <v>50.06</v>
      </c>
      <c r="K27" s="51">
        <f>AVERAGE(H27:J27)</f>
        <v>51.163333333333334</v>
      </c>
      <c r="L27" s="152">
        <f>_xlfn.STDEV.S(H27:J27)</f>
        <v>1.1203719620435562</v>
      </c>
      <c r="M27" s="7">
        <v>60.31</v>
      </c>
      <c r="N27" s="56">
        <v>59.06</v>
      </c>
      <c r="O27" s="61">
        <v>58.32</v>
      </c>
      <c r="P27" s="51">
        <f>AVERAGE(M27:O27)</f>
        <v>59.23</v>
      </c>
      <c r="Q27" s="152">
        <f>_xlfn.STDEV.S(M27:O27)</f>
        <v>1.005832988124769</v>
      </c>
      <c r="R27" s="7">
        <v>171.41900000000001</v>
      </c>
      <c r="S27" s="56">
        <v>175.673</v>
      </c>
      <c r="T27" s="61">
        <v>182.273</v>
      </c>
      <c r="U27" s="51">
        <f>AVERAGE(R27:T27)</f>
        <v>176.45500000000001</v>
      </c>
      <c r="V27" s="152">
        <f>_xlfn.STDEV.S(R27:T27)</f>
        <v>5.4690924292792786</v>
      </c>
      <c r="W27" s="102">
        <v>0.42399999999999999</v>
      </c>
      <c r="X27" s="52">
        <v>0.41299999999999998</v>
      </c>
      <c r="Y27" s="61">
        <v>0.40500000000000003</v>
      </c>
      <c r="Z27" s="51">
        <f>AVERAGE(W27:Y27)</f>
        <v>0.41399999999999998</v>
      </c>
      <c r="AA27" s="152">
        <f>_xlfn.STDEV.S(W27:Y27)</f>
        <v>9.5393920141694389E-3</v>
      </c>
      <c r="AB27" s="15">
        <v>39.43</v>
      </c>
      <c r="AC27" s="57">
        <v>35.78</v>
      </c>
      <c r="AD27" s="61">
        <v>39.74</v>
      </c>
      <c r="AE27" s="202">
        <f>AVERAGE(AB27:AD27)</f>
        <v>38.31666666666667</v>
      </c>
      <c r="AF27" s="201">
        <f>_xlfn.STDEV.S(AB27:AD27)</f>
        <v>2.2022791224850069</v>
      </c>
      <c r="AG27" s="12">
        <v>60.79</v>
      </c>
      <c r="AH27" s="56">
        <v>56.65</v>
      </c>
      <c r="AI27" s="61">
        <v>61.05</v>
      </c>
      <c r="AJ27" s="202">
        <f>AVERAGE(AG27:AI27)</f>
        <v>59.49666666666667</v>
      </c>
      <c r="AK27" s="201">
        <f>_xlfn.STDEV.S(AG27:AI27)</f>
        <v>2.4687108646687106</v>
      </c>
      <c r="AL27" s="12">
        <v>68.400000000000006</v>
      </c>
      <c r="AM27" s="56">
        <v>65.099999999999994</v>
      </c>
      <c r="AN27" s="61">
        <v>69.03</v>
      </c>
      <c r="AO27" s="202">
        <f>AVERAGE(AL27:AN27)</f>
        <v>67.510000000000005</v>
      </c>
      <c r="AP27" s="201">
        <f>_xlfn.STDEV.S(AL27:AN27)</f>
        <v>2.1107581576296277</v>
      </c>
      <c r="AQ27" s="12">
        <v>99.584000000000003</v>
      </c>
      <c r="AR27" s="56">
        <v>102.97799999999999</v>
      </c>
      <c r="AS27" s="61">
        <v>94.671000000000006</v>
      </c>
      <c r="AT27" s="202">
        <f>AVERAGE(AQ27:AS27)</f>
        <v>99.077666666666673</v>
      </c>
      <c r="AU27" s="201">
        <f>_xlfn.STDEV.S(AQ27:AS27)</f>
        <v>4.1765826142114424</v>
      </c>
      <c r="AV27" s="106">
        <v>0.49399999999999999</v>
      </c>
      <c r="AW27" s="53">
        <v>0.45600000000000002</v>
      </c>
      <c r="AX27" s="61">
        <v>0.497</v>
      </c>
      <c r="AY27" s="202">
        <f>AVERAGE(AV27:AX27)</f>
        <v>0.48233333333333334</v>
      </c>
      <c r="AZ27" s="201">
        <f>_xlfn.STDEV.S(AV27:AX27)</f>
        <v>2.2854612955229253E-2</v>
      </c>
    </row>
    <row r="28" spans="2:52" ht="21" thickBot="1" x14ac:dyDescent="0.25">
      <c r="B28" s="49" t="s">
        <v>70</v>
      </c>
      <c r="C28" s="42">
        <v>0.04</v>
      </c>
      <c r="D28" s="43"/>
      <c r="E28" s="42"/>
      <c r="F28" s="42"/>
      <c r="G28" s="42"/>
      <c r="H28" s="41">
        <v>0.27</v>
      </c>
      <c r="I28" s="41"/>
      <c r="J28" s="42"/>
      <c r="K28" s="42"/>
      <c r="L28" s="42"/>
      <c r="M28" s="41">
        <v>0.48</v>
      </c>
      <c r="N28" s="41"/>
      <c r="O28" s="42"/>
      <c r="P28" s="42"/>
      <c r="Q28" s="42"/>
      <c r="R28" s="41">
        <v>3680.8519999999999</v>
      </c>
      <c r="S28" s="41"/>
      <c r="T28" s="42"/>
      <c r="U28" s="42"/>
      <c r="V28" s="40"/>
      <c r="W28" s="45">
        <v>3.0000000000000001E-3</v>
      </c>
      <c r="X28" s="45"/>
      <c r="Y28" s="42"/>
      <c r="Z28" s="40"/>
      <c r="AA28" s="203"/>
      <c r="AB28" s="42">
        <v>0.13</v>
      </c>
      <c r="AC28" s="43"/>
      <c r="AD28" s="42"/>
      <c r="AE28" s="42"/>
      <c r="AF28" s="42"/>
      <c r="AG28" s="41">
        <v>0.35</v>
      </c>
      <c r="AH28" s="41"/>
      <c r="AI28" s="42"/>
      <c r="AJ28" s="42"/>
      <c r="AK28" s="42"/>
      <c r="AL28" s="41">
        <v>0.61</v>
      </c>
      <c r="AM28" s="41"/>
      <c r="AN28" s="42"/>
      <c r="AO28" s="42"/>
      <c r="AP28" s="42"/>
      <c r="AQ28" s="41">
        <v>3652.8119999999999</v>
      </c>
      <c r="AR28" s="41"/>
      <c r="AS28" s="42"/>
      <c r="AT28" s="42"/>
      <c r="AU28" s="40"/>
      <c r="AV28" s="159">
        <v>4.0000000000000001E-3</v>
      </c>
      <c r="AW28" s="38"/>
      <c r="AX28" s="42"/>
      <c r="AY28" s="42"/>
      <c r="AZ28" s="42"/>
    </row>
    <row r="29" spans="2:52" ht="21" thickBot="1" x14ac:dyDescent="0.25">
      <c r="B29" s="49" t="s">
        <v>69</v>
      </c>
      <c r="C29" s="7">
        <v>21.33</v>
      </c>
      <c r="D29" s="90">
        <v>22.48</v>
      </c>
      <c r="E29" s="7">
        <v>23.57</v>
      </c>
      <c r="F29" s="51">
        <f>AVERAGE(C29:E29)</f>
        <v>22.459999999999997</v>
      </c>
      <c r="G29" s="152">
        <f>_xlfn.STDEV.S(C29:E29)</f>
        <v>1.1201339205648593</v>
      </c>
      <c r="H29" s="7">
        <v>36.57</v>
      </c>
      <c r="I29" s="5">
        <v>37.76</v>
      </c>
      <c r="J29" s="7">
        <v>39.35</v>
      </c>
      <c r="K29" s="51">
        <f>AVERAGE(H29:J29)</f>
        <v>37.893333333333338</v>
      </c>
      <c r="L29" s="152">
        <f>_xlfn.STDEV.S(H29:J29)</f>
        <v>1.3947879169728046</v>
      </c>
      <c r="M29" s="7">
        <v>43.9</v>
      </c>
      <c r="N29" s="5">
        <v>44.65</v>
      </c>
      <c r="O29" s="7">
        <v>47.2</v>
      </c>
      <c r="P29" s="51">
        <f>AVERAGE(M29:O29)</f>
        <v>45.25</v>
      </c>
      <c r="Q29" s="152">
        <f>_xlfn.STDEV.S(M29:O29)</f>
        <v>1.7298843892006217</v>
      </c>
      <c r="R29" s="7">
        <v>443.75799999999998</v>
      </c>
      <c r="S29" s="5">
        <v>514.37300000000005</v>
      </c>
      <c r="T29" s="7">
        <v>467.76299999999998</v>
      </c>
      <c r="U29" s="51">
        <f>AVERAGE(R29:T29)</f>
        <v>475.298</v>
      </c>
      <c r="V29" s="152">
        <f>_xlfn.STDEV.S(R29:T29)</f>
        <v>35.905455365445547</v>
      </c>
      <c r="W29" s="6">
        <v>0.28999999999999998</v>
      </c>
      <c r="X29" s="156">
        <v>0.30099999999999999</v>
      </c>
      <c r="Y29" s="7">
        <v>0.315</v>
      </c>
      <c r="Z29" s="51">
        <f>AVERAGE(W29:Y29)</f>
        <v>0.30199999999999999</v>
      </c>
      <c r="AA29" s="152">
        <f>_xlfn.STDEV.S(W29:Y29)</f>
        <v>1.252996408614168E-2</v>
      </c>
      <c r="AB29" s="7">
        <v>28.1</v>
      </c>
      <c r="AC29" s="90">
        <v>27.98</v>
      </c>
      <c r="AD29" s="158">
        <v>26.63</v>
      </c>
      <c r="AE29" s="202">
        <f>AVERAGE(AB29:AD29)</f>
        <v>27.569999999999997</v>
      </c>
      <c r="AF29" s="201">
        <f>_xlfn.STDEV.S(AB29:AD29)</f>
        <v>0.81627201348570189</v>
      </c>
      <c r="AG29" s="7">
        <v>45.17</v>
      </c>
      <c r="AH29" s="5">
        <v>46.02</v>
      </c>
      <c r="AI29" s="158">
        <v>43.55</v>
      </c>
      <c r="AJ29" s="202">
        <f>AVERAGE(AG29:AI29)</f>
        <v>44.913333333333334</v>
      </c>
      <c r="AK29" s="201">
        <f>_xlfn.STDEV.S(AG29:AI29)</f>
        <v>1.2548439478012161</v>
      </c>
      <c r="AL29" s="7">
        <v>52.4</v>
      </c>
      <c r="AM29" s="5">
        <v>53.92</v>
      </c>
      <c r="AN29" s="158">
        <v>50.41</v>
      </c>
      <c r="AO29" s="202">
        <f>AVERAGE(AL29:AN29)</f>
        <v>52.243333333333332</v>
      </c>
      <c r="AP29" s="201">
        <f>_xlfn.STDEV.S(AL29:AN29)</f>
        <v>1.7602367265039502</v>
      </c>
      <c r="AQ29" s="7">
        <v>410.78</v>
      </c>
      <c r="AR29" s="5">
        <v>348.976</v>
      </c>
      <c r="AS29" s="158">
        <v>475.173</v>
      </c>
      <c r="AT29" s="202">
        <f>AVERAGE(AQ29:AS29)</f>
        <v>411.64300000000003</v>
      </c>
      <c r="AU29" s="201">
        <f>_xlfn.STDEV.S(AQ29:AS29)</f>
        <v>63.102926073201502</v>
      </c>
      <c r="AV29" s="6">
        <v>0.36399999999999999</v>
      </c>
      <c r="AW29" s="87">
        <v>0.36799999999999999</v>
      </c>
      <c r="AX29" s="158">
        <v>0.34899999999999998</v>
      </c>
      <c r="AY29" s="202">
        <f>AVERAGE(AV29:AX29)</f>
        <v>0.36033333333333334</v>
      </c>
      <c r="AZ29" s="201">
        <f>_xlfn.STDEV.S(AV29:AX29)</f>
        <v>1.0016652800877822E-2</v>
      </c>
    </row>
    <row r="33" spans="1:52" ht="15" thickBot="1" x14ac:dyDescent="0.25"/>
    <row r="34" spans="1:52" ht="30.75" thickTop="1" x14ac:dyDescent="0.2">
      <c r="B34" s="151"/>
      <c r="C34" s="150" t="s">
        <v>68</v>
      </c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8"/>
      <c r="AZ34" s="147"/>
    </row>
    <row r="35" spans="1:52" s="139" customFormat="1" ht="26.25" thickBot="1" x14ac:dyDescent="0.4">
      <c r="B35" s="138"/>
      <c r="C35" s="146" t="s">
        <v>67</v>
      </c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4"/>
      <c r="AB35" s="143" t="s">
        <v>66</v>
      </c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1"/>
      <c r="AZ35" s="140"/>
    </row>
    <row r="36" spans="1:52" ht="20.25" x14ac:dyDescent="0.2">
      <c r="B36" s="138"/>
      <c r="C36" s="198" t="s">
        <v>65</v>
      </c>
      <c r="D36" s="131"/>
      <c r="E36" s="131"/>
      <c r="F36" s="197"/>
      <c r="G36" s="199"/>
      <c r="H36" s="200" t="s">
        <v>64</v>
      </c>
      <c r="I36" s="131"/>
      <c r="J36" s="131"/>
      <c r="K36" s="130"/>
      <c r="L36" s="199"/>
      <c r="M36" s="198" t="s">
        <v>63</v>
      </c>
      <c r="N36" s="131"/>
      <c r="O36" s="131"/>
      <c r="P36" s="130"/>
      <c r="Q36" s="199"/>
      <c r="R36" s="198" t="s">
        <v>62</v>
      </c>
      <c r="S36" s="131"/>
      <c r="T36" s="131"/>
      <c r="U36" s="130"/>
      <c r="V36" s="199"/>
      <c r="W36" s="136" t="s">
        <v>61</v>
      </c>
      <c r="X36" s="133"/>
      <c r="Y36" s="133"/>
      <c r="Z36" s="133"/>
      <c r="AA36" s="137"/>
      <c r="AB36" s="136" t="s">
        <v>60</v>
      </c>
      <c r="AC36" s="133"/>
      <c r="AD36" s="133"/>
      <c r="AE36" s="133"/>
      <c r="AF36" s="137"/>
      <c r="AG36" s="136" t="s">
        <v>59</v>
      </c>
      <c r="AH36" s="133"/>
      <c r="AI36" s="133"/>
      <c r="AJ36" s="133"/>
      <c r="AK36" s="133"/>
      <c r="AL36" s="133" t="s">
        <v>58</v>
      </c>
      <c r="AM36" s="133"/>
      <c r="AN36" s="133"/>
      <c r="AO36" s="133"/>
      <c r="AP36" s="137"/>
      <c r="AQ36" s="136" t="s">
        <v>57</v>
      </c>
      <c r="AR36" s="133"/>
      <c r="AS36" s="133"/>
      <c r="AT36" s="133"/>
      <c r="AU36" s="137"/>
      <c r="AV36" s="198" t="s">
        <v>56</v>
      </c>
      <c r="AW36" s="131"/>
      <c r="AX36" s="131"/>
      <c r="AY36" s="130"/>
      <c r="AZ36" s="197"/>
    </row>
    <row r="37" spans="1:52" ht="21" thickBot="1" x14ac:dyDescent="0.25">
      <c r="B37" s="128"/>
      <c r="C37" s="193" t="s">
        <v>47</v>
      </c>
      <c r="D37" s="192" t="s">
        <v>53</v>
      </c>
      <c r="E37" s="192" t="s">
        <v>39</v>
      </c>
      <c r="F37" s="196" t="s">
        <v>50</v>
      </c>
      <c r="G37" s="195" t="s">
        <v>48</v>
      </c>
      <c r="H37" s="193" t="s">
        <v>44</v>
      </c>
      <c r="I37" s="192" t="s">
        <v>55</v>
      </c>
      <c r="J37" s="192" t="s">
        <v>39</v>
      </c>
      <c r="K37" s="196" t="s">
        <v>50</v>
      </c>
      <c r="L37" s="195" t="s">
        <v>48</v>
      </c>
      <c r="M37" s="193" t="s">
        <v>17</v>
      </c>
      <c r="N37" s="192" t="s">
        <v>53</v>
      </c>
      <c r="O37" s="192" t="s">
        <v>39</v>
      </c>
      <c r="P37" s="196" t="s">
        <v>45</v>
      </c>
      <c r="Q37" s="195" t="s">
        <v>41</v>
      </c>
      <c r="R37" s="193" t="s">
        <v>44</v>
      </c>
      <c r="S37" s="192" t="s">
        <v>43</v>
      </c>
      <c r="T37" s="192" t="s">
        <v>54</v>
      </c>
      <c r="U37" s="196" t="s">
        <v>14</v>
      </c>
      <c r="V37" s="195" t="s">
        <v>41</v>
      </c>
      <c r="W37" s="193" t="s">
        <v>44</v>
      </c>
      <c r="X37" s="192" t="s">
        <v>53</v>
      </c>
      <c r="Y37" s="192" t="s">
        <v>19</v>
      </c>
      <c r="Z37" s="191" t="s">
        <v>14</v>
      </c>
      <c r="AA37" s="190" t="s">
        <v>41</v>
      </c>
      <c r="AB37" s="194" t="s">
        <v>52</v>
      </c>
      <c r="AC37" s="192" t="s">
        <v>43</v>
      </c>
      <c r="AD37" s="192" t="s">
        <v>51</v>
      </c>
      <c r="AE37" s="191" t="s">
        <v>50</v>
      </c>
      <c r="AF37" s="190" t="s">
        <v>37</v>
      </c>
      <c r="AG37" s="193" t="s">
        <v>44</v>
      </c>
      <c r="AH37" s="192" t="s">
        <v>49</v>
      </c>
      <c r="AI37" s="192" t="s">
        <v>19</v>
      </c>
      <c r="AJ37" s="191" t="s">
        <v>14</v>
      </c>
      <c r="AK37" s="190" t="s">
        <v>48</v>
      </c>
      <c r="AL37" s="193" t="s">
        <v>47</v>
      </c>
      <c r="AM37" s="192" t="s">
        <v>46</v>
      </c>
      <c r="AN37" s="192" t="s">
        <v>19</v>
      </c>
      <c r="AO37" s="191" t="s">
        <v>45</v>
      </c>
      <c r="AP37" s="190" t="s">
        <v>37</v>
      </c>
      <c r="AQ37" s="193" t="s">
        <v>44</v>
      </c>
      <c r="AR37" s="192" t="s">
        <v>43</v>
      </c>
      <c r="AS37" s="192" t="s">
        <v>39</v>
      </c>
      <c r="AT37" s="191" t="s">
        <v>42</v>
      </c>
      <c r="AU37" s="190" t="s">
        <v>41</v>
      </c>
      <c r="AV37" s="193" t="s">
        <v>17</v>
      </c>
      <c r="AW37" s="192" t="s">
        <v>40</v>
      </c>
      <c r="AX37" s="192" t="s">
        <v>39</v>
      </c>
      <c r="AY37" s="191" t="s">
        <v>38</v>
      </c>
      <c r="AZ37" s="190" t="s">
        <v>37</v>
      </c>
    </row>
    <row r="38" spans="1:52" ht="21" thickBot="1" x14ac:dyDescent="0.25">
      <c r="B38" s="35" t="s">
        <v>36</v>
      </c>
      <c r="C38" s="25">
        <v>21.92</v>
      </c>
      <c r="D38" s="187">
        <v>22.46</v>
      </c>
      <c r="E38" s="187">
        <v>22.63</v>
      </c>
      <c r="F38" s="182">
        <f>AVERAGE(C38:E38)</f>
        <v>22.33666666666667</v>
      </c>
      <c r="G38" s="177">
        <f>_xlfn.STDEV.S(C38:E38)</f>
        <v>0.37072002014098515</v>
      </c>
      <c r="H38" s="24">
        <v>40.28</v>
      </c>
      <c r="I38" s="186">
        <v>40.700000000000003</v>
      </c>
      <c r="J38" s="186">
        <v>41.5</v>
      </c>
      <c r="K38" s="182">
        <f>AVERAGE(H38:J38)</f>
        <v>40.826666666666668</v>
      </c>
      <c r="L38" s="177">
        <f>_xlfn.STDEV.S(H38:J38)</f>
        <v>0.61978490892674398</v>
      </c>
      <c r="M38" s="24">
        <v>49.63</v>
      </c>
      <c r="N38" s="186">
        <v>49.32</v>
      </c>
      <c r="O38" s="186">
        <v>51.32</v>
      </c>
      <c r="P38" s="182">
        <f>AVERAGE(M38:O38)</f>
        <v>50.09</v>
      </c>
      <c r="Q38" s="177">
        <f>_xlfn.STDEV.S(M38:O38)</f>
        <v>1.0764292823962005</v>
      </c>
      <c r="R38" s="24">
        <v>159.74299999999999</v>
      </c>
      <c r="S38" s="186">
        <v>176.459</v>
      </c>
      <c r="T38" s="186">
        <v>149.56</v>
      </c>
      <c r="U38" s="182">
        <f>AVERAGE(R38:T38)</f>
        <v>161.92066666666668</v>
      </c>
      <c r="V38" s="177">
        <f>_xlfn.STDEV.S(R38:T38)</f>
        <v>13.581079645349753</v>
      </c>
      <c r="W38" s="31">
        <v>0.312</v>
      </c>
      <c r="X38" s="189">
        <v>0.315</v>
      </c>
      <c r="Y38" s="189">
        <v>0.32200000000000001</v>
      </c>
      <c r="Z38" s="108">
        <f>AVERAGE(W38:Y38)</f>
        <v>0.31633333333333336</v>
      </c>
      <c r="AA38" s="175">
        <f>_xlfn.STDEV.S(W38:Y38)</f>
        <v>5.131601439446889E-3</v>
      </c>
      <c r="AB38" s="188">
        <v>39.270000000000003</v>
      </c>
      <c r="AC38" s="187">
        <v>38</v>
      </c>
      <c r="AD38" s="28">
        <v>39.409999999999997</v>
      </c>
      <c r="AE38" s="98">
        <f>AVERAGE(AB38:AD38)</f>
        <v>38.893333333333338</v>
      </c>
      <c r="AF38" s="169">
        <f>_xlfn.STDEV.S(AB38:AD38)</f>
        <v>0.7768097150096237</v>
      </c>
      <c r="AG38" s="186">
        <v>61.77</v>
      </c>
      <c r="AH38" s="186">
        <v>59.82</v>
      </c>
      <c r="AI38" s="23">
        <v>61.56</v>
      </c>
      <c r="AJ38" s="98">
        <f>AVERAGE(AG38:AI38)</f>
        <v>61.050000000000004</v>
      </c>
      <c r="AK38" s="169">
        <f>_xlfn.STDEV.S(AG38:AI38)</f>
        <v>1.0703737664946777</v>
      </c>
      <c r="AL38" s="186">
        <v>69.5</v>
      </c>
      <c r="AM38" s="186">
        <v>67.900000000000006</v>
      </c>
      <c r="AN38" s="23">
        <v>68.83</v>
      </c>
      <c r="AO38" s="98">
        <f>AVERAGE(AL38:AN38)</f>
        <v>68.743333333333339</v>
      </c>
      <c r="AP38" s="169">
        <f>_xlfn.STDEV.S(AL38:AN38)</f>
        <v>0.80351311957760119</v>
      </c>
      <c r="AQ38" s="186">
        <v>128.94300000000001</v>
      </c>
      <c r="AR38" s="186">
        <v>93.831999999999994</v>
      </c>
      <c r="AS38" s="23">
        <v>103.139</v>
      </c>
      <c r="AT38" s="98">
        <f>AVERAGE(AQ38:AS38)</f>
        <v>108.63799999999999</v>
      </c>
      <c r="AU38" s="169">
        <f>_xlfn.STDEV.S(AQ38:AS38)</f>
        <v>18.189965118163393</v>
      </c>
      <c r="AV38" s="185">
        <v>0.496</v>
      </c>
      <c r="AW38" s="185">
        <v>0.48299999999999998</v>
      </c>
      <c r="AX38" s="19">
        <v>0.496</v>
      </c>
      <c r="AY38" s="98">
        <f>AVERAGE(AV38:AX38)</f>
        <v>0.4916666666666667</v>
      </c>
      <c r="AZ38" s="169">
        <f>_xlfn.STDEV.S(AV38:AX38)</f>
        <v>7.505553499465141E-3</v>
      </c>
    </row>
    <row r="39" spans="1:52" s="179" customFormat="1" ht="21" thickBot="1" x14ac:dyDescent="0.25">
      <c r="A39" s="184"/>
      <c r="B39" s="49" t="s">
        <v>35</v>
      </c>
      <c r="C39" s="61">
        <v>23.13</v>
      </c>
      <c r="D39" s="60">
        <v>23.5</v>
      </c>
      <c r="E39" s="60">
        <v>22.8</v>
      </c>
      <c r="F39" s="183">
        <f>AVERAGE(C39:E39)</f>
        <v>23.143333333333331</v>
      </c>
      <c r="G39" s="104">
        <f>_xlfn.STDEV.S(C39:E39)</f>
        <v>0.3501904243884077</v>
      </c>
      <c r="H39" s="7">
        <v>41.88</v>
      </c>
      <c r="I39" s="7">
        <v>42.04</v>
      </c>
      <c r="J39" s="7">
        <v>42.23</v>
      </c>
      <c r="K39" s="183">
        <f>AVERAGE(H39:J39)</f>
        <v>42.050000000000004</v>
      </c>
      <c r="L39" s="104">
        <f>_xlfn.STDEV.S(H39:J39)</f>
        <v>0.1752141546793495</v>
      </c>
      <c r="M39" s="7">
        <v>52.02</v>
      </c>
      <c r="N39" s="7">
        <v>50.93</v>
      </c>
      <c r="O39" s="7">
        <v>52.03</v>
      </c>
      <c r="P39" s="183">
        <f>AVERAGE(M39:O39)</f>
        <v>51.660000000000004</v>
      </c>
      <c r="Q39" s="104">
        <f>_xlfn.STDEV.S(M39:O39)</f>
        <v>0.63221831672295115</v>
      </c>
      <c r="R39" s="7">
        <v>151.786</v>
      </c>
      <c r="S39" s="7">
        <v>159.30099999999999</v>
      </c>
      <c r="T39" s="7">
        <v>133.589</v>
      </c>
      <c r="U39" s="182">
        <f>AVERAGE(R39:T39)</f>
        <v>148.22533333333334</v>
      </c>
      <c r="V39" s="177">
        <f>_xlfn.STDEV.S(R39:T39)</f>
        <v>13.220646592861229</v>
      </c>
      <c r="W39" s="102">
        <v>0.32600000000000001</v>
      </c>
      <c r="X39" s="102">
        <v>0.32600000000000001</v>
      </c>
      <c r="Y39" s="102">
        <v>0.32400000000000001</v>
      </c>
      <c r="Z39" s="181">
        <f>AVERAGE(W39:Y39)</f>
        <v>0.32533333333333331</v>
      </c>
      <c r="AA39" s="175">
        <f>_xlfn.STDEV.S(W39:Y39)+_xlfn.STDEV.S(W39:Y39)</f>
        <v>2.3094010767585054E-3</v>
      </c>
      <c r="AB39" s="61">
        <v>43.25</v>
      </c>
      <c r="AC39" s="60">
        <v>43.25</v>
      </c>
      <c r="AD39" s="60">
        <v>43.94</v>
      </c>
      <c r="AE39" s="86">
        <f>AVERAGE(AB39:AD39)</f>
        <v>43.48</v>
      </c>
      <c r="AF39" s="169">
        <f>_xlfn.STDEV.S(AB39:AD39)</f>
        <v>0.39837168574084048</v>
      </c>
      <c r="AG39" s="7">
        <v>66.47</v>
      </c>
      <c r="AH39" s="7">
        <v>65.95</v>
      </c>
      <c r="AI39" s="7">
        <v>67.7</v>
      </c>
      <c r="AJ39" s="86">
        <f>AVERAGE(AG39:AI39)</f>
        <v>66.706666666666663</v>
      </c>
      <c r="AK39" s="169">
        <f>_xlfn.STDEV.S(AG39:AI39)</f>
        <v>0.89868422336955167</v>
      </c>
      <c r="AL39" s="7">
        <v>74.069999999999993</v>
      </c>
      <c r="AM39" s="7">
        <v>73.760000000000005</v>
      </c>
      <c r="AN39" s="7">
        <v>75.55</v>
      </c>
      <c r="AO39" s="86">
        <f>AVERAGE(AL39:AN39)</f>
        <v>74.459999999999994</v>
      </c>
      <c r="AP39" s="169">
        <f>_xlfn.STDEV.S(AL39:AN39)</f>
        <v>0.95660859289470945</v>
      </c>
      <c r="AQ39" s="7">
        <v>82.906999999999996</v>
      </c>
      <c r="AR39" s="7">
        <v>57.603999999999999</v>
      </c>
      <c r="AS39" s="7">
        <v>67.397999999999996</v>
      </c>
      <c r="AT39" s="86">
        <f>AVERAGE(AQ39:AS39)</f>
        <v>69.302999999999997</v>
      </c>
      <c r="AU39" s="169">
        <f>_xlfn.STDEV.S(AQ39:AS39)</f>
        <v>12.758613600231037</v>
      </c>
      <c r="AV39" s="180">
        <v>0.54</v>
      </c>
      <c r="AW39" s="99">
        <v>0.53800000000000003</v>
      </c>
      <c r="AX39" s="99">
        <v>0.54800000000000004</v>
      </c>
      <c r="AY39" s="86">
        <f>AVERAGE(AV39:AX39)</f>
        <v>0.54200000000000004</v>
      </c>
      <c r="AZ39" s="169">
        <f>_xlfn.STDEV.S(AV39:AX39)</f>
        <v>5.2915026221291859E-3</v>
      </c>
    </row>
    <row r="40" spans="1:52" ht="21" thickBot="1" x14ac:dyDescent="0.25">
      <c r="B40" s="178" t="s">
        <v>6</v>
      </c>
      <c r="C40" s="174">
        <v>22.34</v>
      </c>
      <c r="D40" s="28">
        <v>22.22</v>
      </c>
      <c r="E40" s="28">
        <v>21.03</v>
      </c>
      <c r="F40" s="92">
        <f>AVERAGE(C40:E40)</f>
        <v>21.863333333333333</v>
      </c>
      <c r="G40" s="96">
        <f>_xlfn.STDEV.S(C40:E40)</f>
        <v>0.72417769458423109</v>
      </c>
      <c r="H40" s="23">
        <v>41.02</v>
      </c>
      <c r="I40" s="23">
        <v>40.65</v>
      </c>
      <c r="J40" s="23">
        <v>40.32</v>
      </c>
      <c r="K40" s="92">
        <f>AVERAGE(H40:J40)</f>
        <v>40.663333333333334</v>
      </c>
      <c r="L40" s="96">
        <f>_xlfn.STDEV.S(H40:J40)</f>
        <v>0.35019042438840953</v>
      </c>
      <c r="M40" s="23">
        <v>50.24</v>
      </c>
      <c r="N40" s="23">
        <v>49.54</v>
      </c>
      <c r="O40" s="23">
        <v>50.58</v>
      </c>
      <c r="P40" s="92">
        <f>AVERAGE(M40:O40)</f>
        <v>50.120000000000005</v>
      </c>
      <c r="Q40" s="96">
        <f>_xlfn.STDEV.S(M40:O40)</f>
        <v>0.53028294334251402</v>
      </c>
      <c r="R40" s="23">
        <v>140.46</v>
      </c>
      <c r="S40" s="23">
        <v>144.84700000000001</v>
      </c>
      <c r="T40" s="23">
        <v>117.221</v>
      </c>
      <c r="U40" s="110">
        <f>AVERAGE(R40:T40)</f>
        <v>134.17600000000002</v>
      </c>
      <c r="V40" s="177">
        <f>_xlfn.STDEV.S(R40:T40)</f>
        <v>14.846395555824319</v>
      </c>
      <c r="W40" s="176">
        <v>0.316</v>
      </c>
      <c r="X40" s="176">
        <v>0.314</v>
      </c>
      <c r="Y40" s="176">
        <v>0.307</v>
      </c>
      <c r="Z40" s="108">
        <f>AVERAGE(W40:Y40)</f>
        <v>0.31233333333333335</v>
      </c>
      <c r="AA40" s="175">
        <f>_xlfn.STDEV.S(W40:Y40)</f>
        <v>4.7258156262526127E-3</v>
      </c>
      <c r="AB40" s="174">
        <v>38.520000000000003</v>
      </c>
      <c r="AC40" s="28">
        <v>39.21</v>
      </c>
      <c r="AD40" s="173">
        <v>40.22</v>
      </c>
      <c r="AE40" s="98">
        <f>AVERAGE(AB40:AD40)</f>
        <v>39.31666666666667</v>
      </c>
      <c r="AF40" s="169">
        <f>_xlfn.STDEV.S(AB40:AD40)</f>
        <v>0.8550048732804566</v>
      </c>
      <c r="AG40" s="23">
        <v>62.32</v>
      </c>
      <c r="AH40" s="23">
        <v>62.31</v>
      </c>
      <c r="AI40" s="172">
        <v>63.57</v>
      </c>
      <c r="AJ40" s="98">
        <f>AVERAGE(AG40:AI40)</f>
        <v>62.733333333333327</v>
      </c>
      <c r="AK40" s="169">
        <f>_xlfn.STDEV.S(AG40:AI40)</f>
        <v>0.72459183912968028</v>
      </c>
      <c r="AL40" s="23">
        <v>69.959999999999994</v>
      </c>
      <c r="AM40" s="23">
        <v>70.3</v>
      </c>
      <c r="AN40" s="172">
        <v>71.09</v>
      </c>
      <c r="AO40" s="98">
        <f>AVERAGE(AL40:AN40)</f>
        <v>70.45</v>
      </c>
      <c r="AP40" s="169">
        <f>_xlfn.STDEV.S(AL40:AN40)</f>
        <v>0.57974132162543468</v>
      </c>
      <c r="AQ40" s="23">
        <v>104.884</v>
      </c>
      <c r="AR40" s="23">
        <v>73.551000000000002</v>
      </c>
      <c r="AS40" s="172">
        <v>72.391000000000005</v>
      </c>
      <c r="AT40" s="98">
        <f>AVERAGE(AQ40:AS40)</f>
        <v>83.608666666666679</v>
      </c>
      <c r="AU40" s="169">
        <f>_xlfn.STDEV.S(AQ40:AS40)</f>
        <v>18.434105791530321</v>
      </c>
      <c r="AV40" s="171">
        <v>0.495</v>
      </c>
      <c r="AW40" s="19">
        <v>0.5</v>
      </c>
      <c r="AX40" s="170">
        <v>0.51</v>
      </c>
      <c r="AY40" s="98">
        <f>AVERAGE(AV40:AX40)</f>
        <v>0.50166666666666659</v>
      </c>
      <c r="AZ40" s="169">
        <f>_xlfn.STDEV.S(AV40:AX40)</f>
        <v>7.6376261582597402E-3</v>
      </c>
    </row>
    <row r="41" spans="1:52" ht="21" thickBot="1" x14ac:dyDescent="0.25">
      <c r="B41" s="84" t="s">
        <v>34</v>
      </c>
      <c r="C41" s="73">
        <v>24.41</v>
      </c>
      <c r="D41" s="74">
        <v>24.47</v>
      </c>
      <c r="E41" s="73">
        <v>23.63</v>
      </c>
      <c r="F41" s="168">
        <f>AVERAGE(C41:E41)</f>
        <v>24.169999999999998</v>
      </c>
      <c r="G41" s="167">
        <f>_xlfn.STDEV.S(C41:E41)</f>
        <v>0.46861498055439954</v>
      </c>
      <c r="H41" s="68"/>
      <c r="I41" s="68"/>
      <c r="J41" s="64"/>
      <c r="K41" s="64"/>
      <c r="L41" s="64"/>
      <c r="M41" s="68"/>
      <c r="N41" s="68"/>
      <c r="O41" s="64"/>
      <c r="P41" s="64"/>
      <c r="Q41" s="64"/>
      <c r="R41" s="68"/>
      <c r="S41" s="68"/>
      <c r="T41" s="64"/>
      <c r="U41" s="64"/>
      <c r="V41" s="67"/>
      <c r="W41" s="76"/>
      <c r="X41" s="76"/>
      <c r="Y41" s="64"/>
      <c r="Z41" s="67"/>
      <c r="AA41" s="166"/>
      <c r="AB41" s="165">
        <v>45</v>
      </c>
      <c r="AC41" s="74">
        <v>44.23</v>
      </c>
      <c r="AD41" s="73">
        <v>45.68</v>
      </c>
      <c r="AE41" s="72">
        <f>AVERAGE(AB41:AD41)</f>
        <v>44.97</v>
      </c>
      <c r="AF41" s="164">
        <f>_xlfn.STDEV.S(AB41:AD41)</f>
        <v>0.72546536788464422</v>
      </c>
      <c r="AG41" s="163"/>
      <c r="AH41" s="68"/>
      <c r="AI41" s="64"/>
      <c r="AJ41" s="64"/>
      <c r="AK41" s="64"/>
      <c r="AL41" s="163"/>
      <c r="AM41" s="68"/>
      <c r="AN41" s="64"/>
      <c r="AO41" s="64"/>
      <c r="AP41" s="64"/>
      <c r="AQ41" s="68"/>
      <c r="AR41" s="68"/>
      <c r="AS41" s="64"/>
      <c r="AT41" s="64"/>
      <c r="AU41" s="67"/>
      <c r="AV41" s="162"/>
      <c r="AW41" s="65"/>
      <c r="AX41" s="64"/>
      <c r="AY41" s="64"/>
      <c r="AZ41" s="64"/>
    </row>
    <row r="42" spans="1:52" ht="20.25" x14ac:dyDescent="0.2">
      <c r="B42" s="49" t="s">
        <v>33</v>
      </c>
      <c r="C42" s="61">
        <v>24.73</v>
      </c>
      <c r="D42" s="57">
        <v>24.51</v>
      </c>
      <c r="E42" s="57">
        <v>23.18</v>
      </c>
      <c r="F42" s="51">
        <f>AVERAGE(C42:E42)</f>
        <v>24.14</v>
      </c>
      <c r="G42" s="152">
        <f>_xlfn.STDEV.S(C42:E42)</f>
        <v>0.83862983490930076</v>
      </c>
      <c r="H42" s="7">
        <v>44.37</v>
      </c>
      <c r="I42" s="56">
        <v>42.92</v>
      </c>
      <c r="J42" s="56">
        <v>42.61</v>
      </c>
      <c r="K42" s="51">
        <f>AVERAGE(H42:J42)</f>
        <v>43.29999999999999</v>
      </c>
      <c r="L42" s="152">
        <f>_xlfn.STDEV.S(H42:J42)</f>
        <v>0.93952115463144148</v>
      </c>
      <c r="M42" s="7">
        <v>54.41</v>
      </c>
      <c r="N42" s="56">
        <v>52.64</v>
      </c>
      <c r="O42" s="56">
        <v>52.1</v>
      </c>
      <c r="P42" s="51">
        <f>AVERAGE(M42:O42)</f>
        <v>53.050000000000004</v>
      </c>
      <c r="Q42" s="152">
        <f>_xlfn.STDEV.S(M42:O42)</f>
        <v>1.2083459769453422</v>
      </c>
      <c r="R42" s="7">
        <v>112.191</v>
      </c>
      <c r="S42" s="56">
        <v>137.92699999999999</v>
      </c>
      <c r="T42" s="56">
        <v>122.02500000000001</v>
      </c>
      <c r="U42" s="51">
        <f>AVERAGE(R42:T42)</f>
        <v>124.04766666666667</v>
      </c>
      <c r="V42" s="152">
        <f>_xlfn.STDEV.S(R42:T42)</f>
        <v>12.986678148523325</v>
      </c>
      <c r="W42" s="102">
        <v>0.34599999999999997</v>
      </c>
      <c r="X42" s="52">
        <v>0.33800000000000002</v>
      </c>
      <c r="Y42" s="52">
        <v>0.32800000000000001</v>
      </c>
      <c r="Z42" s="51">
        <f>AVERAGE(W42:Y42)</f>
        <v>0.33733333333333332</v>
      </c>
      <c r="AA42" s="152">
        <f>_xlfn.STDEV.S(W42:Y42)</f>
        <v>9.0184995056457693E-3</v>
      </c>
      <c r="AB42" s="15">
        <v>46.12</v>
      </c>
      <c r="AC42" s="57">
        <v>46.11</v>
      </c>
      <c r="AD42" s="57">
        <v>49.88</v>
      </c>
      <c r="AE42" s="51">
        <f>AVERAGE(AB42:AD42)</f>
        <v>47.37</v>
      </c>
      <c r="AF42" s="152">
        <f>_xlfn.STDEV.S(AB42:AD42)</f>
        <v>2.1737295139920261</v>
      </c>
      <c r="AG42" s="12">
        <v>69.61</v>
      </c>
      <c r="AH42" s="56">
        <v>69.78</v>
      </c>
      <c r="AI42" s="56">
        <v>72.489999999999995</v>
      </c>
      <c r="AJ42" s="51">
        <f>AVERAGE(AG42:AI42)</f>
        <v>70.626666666666665</v>
      </c>
      <c r="AK42" s="152">
        <f>_xlfn.STDEV.S(AG42:AI42)</f>
        <v>1.6159311041419195</v>
      </c>
      <c r="AL42" s="12">
        <v>77.17</v>
      </c>
      <c r="AM42" s="56">
        <v>77.55</v>
      </c>
      <c r="AN42" s="56">
        <v>79.53</v>
      </c>
      <c r="AO42" s="51">
        <f>AVERAGE(AL42:AN42)</f>
        <v>78.083333333333329</v>
      </c>
      <c r="AP42" s="152">
        <f>_xlfn.STDEV.S(AL42:AN42)</f>
        <v>1.2671753364603238</v>
      </c>
      <c r="AQ42" s="12">
        <v>67.832999999999998</v>
      </c>
      <c r="AR42" s="56">
        <v>50.636000000000003</v>
      </c>
      <c r="AS42" s="56">
        <v>48.188000000000002</v>
      </c>
      <c r="AT42" s="51">
        <f>AVERAGE(AQ42:AS42)</f>
        <v>55.55233333333333</v>
      </c>
      <c r="AU42" s="152">
        <f>_xlfn.STDEV.S(AQ42:AS42)</f>
        <v>10.705571275431035</v>
      </c>
      <c r="AV42" s="106">
        <v>0.56699999999999995</v>
      </c>
      <c r="AW42" s="53">
        <v>0.56999999999999995</v>
      </c>
      <c r="AX42" s="52">
        <v>0.60099999999999998</v>
      </c>
      <c r="AY42" s="51">
        <f>AVERAGE(AV42:AX42)</f>
        <v>0.57933333333333337</v>
      </c>
      <c r="AZ42" s="152">
        <f>_xlfn.STDEV.S(AV42:AX42)</f>
        <v>1.8823743871327351E-2</v>
      </c>
    </row>
    <row r="43" spans="1:52" ht="21" thickBot="1" x14ac:dyDescent="0.25">
      <c r="B43" s="161" t="s">
        <v>32</v>
      </c>
      <c r="C43" s="42">
        <v>0.11</v>
      </c>
      <c r="D43" s="43"/>
      <c r="E43" s="43"/>
      <c r="F43" s="37"/>
      <c r="G43" s="40"/>
      <c r="H43" s="41">
        <v>0.28000000000000003</v>
      </c>
      <c r="I43" s="41"/>
      <c r="J43" s="41"/>
      <c r="K43" s="37"/>
      <c r="L43" s="40"/>
      <c r="M43" s="41">
        <v>0.56000000000000005</v>
      </c>
      <c r="N43" s="41"/>
      <c r="O43" s="41"/>
      <c r="P43" s="37"/>
      <c r="Q43" s="40"/>
      <c r="R43" s="41">
        <v>3647.5920000000001</v>
      </c>
      <c r="S43" s="41"/>
      <c r="T43" s="41"/>
      <c r="U43" s="37"/>
      <c r="V43" s="40"/>
      <c r="W43" s="45">
        <v>4.0000000000000001E-3</v>
      </c>
      <c r="X43" s="45"/>
      <c r="Y43" s="45"/>
      <c r="Z43" s="37"/>
      <c r="AA43" s="40"/>
      <c r="AB43" s="42">
        <v>0.1</v>
      </c>
      <c r="AC43" s="43"/>
      <c r="AD43" s="160"/>
      <c r="AE43" s="37"/>
      <c r="AF43" s="40"/>
      <c r="AG43" s="41">
        <v>0.42</v>
      </c>
      <c r="AH43" s="41"/>
      <c r="AI43" s="41"/>
      <c r="AJ43" s="37"/>
      <c r="AK43" s="40"/>
      <c r="AL43" s="41">
        <v>0.75</v>
      </c>
      <c r="AM43" s="41"/>
      <c r="AN43" s="41"/>
      <c r="AO43" s="37"/>
      <c r="AP43" s="40"/>
      <c r="AQ43" s="41">
        <v>3453.5059999999999</v>
      </c>
      <c r="AR43" s="41"/>
      <c r="AS43" s="41"/>
      <c r="AT43" s="37"/>
      <c r="AU43" s="40"/>
      <c r="AV43" s="159">
        <v>5.0000000000000001E-3</v>
      </c>
      <c r="AW43" s="38"/>
      <c r="AX43" s="38"/>
      <c r="AY43" s="37"/>
      <c r="AZ43" s="40"/>
    </row>
    <row r="44" spans="1:52" ht="21" thickBot="1" x14ac:dyDescent="0.25">
      <c r="B44" s="49" t="s">
        <v>31</v>
      </c>
      <c r="C44" s="158">
        <v>17.829999999999998</v>
      </c>
      <c r="D44" s="90">
        <v>20.51</v>
      </c>
      <c r="E44" s="90">
        <v>18.190000000000001</v>
      </c>
      <c r="F44" s="51">
        <f>AVERAGE(C44:E44)</f>
        <v>18.843333333333334</v>
      </c>
      <c r="G44" s="152">
        <f>_xlfn.STDEV.S(C44:E44)</f>
        <v>1.4545560605673942</v>
      </c>
      <c r="H44" s="8">
        <v>32.1</v>
      </c>
      <c r="I44" s="5">
        <v>36.590000000000003</v>
      </c>
      <c r="J44" s="5">
        <v>33.74</v>
      </c>
      <c r="K44" s="51">
        <f>AVERAGE(H44:J44)</f>
        <v>34.143333333333338</v>
      </c>
      <c r="L44" s="152">
        <f>_xlfn.STDEV.S(H44:J44)</f>
        <v>2.2720108567815731</v>
      </c>
      <c r="M44" s="8">
        <v>39.299999999999997</v>
      </c>
      <c r="N44" s="5">
        <v>44.67</v>
      </c>
      <c r="O44" s="5">
        <v>41.08</v>
      </c>
      <c r="P44" s="51">
        <f>AVERAGE(M44:O44)</f>
        <v>41.68333333333333</v>
      </c>
      <c r="Q44" s="152">
        <f>_xlfn.STDEV.S(M44:O44)</f>
        <v>2.7353671295336843</v>
      </c>
      <c r="R44" s="5">
        <v>561.67100000000005</v>
      </c>
      <c r="S44" s="5">
        <v>295.92700000000002</v>
      </c>
      <c r="T44" s="5">
        <v>472.10399999999998</v>
      </c>
      <c r="U44" s="51">
        <f>AVERAGE(R44:T44)</f>
        <v>443.23399999999998</v>
      </c>
      <c r="V44" s="152">
        <f>_xlfn.STDEV.S(R44:T44)</f>
        <v>135.20383152485007</v>
      </c>
      <c r="W44" s="157">
        <v>0.251</v>
      </c>
      <c r="X44" s="156">
        <v>0.28699999999999998</v>
      </c>
      <c r="Y44" s="156">
        <v>0.26</v>
      </c>
      <c r="Z44" s="51">
        <f>AVERAGE(W44:Y44)</f>
        <v>0.26600000000000001</v>
      </c>
      <c r="AA44" s="152">
        <f>_xlfn.STDEV.S(W44:Y44)</f>
        <v>1.8734993995195178E-2</v>
      </c>
      <c r="AB44" s="155">
        <v>34.24</v>
      </c>
      <c r="AC44" s="90">
        <v>37.07</v>
      </c>
      <c r="AD44" s="57">
        <v>33.29</v>
      </c>
      <c r="AE44" s="51">
        <f>AVERAGE(AB44:AD44)</f>
        <v>34.866666666666667</v>
      </c>
      <c r="AF44" s="152">
        <f>_xlfn.STDEV.S(AB44:AD44)</f>
        <v>1.9663756846882881</v>
      </c>
      <c r="AG44" s="154">
        <v>55.02</v>
      </c>
      <c r="AH44" s="5">
        <v>58.84</v>
      </c>
      <c r="AI44" s="56">
        <v>53.64</v>
      </c>
      <c r="AJ44" s="51">
        <f>AVERAGE(AG44:AI44)</f>
        <v>55.833333333333336</v>
      </c>
      <c r="AK44" s="152">
        <f>_xlfn.STDEV.S(AG44:AI44)</f>
        <v>2.6937210941991268</v>
      </c>
      <c r="AL44" s="154">
        <v>62.28</v>
      </c>
      <c r="AM44" s="5">
        <v>66.3</v>
      </c>
      <c r="AN44" s="56">
        <v>61.39</v>
      </c>
      <c r="AO44" s="51">
        <f>AVERAGE(AL44:AN44)</f>
        <v>63.323333333333323</v>
      </c>
      <c r="AP44" s="152">
        <f>_xlfn.STDEV.S(AL44:AN44)</f>
        <v>2.6159956676824452</v>
      </c>
      <c r="AQ44" s="5">
        <v>278.74599999999998</v>
      </c>
      <c r="AR44" s="5">
        <v>225.63900000000001</v>
      </c>
      <c r="AS44" s="56">
        <v>269.75599999999997</v>
      </c>
      <c r="AT44" s="51">
        <f>AVERAGE(AQ44:AS44)</f>
        <v>258.04699999999997</v>
      </c>
      <c r="AU44" s="152">
        <f>_xlfn.STDEV.S(AQ44:AS44)</f>
        <v>28.423825798087051</v>
      </c>
      <c r="AV44" s="153">
        <v>0.439</v>
      </c>
      <c r="AW44" s="87">
        <v>0.47199999999999998</v>
      </c>
      <c r="AX44" s="53">
        <v>0.42899999999999999</v>
      </c>
      <c r="AY44" s="51">
        <f>AVERAGE(AV44:AX44)</f>
        <v>0.44666666666666671</v>
      </c>
      <c r="AZ44" s="152">
        <f>_xlfn.STDEV.S(AV44:AX44)</f>
        <v>2.2501851775650217E-2</v>
      </c>
    </row>
    <row r="45" spans="1:52" ht="20.25" x14ac:dyDescent="0.2">
      <c r="B45" s="16" t="s">
        <v>30</v>
      </c>
      <c r="C45" s="14">
        <v>39.61</v>
      </c>
      <c r="D45" s="12">
        <v>29.87</v>
      </c>
      <c r="E45" s="12">
        <v>29.81</v>
      </c>
      <c r="F45" s="11">
        <f>AVERAGE(C45:E45)</f>
        <v>33.096666666666671</v>
      </c>
      <c r="G45" s="10">
        <f>_xlfn.STDEV.S(C45:E45)</f>
        <v>5.6407919065795076</v>
      </c>
      <c r="H45" s="15">
        <v>51.42</v>
      </c>
      <c r="I45" s="12">
        <v>39.4</v>
      </c>
      <c r="J45" s="12">
        <v>38.630000000000003</v>
      </c>
      <c r="K45" s="11">
        <f>AVERAGE(H45:J45)</f>
        <v>43.15</v>
      </c>
      <c r="L45" s="10">
        <f>_xlfn.STDEV.S(H45:J45)</f>
        <v>7.1723705983447665</v>
      </c>
      <c r="M45" s="14">
        <v>54</v>
      </c>
      <c r="N45" s="12">
        <v>41.38</v>
      </c>
      <c r="O45" s="12">
        <v>40.75</v>
      </c>
      <c r="P45" s="11">
        <f>AVERAGE(M45:O45)</f>
        <v>45.376666666666665</v>
      </c>
      <c r="Q45" s="10">
        <f>_xlfn.STDEV.S(M45:O45)</f>
        <v>7.4746661017956813</v>
      </c>
      <c r="R45" s="15">
        <v>1481.885</v>
      </c>
      <c r="S45" s="12">
        <v>1983.8340000000001</v>
      </c>
      <c r="T45" s="12">
        <v>1887.183</v>
      </c>
      <c r="U45" s="11">
        <f>AVERAGE(R45:T45)</f>
        <v>1784.3006666666668</v>
      </c>
      <c r="V45" s="10">
        <f>_xlfn.STDEV.S(R45:T45)</f>
        <v>266.3208225699459</v>
      </c>
      <c r="W45" s="14">
        <v>0.45100000000000001</v>
      </c>
      <c r="X45" s="13">
        <v>0.34200000000000003</v>
      </c>
      <c r="Y45" s="12">
        <v>0.33900000000000002</v>
      </c>
      <c r="Z45" s="11">
        <f>AVERAGE(W45:Y45)</f>
        <v>0.37733333333333335</v>
      </c>
      <c r="AA45" s="10">
        <f>_xlfn.STDEV.S(W45:Y45)</f>
        <v>6.3814836310479475E-2</v>
      </c>
      <c r="AB45" s="7">
        <v>27.6</v>
      </c>
      <c r="AC45" s="12">
        <v>26.61</v>
      </c>
      <c r="AD45" s="12">
        <v>20.14</v>
      </c>
      <c r="AE45" s="11">
        <f>AVERAGE(AB45:AD45)</f>
        <v>24.783333333333331</v>
      </c>
      <c r="AF45" s="10">
        <f>_xlfn.STDEV.S(AB45:AD45)</f>
        <v>4.0515963931928818</v>
      </c>
      <c r="AG45" s="7">
        <v>36.18</v>
      </c>
      <c r="AH45" s="12">
        <v>34.14</v>
      </c>
      <c r="AI45" s="12">
        <v>25.42</v>
      </c>
      <c r="AJ45" s="11">
        <f>AVERAGE(AG45:AI45)</f>
        <v>31.91333333333333</v>
      </c>
      <c r="AK45" s="10">
        <f>_xlfn.STDEV.S(AG45:AI45)</f>
        <v>5.7151494585298241</v>
      </c>
      <c r="AL45" s="7">
        <v>37.880000000000003</v>
      </c>
      <c r="AM45" s="12">
        <v>35.46</v>
      </c>
      <c r="AN45" s="12">
        <v>26.52</v>
      </c>
      <c r="AO45" s="11">
        <f>AVERAGE(AL45:AN45)</f>
        <v>33.286666666666669</v>
      </c>
      <c r="AP45" s="10">
        <f>_xlfn.STDEV.S(AL45:AN45)</f>
        <v>5.9837223643258692</v>
      </c>
      <c r="AQ45" s="7">
        <v>1871.674</v>
      </c>
      <c r="AR45" s="12">
        <v>2271.0120000000002</v>
      </c>
      <c r="AS45" s="12">
        <v>2681.1660000000002</v>
      </c>
      <c r="AT45" s="11">
        <f>AVERAGE(AQ45:AS45)</f>
        <v>2274.6173333333331</v>
      </c>
      <c r="AU45" s="10">
        <f>_xlfn.STDEV.S(AQ45:AS45)</f>
        <v>404.75804295570617</v>
      </c>
      <c r="AV45" s="6">
        <v>0.314</v>
      </c>
      <c r="AW45" s="13">
        <v>0.29899999999999999</v>
      </c>
      <c r="AX45" s="12">
        <v>0.22600000000000001</v>
      </c>
      <c r="AY45" s="11">
        <f>AVERAGE(AV45:AX45)</f>
        <v>0.27966666666666667</v>
      </c>
      <c r="AZ45" s="10">
        <f>_xlfn.STDEV.S(AV45:AX45)</f>
        <v>4.7077949544700307E-2</v>
      </c>
    </row>
    <row r="46" spans="1:52" ht="21" thickBot="1" x14ac:dyDescent="0.25">
      <c r="B46" s="9" t="s">
        <v>29</v>
      </c>
      <c r="C46" s="7">
        <v>54.82</v>
      </c>
      <c r="D46" s="5">
        <v>43.3</v>
      </c>
      <c r="E46" s="8">
        <v>42.62</v>
      </c>
      <c r="F46" s="4">
        <f>AVERAGE(C46:E46)</f>
        <v>46.913333333333334</v>
      </c>
      <c r="G46" s="3">
        <f>_xlfn.STDEV.S(C46:E46)</f>
        <v>6.8558101879597348</v>
      </c>
      <c r="H46" s="7">
        <v>66.62</v>
      </c>
      <c r="I46" s="5">
        <v>56.1</v>
      </c>
      <c r="J46" s="8">
        <v>56.57</v>
      </c>
      <c r="K46" s="4">
        <f>AVERAGE(H46:J46)</f>
        <v>59.763333333333328</v>
      </c>
      <c r="L46" s="3">
        <f>_xlfn.STDEV.S(H46:J46)</f>
        <v>5.9426957968024379</v>
      </c>
      <c r="M46" s="7">
        <v>71.099999999999994</v>
      </c>
      <c r="N46" s="5">
        <v>61.64</v>
      </c>
      <c r="O46" s="8">
        <v>62.39</v>
      </c>
      <c r="P46" s="4">
        <f>AVERAGE(M46:O46)</f>
        <v>65.043333333333337</v>
      </c>
      <c r="Q46" s="3">
        <f>_xlfn.STDEV.S(M46:O46)</f>
        <v>5.2586151535678383</v>
      </c>
      <c r="R46" s="7">
        <v>129.976</v>
      </c>
      <c r="S46" s="5">
        <v>210.34</v>
      </c>
      <c r="T46" s="8">
        <v>238.929</v>
      </c>
      <c r="U46" s="4">
        <f>AVERAGE(R46:T46)</f>
        <v>193.08166666666668</v>
      </c>
      <c r="V46" s="3">
        <f>_xlfn.STDEV.S(R46:T46)</f>
        <v>56.489615013145048</v>
      </c>
      <c r="W46" s="6">
        <v>0.60499999999999998</v>
      </c>
      <c r="X46" s="5">
        <v>0.496</v>
      </c>
      <c r="Y46" s="8">
        <v>0.495</v>
      </c>
      <c r="Z46" s="4">
        <f>AVERAGE(W46:Y46)</f>
        <v>0.53200000000000003</v>
      </c>
      <c r="AA46" s="3">
        <f>_xlfn.STDEV.S(W46:Y46)</f>
        <v>6.3221831672294962E-2</v>
      </c>
      <c r="AB46" s="7">
        <v>56.3</v>
      </c>
      <c r="AC46" s="5">
        <v>54.82</v>
      </c>
      <c r="AD46" s="5">
        <v>50.76</v>
      </c>
      <c r="AE46" s="4">
        <f>AVERAGE(AB46:AD46)</f>
        <v>53.96</v>
      </c>
      <c r="AF46" s="3">
        <f>_xlfn.STDEV.S(AB46:AD46)</f>
        <v>2.8683793333518497</v>
      </c>
      <c r="AG46" s="7">
        <v>72.75</v>
      </c>
      <c r="AH46" s="5">
        <v>72.06</v>
      </c>
      <c r="AI46" s="5">
        <v>68.36</v>
      </c>
      <c r="AJ46" s="4">
        <f>AVERAGE(AG46:AI46)</f>
        <v>71.056666666666672</v>
      </c>
      <c r="AK46" s="3">
        <f>_xlfn.STDEV.S(AG46:AI46)</f>
        <v>2.3607272890643971</v>
      </c>
      <c r="AL46" s="7">
        <v>77.44</v>
      </c>
      <c r="AM46" s="5">
        <v>77.38</v>
      </c>
      <c r="AN46" s="5">
        <v>74.11</v>
      </c>
      <c r="AO46" s="4">
        <f>AVERAGE(AL46:AN46)</f>
        <v>76.31</v>
      </c>
      <c r="AP46" s="3">
        <f>_xlfn.STDEV.S(AL46:AN46)</f>
        <v>1.9054920624342664</v>
      </c>
      <c r="AQ46" s="7">
        <v>128.74600000000001</v>
      </c>
      <c r="AR46" s="5">
        <v>139.94</v>
      </c>
      <c r="AS46" s="5">
        <v>197.38</v>
      </c>
      <c r="AT46" s="4">
        <f>AVERAGE(AQ46:AS46)</f>
        <v>155.35533333333333</v>
      </c>
      <c r="AU46" s="3">
        <f>_xlfn.STDEV.S(AQ46:AS46)</f>
        <v>36.822287616786284</v>
      </c>
      <c r="AV46" s="6">
        <v>0.63800000000000001</v>
      </c>
      <c r="AW46" s="5">
        <v>0.627</v>
      </c>
      <c r="AX46" s="5">
        <v>0.58799999999999997</v>
      </c>
      <c r="AY46" s="4">
        <f>AVERAGE(AV46:AX46)</f>
        <v>0.6176666666666667</v>
      </c>
      <c r="AZ46" s="3">
        <f>_xlfn.STDEV.S(AV46:AX46)</f>
        <v>2.627419519858476E-2</v>
      </c>
    </row>
    <row r="49" spans="2:52" ht="14.25" customHeight="1" x14ac:dyDescent="0.2"/>
    <row r="50" spans="2:52" ht="14.25" customHeight="1" x14ac:dyDescent="0.2"/>
    <row r="52" spans="2:52" ht="15" thickBot="1" x14ac:dyDescent="0.25"/>
    <row r="53" spans="2:52" ht="30.75" thickTop="1" x14ac:dyDescent="0.2">
      <c r="B53" s="151"/>
      <c r="C53" s="150" t="s">
        <v>28</v>
      </c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149"/>
      <c r="AQ53" s="149"/>
      <c r="AR53" s="149"/>
      <c r="AS53" s="149"/>
      <c r="AT53" s="149"/>
      <c r="AU53" s="149"/>
      <c r="AV53" s="149"/>
      <c r="AW53" s="149"/>
      <c r="AX53" s="149"/>
      <c r="AY53" s="148"/>
      <c r="AZ53" s="147"/>
    </row>
    <row r="54" spans="2:52" s="139" customFormat="1" ht="26.25" thickBot="1" x14ac:dyDescent="0.4">
      <c r="B54" s="138"/>
      <c r="C54" s="146" t="s">
        <v>27</v>
      </c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4"/>
      <c r="AB54" s="143" t="s">
        <v>26</v>
      </c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1"/>
      <c r="AZ54" s="140"/>
    </row>
    <row r="55" spans="2:52" ht="20.25" x14ac:dyDescent="0.2">
      <c r="B55" s="138"/>
      <c r="C55" s="136" t="s">
        <v>25</v>
      </c>
      <c r="D55" s="133"/>
      <c r="E55" s="133"/>
      <c r="F55" s="133"/>
      <c r="G55" s="137"/>
      <c r="H55" s="136" t="s">
        <v>23</v>
      </c>
      <c r="I55" s="133"/>
      <c r="J55" s="133"/>
      <c r="K55" s="133"/>
      <c r="L55" s="137"/>
      <c r="M55" s="136" t="s">
        <v>22</v>
      </c>
      <c r="N55" s="133"/>
      <c r="O55" s="133"/>
      <c r="P55" s="133"/>
      <c r="Q55" s="133"/>
      <c r="R55" s="135" t="s">
        <v>21</v>
      </c>
      <c r="S55" s="133"/>
      <c r="T55" s="133"/>
      <c r="U55" s="133"/>
      <c r="V55" s="134"/>
      <c r="W55" s="133" t="s">
        <v>20</v>
      </c>
      <c r="X55" s="133"/>
      <c r="Y55" s="133"/>
      <c r="Z55" s="133"/>
      <c r="AA55" s="137"/>
      <c r="AB55" s="136" t="s">
        <v>24</v>
      </c>
      <c r="AC55" s="133"/>
      <c r="AD55" s="133"/>
      <c r="AE55" s="133"/>
      <c r="AF55" s="137"/>
      <c r="AG55" s="136" t="s">
        <v>23</v>
      </c>
      <c r="AH55" s="133"/>
      <c r="AI55" s="133"/>
      <c r="AJ55" s="133"/>
      <c r="AK55" s="133"/>
      <c r="AL55" s="135" t="s">
        <v>22</v>
      </c>
      <c r="AM55" s="133"/>
      <c r="AN55" s="133"/>
      <c r="AO55" s="133"/>
      <c r="AP55" s="134"/>
      <c r="AQ55" s="133" t="s">
        <v>21</v>
      </c>
      <c r="AR55" s="133"/>
      <c r="AS55" s="133"/>
      <c r="AT55" s="133"/>
      <c r="AU55" s="133"/>
      <c r="AV55" s="132" t="s">
        <v>20</v>
      </c>
      <c r="AW55" s="131"/>
      <c r="AX55" s="131"/>
      <c r="AY55" s="130"/>
      <c r="AZ55" s="129"/>
    </row>
    <row r="56" spans="2:52" ht="21" thickBot="1" x14ac:dyDescent="0.25">
      <c r="B56" s="128"/>
      <c r="C56" s="124" t="s">
        <v>13</v>
      </c>
      <c r="D56" s="120" t="s">
        <v>12</v>
      </c>
      <c r="E56" s="120" t="s">
        <v>19</v>
      </c>
      <c r="F56" s="127" t="s">
        <v>10</v>
      </c>
      <c r="G56" s="126" t="s">
        <v>9</v>
      </c>
      <c r="H56" s="124" t="s">
        <v>18</v>
      </c>
      <c r="I56" s="120" t="s">
        <v>12</v>
      </c>
      <c r="J56" s="120" t="s">
        <v>11</v>
      </c>
      <c r="K56" s="119" t="s">
        <v>10</v>
      </c>
      <c r="L56" s="126" t="s">
        <v>9</v>
      </c>
      <c r="M56" s="124" t="s">
        <v>17</v>
      </c>
      <c r="N56" s="120" t="s">
        <v>12</v>
      </c>
      <c r="O56" s="120" t="s">
        <v>11</v>
      </c>
      <c r="P56" s="119" t="s">
        <v>10</v>
      </c>
      <c r="Q56" s="126" t="s">
        <v>9</v>
      </c>
      <c r="R56" s="121" t="s">
        <v>13</v>
      </c>
      <c r="S56" s="120" t="s">
        <v>12</v>
      </c>
      <c r="T56" s="120" t="s">
        <v>11</v>
      </c>
      <c r="U56" s="119" t="s">
        <v>10</v>
      </c>
      <c r="V56" s="126" t="s">
        <v>9</v>
      </c>
      <c r="W56" s="123" t="s">
        <v>13</v>
      </c>
      <c r="X56" s="120" t="s">
        <v>12</v>
      </c>
      <c r="Y56" s="120" t="s">
        <v>11</v>
      </c>
      <c r="Z56" s="119" t="s">
        <v>10</v>
      </c>
      <c r="AA56" s="126" t="s">
        <v>9</v>
      </c>
      <c r="AB56" s="123" t="s">
        <v>17</v>
      </c>
      <c r="AC56" s="120" t="s">
        <v>12</v>
      </c>
      <c r="AD56" s="120" t="s">
        <v>11</v>
      </c>
      <c r="AE56" s="119" t="s">
        <v>16</v>
      </c>
      <c r="AF56" s="125" t="s">
        <v>9</v>
      </c>
      <c r="AG56" s="124" t="s">
        <v>13</v>
      </c>
      <c r="AH56" s="120" t="s">
        <v>12</v>
      </c>
      <c r="AI56" s="120" t="s">
        <v>11</v>
      </c>
      <c r="AJ56" s="119" t="s">
        <v>10</v>
      </c>
      <c r="AK56" s="122" t="s">
        <v>9</v>
      </c>
      <c r="AL56" s="121" t="s">
        <v>13</v>
      </c>
      <c r="AM56" s="120" t="s">
        <v>12</v>
      </c>
      <c r="AN56" s="120" t="s">
        <v>15</v>
      </c>
      <c r="AO56" s="119" t="s">
        <v>10</v>
      </c>
      <c r="AP56" s="118" t="s">
        <v>9</v>
      </c>
      <c r="AQ56" s="123" t="s">
        <v>13</v>
      </c>
      <c r="AR56" s="120" t="s">
        <v>12</v>
      </c>
      <c r="AS56" s="120" t="s">
        <v>11</v>
      </c>
      <c r="AT56" s="119" t="s">
        <v>14</v>
      </c>
      <c r="AU56" s="122" t="s">
        <v>9</v>
      </c>
      <c r="AV56" s="121" t="s">
        <v>13</v>
      </c>
      <c r="AW56" s="120" t="s">
        <v>12</v>
      </c>
      <c r="AX56" s="120" t="s">
        <v>11</v>
      </c>
      <c r="AY56" s="119" t="s">
        <v>10</v>
      </c>
      <c r="AZ56" s="118" t="s">
        <v>9</v>
      </c>
    </row>
    <row r="57" spans="2:52" ht="21" thickBot="1" x14ac:dyDescent="0.25">
      <c r="B57" s="49" t="s">
        <v>8</v>
      </c>
      <c r="C57" s="117">
        <v>22.81</v>
      </c>
      <c r="D57" s="115">
        <v>25.87</v>
      </c>
      <c r="E57" s="12">
        <v>25.11</v>
      </c>
      <c r="F57" s="116">
        <f>AVERAGE(C57:E57)</f>
        <v>24.596666666666664</v>
      </c>
      <c r="G57" s="109">
        <f>_xlfn.STDEV.S(C57:E57)</f>
        <v>1.5932775443510576</v>
      </c>
      <c r="H57" s="14">
        <v>42.24</v>
      </c>
      <c r="I57" s="12">
        <v>45.71</v>
      </c>
      <c r="J57" s="12">
        <v>44.41</v>
      </c>
      <c r="K57" s="110">
        <f>AVERAGE(H57:J57)</f>
        <v>44.120000000000005</v>
      </c>
      <c r="L57" s="113">
        <f>_xlfn.STDEV.S(H57:J57)</f>
        <v>1.7530829986055985</v>
      </c>
      <c r="M57" s="15">
        <v>52.83</v>
      </c>
      <c r="N57" s="12">
        <v>55.29</v>
      </c>
      <c r="O57" s="12">
        <v>53.87</v>
      </c>
      <c r="P57" s="110">
        <f>AVERAGE(M57:O57)</f>
        <v>53.99666666666667</v>
      </c>
      <c r="Q57" s="109">
        <f>_xlfn.STDEV.S(M57:O57)</f>
        <v>1.2348819106835012</v>
      </c>
      <c r="R57" s="14">
        <v>127.905</v>
      </c>
      <c r="S57" s="12">
        <v>188.755</v>
      </c>
      <c r="T57" s="115">
        <v>234.834</v>
      </c>
      <c r="U57" s="114">
        <f>AVERAGE(R57:T57)</f>
        <v>183.8313333333333</v>
      </c>
      <c r="V57" s="113">
        <f>_xlfn.STDEV.S(R57:T57)</f>
        <v>53.634267314221312</v>
      </c>
      <c r="W57" s="112">
        <v>0.32800000000000001</v>
      </c>
      <c r="X57" s="111">
        <v>0.35699999999999998</v>
      </c>
      <c r="Y57" s="111">
        <v>0.34799999999999998</v>
      </c>
      <c r="Z57" s="110">
        <f>AVERAGE(W57:Y57)</f>
        <v>0.34433333333333332</v>
      </c>
      <c r="AA57" s="109">
        <f>_xlfn.STDEV.S(W57:Y57)</f>
        <v>1.4843629385474863E-2</v>
      </c>
      <c r="AB57" s="14">
        <v>23.61</v>
      </c>
      <c r="AC57" s="12">
        <v>22.46</v>
      </c>
      <c r="AD57" s="14">
        <v>22.25</v>
      </c>
      <c r="AE57" s="98">
        <f>AVERAGE(AB57:AD57)</f>
        <v>22.77333333333333</v>
      </c>
      <c r="AF57" s="105">
        <f>_xlfn.STDEV.S(AB57:AD57)</f>
        <v>0.73214297328686595</v>
      </c>
      <c r="AG57" s="15">
        <v>43.32</v>
      </c>
      <c r="AH57" s="12">
        <v>41.48</v>
      </c>
      <c r="AI57" s="12">
        <v>41.43</v>
      </c>
      <c r="AJ57" s="108">
        <f>AVERAGE(AG57:AI57)</f>
        <v>42.076666666666661</v>
      </c>
      <c r="AK57" s="107">
        <f>_xlfn.STDEV.S(AG57:AI57)</f>
        <v>1.0770484359272501</v>
      </c>
      <c r="AL57" s="14">
        <v>52.3</v>
      </c>
      <c r="AM57" s="12">
        <v>50.72</v>
      </c>
      <c r="AN57" s="12">
        <v>50.75</v>
      </c>
      <c r="AO57" s="98">
        <f>AVERAGE(AL57:AN57)</f>
        <v>51.256666666666661</v>
      </c>
      <c r="AP57" s="105">
        <f>_xlfn.STDEV.S(AL57:AN57)</f>
        <v>0.90367767114902808</v>
      </c>
      <c r="AQ57" s="15">
        <v>163.14699999999999</v>
      </c>
      <c r="AR57" s="12">
        <v>172.434</v>
      </c>
      <c r="AS57" s="12">
        <v>153.41300000000001</v>
      </c>
      <c r="AT57" s="98">
        <f>AVERAGE(AQ57:AS57)</f>
        <v>162.99800000000002</v>
      </c>
      <c r="AU57" s="107">
        <f>_xlfn.STDEV.S(AQ57:AS57)</f>
        <v>9.5113753474458083</v>
      </c>
      <c r="AV57" s="54">
        <v>0.33200000000000002</v>
      </c>
      <c r="AW57" s="106">
        <v>0.317</v>
      </c>
      <c r="AX57" s="106">
        <v>0.317</v>
      </c>
      <c r="AY57" s="98">
        <f>AVERAGE(AV57:AX57)</f>
        <v>0.32200000000000001</v>
      </c>
      <c r="AZ57" s="105">
        <f>_xlfn.STDEV.S(AV57:AX57)</f>
        <v>8.6602540378443935E-3</v>
      </c>
    </row>
    <row r="58" spans="2:52" ht="21" thickBot="1" x14ac:dyDescent="0.25">
      <c r="B58" s="49" t="s">
        <v>7</v>
      </c>
      <c r="C58" s="62">
        <v>22.03</v>
      </c>
      <c r="D58" s="6">
        <v>23.23</v>
      </c>
      <c r="E58" s="7">
        <v>22.73</v>
      </c>
      <c r="F58" s="104">
        <f>AVERAGE(C58:E58)</f>
        <v>22.663333333333338</v>
      </c>
      <c r="G58" s="89">
        <f>_xlfn.STDEV.S(C58:E58)</f>
        <v>0.60277137733417041</v>
      </c>
      <c r="H58" s="60">
        <v>41.26</v>
      </c>
      <c r="I58" s="7">
        <v>41.91</v>
      </c>
      <c r="J58" s="7">
        <v>39.97</v>
      </c>
      <c r="K58" s="101">
        <f>AVERAGE(H58:J58)</f>
        <v>41.04666666666666</v>
      </c>
      <c r="L58" s="85">
        <f>_xlfn.STDEV.S(H58:J58)</f>
        <v>0.9874377617517629</v>
      </c>
      <c r="M58" s="61">
        <v>50.55</v>
      </c>
      <c r="N58" s="7">
        <v>50.96</v>
      </c>
      <c r="O58" s="7">
        <v>48.62</v>
      </c>
      <c r="P58" s="101">
        <f>AVERAGE(M58:O58)</f>
        <v>50.043333333333329</v>
      </c>
      <c r="Q58" s="89">
        <f>_xlfn.STDEV.S(M58:O58)</f>
        <v>1.2495732604906911</v>
      </c>
      <c r="R58" s="60">
        <v>135.387</v>
      </c>
      <c r="S58" s="7">
        <v>213.00700000000001</v>
      </c>
      <c r="T58" s="7">
        <v>265.029</v>
      </c>
      <c r="U58" s="104">
        <f>AVERAGE(R58:T58)</f>
        <v>204.47433333333333</v>
      </c>
      <c r="V58" s="85">
        <f>_xlfn.STDEV.S(R58:T58)</f>
        <v>65.240837221278383</v>
      </c>
      <c r="W58" s="103">
        <v>0.317</v>
      </c>
      <c r="X58" s="102">
        <v>0.32700000000000001</v>
      </c>
      <c r="Y58" s="102">
        <v>0.314</v>
      </c>
      <c r="Z58" s="101">
        <f>AVERAGE(W58:Y58)</f>
        <v>0.3193333333333333</v>
      </c>
      <c r="AA58" s="89">
        <f>_xlfn.STDEV.S(W58:Y58)</f>
        <v>6.8068592855540519E-3</v>
      </c>
      <c r="AB58" s="60">
        <v>24.81</v>
      </c>
      <c r="AC58" s="14">
        <v>23.52</v>
      </c>
      <c r="AD58" s="60">
        <v>22.34</v>
      </c>
      <c r="AE58" s="98">
        <f>AVERAGE(AB58:AD58)</f>
        <v>23.556666666666668</v>
      </c>
      <c r="AF58" s="85">
        <f>_xlfn.STDEV.S(AB58:AD58)</f>
        <v>1.2354081646700139</v>
      </c>
      <c r="AG58" s="61">
        <v>44.31</v>
      </c>
      <c r="AH58" s="7">
        <v>42.03</v>
      </c>
      <c r="AI58" s="7">
        <v>41.24</v>
      </c>
      <c r="AJ58" s="100">
        <f>AVERAGE(AG58:AI58)</f>
        <v>42.526666666666671</v>
      </c>
      <c r="AK58" s="89">
        <f>_xlfn.STDEV.S(AG58:AI58)</f>
        <v>1.594124629172178</v>
      </c>
      <c r="AL58" s="60">
        <v>52.9</v>
      </c>
      <c r="AM58" s="7">
        <v>50.54</v>
      </c>
      <c r="AN58" s="7">
        <v>50.51</v>
      </c>
      <c r="AO58" s="98">
        <f>AVERAGE(AL58:AN58)</f>
        <v>51.316666666666663</v>
      </c>
      <c r="AP58" s="85">
        <f>_xlfn.STDEV.S(AL58:AN58)</f>
        <v>1.3712889313829282</v>
      </c>
      <c r="AQ58" s="61">
        <v>157.61500000000001</v>
      </c>
      <c r="AR58" s="7">
        <v>151.13200000000001</v>
      </c>
      <c r="AS58" s="7">
        <v>120.255</v>
      </c>
      <c r="AT58" s="98">
        <f>AVERAGE(AQ58:AS58)</f>
        <v>143.00066666666666</v>
      </c>
      <c r="AU58" s="89">
        <f>_xlfn.STDEV.S(AQ58:AS58)</f>
        <v>19.963249643615978</v>
      </c>
      <c r="AV58" s="88">
        <v>0.34200000000000003</v>
      </c>
      <c r="AW58" s="99">
        <v>0.32600000000000001</v>
      </c>
      <c r="AX58" s="99">
        <v>0.317</v>
      </c>
      <c r="AY58" s="98">
        <f>AVERAGE(AV58:AX58)</f>
        <v>0.32833333333333337</v>
      </c>
      <c r="AZ58" s="85">
        <f>_xlfn.STDEV.S(AV58:AX58)</f>
        <v>1.2662279942148398E-2</v>
      </c>
    </row>
    <row r="59" spans="2:52" ht="21" thickBot="1" x14ac:dyDescent="0.25">
      <c r="B59" s="49" t="s">
        <v>6</v>
      </c>
      <c r="C59" s="34">
        <v>22.89</v>
      </c>
      <c r="D59" s="97">
        <v>23.79</v>
      </c>
      <c r="E59" s="5">
        <v>23.19</v>
      </c>
      <c r="F59" s="96">
        <f>AVERAGE(C59:E59)</f>
        <v>23.290000000000003</v>
      </c>
      <c r="G59" s="91">
        <f>_xlfn.STDEV.S(C59:E59)</f>
        <v>0.45825756949558316</v>
      </c>
      <c r="H59" s="29">
        <v>43.68</v>
      </c>
      <c r="I59" s="24">
        <v>43.24</v>
      </c>
      <c r="J59" s="24">
        <v>41.75</v>
      </c>
      <c r="K59" s="92">
        <f>AVERAGE(H59:J59)</f>
        <v>42.890000000000008</v>
      </c>
      <c r="L59" s="94">
        <f>_xlfn.STDEV.S(H59:J59)</f>
        <v>1.0114840582035884</v>
      </c>
      <c r="M59" s="25">
        <v>54.21</v>
      </c>
      <c r="N59" s="24">
        <v>52.8</v>
      </c>
      <c r="O59" s="24">
        <v>51.16</v>
      </c>
      <c r="P59" s="92">
        <f>AVERAGE(M59:O59)</f>
        <v>52.723333333333329</v>
      </c>
      <c r="Q59" s="91">
        <f>_xlfn.STDEV.S(M59:O59)</f>
        <v>1.5264446709046942</v>
      </c>
      <c r="R59" s="29">
        <v>87.789000000000001</v>
      </c>
      <c r="S59" s="24">
        <v>165.77199999999999</v>
      </c>
      <c r="T59" s="30">
        <v>202.988</v>
      </c>
      <c r="U59" s="95">
        <f>AVERAGE(R59:T59)</f>
        <v>152.18299999999999</v>
      </c>
      <c r="V59" s="94">
        <f>_xlfn.STDEV.S(R59:T59)</f>
        <v>58.78943860082358</v>
      </c>
      <c r="W59" s="93">
        <v>0.33300000000000002</v>
      </c>
      <c r="X59" s="31">
        <v>0.33500000000000002</v>
      </c>
      <c r="Y59" s="31">
        <v>0.32600000000000001</v>
      </c>
      <c r="Z59" s="92">
        <f>AVERAGE(W59:Y59)</f>
        <v>0.33133333333333331</v>
      </c>
      <c r="AA59" s="91">
        <f>_xlfn.STDEV.S(W59:Y59)</f>
        <v>4.7258156262526127E-3</v>
      </c>
      <c r="AB59" s="60">
        <v>26.21</v>
      </c>
      <c r="AC59" s="29">
        <v>27.32</v>
      </c>
      <c r="AD59" s="90">
        <v>26.76</v>
      </c>
      <c r="AE59" s="86">
        <f>AVERAGE(AB59:AD59)</f>
        <v>26.763333333333335</v>
      </c>
      <c r="AF59" s="85">
        <f>_xlfn.STDEV.S(AB59:AD59)</f>
        <v>0.55500750745673066</v>
      </c>
      <c r="AG59" s="61">
        <v>47.13</v>
      </c>
      <c r="AH59" s="24">
        <v>49.27</v>
      </c>
      <c r="AI59" s="5">
        <v>47.05</v>
      </c>
      <c r="AJ59" s="86">
        <f>AVERAGE(AG59:AI59)</f>
        <v>47.816666666666663</v>
      </c>
      <c r="AK59" s="89">
        <f>_xlfn.STDEV.S(AG59:AI59)</f>
        <v>1.2592590413943185</v>
      </c>
      <c r="AL59" s="60">
        <v>56.19</v>
      </c>
      <c r="AM59" s="24">
        <v>58.81</v>
      </c>
      <c r="AN59" s="5">
        <v>56.86</v>
      </c>
      <c r="AO59" s="86">
        <f>AVERAGE(AL59:AN59)</f>
        <v>57.286666666666669</v>
      </c>
      <c r="AP59" s="85">
        <f>_xlfn.STDEV.S(AL59:AN59)</f>
        <v>1.3611147392241918</v>
      </c>
      <c r="AQ59" s="61">
        <v>113.527</v>
      </c>
      <c r="AR59" s="24">
        <v>106.748</v>
      </c>
      <c r="AS59" s="5">
        <v>91.445999999999998</v>
      </c>
      <c r="AT59" s="86">
        <f>AVERAGE(AQ59:AS59)</f>
        <v>103.907</v>
      </c>
      <c r="AU59" s="89">
        <f>_xlfn.STDEV.S(AQ59:AS59)</f>
        <v>11.311326226398037</v>
      </c>
      <c r="AV59" s="88">
        <v>0.36299999999999999</v>
      </c>
      <c r="AW59" s="20">
        <v>0.377</v>
      </c>
      <c r="AX59" s="87">
        <v>0.36699999999999999</v>
      </c>
      <c r="AY59" s="86">
        <f>AVERAGE(AV59:AX59)</f>
        <v>0.36899999999999999</v>
      </c>
      <c r="AZ59" s="85">
        <f>_xlfn.STDEV.S(AV59:AX59)</f>
        <v>7.2111025509279851E-3</v>
      </c>
    </row>
    <row r="60" spans="2:52" ht="21" thickBot="1" x14ac:dyDescent="0.25">
      <c r="B60" s="84" t="s">
        <v>5</v>
      </c>
      <c r="C60" s="83">
        <v>23.63</v>
      </c>
      <c r="D60" s="82">
        <v>26.51</v>
      </c>
      <c r="E60" s="81">
        <v>25.7</v>
      </c>
      <c r="F60" s="80">
        <f>AVERAGE(C60:E60)</f>
        <v>25.28</v>
      </c>
      <c r="G60" s="79">
        <f>_xlfn.STDEV.S(C60:E60)</f>
        <v>1.4852272553383887</v>
      </c>
      <c r="H60" s="78"/>
      <c r="I60" s="68"/>
      <c r="J60" s="64"/>
      <c r="K60" s="64"/>
      <c r="L60" s="63"/>
      <c r="M60" s="64"/>
      <c r="N60" s="68"/>
      <c r="O60" s="64"/>
      <c r="P60" s="64"/>
      <c r="Q60" s="67"/>
      <c r="R60" s="78"/>
      <c r="S60" s="68"/>
      <c r="T60" s="64"/>
      <c r="U60" s="64"/>
      <c r="V60" s="63"/>
      <c r="W60" s="77"/>
      <c r="X60" s="76"/>
      <c r="Y60" s="64"/>
      <c r="Z60" s="68"/>
      <c r="AA60" s="67"/>
      <c r="AB60" s="75">
        <v>27.23</v>
      </c>
      <c r="AC60" s="74">
        <v>28.08</v>
      </c>
      <c r="AD60" s="73">
        <v>27.2</v>
      </c>
      <c r="AE60" s="72">
        <f>AVERAGE(AB60:AD60)</f>
        <v>27.503333333333334</v>
      </c>
      <c r="AF60" s="71">
        <f>_xlfn.STDEV.S(AB60:AD60)</f>
        <v>0.49963319879020496</v>
      </c>
      <c r="AG60" s="70"/>
      <c r="AH60" s="68"/>
      <c r="AI60" s="64"/>
      <c r="AJ60" s="64"/>
      <c r="AK60" s="67"/>
      <c r="AL60" s="69"/>
      <c r="AM60" s="68"/>
      <c r="AN60" s="64"/>
      <c r="AO60" s="64"/>
      <c r="AP60" s="63"/>
      <c r="AQ60" s="64"/>
      <c r="AR60" s="68"/>
      <c r="AS60" s="64"/>
      <c r="AT60" s="64"/>
      <c r="AU60" s="67"/>
      <c r="AV60" s="66"/>
      <c r="AW60" s="65"/>
      <c r="AX60" s="64"/>
      <c r="AY60" s="64"/>
      <c r="AZ60" s="63"/>
    </row>
    <row r="61" spans="2:52" ht="20.25" x14ac:dyDescent="0.2">
      <c r="B61" s="49" t="s">
        <v>4</v>
      </c>
      <c r="C61" s="62">
        <v>23.4</v>
      </c>
      <c r="D61" s="12">
        <v>25.43</v>
      </c>
      <c r="E61" s="6">
        <v>24.05</v>
      </c>
      <c r="F61" s="59">
        <f>AVERAGE(C61:E61)</f>
        <v>24.293333333333333</v>
      </c>
      <c r="G61" s="55">
        <f>_xlfn.STDEV.S(C61:E61)</f>
        <v>1.0366452302178089</v>
      </c>
      <c r="H61" s="60">
        <v>42.77</v>
      </c>
      <c r="I61" s="56">
        <v>44.48</v>
      </c>
      <c r="J61" s="7">
        <v>42.15</v>
      </c>
      <c r="K61" s="51">
        <f>AVERAGE(H61:J61)</f>
        <v>43.133333333333333</v>
      </c>
      <c r="L61" s="50">
        <f>_xlfn.STDEV.S(H61:J61)</f>
        <v>1.2067449330050362</v>
      </c>
      <c r="M61" s="61">
        <v>52.74</v>
      </c>
      <c r="N61" s="56">
        <v>53.67</v>
      </c>
      <c r="O61" s="6">
        <v>51.73</v>
      </c>
      <c r="P61" s="59">
        <f>AVERAGE(M61:O61)</f>
        <v>52.713333333333331</v>
      </c>
      <c r="Q61" s="55">
        <f>_xlfn.STDEV.S(M61:O61)</f>
        <v>0.97027487514278032</v>
      </c>
      <c r="R61" s="60">
        <v>105.319</v>
      </c>
      <c r="S61" s="56">
        <v>186.744</v>
      </c>
      <c r="T61" s="6">
        <v>239.089</v>
      </c>
      <c r="U61" s="59">
        <f>AVERAGE(R61:T61)</f>
        <v>177.05066666666667</v>
      </c>
      <c r="V61" s="50">
        <f>_xlfn.STDEV.S(R61:T61)</f>
        <v>67.409745277172888</v>
      </c>
      <c r="W61" s="58">
        <v>0.33200000000000002</v>
      </c>
      <c r="X61" s="52">
        <v>0.35</v>
      </c>
      <c r="Y61" s="7">
        <v>0.33300000000000002</v>
      </c>
      <c r="Z61" s="51">
        <f>AVERAGE(W61:Y61)</f>
        <v>0.33833333333333332</v>
      </c>
      <c r="AA61" s="55">
        <f>_xlfn.STDEV.S(W61:Y61)</f>
        <v>1.0115993936995657E-2</v>
      </c>
      <c r="AB61" s="14">
        <v>34.1</v>
      </c>
      <c r="AC61" s="57">
        <v>33.950000000000003</v>
      </c>
      <c r="AD61" s="57">
        <v>32.630000000000003</v>
      </c>
      <c r="AE61" s="51">
        <f>AVERAGE(AB61:AD61)</f>
        <v>33.56</v>
      </c>
      <c r="AF61" s="50">
        <f>_xlfn.STDEV.S(AB61:AD61)</f>
        <v>0.80888812576276548</v>
      </c>
      <c r="AG61" s="15">
        <v>54.79</v>
      </c>
      <c r="AH61" s="56">
        <v>55.75</v>
      </c>
      <c r="AI61" s="56">
        <v>54.58</v>
      </c>
      <c r="AJ61" s="51">
        <f>AVERAGE(AG61:AI61)</f>
        <v>55.04</v>
      </c>
      <c r="AK61" s="55">
        <f>_xlfn.STDEV.S(AG61:AI61)</f>
        <v>0.62377880695002852</v>
      </c>
      <c r="AL61" s="14">
        <v>63.2</v>
      </c>
      <c r="AM61" s="56">
        <v>64.7</v>
      </c>
      <c r="AN61" s="56">
        <v>63.77</v>
      </c>
      <c r="AO61" s="51">
        <f>AVERAGE(AL61:AN61)</f>
        <v>63.890000000000008</v>
      </c>
      <c r="AP61" s="50">
        <f>_xlfn.STDEV.S(AL61:AN61)</f>
        <v>0.75716576784743772</v>
      </c>
      <c r="AQ61" s="15">
        <v>97.882000000000005</v>
      </c>
      <c r="AR61" s="56">
        <v>95.906000000000006</v>
      </c>
      <c r="AS61" s="56">
        <v>76.593000000000004</v>
      </c>
      <c r="AT61" s="51">
        <f>AVERAGE(AQ61:AS61)</f>
        <v>90.12700000000001</v>
      </c>
      <c r="AU61" s="55">
        <f>_xlfn.STDEV.S(AQ61:AS61)</f>
        <v>11.762355673928553</v>
      </c>
      <c r="AV61" s="54">
        <v>0.44</v>
      </c>
      <c r="AW61" s="53">
        <v>0.443</v>
      </c>
      <c r="AX61" s="52">
        <v>0.43</v>
      </c>
      <c r="AY61" s="51">
        <f>AVERAGE(AV61:AX61)</f>
        <v>0.43766666666666665</v>
      </c>
      <c r="AZ61" s="50">
        <f>_xlfn.STDEV.S(AV61:AX61)</f>
        <v>6.8068592855540519E-3</v>
      </c>
    </row>
    <row r="62" spans="2:52" ht="21" thickBot="1" x14ac:dyDescent="0.25">
      <c r="B62" s="49" t="s">
        <v>3</v>
      </c>
      <c r="C62" s="48"/>
      <c r="D62" s="41"/>
      <c r="E62" s="42"/>
      <c r="F62" s="47"/>
      <c r="G62" s="37"/>
      <c r="H62" s="43"/>
      <c r="I62" s="41"/>
      <c r="J62" s="42"/>
      <c r="K62" s="47"/>
      <c r="L62" s="37"/>
      <c r="M62" s="42"/>
      <c r="N62" s="41"/>
      <c r="O62" s="42"/>
      <c r="P62" s="47"/>
      <c r="Q62" s="37"/>
      <c r="R62" s="43"/>
      <c r="S62" s="41"/>
      <c r="T62" s="42"/>
      <c r="U62" s="47"/>
      <c r="V62" s="37"/>
      <c r="W62" s="46"/>
      <c r="X62" s="45"/>
      <c r="Y62" s="42"/>
      <c r="Z62" s="37"/>
      <c r="AA62" s="40"/>
      <c r="AB62" s="43">
        <v>0.11</v>
      </c>
      <c r="AC62" s="43"/>
      <c r="AD62" s="44"/>
      <c r="AE62" s="37"/>
      <c r="AF62" s="36"/>
      <c r="AG62" s="42">
        <v>0.48</v>
      </c>
      <c r="AH62" s="41"/>
      <c r="AI62" s="41"/>
      <c r="AJ62" s="37"/>
      <c r="AK62" s="40"/>
      <c r="AL62" s="43">
        <v>0.75</v>
      </c>
      <c r="AM62" s="41"/>
      <c r="AN62" s="41"/>
      <c r="AO62" s="37"/>
      <c r="AP62" s="36"/>
      <c r="AQ62" s="42">
        <v>2823.8760000000002</v>
      </c>
      <c r="AR62" s="41"/>
      <c r="AS62" s="41"/>
      <c r="AT62" s="37"/>
      <c r="AU62" s="40"/>
      <c r="AV62" s="39">
        <v>5.0000000000000001E-3</v>
      </c>
      <c r="AW62" s="38"/>
      <c r="AX62" s="38"/>
      <c r="AY62" s="37"/>
      <c r="AZ62" s="36"/>
    </row>
    <row r="63" spans="2:52" ht="21" thickBot="1" x14ac:dyDescent="0.25">
      <c r="B63" s="35" t="s">
        <v>2</v>
      </c>
      <c r="C63" s="34">
        <v>19.46</v>
      </c>
      <c r="D63" s="24">
        <v>20.52</v>
      </c>
      <c r="E63" s="30">
        <v>20.87</v>
      </c>
      <c r="F63" s="33">
        <f>AVERAGE(C63:E63)</f>
        <v>20.283333333333335</v>
      </c>
      <c r="G63" s="22">
        <f>_xlfn.STDEV.S(C63:E63)</f>
        <v>0.73418889485835537</v>
      </c>
      <c r="H63" s="29">
        <v>35.36</v>
      </c>
      <c r="I63" s="24">
        <v>36.799999999999997</v>
      </c>
      <c r="J63" s="30">
        <v>36.630000000000003</v>
      </c>
      <c r="K63" s="33">
        <f>AVERAGE(H63:J63)</f>
        <v>36.263333333333328</v>
      </c>
      <c r="L63" s="17">
        <f>_xlfn.STDEV.S(H63:J63)</f>
        <v>0.78691380298818825</v>
      </c>
      <c r="M63" s="25">
        <v>44.01</v>
      </c>
      <c r="N63" s="24">
        <v>44.4</v>
      </c>
      <c r="O63" s="30">
        <v>44.03</v>
      </c>
      <c r="P63" s="33">
        <f>AVERAGE(M63:O63)</f>
        <v>44.146666666666668</v>
      </c>
      <c r="Q63" s="22">
        <f>_xlfn.STDEV.S(M63:O63)</f>
        <v>0.21962088546705461</v>
      </c>
      <c r="R63" s="29">
        <v>215.048</v>
      </c>
      <c r="S63" s="24">
        <v>344.524</v>
      </c>
      <c r="T63" s="30">
        <v>360.42099999999999</v>
      </c>
      <c r="U63" s="33">
        <f>AVERAGE(R63:T63)</f>
        <v>306.66433333333333</v>
      </c>
      <c r="V63" s="17">
        <f>_xlfn.STDEV.S(R63:T63)</f>
        <v>79.739219035135818</v>
      </c>
      <c r="W63" s="32">
        <v>0.27800000000000002</v>
      </c>
      <c r="X63" s="31">
        <v>0.28699999999999998</v>
      </c>
      <c r="Y63" s="30">
        <v>0.28899999999999998</v>
      </c>
      <c r="Z63" s="18">
        <f>AVERAGE(W63:Y63)</f>
        <v>0.28466666666666662</v>
      </c>
      <c r="AA63" s="22">
        <f>_xlfn.STDEV.S(W63:Y63)</f>
        <v>5.8594652770822889E-3</v>
      </c>
      <c r="AB63" s="26">
        <v>23.13</v>
      </c>
      <c r="AC63" s="29">
        <v>27.06</v>
      </c>
      <c r="AD63" s="28">
        <v>23.85</v>
      </c>
      <c r="AE63" s="18">
        <f>AVERAGE(AB63:AD63)</f>
        <v>24.679999999999996</v>
      </c>
      <c r="AF63" s="17">
        <f>_xlfn.STDEV.S(AB63:AD63)</f>
        <v>2.0923431840881164</v>
      </c>
      <c r="AG63" s="27">
        <v>40.46</v>
      </c>
      <c r="AH63" s="24">
        <v>45.03</v>
      </c>
      <c r="AI63" s="23">
        <v>41.57</v>
      </c>
      <c r="AJ63" s="18">
        <f>AVERAGE(AG63:AI63)</f>
        <v>42.353333333333332</v>
      </c>
      <c r="AK63" s="22">
        <f>_xlfn.STDEV.S(AG63:AI63)</f>
        <v>2.3835757452477431</v>
      </c>
      <c r="AL63" s="26">
        <v>48.44</v>
      </c>
      <c r="AM63" s="24">
        <v>53.07</v>
      </c>
      <c r="AN63" s="23">
        <v>50.22</v>
      </c>
      <c r="AO63" s="18">
        <f>AVERAGE(AL63:AN63)</f>
        <v>50.576666666666661</v>
      </c>
      <c r="AP63" s="17">
        <f>_xlfn.STDEV.S(AL63:AN63)</f>
        <v>2.3355156461332771</v>
      </c>
      <c r="AQ63" s="25">
        <v>474.291</v>
      </c>
      <c r="AR63" s="24">
        <v>372.60700000000003</v>
      </c>
      <c r="AS63" s="23">
        <v>348.56400000000002</v>
      </c>
      <c r="AT63" s="18">
        <f>AVERAGE(AQ63:AS63)</f>
        <v>398.48733333333331</v>
      </c>
      <c r="AU63" s="22">
        <f>_xlfn.STDEV.S(AQ63:AS63)</f>
        <v>66.739518820061448</v>
      </c>
      <c r="AV63" s="21">
        <v>0.316</v>
      </c>
      <c r="AW63" s="20">
        <v>0.35699999999999998</v>
      </c>
      <c r="AX63" s="19">
        <v>0.32600000000000001</v>
      </c>
      <c r="AY63" s="18">
        <f>AVERAGE(AV63:AX63)</f>
        <v>0.33300000000000002</v>
      </c>
      <c r="AZ63" s="17">
        <f>_xlfn.STDEV.S(AV63:AX63)</f>
        <v>2.1377558326431938E-2</v>
      </c>
    </row>
    <row r="64" spans="2:52" ht="20.25" x14ac:dyDescent="0.2">
      <c r="B64" s="16" t="s">
        <v>1</v>
      </c>
      <c r="C64" s="14">
        <v>46.36</v>
      </c>
      <c r="D64" s="12">
        <v>48.46</v>
      </c>
      <c r="E64" s="12">
        <v>39.78</v>
      </c>
      <c r="F64" s="11">
        <f>AVERAGE(C64:E64)</f>
        <v>44.866666666666667</v>
      </c>
      <c r="G64" s="10">
        <f>_xlfn.STDEV.S(C64:E64)</f>
        <v>4.5285906564110352</v>
      </c>
      <c r="H64" s="15">
        <v>58.05</v>
      </c>
      <c r="I64" s="12">
        <v>62.23</v>
      </c>
      <c r="J64" s="12">
        <v>52.26</v>
      </c>
      <c r="K64" s="11">
        <f>AVERAGE(H64:J64)</f>
        <v>57.513333333333328</v>
      </c>
      <c r="L64" s="10">
        <f>_xlfn.STDEV.S(H64:J64)</f>
        <v>5.0066189522804043</v>
      </c>
      <c r="M64" s="14">
        <v>60.39</v>
      </c>
      <c r="N64" s="12">
        <v>65.260000000000005</v>
      </c>
      <c r="O64" s="12">
        <v>54.5</v>
      </c>
      <c r="P64" s="11">
        <f>AVERAGE(M64:O64)</f>
        <v>60.050000000000004</v>
      </c>
      <c r="Q64" s="10">
        <f>_xlfn.STDEV.S(M64:O64)</f>
        <v>5.388051595892529</v>
      </c>
      <c r="R64" s="15">
        <v>569.69100000000003</v>
      </c>
      <c r="S64" s="12">
        <v>510.49400000000003</v>
      </c>
      <c r="T64" s="12">
        <v>744.97299999999996</v>
      </c>
      <c r="U64" s="11">
        <f>AVERAGE(R64:T64)</f>
        <v>608.38599999999997</v>
      </c>
      <c r="V64" s="10">
        <f>_xlfn.STDEV.S(R64:T64)</f>
        <v>121.93472691977485</v>
      </c>
      <c r="W64" s="14">
        <v>0.51900000000000002</v>
      </c>
      <c r="X64" s="13">
        <v>0.54800000000000004</v>
      </c>
      <c r="Y64" s="12">
        <v>0.45300000000000001</v>
      </c>
      <c r="Z64" s="11">
        <f>AVERAGE(W64:Y64)</f>
        <v>0.50666666666666671</v>
      </c>
      <c r="AA64" s="10">
        <f>_xlfn.STDEV.S(W64:Y64)</f>
        <v>4.8686069191641819E-2</v>
      </c>
      <c r="AB64" s="7">
        <v>53.18</v>
      </c>
      <c r="AC64" s="12">
        <v>37.299999999999997</v>
      </c>
      <c r="AD64" s="12">
        <v>34.74</v>
      </c>
      <c r="AE64" s="11">
        <f>AVERAGE(AB64:AD64)</f>
        <v>41.74</v>
      </c>
      <c r="AF64" s="10">
        <f>_xlfn.STDEV.S(AB64:AD64)</f>
        <v>9.9896746693773988</v>
      </c>
      <c r="AG64" s="7">
        <v>71.819999999999993</v>
      </c>
      <c r="AH64" s="12">
        <v>53.98</v>
      </c>
      <c r="AI64" s="12">
        <v>52.04</v>
      </c>
      <c r="AJ64" s="11">
        <f>AVERAGE(AG64:AI64)</f>
        <v>59.279999999999994</v>
      </c>
      <c r="AK64" s="10">
        <f>_xlfn.STDEV.S(AG64:AI64)</f>
        <v>10.903192193114874</v>
      </c>
      <c r="AL64" s="7">
        <v>75.290000000000006</v>
      </c>
      <c r="AM64" s="12">
        <v>58.48</v>
      </c>
      <c r="AN64" s="12">
        <v>58.09</v>
      </c>
      <c r="AO64" s="11">
        <f>AVERAGE(AL64:AN64)</f>
        <v>63.95333333333334</v>
      </c>
      <c r="AP64" s="10">
        <f>_xlfn.STDEV.S(AL64:AN64)</f>
        <v>9.8197776621130064</v>
      </c>
      <c r="AQ64" s="7">
        <v>153.125</v>
      </c>
      <c r="AR64" s="12">
        <v>544.23</v>
      </c>
      <c r="AS64" s="12">
        <v>628.29300000000001</v>
      </c>
      <c r="AT64" s="11">
        <f>AVERAGE(AQ64:AS64)</f>
        <v>441.88266666666669</v>
      </c>
      <c r="AU64" s="10">
        <f>_xlfn.STDEV.S(AQ64:AS64)</f>
        <v>253.57915832404944</v>
      </c>
      <c r="AV64" s="6">
        <v>0.61599999999999999</v>
      </c>
      <c r="AW64" s="13">
        <v>0.44800000000000001</v>
      </c>
      <c r="AX64" s="12">
        <v>0.42499999999999999</v>
      </c>
      <c r="AY64" s="11">
        <f>AVERAGE(AV64:AX64)</f>
        <v>0.49633333333333335</v>
      </c>
      <c r="AZ64" s="10">
        <f>_xlfn.STDEV.S(AV64:AX64)</f>
        <v>0.10427048160113828</v>
      </c>
    </row>
    <row r="65" spans="2:52" ht="21" thickBot="1" x14ac:dyDescent="0.25">
      <c r="B65" s="9" t="s">
        <v>0</v>
      </c>
      <c r="C65" s="7">
        <v>59.44</v>
      </c>
      <c r="D65" s="5">
        <v>62.8</v>
      </c>
      <c r="E65" s="8">
        <v>56.09</v>
      </c>
      <c r="F65" s="4">
        <f>AVERAGE(C65:E65)</f>
        <v>59.443333333333328</v>
      </c>
      <c r="G65" s="3">
        <f>_xlfn.STDEV.S(C65:E65)</f>
        <v>3.3550012419272384</v>
      </c>
      <c r="H65" s="7">
        <v>72.760000000000005</v>
      </c>
      <c r="I65" s="5">
        <v>76.08</v>
      </c>
      <c r="J65" s="8">
        <v>69.98</v>
      </c>
      <c r="K65" s="4">
        <f>AVERAGE(H65:J65)</f>
        <v>72.94</v>
      </c>
      <c r="L65" s="3">
        <f>_xlfn.STDEV.S(H65:J65)</f>
        <v>3.0539810084543717</v>
      </c>
      <c r="M65" s="7">
        <v>77.680000000000007</v>
      </c>
      <c r="N65" s="5">
        <v>80.61</v>
      </c>
      <c r="O65" s="8">
        <v>75.12</v>
      </c>
      <c r="P65" s="4">
        <f>AVERAGE(M65:O65)</f>
        <v>77.803333333333342</v>
      </c>
      <c r="Q65" s="3">
        <f>_xlfn.STDEV.S(M65:O65)</f>
        <v>2.7470772346865893</v>
      </c>
      <c r="R65" s="7">
        <v>45.164999999999999</v>
      </c>
      <c r="S65" s="5">
        <v>45.396000000000001</v>
      </c>
      <c r="T65" s="8">
        <v>102.33</v>
      </c>
      <c r="U65" s="4">
        <f>AVERAGE(R65:T65)</f>
        <v>64.297000000000011</v>
      </c>
      <c r="V65" s="3">
        <f>_xlfn.STDEV.S(R65:T65)</f>
        <v>32.937746689778265</v>
      </c>
      <c r="W65" s="6">
        <v>0.65900000000000003</v>
      </c>
      <c r="X65" s="5">
        <v>0.69099999999999995</v>
      </c>
      <c r="Y65" s="8">
        <v>0.627</v>
      </c>
      <c r="Z65" s="4">
        <f>AVERAGE(W65:Y65)</f>
        <v>0.65900000000000003</v>
      </c>
      <c r="AA65" s="3">
        <f>_xlfn.STDEV.S(W65:Y65)</f>
        <v>3.1999999999999973E-2</v>
      </c>
      <c r="AB65" s="7">
        <v>71.08</v>
      </c>
      <c r="AC65" s="5">
        <v>59.92</v>
      </c>
      <c r="AD65" s="5">
        <v>58.36</v>
      </c>
      <c r="AE65" s="4">
        <f>AVERAGE(AB65:AD65)</f>
        <v>63.120000000000005</v>
      </c>
      <c r="AF65" s="3">
        <f>_xlfn.STDEV.S(AB65:AD65)</f>
        <v>6.9375499998198196</v>
      </c>
      <c r="AG65" s="7">
        <v>84.25</v>
      </c>
      <c r="AH65" s="5">
        <v>74.86</v>
      </c>
      <c r="AI65" s="5">
        <v>74.87</v>
      </c>
      <c r="AJ65" s="4">
        <f>AVERAGE(AG65:AI65)</f>
        <v>77.993333333333339</v>
      </c>
      <c r="AK65" s="3">
        <f>_xlfn.STDEV.S(AG65:AI65)</f>
        <v>5.418434583284486</v>
      </c>
      <c r="AL65" s="7">
        <v>87.87</v>
      </c>
      <c r="AM65" s="5">
        <v>80.180000000000007</v>
      </c>
      <c r="AN65" s="5">
        <v>80.2</v>
      </c>
      <c r="AO65" s="4">
        <f>AVERAGE(AL65:AN65)</f>
        <v>82.75</v>
      </c>
      <c r="AP65" s="3">
        <f>_xlfn.STDEV.S(AL65:AN65)</f>
        <v>4.4340613437344318</v>
      </c>
      <c r="AQ65" s="7">
        <v>34.551000000000002</v>
      </c>
      <c r="AR65" s="5">
        <v>59.561999999999998</v>
      </c>
      <c r="AS65" s="5">
        <v>44.801000000000002</v>
      </c>
      <c r="AT65" s="4">
        <f>AVERAGE(AQ65:AS65)</f>
        <v>46.304666666666662</v>
      </c>
      <c r="AU65" s="3">
        <f>_xlfn.STDEV.S(AQ65:AS65)</f>
        <v>12.573117765030833</v>
      </c>
      <c r="AV65" s="6">
        <v>0.77</v>
      </c>
      <c r="AW65" s="5">
        <v>0.67</v>
      </c>
      <c r="AX65" s="5">
        <v>0.65900000000000003</v>
      </c>
      <c r="AY65" s="4">
        <f>AVERAGE(AV65:AX65)</f>
        <v>0.69966666666666677</v>
      </c>
      <c r="AZ65" s="3">
        <f>_xlfn.STDEV.S(AV65:AX65)</f>
        <v>6.1158264636378724E-2</v>
      </c>
    </row>
    <row r="74" spans="2:52" ht="20.25" customHeight="1" x14ac:dyDescent="0.2"/>
    <row r="75" spans="2:52" ht="20.25" customHeight="1" x14ac:dyDescent="0.2"/>
  </sheetData>
  <mergeCells count="56">
    <mergeCell ref="C55:G55"/>
    <mergeCell ref="C20:AA20"/>
    <mergeCell ref="C4:AA4"/>
    <mergeCell ref="H21:L21"/>
    <mergeCell ref="W21:AA21"/>
    <mergeCell ref="W36:AA36"/>
    <mergeCell ref="B53:B56"/>
    <mergeCell ref="C53:AZ53"/>
    <mergeCell ref="AB54:AZ54"/>
    <mergeCell ref="C54:AA54"/>
    <mergeCell ref="H55:L55"/>
    <mergeCell ref="R5:U5"/>
    <mergeCell ref="AB5:AF5"/>
    <mergeCell ref="B3:B6"/>
    <mergeCell ref="B34:B37"/>
    <mergeCell ref="B19:B22"/>
    <mergeCell ref="C5:F5"/>
    <mergeCell ref="H5:K5"/>
    <mergeCell ref="C21:F21"/>
    <mergeCell ref="C36:F36"/>
    <mergeCell ref="H36:K36"/>
    <mergeCell ref="AV5:AZ5"/>
    <mergeCell ref="C3:AZ3"/>
    <mergeCell ref="AB4:AZ4"/>
    <mergeCell ref="AB20:AZ20"/>
    <mergeCell ref="C19:AZ19"/>
    <mergeCell ref="W5:Z5"/>
    <mergeCell ref="AG5:AJ5"/>
    <mergeCell ref="AL5:AO5"/>
    <mergeCell ref="AQ5:AT5"/>
    <mergeCell ref="M5:P5"/>
    <mergeCell ref="AV21:AZ21"/>
    <mergeCell ref="C34:AZ34"/>
    <mergeCell ref="AB35:AZ35"/>
    <mergeCell ref="M21:P21"/>
    <mergeCell ref="R21:U21"/>
    <mergeCell ref="AB21:AE21"/>
    <mergeCell ref="AG21:AJ21"/>
    <mergeCell ref="C35:AA35"/>
    <mergeCell ref="R55:V55"/>
    <mergeCell ref="AB55:AF55"/>
    <mergeCell ref="AG55:AK55"/>
    <mergeCell ref="AL55:AP55"/>
    <mergeCell ref="AL21:AO21"/>
    <mergeCell ref="AQ21:AT21"/>
    <mergeCell ref="W55:AA55"/>
    <mergeCell ref="AV36:AZ36"/>
    <mergeCell ref="AV55:AZ55"/>
    <mergeCell ref="M36:P36"/>
    <mergeCell ref="R36:U36"/>
    <mergeCell ref="AQ55:AU55"/>
    <mergeCell ref="AB36:AF36"/>
    <mergeCell ref="AG36:AK36"/>
    <mergeCell ref="AL36:AP36"/>
    <mergeCell ref="AQ36:AU36"/>
    <mergeCell ref="M55:Q55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B45"/>
  <sheetViews>
    <sheetView tabSelected="1" zoomScale="70" zoomScaleNormal="70" workbookViewId="0">
      <selection activeCell="J13" sqref="J13"/>
    </sheetView>
  </sheetViews>
  <sheetFormatPr defaultRowHeight="14.25" x14ac:dyDescent="0.2"/>
  <cols>
    <col min="1" max="2" width="9" style="238"/>
    <col min="3" max="3" width="15.75" style="238" bestFit="1" customWidth="1"/>
    <col min="4" max="6" width="11.375" style="238" bestFit="1" customWidth="1"/>
    <col min="7" max="7" width="9" style="238"/>
    <col min="8" max="8" width="13.625" style="238" bestFit="1" customWidth="1"/>
    <col min="9" max="9" width="11.375" style="238" bestFit="1" customWidth="1"/>
    <col min="10" max="12" width="9" style="238"/>
    <col min="13" max="13" width="13.625" style="238" bestFit="1" customWidth="1"/>
    <col min="14" max="14" width="11.375" style="238" bestFit="1" customWidth="1"/>
    <col min="15" max="17" width="9" style="238"/>
    <col min="18" max="18" width="13.625" style="238" bestFit="1" customWidth="1"/>
    <col min="19" max="20" width="14.875" style="238" bestFit="1" customWidth="1"/>
    <col min="21" max="22" width="13" style="238" bestFit="1" customWidth="1"/>
    <col min="23" max="23" width="13.625" style="238" bestFit="1" customWidth="1"/>
    <col min="24" max="27" width="9" style="238"/>
    <col min="28" max="28" width="13.625" style="238" bestFit="1" customWidth="1"/>
    <col min="29" max="29" width="11.375" style="238" bestFit="1" customWidth="1"/>
    <col min="30" max="32" width="9" style="238"/>
    <col min="33" max="33" width="13.625" style="238" bestFit="1" customWidth="1"/>
    <col min="34" max="34" width="11.375" style="238" bestFit="1" customWidth="1"/>
    <col min="35" max="37" width="9" style="238"/>
    <col min="38" max="38" width="13.625" style="238" bestFit="1" customWidth="1"/>
    <col min="39" max="39" width="14.875" style="238" bestFit="1" customWidth="1"/>
    <col min="40" max="42" width="9" style="238"/>
    <col min="43" max="43" width="13.625" style="238" bestFit="1" customWidth="1"/>
    <col min="44" max="44" width="14.875" style="238" bestFit="1" customWidth="1"/>
    <col min="45" max="47" width="13" style="238" bestFit="1" customWidth="1"/>
    <col min="48" max="48" width="13.625" style="238" bestFit="1" customWidth="1"/>
    <col min="49" max="49" width="11.375" style="238" bestFit="1" customWidth="1"/>
    <col min="50" max="52" width="9" style="238"/>
    <col min="53" max="53" width="13.625" style="238" bestFit="1" customWidth="1"/>
    <col min="54" max="16384" width="9" style="238"/>
  </cols>
  <sheetData>
    <row r="2" spans="3:29" ht="15" thickBot="1" x14ac:dyDescent="0.25"/>
    <row r="3" spans="3:29" ht="30.75" thickBot="1" x14ac:dyDescent="0.25">
      <c r="C3" s="281"/>
      <c r="D3" s="280" t="s">
        <v>120</v>
      </c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7"/>
    </row>
    <row r="4" spans="3:29" ht="20.25" x14ac:dyDescent="0.2">
      <c r="C4" s="279"/>
      <c r="D4" s="262" t="s">
        <v>114</v>
      </c>
      <c r="E4" s="261"/>
      <c r="F4" s="261"/>
      <c r="G4" s="261"/>
      <c r="H4" s="260"/>
      <c r="I4" s="262" t="s">
        <v>113</v>
      </c>
      <c r="J4" s="261"/>
      <c r="K4" s="261"/>
      <c r="L4" s="261"/>
      <c r="M4" s="260"/>
      <c r="N4" s="262" t="s">
        <v>112</v>
      </c>
      <c r="O4" s="261"/>
      <c r="P4" s="261"/>
      <c r="Q4" s="261"/>
      <c r="R4" s="260"/>
      <c r="S4" s="262" t="s">
        <v>111</v>
      </c>
      <c r="T4" s="261"/>
      <c r="U4" s="261"/>
      <c r="V4" s="261"/>
      <c r="W4" s="260"/>
      <c r="X4" s="262" t="s">
        <v>110</v>
      </c>
      <c r="Y4" s="261"/>
      <c r="Z4" s="261"/>
      <c r="AA4" s="261"/>
      <c r="AB4" s="260"/>
    </row>
    <row r="5" spans="3:29" ht="21" thickBot="1" x14ac:dyDescent="0.25">
      <c r="C5" s="279"/>
      <c r="D5" s="258" t="s">
        <v>108</v>
      </c>
      <c r="E5" s="257" t="s">
        <v>107</v>
      </c>
      <c r="F5" s="257" t="s">
        <v>106</v>
      </c>
      <c r="G5" s="257" t="s">
        <v>105</v>
      </c>
      <c r="H5" s="256" t="s">
        <v>104</v>
      </c>
      <c r="I5" s="258" t="s">
        <v>108</v>
      </c>
      <c r="J5" s="257" t="s">
        <v>107</v>
      </c>
      <c r="K5" s="257" t="s">
        <v>106</v>
      </c>
      <c r="L5" s="257" t="s">
        <v>105</v>
      </c>
      <c r="M5" s="256" t="s">
        <v>104</v>
      </c>
      <c r="N5" s="258" t="s">
        <v>108</v>
      </c>
      <c r="O5" s="257" t="s">
        <v>107</v>
      </c>
      <c r="P5" s="257" t="s">
        <v>106</v>
      </c>
      <c r="Q5" s="257" t="s">
        <v>105</v>
      </c>
      <c r="R5" s="256" t="s">
        <v>104</v>
      </c>
      <c r="S5" s="258" t="s">
        <v>108</v>
      </c>
      <c r="T5" s="257" t="s">
        <v>107</v>
      </c>
      <c r="U5" s="257" t="s">
        <v>106</v>
      </c>
      <c r="V5" s="257" t="s">
        <v>105</v>
      </c>
      <c r="W5" s="256" t="s">
        <v>104</v>
      </c>
      <c r="X5" s="258" t="s">
        <v>108</v>
      </c>
      <c r="Y5" s="257" t="s">
        <v>107</v>
      </c>
      <c r="Z5" s="257" t="s">
        <v>106</v>
      </c>
      <c r="AA5" s="257" t="s">
        <v>105</v>
      </c>
      <c r="AB5" s="256" t="s">
        <v>104</v>
      </c>
      <c r="AC5" s="282"/>
    </row>
    <row r="6" spans="3:29" ht="20.25" x14ac:dyDescent="0.2">
      <c r="C6" s="251" t="s">
        <v>103</v>
      </c>
      <c r="D6" s="255">
        <v>21.77</v>
      </c>
      <c r="E6" s="254">
        <v>22.57</v>
      </c>
      <c r="F6" s="254">
        <v>22.77</v>
      </c>
      <c r="G6" s="253">
        <f>AVERAGE(D6:F6)</f>
        <v>22.37</v>
      </c>
      <c r="H6" s="252">
        <f>_xlfn.STDEV.S(D6:F6)</f>
        <v>0.52915026221291828</v>
      </c>
      <c r="I6" s="255">
        <v>36.299999999999997</v>
      </c>
      <c r="J6" s="254">
        <v>36.4</v>
      </c>
      <c r="K6" s="254">
        <v>37.86</v>
      </c>
      <c r="L6" s="253">
        <f>AVERAGE(I6:K6)</f>
        <v>36.853333333333332</v>
      </c>
      <c r="M6" s="252">
        <f>_xlfn.STDEV.S(I6:K6)</f>
        <v>0.87323154623120158</v>
      </c>
      <c r="N6" s="255">
        <v>42.72</v>
      </c>
      <c r="O6" s="254">
        <v>43.83</v>
      </c>
      <c r="P6" s="254">
        <v>44.48</v>
      </c>
      <c r="Q6" s="253">
        <f>AVERAGE(N6:P6)</f>
        <v>43.676666666666669</v>
      </c>
      <c r="R6" s="252">
        <f>_xlfn.STDEV.S(N6:P6)</f>
        <v>0.88996254602838853</v>
      </c>
      <c r="S6" s="255">
        <v>786.22799999999995</v>
      </c>
      <c r="T6" s="254">
        <v>690.30700000000002</v>
      </c>
      <c r="U6" s="254">
        <v>707.14800000000002</v>
      </c>
      <c r="V6" s="253">
        <f>AVERAGE(S6:U6)</f>
        <v>727.89433333333329</v>
      </c>
      <c r="W6" s="252">
        <f>_xlfn.STDEV.S(S6:U6)</f>
        <v>51.215401202502839</v>
      </c>
      <c r="X6" s="278">
        <v>0.28899999999999998</v>
      </c>
      <c r="Y6" s="277">
        <v>0.29899999999999999</v>
      </c>
      <c r="Z6" s="277">
        <v>0.30199999999999999</v>
      </c>
      <c r="AA6" s="253">
        <f>AVERAGE(X6:Z6)</f>
        <v>0.29666666666666663</v>
      </c>
      <c r="AB6" s="252">
        <f>_xlfn.STDEV.S(X6:Z6)</f>
        <v>6.8068592855540519E-3</v>
      </c>
    </row>
    <row r="7" spans="3:29" ht="20.25" x14ac:dyDescent="0.2">
      <c r="C7" s="251" t="s">
        <v>102</v>
      </c>
      <c r="D7" s="250">
        <v>25.68</v>
      </c>
      <c r="E7" s="249">
        <v>25.93</v>
      </c>
      <c r="F7" s="248">
        <v>25.78</v>
      </c>
      <c r="G7" s="247">
        <f>AVERAGE(D7:F7)</f>
        <v>25.796666666666667</v>
      </c>
      <c r="H7" s="246">
        <f>_xlfn.STDEV.S(D7:F7)</f>
        <v>0.12583057392117908</v>
      </c>
      <c r="I7" s="276">
        <v>42.59</v>
      </c>
      <c r="J7" s="249">
        <v>43.17</v>
      </c>
      <c r="K7" s="249">
        <v>42.83</v>
      </c>
      <c r="L7" s="247">
        <f>AVERAGE(I7:K7)</f>
        <v>42.863333333333337</v>
      </c>
      <c r="M7" s="246">
        <f>_xlfn.STDEV.S(I7:K7)</f>
        <v>0.29143323992525794</v>
      </c>
      <c r="N7" s="276">
        <v>49.74</v>
      </c>
      <c r="O7" s="249">
        <v>50.36</v>
      </c>
      <c r="P7" s="249">
        <v>50.17</v>
      </c>
      <c r="Q7" s="247">
        <f>AVERAGE(N7:P7)</f>
        <v>50.089999999999996</v>
      </c>
      <c r="R7" s="246">
        <f>_xlfn.STDEV.S(N7:P7)</f>
        <v>0.31764760348537069</v>
      </c>
      <c r="S7" s="276">
        <v>458.14400000000001</v>
      </c>
      <c r="T7" s="249">
        <v>495.24900000000002</v>
      </c>
      <c r="U7" s="249">
        <v>483.048</v>
      </c>
      <c r="V7" s="247">
        <f>AVERAGE(S7:U7)</f>
        <v>478.81366666666668</v>
      </c>
      <c r="W7" s="246">
        <f>_xlfn.STDEV.S(S7:U7)</f>
        <v>18.911436760154782</v>
      </c>
      <c r="X7" s="275">
        <v>0.33900000000000002</v>
      </c>
      <c r="Y7" s="249">
        <v>0.34200000000000003</v>
      </c>
      <c r="Z7" s="274">
        <v>0.34100000000000003</v>
      </c>
      <c r="AA7" s="247">
        <f>AVERAGE(X7:Z7)</f>
        <v>0.34066666666666667</v>
      </c>
      <c r="AB7" s="246">
        <f>_xlfn.STDEV.S(X7:Z7)</f>
        <v>1.5275252316519481E-3</v>
      </c>
    </row>
    <row r="8" spans="3:29" ht="21" thickBot="1" x14ac:dyDescent="0.25">
      <c r="C8" s="245" t="s">
        <v>101</v>
      </c>
      <c r="D8" s="244">
        <v>23.95</v>
      </c>
      <c r="E8" s="243">
        <v>24.06</v>
      </c>
      <c r="F8" s="242">
        <v>24.23</v>
      </c>
      <c r="G8" s="241">
        <f>AVERAGE(D8:F8)</f>
        <v>24.08</v>
      </c>
      <c r="H8" s="240">
        <f>_xlfn.STDEV.S(D8:F8)</f>
        <v>0.14106735979665949</v>
      </c>
      <c r="I8" s="273">
        <v>39.26</v>
      </c>
      <c r="J8" s="243">
        <v>39.729999999999997</v>
      </c>
      <c r="K8" s="243">
        <v>39.56</v>
      </c>
      <c r="L8" s="241">
        <f>AVERAGE(I8:K8)</f>
        <v>39.516666666666666</v>
      </c>
      <c r="M8" s="240">
        <f>_xlfn.STDEV.S(I8:K8)</f>
        <v>0.23797758998135365</v>
      </c>
      <c r="N8" s="273">
        <v>46.03</v>
      </c>
      <c r="O8" s="243">
        <v>46.21</v>
      </c>
      <c r="P8" s="243">
        <v>46.09</v>
      </c>
      <c r="Q8" s="241">
        <f>AVERAGE(N8:P8)</f>
        <v>46.110000000000007</v>
      </c>
      <c r="R8" s="240">
        <f>_xlfn.STDEV.S(N8:P8)</f>
        <v>9.1651513899116396E-2</v>
      </c>
      <c r="S8" s="273">
        <v>517.06899999999996</v>
      </c>
      <c r="T8" s="243">
        <v>506.024</v>
      </c>
      <c r="U8" s="243">
        <v>509.846</v>
      </c>
      <c r="V8" s="241">
        <f>AVERAGE(S8:U8)</f>
        <v>510.97966666666662</v>
      </c>
      <c r="W8" s="240">
        <f>_xlfn.STDEV.S(S8:U8)</f>
        <v>5.6090913999803105</v>
      </c>
      <c r="X8" s="272">
        <v>0.315</v>
      </c>
      <c r="Y8" s="243">
        <v>0.317</v>
      </c>
      <c r="Z8" s="271">
        <v>0.318</v>
      </c>
      <c r="AA8" s="241">
        <f>AVERAGE(X8:Z8)</f>
        <v>0.31666666666666665</v>
      </c>
      <c r="AB8" s="240">
        <f>_xlfn.STDEV.S(X8:Z8)</f>
        <v>1.5275252316519481E-3</v>
      </c>
    </row>
    <row r="10" spans="3:29" ht="20.25" customHeight="1" x14ac:dyDescent="0.2"/>
    <row r="11" spans="3:29" ht="20.25" customHeight="1" x14ac:dyDescent="0.2"/>
    <row r="13" spans="3:29" ht="15" thickBot="1" x14ac:dyDescent="0.25"/>
    <row r="14" spans="3:29" ht="30.75" thickBot="1" x14ac:dyDescent="0.25">
      <c r="C14" s="281"/>
      <c r="D14" s="280" t="s">
        <v>119</v>
      </c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68"/>
      <c r="P14" s="268"/>
      <c r="Q14" s="268"/>
      <c r="R14" s="268"/>
      <c r="S14" s="268"/>
      <c r="T14" s="268"/>
      <c r="U14" s="268"/>
      <c r="V14" s="268"/>
      <c r="W14" s="268"/>
      <c r="X14" s="268"/>
      <c r="Y14" s="268"/>
      <c r="Z14" s="268"/>
      <c r="AA14" s="268"/>
      <c r="AB14" s="267"/>
    </row>
    <row r="15" spans="3:29" ht="20.25" x14ac:dyDescent="0.2">
      <c r="C15" s="279"/>
      <c r="D15" s="262" t="s">
        <v>114</v>
      </c>
      <c r="E15" s="261"/>
      <c r="F15" s="261"/>
      <c r="G15" s="261"/>
      <c r="H15" s="260"/>
      <c r="I15" s="262" t="s">
        <v>113</v>
      </c>
      <c r="J15" s="261"/>
      <c r="K15" s="261"/>
      <c r="L15" s="261"/>
      <c r="M15" s="260"/>
      <c r="N15" s="262" t="s">
        <v>112</v>
      </c>
      <c r="O15" s="261"/>
      <c r="P15" s="261"/>
      <c r="Q15" s="261"/>
      <c r="R15" s="260"/>
      <c r="S15" s="262" t="s">
        <v>111</v>
      </c>
      <c r="T15" s="261"/>
      <c r="U15" s="261"/>
      <c r="V15" s="261"/>
      <c r="W15" s="260"/>
      <c r="X15" s="262" t="s">
        <v>110</v>
      </c>
      <c r="Y15" s="261"/>
      <c r="Z15" s="261"/>
      <c r="AA15" s="261"/>
      <c r="AB15" s="260"/>
    </row>
    <row r="16" spans="3:29" ht="21" thickBot="1" x14ac:dyDescent="0.25">
      <c r="C16" s="279"/>
      <c r="D16" s="258" t="s">
        <v>108</v>
      </c>
      <c r="E16" s="257" t="s">
        <v>107</v>
      </c>
      <c r="F16" s="257" t="s">
        <v>106</v>
      </c>
      <c r="G16" s="257" t="s">
        <v>105</v>
      </c>
      <c r="H16" s="256" t="s">
        <v>104</v>
      </c>
      <c r="I16" s="258" t="s">
        <v>108</v>
      </c>
      <c r="J16" s="257" t="s">
        <v>107</v>
      </c>
      <c r="K16" s="257" t="s">
        <v>106</v>
      </c>
      <c r="L16" s="257" t="s">
        <v>105</v>
      </c>
      <c r="M16" s="256" t="s">
        <v>104</v>
      </c>
      <c r="N16" s="258" t="s">
        <v>108</v>
      </c>
      <c r="O16" s="257" t="s">
        <v>107</v>
      </c>
      <c r="P16" s="257" t="s">
        <v>106</v>
      </c>
      <c r="Q16" s="257" t="s">
        <v>105</v>
      </c>
      <c r="R16" s="256" t="s">
        <v>104</v>
      </c>
      <c r="S16" s="258" t="s">
        <v>108</v>
      </c>
      <c r="T16" s="257" t="s">
        <v>107</v>
      </c>
      <c r="U16" s="257" t="s">
        <v>106</v>
      </c>
      <c r="V16" s="257" t="s">
        <v>105</v>
      </c>
      <c r="W16" s="256" t="s">
        <v>104</v>
      </c>
      <c r="X16" s="258" t="s">
        <v>108</v>
      </c>
      <c r="Y16" s="257" t="s">
        <v>107</v>
      </c>
      <c r="Z16" s="257" t="s">
        <v>106</v>
      </c>
      <c r="AA16" s="257" t="s">
        <v>105</v>
      </c>
      <c r="AB16" s="256" t="s">
        <v>104</v>
      </c>
    </row>
    <row r="17" spans="3:53" ht="20.25" x14ac:dyDescent="0.2">
      <c r="C17" s="251" t="s">
        <v>103</v>
      </c>
      <c r="D17" s="255">
        <v>20.28</v>
      </c>
      <c r="E17" s="254">
        <v>20.83</v>
      </c>
      <c r="F17" s="254">
        <v>20.48</v>
      </c>
      <c r="G17" s="253">
        <f>AVERAGE(D17:F17)</f>
        <v>20.53</v>
      </c>
      <c r="H17" s="252">
        <f>_xlfn.STDEV.S(D17:F17)</f>
        <v>0.27838821814149961</v>
      </c>
      <c r="I17" s="255">
        <v>34.270000000000003</v>
      </c>
      <c r="J17" s="254">
        <v>35.049999999999997</v>
      </c>
      <c r="K17" s="254">
        <v>34.56</v>
      </c>
      <c r="L17" s="253">
        <f>AVERAGE(I17:K17)</f>
        <v>34.626666666666665</v>
      </c>
      <c r="M17" s="252">
        <f>_xlfn.STDEV.S(I17:K17)</f>
        <v>0.39425034347902715</v>
      </c>
      <c r="N17" s="255">
        <v>40.479999999999997</v>
      </c>
      <c r="O17" s="254">
        <v>41.47</v>
      </c>
      <c r="P17" s="254">
        <v>40.92</v>
      </c>
      <c r="Q17" s="253">
        <f>AVERAGE(N17:P17)</f>
        <v>40.956666666666663</v>
      </c>
      <c r="R17" s="252">
        <f>_xlfn.STDEV.S(N17:P17)</f>
        <v>0.49601747281051922</v>
      </c>
      <c r="S17" s="255">
        <v>1911.115</v>
      </c>
      <c r="T17" s="254">
        <v>1838.0830000000001</v>
      </c>
      <c r="U17" s="254">
        <v>2024.4670000000001</v>
      </c>
      <c r="V17" s="253">
        <f>AVERAGE(S17:U17)</f>
        <v>1924.5550000000003</v>
      </c>
      <c r="W17" s="252">
        <f>_xlfn.STDEV.S(S17:U17)</f>
        <v>93.916047957737248</v>
      </c>
      <c r="X17" s="278">
        <v>0.27200000000000002</v>
      </c>
      <c r="Y17" s="277">
        <v>0.27900000000000003</v>
      </c>
      <c r="Z17" s="277">
        <v>0.27500000000000002</v>
      </c>
      <c r="AA17" s="253">
        <f>AVERAGE(X17:Z17)</f>
        <v>0.27533333333333337</v>
      </c>
      <c r="AB17" s="252">
        <f>_xlfn.STDEV.S(X17:Z17)</f>
        <v>3.5118845842842493E-3</v>
      </c>
    </row>
    <row r="18" spans="3:53" ht="20.25" x14ac:dyDescent="0.2">
      <c r="C18" s="251" t="s">
        <v>102</v>
      </c>
      <c r="D18" s="250">
        <v>22.07</v>
      </c>
      <c r="E18" s="249">
        <v>23.48</v>
      </c>
      <c r="F18" s="248">
        <v>22.95</v>
      </c>
      <c r="G18" s="247">
        <f>AVERAGE(D18:F18)</f>
        <v>22.833333333333332</v>
      </c>
      <c r="H18" s="246">
        <f>_xlfn.STDEV.S(D18:F18)</f>
        <v>0.7122031545376174</v>
      </c>
      <c r="I18" s="276">
        <v>36.369999999999997</v>
      </c>
      <c r="J18" s="249">
        <v>38.68</v>
      </c>
      <c r="K18" s="249">
        <v>38.6</v>
      </c>
      <c r="L18" s="247">
        <f>AVERAGE(I18:K18)</f>
        <v>37.883333333333333</v>
      </c>
      <c r="M18" s="246">
        <f>_xlfn.STDEV.S(I18:K18)</f>
        <v>1.3111953833557142</v>
      </c>
      <c r="N18" s="276">
        <v>42.96</v>
      </c>
      <c r="O18" s="249">
        <v>45.45</v>
      </c>
      <c r="P18" s="249">
        <v>45.56</v>
      </c>
      <c r="Q18" s="247">
        <f>AVERAGE(N18:P18)</f>
        <v>44.656666666666666</v>
      </c>
      <c r="R18" s="246">
        <f>_xlfn.STDEV.S(N18:P18)</f>
        <v>1.4703854369971623</v>
      </c>
      <c r="S18" s="276">
        <v>1322.3589999999999</v>
      </c>
      <c r="T18" s="249">
        <v>1003.968</v>
      </c>
      <c r="U18" s="249">
        <v>962.20399999999995</v>
      </c>
      <c r="V18" s="247">
        <f>AVERAGE(S18:U18)</f>
        <v>1096.1769999999999</v>
      </c>
      <c r="W18" s="246">
        <f>_xlfn.STDEV.S(S18:U18)</f>
        <v>196.98929099572854</v>
      </c>
      <c r="X18" s="275">
        <v>0.29199999999999998</v>
      </c>
      <c r="Y18" s="249">
        <v>0.31</v>
      </c>
      <c r="Z18" s="274">
        <v>0.30599999999999999</v>
      </c>
      <c r="AA18" s="247">
        <f>AVERAGE(X18:Z18)</f>
        <v>0.30266666666666664</v>
      </c>
      <c r="AB18" s="246">
        <f>_xlfn.STDEV.S(X18:Z18)</f>
        <v>9.4516312525052253E-3</v>
      </c>
    </row>
    <row r="19" spans="3:53" ht="21" thickBot="1" x14ac:dyDescent="0.25">
      <c r="C19" s="245" t="s">
        <v>101</v>
      </c>
      <c r="D19" s="244">
        <v>22.06</v>
      </c>
      <c r="E19" s="243">
        <v>22.5</v>
      </c>
      <c r="F19" s="242">
        <v>22.76</v>
      </c>
      <c r="G19" s="241">
        <f>AVERAGE(D19:F19)</f>
        <v>22.44</v>
      </c>
      <c r="H19" s="240">
        <f>_xlfn.STDEV.S(D19:F19)</f>
        <v>0.35383612025908401</v>
      </c>
      <c r="I19" s="273">
        <v>36.630000000000003</v>
      </c>
      <c r="J19" s="243">
        <v>37.450000000000003</v>
      </c>
      <c r="K19" s="243">
        <v>37.74</v>
      </c>
      <c r="L19" s="241">
        <f>AVERAGE(I19:K19)</f>
        <v>37.273333333333341</v>
      </c>
      <c r="M19" s="240">
        <f>_xlfn.STDEV.S(I19:K19)</f>
        <v>0.57570246945217551</v>
      </c>
      <c r="N19" s="273">
        <v>43.43</v>
      </c>
      <c r="O19" s="243">
        <v>44.03</v>
      </c>
      <c r="P19" s="243">
        <v>44.36</v>
      </c>
      <c r="Q19" s="241">
        <f>AVERAGE(N19:P19)</f>
        <v>43.94</v>
      </c>
      <c r="R19" s="240">
        <f>_xlfn.STDEV.S(N19:P19)</f>
        <v>0.47148700936505133</v>
      </c>
      <c r="S19" s="273">
        <v>1188.684</v>
      </c>
      <c r="T19" s="243">
        <v>1171.116</v>
      </c>
      <c r="U19" s="243">
        <v>1202.8030000000001</v>
      </c>
      <c r="V19" s="241">
        <f>AVERAGE(S19:U19)</f>
        <v>1187.5343333333333</v>
      </c>
      <c r="W19" s="240">
        <f>_xlfn.STDEV.S(S19:U19)</f>
        <v>15.874753299920451</v>
      </c>
      <c r="X19" s="272">
        <v>0.29299999999999998</v>
      </c>
      <c r="Y19" s="243">
        <v>0.29799999999999999</v>
      </c>
      <c r="Z19" s="271">
        <v>0.30199999999999999</v>
      </c>
      <c r="AA19" s="241">
        <f>AVERAGE(X19:Z19)</f>
        <v>0.29766666666666669</v>
      </c>
      <c r="AB19" s="240">
        <f>_xlfn.STDEV.S(X19:Z19)</f>
        <v>4.5092497528228985E-3</v>
      </c>
    </row>
    <row r="23" spans="3:53" ht="15" thickBot="1" x14ac:dyDescent="0.25"/>
    <row r="24" spans="3:53" ht="30.75" thickBot="1" x14ac:dyDescent="0.25">
      <c r="C24" s="270"/>
      <c r="D24" s="269" t="s">
        <v>118</v>
      </c>
      <c r="E24" s="268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8"/>
      <c r="Z24" s="268"/>
      <c r="AA24" s="268"/>
      <c r="AB24" s="268"/>
      <c r="AC24" s="268"/>
      <c r="AD24" s="268"/>
      <c r="AE24" s="268"/>
      <c r="AF24" s="268"/>
      <c r="AG24" s="268"/>
      <c r="AH24" s="268"/>
      <c r="AI24" s="268"/>
      <c r="AJ24" s="268"/>
      <c r="AK24" s="268"/>
      <c r="AL24" s="268"/>
      <c r="AM24" s="268"/>
      <c r="AN24" s="268"/>
      <c r="AO24" s="268"/>
      <c r="AP24" s="268"/>
      <c r="AQ24" s="268"/>
      <c r="AR24" s="268"/>
      <c r="AS24" s="268"/>
      <c r="AT24" s="268"/>
      <c r="AU24" s="268"/>
      <c r="AV24" s="268"/>
      <c r="AW24" s="268"/>
      <c r="AX24" s="268"/>
      <c r="AY24" s="268"/>
      <c r="AZ24" s="268"/>
      <c r="BA24" s="267"/>
    </row>
    <row r="25" spans="3:53" ht="26.25" thickBot="1" x14ac:dyDescent="0.25">
      <c r="C25" s="263"/>
      <c r="D25" s="266" t="s">
        <v>116</v>
      </c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4"/>
      <c r="AC25" s="266" t="s">
        <v>115</v>
      </c>
      <c r="AD25" s="265"/>
      <c r="AE25" s="265"/>
      <c r="AF25" s="265"/>
      <c r="AG25" s="265"/>
      <c r="AH25" s="265"/>
      <c r="AI25" s="265"/>
      <c r="AJ25" s="265"/>
      <c r="AK25" s="265"/>
      <c r="AL25" s="265"/>
      <c r="AM25" s="265"/>
      <c r="AN25" s="265"/>
      <c r="AO25" s="265"/>
      <c r="AP25" s="265"/>
      <c r="AQ25" s="265"/>
      <c r="AR25" s="265"/>
      <c r="AS25" s="265"/>
      <c r="AT25" s="265"/>
      <c r="AU25" s="265"/>
      <c r="AV25" s="265"/>
      <c r="AW25" s="265"/>
      <c r="AX25" s="265"/>
      <c r="AY25" s="265"/>
      <c r="AZ25" s="265"/>
      <c r="BA25" s="264"/>
    </row>
    <row r="26" spans="3:53" ht="20.25" x14ac:dyDescent="0.2">
      <c r="C26" s="263"/>
      <c r="D26" s="262" t="s">
        <v>114</v>
      </c>
      <c r="E26" s="261"/>
      <c r="F26" s="261"/>
      <c r="G26" s="261"/>
      <c r="H26" s="260"/>
      <c r="I26" s="262" t="s">
        <v>113</v>
      </c>
      <c r="J26" s="261"/>
      <c r="K26" s="261"/>
      <c r="L26" s="261"/>
      <c r="M26" s="260"/>
      <c r="N26" s="262" t="s">
        <v>112</v>
      </c>
      <c r="O26" s="261"/>
      <c r="P26" s="261"/>
      <c r="Q26" s="261"/>
      <c r="R26" s="260"/>
      <c r="S26" s="262" t="s">
        <v>111</v>
      </c>
      <c r="T26" s="261"/>
      <c r="U26" s="261"/>
      <c r="V26" s="261"/>
      <c r="W26" s="260"/>
      <c r="X26" s="262" t="s">
        <v>110</v>
      </c>
      <c r="Y26" s="261"/>
      <c r="Z26" s="261"/>
      <c r="AA26" s="261"/>
      <c r="AB26" s="260"/>
      <c r="AC26" s="262" t="s">
        <v>114</v>
      </c>
      <c r="AD26" s="261"/>
      <c r="AE26" s="261"/>
      <c r="AF26" s="261"/>
      <c r="AG26" s="260"/>
      <c r="AH26" s="262" t="s">
        <v>113</v>
      </c>
      <c r="AI26" s="261"/>
      <c r="AJ26" s="261"/>
      <c r="AK26" s="261"/>
      <c r="AL26" s="260"/>
      <c r="AM26" s="262" t="s">
        <v>112</v>
      </c>
      <c r="AN26" s="261"/>
      <c r="AO26" s="261"/>
      <c r="AP26" s="261"/>
      <c r="AQ26" s="260"/>
      <c r="AR26" s="262" t="s">
        <v>111</v>
      </c>
      <c r="AS26" s="261"/>
      <c r="AT26" s="261"/>
      <c r="AU26" s="261"/>
      <c r="AV26" s="260"/>
      <c r="AW26" s="262" t="s">
        <v>110</v>
      </c>
      <c r="AX26" s="261"/>
      <c r="AY26" s="261"/>
      <c r="AZ26" s="261"/>
      <c r="BA26" s="260"/>
    </row>
    <row r="27" spans="3:53" ht="21" thickBot="1" x14ac:dyDescent="0.25">
      <c r="C27" s="259"/>
      <c r="D27" s="258" t="s">
        <v>108</v>
      </c>
      <c r="E27" s="257" t="s">
        <v>107</v>
      </c>
      <c r="F27" s="257" t="s">
        <v>106</v>
      </c>
      <c r="G27" s="257" t="s">
        <v>105</v>
      </c>
      <c r="H27" s="256" t="s">
        <v>104</v>
      </c>
      <c r="I27" s="258" t="s">
        <v>108</v>
      </c>
      <c r="J27" s="257" t="s">
        <v>107</v>
      </c>
      <c r="K27" s="257" t="s">
        <v>106</v>
      </c>
      <c r="L27" s="257" t="s">
        <v>105</v>
      </c>
      <c r="M27" s="256" t="s">
        <v>104</v>
      </c>
      <c r="N27" s="258" t="s">
        <v>108</v>
      </c>
      <c r="O27" s="257" t="s">
        <v>107</v>
      </c>
      <c r="P27" s="257" t="s">
        <v>106</v>
      </c>
      <c r="Q27" s="257" t="s">
        <v>105</v>
      </c>
      <c r="R27" s="256" t="s">
        <v>104</v>
      </c>
      <c r="S27" s="258" t="s">
        <v>109</v>
      </c>
      <c r="T27" s="257" t="s">
        <v>107</v>
      </c>
      <c r="U27" s="257" t="s">
        <v>106</v>
      </c>
      <c r="V27" s="257" t="s">
        <v>105</v>
      </c>
      <c r="W27" s="256" t="s">
        <v>104</v>
      </c>
      <c r="X27" s="258" t="s">
        <v>108</v>
      </c>
      <c r="Y27" s="257" t="s">
        <v>107</v>
      </c>
      <c r="Z27" s="257" t="s">
        <v>106</v>
      </c>
      <c r="AA27" s="257" t="s">
        <v>105</v>
      </c>
      <c r="AB27" s="256" t="s">
        <v>104</v>
      </c>
      <c r="AC27" s="258" t="s">
        <v>108</v>
      </c>
      <c r="AD27" s="257" t="s">
        <v>107</v>
      </c>
      <c r="AE27" s="257" t="s">
        <v>106</v>
      </c>
      <c r="AF27" s="257" t="s">
        <v>105</v>
      </c>
      <c r="AG27" s="256" t="s">
        <v>104</v>
      </c>
      <c r="AH27" s="258" t="s">
        <v>108</v>
      </c>
      <c r="AI27" s="257" t="s">
        <v>107</v>
      </c>
      <c r="AJ27" s="257" t="s">
        <v>106</v>
      </c>
      <c r="AK27" s="257" t="s">
        <v>105</v>
      </c>
      <c r="AL27" s="256" t="s">
        <v>104</v>
      </c>
      <c r="AM27" s="258" t="s">
        <v>108</v>
      </c>
      <c r="AN27" s="257" t="s">
        <v>107</v>
      </c>
      <c r="AO27" s="257" t="s">
        <v>106</v>
      </c>
      <c r="AP27" s="257" t="s">
        <v>105</v>
      </c>
      <c r="AQ27" s="256" t="s">
        <v>104</v>
      </c>
      <c r="AR27" s="258" t="s">
        <v>108</v>
      </c>
      <c r="AS27" s="257" t="s">
        <v>107</v>
      </c>
      <c r="AT27" s="257" t="s">
        <v>106</v>
      </c>
      <c r="AU27" s="257" t="s">
        <v>105</v>
      </c>
      <c r="AV27" s="256" t="s">
        <v>104</v>
      </c>
      <c r="AW27" s="258" t="s">
        <v>108</v>
      </c>
      <c r="AX27" s="257" t="s">
        <v>107</v>
      </c>
      <c r="AY27" s="257" t="s">
        <v>106</v>
      </c>
      <c r="AZ27" s="257" t="s">
        <v>105</v>
      </c>
      <c r="BA27" s="256" t="s">
        <v>104</v>
      </c>
    </row>
    <row r="28" spans="3:53" ht="20.25" x14ac:dyDescent="0.2">
      <c r="C28" s="251" t="s">
        <v>103</v>
      </c>
      <c r="D28" s="255">
        <v>22.05</v>
      </c>
      <c r="E28" s="254">
        <v>20.94</v>
      </c>
      <c r="F28" s="254">
        <v>23.24</v>
      </c>
      <c r="G28" s="253">
        <f>AVERAGE(D28:F28)</f>
        <v>22.076666666666668</v>
      </c>
      <c r="H28" s="252">
        <f>_xlfn.STDEV.S(D28:F28)</f>
        <v>1.1502318606843274</v>
      </c>
      <c r="I28" s="255">
        <v>35.43</v>
      </c>
      <c r="J28" s="254">
        <v>34.22</v>
      </c>
      <c r="K28" s="254">
        <v>37.69</v>
      </c>
      <c r="L28" s="253">
        <f>AVERAGE(I28:K28)</f>
        <v>35.78</v>
      </c>
      <c r="M28" s="252">
        <f>_xlfn.STDEV.S(I28:K28)</f>
        <v>1.7612779451296146</v>
      </c>
      <c r="N28" s="255">
        <v>41.38</v>
      </c>
      <c r="O28" s="254">
        <v>40.31</v>
      </c>
      <c r="P28" s="254">
        <v>44.14</v>
      </c>
      <c r="Q28" s="253">
        <f>AVERAGE(N28:P28)</f>
        <v>41.943333333333335</v>
      </c>
      <c r="R28" s="252">
        <f>_xlfn.STDEV.S(N28:P28)</f>
        <v>1.9761663222849764</v>
      </c>
      <c r="S28" s="255">
        <v>1111.739</v>
      </c>
      <c r="T28" s="254">
        <v>1041.395</v>
      </c>
      <c r="U28" s="254">
        <v>1151.5809999999999</v>
      </c>
      <c r="V28" s="253">
        <f>AVERAGE(S28:U28)</f>
        <v>1101.5716666666667</v>
      </c>
      <c r="W28" s="252">
        <f>_xlfn.STDEV.S(S28:U28)</f>
        <v>55.792200613825315</v>
      </c>
      <c r="X28" s="255">
        <v>0.28799999999999998</v>
      </c>
      <c r="Y28" s="254">
        <v>0.27600000000000002</v>
      </c>
      <c r="Z28" s="254">
        <v>0.30499999999999999</v>
      </c>
      <c r="AA28" s="253">
        <f>AVERAGE(X28:Z28)</f>
        <v>0.28966666666666668</v>
      </c>
      <c r="AB28" s="252">
        <f>_xlfn.STDEV.S(X28:Z28)</f>
        <v>1.4571661996262916E-2</v>
      </c>
      <c r="AC28" s="255">
        <v>25.4</v>
      </c>
      <c r="AD28" s="254">
        <v>24.33</v>
      </c>
      <c r="AE28" s="254">
        <v>23.1</v>
      </c>
      <c r="AF28" s="253">
        <f>AVERAGE(AC28:AE28)</f>
        <v>24.276666666666667</v>
      </c>
      <c r="AG28" s="252">
        <f>_xlfn.STDEV.S(AC28:AE28)</f>
        <v>1.150927162479594</v>
      </c>
      <c r="AH28" s="255">
        <v>42.28</v>
      </c>
      <c r="AI28" s="254">
        <v>39.56</v>
      </c>
      <c r="AJ28" s="254">
        <v>38.67</v>
      </c>
      <c r="AK28" s="253">
        <f>AVERAGE(AH28:AJ28)</f>
        <v>40.17</v>
      </c>
      <c r="AL28" s="252">
        <f>_xlfn.STDEV.S(AH28:AJ28)</f>
        <v>1.8807179480187874</v>
      </c>
      <c r="AM28" s="255">
        <v>49.3</v>
      </c>
      <c r="AN28" s="254">
        <v>46.15</v>
      </c>
      <c r="AO28" s="254">
        <v>45.5</v>
      </c>
      <c r="AP28" s="253">
        <f>AVERAGE(AM28:AO28)</f>
        <v>46.983333333333327</v>
      </c>
      <c r="AQ28" s="252">
        <f>_xlfn.STDEV.S(AM28:AO28)</f>
        <v>2.0324451612118168</v>
      </c>
      <c r="AR28" s="255">
        <v>628.07899999999995</v>
      </c>
      <c r="AS28" s="254">
        <v>985.74300000000005</v>
      </c>
      <c r="AT28" s="254">
        <v>835.62800000000004</v>
      </c>
      <c r="AU28" s="253">
        <f>AVERAGE(AR28:AT28)</f>
        <v>816.48333333333346</v>
      </c>
      <c r="AV28" s="252">
        <f>_xlfn.STDEV.S(AR28:AT28)</f>
        <v>179.59892238076819</v>
      </c>
      <c r="AW28" s="255">
        <v>0.33600000000000002</v>
      </c>
      <c r="AX28" s="254">
        <v>0.318</v>
      </c>
      <c r="AY28" s="254">
        <v>0.308</v>
      </c>
      <c r="AZ28" s="253">
        <f>AVERAGE(AW28:AY28)</f>
        <v>0.32066666666666666</v>
      </c>
      <c r="BA28" s="252">
        <f>_xlfn.STDEV.S(AW28:AY28)</f>
        <v>1.4189197769195187E-2</v>
      </c>
    </row>
    <row r="29" spans="3:53" ht="20.25" x14ac:dyDescent="0.2">
      <c r="C29" s="251" t="s">
        <v>102</v>
      </c>
      <c r="D29" s="250">
        <v>21.84</v>
      </c>
      <c r="E29" s="249">
        <v>22.12</v>
      </c>
      <c r="F29" s="248">
        <v>25.78</v>
      </c>
      <c r="G29" s="247">
        <f>AVERAGE(D29:F29)</f>
        <v>23.24666666666667</v>
      </c>
      <c r="H29" s="246">
        <f>_xlfn.STDEV.S(D29:F29)</f>
        <v>2.1983933527313382</v>
      </c>
      <c r="I29" s="250">
        <v>33.86</v>
      </c>
      <c r="J29" s="249">
        <v>36.06</v>
      </c>
      <c r="K29" s="248">
        <v>41.51</v>
      </c>
      <c r="L29" s="247">
        <f>AVERAGE(I29:K29)</f>
        <v>37.143333333333338</v>
      </c>
      <c r="M29" s="246">
        <f>_xlfn.STDEV.S(I29:K29)</f>
        <v>3.9383795313978216</v>
      </c>
      <c r="N29" s="250">
        <v>40.130000000000003</v>
      </c>
      <c r="O29" s="249">
        <v>42.52</v>
      </c>
      <c r="P29" s="248">
        <v>48.57</v>
      </c>
      <c r="Q29" s="247">
        <f>AVERAGE(N29:P29)</f>
        <v>43.74</v>
      </c>
      <c r="R29" s="246">
        <f>_xlfn.STDEV.S(N29:P29)</f>
        <v>4.3502528662136397</v>
      </c>
      <c r="S29" s="250">
        <v>876.46900000000005</v>
      </c>
      <c r="T29" s="249">
        <v>935.78300000000002</v>
      </c>
      <c r="U29" s="248">
        <v>884.97500000000002</v>
      </c>
      <c r="V29" s="247">
        <f>AVERAGE(S29:U29)</f>
        <v>899.07566666666662</v>
      </c>
      <c r="W29" s="246">
        <f>_xlfn.STDEV.S(S29:U29)</f>
        <v>32.072718146944332</v>
      </c>
      <c r="X29" s="250">
        <v>0.28100000000000003</v>
      </c>
      <c r="Y29" s="249">
        <v>0.29199999999999998</v>
      </c>
      <c r="Z29" s="248">
        <v>0.33600000000000002</v>
      </c>
      <c r="AA29" s="247">
        <f>AVERAGE(X29:Z29)</f>
        <v>0.30299999999999999</v>
      </c>
      <c r="AB29" s="246">
        <f>_xlfn.STDEV.S(X29:Z29)</f>
        <v>2.9103264421710504E-2</v>
      </c>
      <c r="AC29" s="250">
        <v>30.71</v>
      </c>
      <c r="AD29" s="249">
        <v>29.16</v>
      </c>
      <c r="AE29" s="248">
        <v>27.81</v>
      </c>
      <c r="AF29" s="247">
        <f>AVERAGE(AC29:AE29)</f>
        <v>29.22666666666667</v>
      </c>
      <c r="AG29" s="246">
        <f>_xlfn.STDEV.S(AC29:AE29)</f>
        <v>1.4511489700693505</v>
      </c>
      <c r="AH29" s="250">
        <v>51.03</v>
      </c>
      <c r="AI29" s="249">
        <v>47.69</v>
      </c>
      <c r="AJ29" s="248">
        <v>46.1</v>
      </c>
      <c r="AK29" s="247">
        <f>AVERAGE(AH29:AJ29)</f>
        <v>48.273333333333333</v>
      </c>
      <c r="AL29" s="246">
        <f>_xlfn.STDEV.S(AH29:AJ29)</f>
        <v>2.5162339583856932</v>
      </c>
      <c r="AM29" s="250">
        <v>59.2</v>
      </c>
      <c r="AN29" s="249">
        <v>54.91</v>
      </c>
      <c r="AO29" s="248">
        <v>53.74</v>
      </c>
      <c r="AP29" s="247">
        <f>AVERAGE(AM29:AO29)</f>
        <v>55.949999999999996</v>
      </c>
      <c r="AQ29" s="246">
        <f>_xlfn.STDEV.S(AM29:AO29)</f>
        <v>2.874734770374479</v>
      </c>
      <c r="AR29" s="250">
        <v>243.952</v>
      </c>
      <c r="AS29" s="249">
        <v>480.57799999999997</v>
      </c>
      <c r="AT29" s="248">
        <v>440.25599999999997</v>
      </c>
      <c r="AU29" s="247">
        <f>AVERAGE(AR29:AT29)</f>
        <v>388.262</v>
      </c>
      <c r="AV29" s="246">
        <f>_xlfn.STDEV.S(AR29:AT29)</f>
        <v>126.59185596238011</v>
      </c>
      <c r="AW29" s="250">
        <v>0.40400000000000003</v>
      </c>
      <c r="AX29" s="249">
        <v>0.38</v>
      </c>
      <c r="AY29" s="248">
        <v>0.36599999999999999</v>
      </c>
      <c r="AZ29" s="247">
        <f>AVERAGE(AW29:AY29)</f>
        <v>0.3833333333333333</v>
      </c>
      <c r="BA29" s="246">
        <f>_xlfn.STDEV.S(AW29:AY29)</f>
        <v>1.9218047073866117E-2</v>
      </c>
    </row>
    <row r="30" spans="3:53" ht="21" thickBot="1" x14ac:dyDescent="0.25">
      <c r="C30" s="245" t="s">
        <v>101</v>
      </c>
      <c r="D30" s="244">
        <v>22.67</v>
      </c>
      <c r="E30" s="243">
        <v>20.88</v>
      </c>
      <c r="F30" s="242">
        <v>24.17</v>
      </c>
      <c r="G30" s="241">
        <f>AVERAGE(D30:F30)</f>
        <v>22.573333333333334</v>
      </c>
      <c r="H30" s="240">
        <f>_xlfn.STDEV.S(D30:F30)</f>
        <v>1.6471288150394729</v>
      </c>
      <c r="I30" s="244">
        <v>36.770000000000003</v>
      </c>
      <c r="J30" s="243">
        <v>34.56</v>
      </c>
      <c r="K30" s="242">
        <v>39.549999999999997</v>
      </c>
      <c r="L30" s="241">
        <f>AVERAGE(I30:K30)</f>
        <v>36.96</v>
      </c>
      <c r="M30" s="240">
        <f>_xlfn.STDEV.S(I30:K30)</f>
        <v>2.5004199647259231</v>
      </c>
      <c r="N30" s="244">
        <v>43.32</v>
      </c>
      <c r="O30" s="243">
        <v>40.92</v>
      </c>
      <c r="P30" s="242">
        <v>46.16</v>
      </c>
      <c r="Q30" s="241">
        <f>AVERAGE(N30:P30)</f>
        <v>43.466666666666669</v>
      </c>
      <c r="R30" s="240">
        <f>_xlfn.STDEV.S(N30:P30)</f>
        <v>2.6230770734641635</v>
      </c>
      <c r="S30" s="244">
        <v>790.99300000000005</v>
      </c>
      <c r="T30" s="243">
        <v>842.33</v>
      </c>
      <c r="U30" s="242">
        <v>946.75599999999997</v>
      </c>
      <c r="V30" s="241">
        <f>AVERAGE(S30:U30)</f>
        <v>860.02633333333335</v>
      </c>
      <c r="W30" s="240">
        <f>_xlfn.STDEV.S(S30:U30)</f>
        <v>79.375047731219198</v>
      </c>
      <c r="X30" s="244">
        <v>0.29799999999999999</v>
      </c>
      <c r="Y30" s="243">
        <v>0.27800000000000002</v>
      </c>
      <c r="Z30" s="242">
        <v>0.317</v>
      </c>
      <c r="AA30" s="241">
        <f>AVERAGE(X30:Z30)</f>
        <v>0.29766666666666669</v>
      </c>
      <c r="AB30" s="240">
        <f>_xlfn.STDEV.S(X30:Z30)</f>
        <v>1.9502136635080089E-2</v>
      </c>
      <c r="AC30" s="244">
        <v>21.1</v>
      </c>
      <c r="AD30" s="243">
        <v>24.85</v>
      </c>
      <c r="AE30" s="242">
        <v>23.23</v>
      </c>
      <c r="AF30" s="241">
        <f>AVERAGE(AC30:AE30)</f>
        <v>23.060000000000002</v>
      </c>
      <c r="AG30" s="240">
        <f>_xlfn.STDEV.S(AC30:AE30)</f>
        <v>1.8807711184511526</v>
      </c>
      <c r="AH30" s="244">
        <v>36.39</v>
      </c>
      <c r="AI30" s="243">
        <v>40.96</v>
      </c>
      <c r="AJ30" s="242">
        <v>39.53</v>
      </c>
      <c r="AK30" s="241">
        <f>AVERAGE(AH30:AJ30)</f>
        <v>38.96</v>
      </c>
      <c r="AL30" s="240">
        <f>_xlfn.STDEV.S(AH30:AJ30)</f>
        <v>2.3377125571806299</v>
      </c>
      <c r="AM30" s="244">
        <v>43.57</v>
      </c>
      <c r="AN30" s="243">
        <v>47.55</v>
      </c>
      <c r="AO30" s="242">
        <v>46.47</v>
      </c>
      <c r="AP30" s="241">
        <f>AVERAGE(AM30:AO30)</f>
        <v>45.863333333333337</v>
      </c>
      <c r="AQ30" s="240">
        <f>_xlfn.STDEV.S(AM30:AO30)</f>
        <v>2.0581869043731977</v>
      </c>
      <c r="AR30" s="244">
        <v>534.52599999999995</v>
      </c>
      <c r="AS30" s="243">
        <v>754.94399999999996</v>
      </c>
      <c r="AT30" s="242">
        <v>579.05399999999997</v>
      </c>
      <c r="AU30" s="241">
        <f>AVERAGE(AR30:AT30)</f>
        <v>622.8413333333333</v>
      </c>
      <c r="AV30" s="240">
        <f>_xlfn.STDEV.S(AR30:AT30)</f>
        <v>116.55051094411077</v>
      </c>
      <c r="AW30" s="244">
        <v>0.28699999999999998</v>
      </c>
      <c r="AX30" s="243">
        <v>0.32700000000000001</v>
      </c>
      <c r="AY30" s="242">
        <v>0.312</v>
      </c>
      <c r="AZ30" s="241">
        <f>AVERAGE(AW30:AY30)</f>
        <v>0.30866666666666664</v>
      </c>
      <c r="BA30" s="240">
        <f>_xlfn.STDEV.S(AW30:AY30)</f>
        <v>2.0207259421636918E-2</v>
      </c>
    </row>
    <row r="38" spans="3:54" ht="15" thickBot="1" x14ac:dyDescent="0.25"/>
    <row r="39" spans="3:54" ht="30.75" thickBot="1" x14ac:dyDescent="0.25">
      <c r="C39" s="270"/>
      <c r="D39" s="269" t="s">
        <v>117</v>
      </c>
      <c r="E39" s="268"/>
      <c r="F39" s="268"/>
      <c r="G39" s="268"/>
      <c r="H39" s="268"/>
      <c r="I39" s="268"/>
      <c r="J39" s="268"/>
      <c r="K39" s="268"/>
      <c r="L39" s="268"/>
      <c r="M39" s="268"/>
      <c r="N39" s="268"/>
      <c r="O39" s="268"/>
      <c r="P39" s="268"/>
      <c r="Q39" s="268"/>
      <c r="R39" s="268"/>
      <c r="S39" s="268"/>
      <c r="T39" s="268"/>
      <c r="U39" s="268"/>
      <c r="V39" s="268"/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8"/>
      <c r="AP39" s="268"/>
      <c r="AQ39" s="268"/>
      <c r="AR39" s="268"/>
      <c r="AS39" s="268"/>
      <c r="AT39" s="268"/>
      <c r="AU39" s="268"/>
      <c r="AV39" s="268"/>
      <c r="AW39" s="268"/>
      <c r="AX39" s="268"/>
      <c r="AY39" s="268"/>
      <c r="AZ39" s="268"/>
      <c r="BA39" s="267"/>
    </row>
    <row r="40" spans="3:54" ht="26.25" thickBot="1" x14ac:dyDescent="0.25">
      <c r="C40" s="263"/>
      <c r="D40" s="266" t="s">
        <v>116</v>
      </c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5"/>
      <c r="T40" s="265"/>
      <c r="U40" s="265"/>
      <c r="V40" s="265"/>
      <c r="W40" s="265"/>
      <c r="X40" s="265"/>
      <c r="Y40" s="265"/>
      <c r="Z40" s="265"/>
      <c r="AA40" s="265"/>
      <c r="AB40" s="264"/>
      <c r="AC40" s="266" t="s">
        <v>115</v>
      </c>
      <c r="AD40" s="265"/>
      <c r="AE40" s="265"/>
      <c r="AF40" s="265"/>
      <c r="AG40" s="265"/>
      <c r="AH40" s="265"/>
      <c r="AI40" s="265"/>
      <c r="AJ40" s="265"/>
      <c r="AK40" s="265"/>
      <c r="AL40" s="265"/>
      <c r="AM40" s="265"/>
      <c r="AN40" s="265"/>
      <c r="AO40" s="265"/>
      <c r="AP40" s="265"/>
      <c r="AQ40" s="265"/>
      <c r="AR40" s="265"/>
      <c r="AS40" s="265"/>
      <c r="AT40" s="265"/>
      <c r="AU40" s="265"/>
      <c r="AV40" s="265"/>
      <c r="AW40" s="265"/>
      <c r="AX40" s="265"/>
      <c r="AY40" s="265"/>
      <c r="AZ40" s="265"/>
      <c r="BA40" s="264"/>
    </row>
    <row r="41" spans="3:54" ht="20.25" x14ac:dyDescent="0.2">
      <c r="C41" s="263"/>
      <c r="D41" s="262" t="s">
        <v>114</v>
      </c>
      <c r="E41" s="261"/>
      <c r="F41" s="261"/>
      <c r="G41" s="261"/>
      <c r="H41" s="260"/>
      <c r="I41" s="262" t="s">
        <v>113</v>
      </c>
      <c r="J41" s="261"/>
      <c r="K41" s="261"/>
      <c r="L41" s="261"/>
      <c r="M41" s="260"/>
      <c r="N41" s="262" t="s">
        <v>112</v>
      </c>
      <c r="O41" s="261"/>
      <c r="P41" s="261"/>
      <c r="Q41" s="261"/>
      <c r="R41" s="260"/>
      <c r="S41" s="262" t="s">
        <v>111</v>
      </c>
      <c r="T41" s="261"/>
      <c r="U41" s="261"/>
      <c r="V41" s="261"/>
      <c r="W41" s="260"/>
      <c r="X41" s="262" t="s">
        <v>110</v>
      </c>
      <c r="Y41" s="261"/>
      <c r="Z41" s="261"/>
      <c r="AA41" s="261"/>
      <c r="AB41" s="260"/>
      <c r="AC41" s="262" t="s">
        <v>114</v>
      </c>
      <c r="AD41" s="261"/>
      <c r="AE41" s="261"/>
      <c r="AF41" s="261"/>
      <c r="AG41" s="260"/>
      <c r="AH41" s="262" t="s">
        <v>113</v>
      </c>
      <c r="AI41" s="261"/>
      <c r="AJ41" s="261"/>
      <c r="AK41" s="261"/>
      <c r="AL41" s="260"/>
      <c r="AM41" s="262" t="s">
        <v>112</v>
      </c>
      <c r="AN41" s="261"/>
      <c r="AO41" s="261"/>
      <c r="AP41" s="261"/>
      <c r="AQ41" s="260"/>
      <c r="AR41" s="262" t="s">
        <v>111</v>
      </c>
      <c r="AS41" s="261"/>
      <c r="AT41" s="261"/>
      <c r="AU41" s="261"/>
      <c r="AV41" s="260"/>
      <c r="AW41" s="262" t="s">
        <v>110</v>
      </c>
      <c r="AX41" s="261"/>
      <c r="AY41" s="261"/>
      <c r="AZ41" s="261"/>
      <c r="BA41" s="260"/>
    </row>
    <row r="42" spans="3:54" ht="21" thickBot="1" x14ac:dyDescent="0.25">
      <c r="C42" s="259"/>
      <c r="D42" s="258" t="s">
        <v>108</v>
      </c>
      <c r="E42" s="257" t="s">
        <v>107</v>
      </c>
      <c r="F42" s="257" t="s">
        <v>106</v>
      </c>
      <c r="G42" s="257" t="s">
        <v>105</v>
      </c>
      <c r="H42" s="256" t="s">
        <v>104</v>
      </c>
      <c r="I42" s="258" t="s">
        <v>108</v>
      </c>
      <c r="J42" s="257" t="s">
        <v>107</v>
      </c>
      <c r="K42" s="257" t="s">
        <v>106</v>
      </c>
      <c r="L42" s="257" t="s">
        <v>105</v>
      </c>
      <c r="M42" s="256" t="s">
        <v>104</v>
      </c>
      <c r="N42" s="258" t="s">
        <v>108</v>
      </c>
      <c r="O42" s="257" t="s">
        <v>107</v>
      </c>
      <c r="P42" s="257" t="s">
        <v>106</v>
      </c>
      <c r="Q42" s="257" t="s">
        <v>105</v>
      </c>
      <c r="R42" s="256" t="s">
        <v>104</v>
      </c>
      <c r="S42" s="258" t="s">
        <v>109</v>
      </c>
      <c r="T42" s="257" t="s">
        <v>107</v>
      </c>
      <c r="U42" s="257" t="s">
        <v>106</v>
      </c>
      <c r="V42" s="257" t="s">
        <v>105</v>
      </c>
      <c r="W42" s="256" t="s">
        <v>104</v>
      </c>
      <c r="X42" s="258" t="s">
        <v>108</v>
      </c>
      <c r="Y42" s="257" t="s">
        <v>107</v>
      </c>
      <c r="Z42" s="257" t="s">
        <v>106</v>
      </c>
      <c r="AA42" s="257" t="s">
        <v>105</v>
      </c>
      <c r="AB42" s="256" t="s">
        <v>104</v>
      </c>
      <c r="AC42" s="258" t="s">
        <v>108</v>
      </c>
      <c r="AD42" s="257" t="s">
        <v>107</v>
      </c>
      <c r="AE42" s="257" t="s">
        <v>106</v>
      </c>
      <c r="AF42" s="257" t="s">
        <v>105</v>
      </c>
      <c r="AG42" s="256" t="s">
        <v>104</v>
      </c>
      <c r="AH42" s="258" t="s">
        <v>108</v>
      </c>
      <c r="AI42" s="257" t="s">
        <v>107</v>
      </c>
      <c r="AJ42" s="257" t="s">
        <v>106</v>
      </c>
      <c r="AK42" s="257" t="s">
        <v>105</v>
      </c>
      <c r="AL42" s="256" t="s">
        <v>104</v>
      </c>
      <c r="AM42" s="258" t="s">
        <v>108</v>
      </c>
      <c r="AN42" s="257" t="s">
        <v>107</v>
      </c>
      <c r="AO42" s="257" t="s">
        <v>106</v>
      </c>
      <c r="AP42" s="257" t="s">
        <v>105</v>
      </c>
      <c r="AQ42" s="256" t="s">
        <v>104</v>
      </c>
      <c r="AR42" s="258" t="s">
        <v>108</v>
      </c>
      <c r="AS42" s="257" t="s">
        <v>107</v>
      </c>
      <c r="AT42" s="257" t="s">
        <v>106</v>
      </c>
      <c r="AU42" s="257" t="s">
        <v>105</v>
      </c>
      <c r="AV42" s="256" t="s">
        <v>104</v>
      </c>
      <c r="AW42" s="258" t="s">
        <v>108</v>
      </c>
      <c r="AX42" s="257" t="s">
        <v>107</v>
      </c>
      <c r="AY42" s="257" t="s">
        <v>106</v>
      </c>
      <c r="AZ42" s="257" t="s">
        <v>105</v>
      </c>
      <c r="BA42" s="256" t="s">
        <v>104</v>
      </c>
    </row>
    <row r="43" spans="3:54" ht="20.25" x14ac:dyDescent="0.2">
      <c r="C43" s="251" t="s">
        <v>103</v>
      </c>
      <c r="D43" s="255">
        <v>19.96</v>
      </c>
      <c r="E43" s="254">
        <v>20.43</v>
      </c>
      <c r="F43" s="254">
        <v>17.850000000000001</v>
      </c>
      <c r="G43" s="253">
        <f>AVERAGE(D43:F43)</f>
        <v>19.413333333333334</v>
      </c>
      <c r="H43" s="252">
        <f>_xlfn.STDEV.S(D43:F43)</f>
        <v>1.3741300278115356</v>
      </c>
      <c r="I43" s="255">
        <v>37</v>
      </c>
      <c r="J43" s="254">
        <v>36.020000000000003</v>
      </c>
      <c r="K43" s="254">
        <v>32.700000000000003</v>
      </c>
      <c r="L43" s="253">
        <f>AVERAGE(I43:K43)</f>
        <v>35.24</v>
      </c>
      <c r="M43" s="252">
        <f>_xlfn.STDEV.S(I43:K43)</f>
        <v>2.2536193112413629</v>
      </c>
      <c r="N43" s="255">
        <v>45.31</v>
      </c>
      <c r="O43" s="254">
        <v>43.51</v>
      </c>
      <c r="P43" s="254">
        <v>40.07</v>
      </c>
      <c r="Q43" s="253">
        <f>AVERAGE(N43:P43)</f>
        <v>42.963333333333331</v>
      </c>
      <c r="R43" s="252">
        <f>_xlfn.STDEV.S(N43:P43)</f>
        <v>2.6624299677800609</v>
      </c>
      <c r="S43" s="255">
        <v>750.20100000000002</v>
      </c>
      <c r="T43" s="254">
        <v>931.19600000000003</v>
      </c>
      <c r="U43" s="254">
        <v>839.27599999999995</v>
      </c>
      <c r="V43" s="253">
        <f>AVERAGE(S43:U43)</f>
        <v>840.22433333333322</v>
      </c>
      <c r="W43" s="252">
        <f>_xlfn.STDEV.S(S43:U43)</f>
        <v>90.501226557065706</v>
      </c>
      <c r="X43" s="255">
        <v>0.28499999999999998</v>
      </c>
      <c r="Y43" s="254">
        <v>0.28299999999999997</v>
      </c>
      <c r="Z43" s="254">
        <v>0.254</v>
      </c>
      <c r="AA43" s="253">
        <f>AVERAGE(X43:Z43)</f>
        <v>0.27399999999999997</v>
      </c>
      <c r="AB43" s="252">
        <f>_xlfn.STDEV.S(X43:Z43)</f>
        <v>1.7349351572897454E-2</v>
      </c>
      <c r="AC43" s="255">
        <v>22.43</v>
      </c>
      <c r="AD43" s="254">
        <v>20.43</v>
      </c>
      <c r="AE43" s="254">
        <v>22.68</v>
      </c>
      <c r="AF43" s="253">
        <f>AVERAGE(AC43:AE43)</f>
        <v>21.846666666666664</v>
      </c>
      <c r="AG43" s="252">
        <f>_xlfn.STDEV.S(AC43:AE43)</f>
        <v>1.2332207155790618</v>
      </c>
      <c r="AH43" s="255">
        <v>37.880000000000003</v>
      </c>
      <c r="AI43" s="254">
        <v>36.020000000000003</v>
      </c>
      <c r="AJ43" s="254">
        <v>38.51</v>
      </c>
      <c r="AK43" s="253">
        <f>AVERAGE(AH43:AJ43)</f>
        <v>37.47</v>
      </c>
      <c r="AL43" s="252">
        <f>_xlfn.STDEV.S(AH43:AJ43)</f>
        <v>1.2946428078817702</v>
      </c>
      <c r="AM43" s="255">
        <v>45.42</v>
      </c>
      <c r="AN43" s="254">
        <v>43.51</v>
      </c>
      <c r="AO43" s="254">
        <v>46.09</v>
      </c>
      <c r="AP43" s="253">
        <f>AVERAGE(AM43:AO43)</f>
        <v>45.006666666666668</v>
      </c>
      <c r="AQ43" s="252">
        <f>_xlfn.STDEV.S(AM43:AO43)</f>
        <v>1.3387431917038237</v>
      </c>
      <c r="AR43" s="255">
        <v>581.64800000000002</v>
      </c>
      <c r="AS43" s="254">
        <v>931.19600000000003</v>
      </c>
      <c r="AT43" s="254">
        <v>417.01600000000002</v>
      </c>
      <c r="AU43" s="253">
        <f>AVERAGE(AR43:AT43)</f>
        <v>643.28666666666675</v>
      </c>
      <c r="AV43" s="252">
        <f>_xlfn.STDEV.S(AR43:AT43)</f>
        <v>262.57334598419033</v>
      </c>
      <c r="AW43" s="255">
        <v>0.30299999999999999</v>
      </c>
      <c r="AX43" s="254">
        <v>0.28299999999999997</v>
      </c>
      <c r="AY43" s="254">
        <v>0.30599999999999999</v>
      </c>
      <c r="AZ43" s="253">
        <f>AVERAGE(AW43:AY43)</f>
        <v>0.29733333333333328</v>
      </c>
      <c r="BA43" s="252">
        <f>_xlfn.STDEV.S(AW43:AY43)</f>
        <v>1.2503332889007379E-2</v>
      </c>
    </row>
    <row r="44" spans="3:54" ht="20.25" x14ac:dyDescent="0.2">
      <c r="C44" s="251" t="s">
        <v>102</v>
      </c>
      <c r="D44" s="250">
        <v>20.05</v>
      </c>
      <c r="E44" s="249">
        <v>22.04</v>
      </c>
      <c r="F44" s="248">
        <v>18.93</v>
      </c>
      <c r="G44" s="247">
        <f>AVERAGE(D44:F44)</f>
        <v>20.34</v>
      </c>
      <c r="H44" s="246">
        <f>_xlfn.STDEV.S(D44:F44)</f>
        <v>1.5751507864328413</v>
      </c>
      <c r="I44" s="250">
        <v>36.17</v>
      </c>
      <c r="J44" s="249">
        <v>38.049999999999997</v>
      </c>
      <c r="K44" s="248">
        <v>34.04</v>
      </c>
      <c r="L44" s="247">
        <f>AVERAGE(I44:K44)</f>
        <v>36.086666666666666</v>
      </c>
      <c r="M44" s="246">
        <f>_xlfn.STDEV.S(I44:K44)</f>
        <v>2.0062984158228629</v>
      </c>
      <c r="N44" s="250">
        <v>44.24</v>
      </c>
      <c r="O44" s="249">
        <v>45.64</v>
      </c>
      <c r="P44" s="248">
        <v>41.48</v>
      </c>
      <c r="Q44" s="247">
        <f>AVERAGE(N44:P44)</f>
        <v>43.786666666666662</v>
      </c>
      <c r="R44" s="246">
        <f>_xlfn.STDEV.S(N44:P44)</f>
        <v>2.1167270332599202</v>
      </c>
      <c r="S44" s="250">
        <v>488.05399999999997</v>
      </c>
      <c r="T44" s="249">
        <v>440.12599999999998</v>
      </c>
      <c r="U44" s="248">
        <v>514.45000000000005</v>
      </c>
      <c r="V44" s="247">
        <f>AVERAGE(S44:U44)</f>
        <v>480.87666666666672</v>
      </c>
      <c r="W44" s="246">
        <f>_xlfn.STDEV.S(S44:U44)</f>
        <v>37.678240794035695</v>
      </c>
      <c r="X44" s="250">
        <v>0.28299999999999997</v>
      </c>
      <c r="Y44" s="249">
        <v>0.30099999999999999</v>
      </c>
      <c r="Z44" s="248">
        <v>0.26600000000000001</v>
      </c>
      <c r="AA44" s="247">
        <f>AVERAGE(X44:Z44)</f>
        <v>0.28333333333333333</v>
      </c>
      <c r="AB44" s="246">
        <f>_xlfn.STDEV.S(X44:Z44)</f>
        <v>1.7502380790433422E-2</v>
      </c>
      <c r="AC44" s="250">
        <v>25.66</v>
      </c>
      <c r="AD44" s="249">
        <v>27.07</v>
      </c>
      <c r="AE44" s="248">
        <v>25.69</v>
      </c>
      <c r="AF44" s="247">
        <f>AVERAGE(AC44:AE44)</f>
        <v>26.14</v>
      </c>
      <c r="AG44" s="246">
        <f>_xlfn.STDEV.S(AC44:AE44)</f>
        <v>0.80554329492585286</v>
      </c>
      <c r="AH44" s="250">
        <v>42.37</v>
      </c>
      <c r="AI44" s="249">
        <v>44.13</v>
      </c>
      <c r="AJ44" s="248">
        <v>42.75</v>
      </c>
      <c r="AK44" s="247">
        <f>AVERAGE(AH44:AJ44)</f>
        <v>43.083333333333336</v>
      </c>
      <c r="AL44" s="246">
        <f>_xlfn.STDEV.S(AH44:AJ44)</f>
        <v>0.92613893846082174</v>
      </c>
      <c r="AM44" s="250">
        <v>50.19</v>
      </c>
      <c r="AN44" s="249">
        <v>52.11</v>
      </c>
      <c r="AO44" s="248">
        <v>50.87</v>
      </c>
      <c r="AP44" s="247">
        <f>AVERAGE(AM44:AO44)</f>
        <v>51.056666666666665</v>
      </c>
      <c r="AQ44" s="246">
        <f>_xlfn.STDEV.S(AM44:AO44)</f>
        <v>0.97351596460116419</v>
      </c>
      <c r="AR44" s="250">
        <v>228.87299999999999</v>
      </c>
      <c r="AS44" s="249">
        <v>169.05799999999999</v>
      </c>
      <c r="AT44" s="248">
        <v>185.28700000000001</v>
      </c>
      <c r="AU44" s="247">
        <f>AVERAGE(AR44:AT44)</f>
        <v>194.40599999999998</v>
      </c>
      <c r="AV44" s="246">
        <f>_xlfn.STDEV.S(AR44:AT44)</f>
        <v>30.932598937043878</v>
      </c>
      <c r="AW44" s="250">
        <v>0.34100000000000003</v>
      </c>
      <c r="AX44" s="249">
        <v>0.35599999999999998</v>
      </c>
      <c r="AY44" s="248">
        <v>0.34300000000000003</v>
      </c>
      <c r="AZ44" s="247">
        <f>AVERAGE(AW44:AY44)</f>
        <v>0.34666666666666668</v>
      </c>
      <c r="BA44" s="246">
        <f>_xlfn.STDEV.S(AW44:AY44)</f>
        <v>8.1445278152470525E-3</v>
      </c>
    </row>
    <row r="45" spans="3:54" ht="21" thickBot="1" x14ac:dyDescent="0.25">
      <c r="C45" s="245" t="s">
        <v>101</v>
      </c>
      <c r="D45" s="244">
        <v>18.36</v>
      </c>
      <c r="E45" s="243">
        <v>17.3</v>
      </c>
      <c r="F45" s="242">
        <v>18.22</v>
      </c>
      <c r="G45" s="241">
        <f>AVERAGE(D45:F45)</f>
        <v>17.959999999999997</v>
      </c>
      <c r="H45" s="240">
        <f>_xlfn.STDEV.S(D45:F45)</f>
        <v>0.57584720195551786</v>
      </c>
      <c r="I45" s="244">
        <v>34.340000000000003</v>
      </c>
      <c r="J45" s="243">
        <v>32.15</v>
      </c>
      <c r="K45" s="242">
        <v>33.43</v>
      </c>
      <c r="L45" s="241">
        <f>AVERAGE(I45:K45)</f>
        <v>33.306666666666672</v>
      </c>
      <c r="M45" s="240">
        <f>_xlfn.STDEV.S(I45:K45)</f>
        <v>1.1001969520651012</v>
      </c>
      <c r="N45" s="244">
        <v>42.5</v>
      </c>
      <c r="O45" s="243">
        <v>39.92</v>
      </c>
      <c r="P45" s="242">
        <v>40.99</v>
      </c>
      <c r="Q45" s="241">
        <f>AVERAGE(N45:P45)</f>
        <v>41.136666666666663</v>
      </c>
      <c r="R45" s="240">
        <f>_xlfn.STDEV.S(N45:P45)</f>
        <v>1.2962381468439088</v>
      </c>
      <c r="S45" s="244">
        <v>580.952</v>
      </c>
      <c r="T45" s="243">
        <v>589.61400000000003</v>
      </c>
      <c r="U45" s="242">
        <v>639.11699999999996</v>
      </c>
      <c r="V45" s="241">
        <f>AVERAGE(S45:U45)</f>
        <v>603.22766666666666</v>
      </c>
      <c r="W45" s="240">
        <f>_xlfn.STDEV.S(S45:U45)</f>
        <v>31.381375787771503</v>
      </c>
      <c r="X45" s="244">
        <v>0.26500000000000001</v>
      </c>
      <c r="Y45" s="243">
        <v>0.25</v>
      </c>
      <c r="Z45" s="242">
        <v>0.25900000000000001</v>
      </c>
      <c r="AA45" s="241">
        <f>AVERAGE(X45:Z45)</f>
        <v>0.25800000000000001</v>
      </c>
      <c r="AB45" s="240">
        <f>_xlfn.STDEV.S(X45:Z45)</f>
        <v>7.5498344352707561E-3</v>
      </c>
      <c r="AC45" s="244">
        <v>23.76</v>
      </c>
      <c r="AD45" s="243">
        <v>27.19</v>
      </c>
      <c r="AE45" s="242">
        <v>24.69</v>
      </c>
      <c r="AF45" s="241">
        <f>AVERAGE(AC45:AE45)</f>
        <v>25.213333333333335</v>
      </c>
      <c r="AG45" s="240">
        <f>_xlfn.STDEV.S(AC45:AE45)</f>
        <v>1.7738752304864436</v>
      </c>
      <c r="AH45" s="244">
        <v>40.049999999999997</v>
      </c>
      <c r="AI45" s="243">
        <v>44.3</v>
      </c>
      <c r="AJ45" s="242">
        <v>41.72</v>
      </c>
      <c r="AK45" s="241">
        <f>AVERAGE(AH45:AJ45)</f>
        <v>42.023333333333333</v>
      </c>
      <c r="AL45" s="240">
        <f>_xlfn.STDEV.S(AH45:AJ45)</f>
        <v>2.1411756895064293</v>
      </c>
      <c r="AM45" s="244">
        <v>48.01</v>
      </c>
      <c r="AN45" s="243">
        <v>52.09</v>
      </c>
      <c r="AO45" s="242">
        <v>49.41</v>
      </c>
      <c r="AP45" s="241">
        <f>AVERAGE(AM45:AO45)</f>
        <v>49.836666666666666</v>
      </c>
      <c r="AQ45" s="240">
        <f>_xlfn.STDEV.S(AM45:AO45)</f>
        <v>2.0731939931741428</v>
      </c>
      <c r="AR45" s="244">
        <v>224.63399999999999</v>
      </c>
      <c r="AS45" s="243">
        <v>207.387</v>
      </c>
      <c r="AT45" s="242">
        <v>232.47</v>
      </c>
      <c r="AU45" s="241">
        <f>AVERAGE(AR45:AT45)</f>
        <v>221.49699999999999</v>
      </c>
      <c r="AV45" s="240">
        <f>_xlfn.STDEV.S(AR45:AT45)</f>
        <v>12.832373085287067</v>
      </c>
      <c r="AW45" s="244">
        <v>0.32</v>
      </c>
      <c r="AX45" s="243">
        <v>0.35699999999999998</v>
      </c>
      <c r="AY45" s="242">
        <v>0.33100000000000002</v>
      </c>
      <c r="AZ45" s="241">
        <f>AVERAGE(AW45:AY45)</f>
        <v>0.33600000000000002</v>
      </c>
      <c r="BA45" s="240">
        <f>_xlfn.STDEV.S(AW45:AY45)</f>
        <v>1.8999999999999986E-2</v>
      </c>
      <c r="BB45" s="239"/>
    </row>
  </sheetData>
  <mergeCells count="42">
    <mergeCell ref="D26:H26"/>
    <mergeCell ref="I26:M26"/>
    <mergeCell ref="N26:R26"/>
    <mergeCell ref="S26:W26"/>
    <mergeCell ref="AM26:AQ26"/>
    <mergeCell ref="AR26:AV26"/>
    <mergeCell ref="D41:H41"/>
    <mergeCell ref="I41:M41"/>
    <mergeCell ref="N41:R41"/>
    <mergeCell ref="S41:W41"/>
    <mergeCell ref="X41:AB41"/>
    <mergeCell ref="AH41:AL41"/>
    <mergeCell ref="AM41:AQ41"/>
    <mergeCell ref="AR41:AV41"/>
    <mergeCell ref="X15:AB15"/>
    <mergeCell ref="C3:C5"/>
    <mergeCell ref="D3:AB3"/>
    <mergeCell ref="D4:H4"/>
    <mergeCell ref="I4:M4"/>
    <mergeCell ref="N4:R4"/>
    <mergeCell ref="S4:W4"/>
    <mergeCell ref="X4:AB4"/>
    <mergeCell ref="AC26:AG26"/>
    <mergeCell ref="AW26:BA26"/>
    <mergeCell ref="X26:AB26"/>
    <mergeCell ref="AH26:AL26"/>
    <mergeCell ref="C14:C16"/>
    <mergeCell ref="D14:AB14"/>
    <mergeCell ref="D15:H15"/>
    <mergeCell ref="I15:M15"/>
    <mergeCell ref="N15:R15"/>
    <mergeCell ref="S15:W15"/>
    <mergeCell ref="C24:C27"/>
    <mergeCell ref="C39:C42"/>
    <mergeCell ref="D39:BA39"/>
    <mergeCell ref="D40:AB40"/>
    <mergeCell ref="AC40:BA40"/>
    <mergeCell ref="AC41:AG41"/>
    <mergeCell ref="AW41:BA41"/>
    <mergeCell ref="D24:BA24"/>
    <mergeCell ref="D25:AB25"/>
    <mergeCell ref="AC25:BA2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result-15k</vt:lpstr>
      <vt:lpstr>result-100k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Qingheng Zhang</dc:creator>
  <cp:lastModifiedBy>Qingheng Zhang</cp:lastModifiedBy>
  <dcterms:created xsi:type="dcterms:W3CDTF">2018-04-07T15:07:31Z</dcterms:created>
  <dcterms:modified xsi:type="dcterms:W3CDTF">2018-04-07T15:11:01Z</dcterms:modified>
</cp:coreProperties>
</file>