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xcel\UL\"/>
    </mc:Choice>
  </mc:AlternateContent>
  <bookViews>
    <workbookView xWindow="0" yWindow="0" windowWidth="15360" windowHeight="7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U7" i="1" l="1"/>
  <c r="U8" i="1"/>
  <c r="U9" i="1"/>
  <c r="U10" i="1"/>
  <c r="U11" i="1"/>
  <c r="U12" i="1"/>
  <c r="U13" i="1"/>
  <c r="U14" i="1"/>
  <c r="U15" i="1"/>
  <c r="U17" i="1"/>
  <c r="U18" i="1"/>
  <c r="U19" i="1"/>
  <c r="U6" i="1"/>
  <c r="AA19" i="1" l="1"/>
  <c r="AA7" i="1"/>
  <c r="AA8" i="1"/>
  <c r="AA9" i="1"/>
  <c r="AA10" i="1"/>
  <c r="AA11" i="1"/>
  <c r="AA12" i="1"/>
  <c r="AA13" i="1"/>
  <c r="AA14" i="1"/>
  <c r="AA15" i="1"/>
  <c r="AA16" i="1"/>
  <c r="AA17" i="1"/>
  <c r="AA18" i="1"/>
  <c r="AA6" i="1"/>
  <c r="Q7" i="1" l="1"/>
  <c r="Q8" i="1"/>
  <c r="Q9" i="1"/>
  <c r="Q10" i="1"/>
  <c r="Q11" i="1"/>
  <c r="Q12" i="1"/>
  <c r="Q13" i="1"/>
  <c r="Q14" i="1"/>
  <c r="Q15" i="1"/>
  <c r="Q16" i="1"/>
  <c r="Q17" i="1"/>
  <c r="Q19" i="1"/>
  <c r="Q6" i="1"/>
  <c r="L7" i="1" l="1"/>
  <c r="L8" i="1"/>
  <c r="L9" i="1"/>
  <c r="L11" i="1"/>
  <c r="L12" i="1"/>
  <c r="L13" i="1"/>
  <c r="L14" i="1"/>
  <c r="L15" i="1"/>
  <c r="L16" i="1"/>
  <c r="L17" i="1"/>
  <c r="L19" i="1"/>
  <c r="L6" i="1"/>
  <c r="F6" i="1" l="1"/>
  <c r="D6" i="1" s="1"/>
  <c r="F8" i="1"/>
  <c r="D8" i="1" s="1"/>
  <c r="F9" i="1"/>
  <c r="D9" i="1" s="1"/>
  <c r="D10" i="1"/>
  <c r="F11" i="1"/>
  <c r="D11" i="1" s="1"/>
  <c r="F12" i="1"/>
  <c r="D12" i="1" s="1"/>
  <c r="F13" i="1"/>
  <c r="D13" i="1" s="1"/>
  <c r="F14" i="1"/>
  <c r="D14" i="1" s="1"/>
  <c r="F15" i="1"/>
  <c r="D15" i="1" s="1"/>
  <c r="F16" i="1"/>
  <c r="D16" i="1" s="1"/>
  <c r="F17" i="1"/>
  <c r="D17" i="1" s="1"/>
  <c r="D18" i="1"/>
  <c r="F19" i="1"/>
  <c r="D19" i="1" s="1"/>
  <c r="F7" i="1"/>
  <c r="D7" i="1" s="1"/>
  <c r="C7" i="1" l="1"/>
  <c r="C8" i="1"/>
  <c r="C9" i="1"/>
  <c r="C10" i="1"/>
  <c r="C11" i="1"/>
  <c r="C12" i="1"/>
  <c r="C13" i="1"/>
  <c r="C14" i="1"/>
  <c r="C15" i="1"/>
  <c r="C16" i="1"/>
  <c r="C17" i="1"/>
  <c r="C18" i="1"/>
  <c r="C6" i="1"/>
</calcChain>
</file>

<file path=xl/sharedStrings.xml><?xml version="1.0" encoding="utf-8"?>
<sst xmlns="http://schemas.openxmlformats.org/spreadsheetml/2006/main" count="86" uniqueCount="82">
  <si>
    <t>Jablonski Mateusz</t>
  </si>
  <si>
    <t>Bialas Norbert</t>
  </si>
  <si>
    <t>Wieczorek Bartosz</t>
  </si>
  <si>
    <t>Zadanie 0</t>
  </si>
  <si>
    <t>Zadanie 1</t>
  </si>
  <si>
    <t>Zadanie 2</t>
  </si>
  <si>
    <t>Zadanie 4</t>
  </si>
  <si>
    <t>Zadanie 5</t>
  </si>
  <si>
    <t>Ocena</t>
  </si>
  <si>
    <t>Github</t>
  </si>
  <si>
    <t>https://github.com/Franczi</t>
  </si>
  <si>
    <t>https://github.com/kokos668</t>
  </si>
  <si>
    <t>https://github.com/MarcinkowskiAdam/</t>
  </si>
  <si>
    <t>https://github.com/mastrin1994</t>
  </si>
  <si>
    <t>https://github.com/KozakKrystian</t>
  </si>
  <si>
    <t>Zadanie 2 Uwagi:</t>
  </si>
  <si>
    <t>Zadanie 3 Uwagi:</t>
  </si>
  <si>
    <t>Zadanie 4 Uwagi:</t>
  </si>
  <si>
    <t>Zadanie 5 Uwagi:</t>
  </si>
  <si>
    <t>Mialbyc fork z mojego repo, nigdzie nie bylo napisane by tworzyc swoj projekt</t>
  </si>
  <si>
    <t>https://github.com/matejablonski</t>
  </si>
  <si>
    <t>https://github.com/Nirrity/</t>
  </si>
  <si>
    <t>https://github.com/SamborskiArtur</t>
  </si>
  <si>
    <t>Walerak  Pawel</t>
  </si>
  <si>
    <t>https://github.com/slabykonrad/</t>
  </si>
  <si>
    <t>Kobylt Michal</t>
  </si>
  <si>
    <t>https://github.com/vego1mar/</t>
  </si>
  <si>
    <t>https://github.com/zenek24pl/</t>
  </si>
  <si>
    <t>Punkty</t>
  </si>
  <si>
    <t>Zadanie 3</t>
  </si>
  <si>
    <t>Sicinski Pawel</t>
  </si>
  <si>
    <t>Wyznikiewicz Michal</t>
  </si>
  <si>
    <t>Wijatkowska Marta</t>
  </si>
  <si>
    <t>Kozak Krystian</t>
  </si>
  <si>
    <t>Slaby Konrad</t>
  </si>
  <si>
    <t>Biedrzycki Damian</t>
  </si>
  <si>
    <t>Samborski Artur</t>
  </si>
  <si>
    <t>Wojtania Andrzej</t>
  </si>
  <si>
    <t>Marcinkowski Adam</t>
  </si>
  <si>
    <t>1a</t>
  </si>
  <si>
    <t>1b</t>
  </si>
  <si>
    <t>1c</t>
  </si>
  <si>
    <t>1d</t>
  </si>
  <si>
    <t>1e</t>
  </si>
  <si>
    <t>Obecnosc</t>
  </si>
  <si>
    <t>Zadanie 0 Uwagi:</t>
  </si>
  <si>
    <t>Ladnie ponazywane commity. ConvertToInt razy dwa tylko dla loggera - po co?</t>
  </si>
  <si>
    <t>Konwersja robiona trzy razy, a swoja droga nazwa zmiennej - cos. Brak logowanej wartosci na wyjsciu z metody.</t>
  </si>
  <si>
    <t>Wystarczylo spojrzec w logi, ze cos jest nie tak: wdsr.exercise1.conversions.ArrayConverter convertToInts - [Ljava.lang.String;@42d8062c</t>
  </si>
  <si>
    <t>Konwersja w logerze robiona trzy razy. Niepotrzebnie info i debug.</t>
  </si>
  <si>
    <t>Zadanie 1C Uwagi:</t>
  </si>
  <si>
    <t>Converttoint razy dwa tylko dla loggera - po co?</t>
  </si>
  <si>
    <t>Zadanie 1D Uwagi:</t>
  </si>
  <si>
    <t>Zadanie 1E Uwagi:</t>
  </si>
  <si>
    <t>Testow nie piszemy tylko po to zeby przeszly:)</t>
  </si>
  <si>
    <t>Wiecej nie zawsze znaczy lepiej. Powinine byc inny exception. Ogolnie niezle.</t>
  </si>
  <si>
    <t>Zakomentowany kod. Nazwy commitow. Literowki w zmiennych. Niepoprwany exception. Byloby niezle gdyby tylko nie ten test z converterem.</t>
  </si>
  <si>
    <t>Nie ten package dla testow convertera.</t>
  </si>
  <si>
    <t>Log do calego projektu - po co.  Komentarze zbedne sa zbedne;) Wyciaganie calego stacktracea - za duzy narzut, nie kazdy jvm moze wspierac i npe gotowe. Plus za kreatywnosc.</t>
  </si>
  <si>
    <t>Zadania</t>
  </si>
  <si>
    <t>Nazwa</t>
  </si>
  <si>
    <t>Aktywnosc</t>
  </si>
  <si>
    <t>start</t>
  </si>
  <si>
    <t>counter</t>
  </si>
  <si>
    <t>procon</t>
  </si>
  <si>
    <t>test</t>
  </si>
  <si>
    <t>https://github.com/walery1409</t>
  </si>
  <si>
    <t>https://github.com/bioly1994</t>
  </si>
  <si>
    <t>https://github.com/biedro94</t>
  </si>
  <si>
    <t>rest client</t>
  </si>
  <si>
    <t>rest serv</t>
  </si>
  <si>
    <t>soap</t>
  </si>
  <si>
    <t>Przecchodzi 7/14 testow</t>
  </si>
  <si>
    <t>formatter, zbedne komentarze TODO</t>
  </si>
  <si>
    <t xml:space="preserve"> Niezle nazwane commity. Testy, nazewnictwo, poprawnosc restclient.</t>
  </si>
  <si>
    <t>testy nie przechodza wszystkie, ale bylo blisko</t>
  </si>
  <si>
    <t>basic</t>
  </si>
  <si>
    <t>persist k</t>
  </si>
  <si>
    <t>persist t</t>
  </si>
  <si>
    <t>rezygnacja</t>
  </si>
  <si>
    <t>-testy nie przechodza (3client i 7server)</t>
  </si>
  <si>
    <t>W domyślnym branch’u (master) utwórz katalog dbclient.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</si>
</sst>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Aktywność studentów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Zadania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Sheet1!$A$6:$A$19</c:f>
              <c:strCache>
                <c:ptCount val="14"/>
                <c:pt idx="0">
                  <c:v>Marcinkowski Adam</c:v>
                </c:pt>
                <c:pt idx="1">
                  <c:v>Wojtania Andrzej</c:v>
                </c:pt>
                <c:pt idx="2">
                  <c:v>Samborski Artur</c:v>
                </c:pt>
                <c:pt idx="3">
                  <c:v>Bialas Norbert</c:v>
                </c:pt>
                <c:pt idx="4">
                  <c:v>Biedrzycki Damian</c:v>
                </c:pt>
                <c:pt idx="5">
                  <c:v>Jablonski Mateusz</c:v>
                </c:pt>
                <c:pt idx="6">
                  <c:v>Kobylt Michal</c:v>
                </c:pt>
                <c:pt idx="7">
                  <c:v>Slaby Konrad</c:v>
                </c:pt>
                <c:pt idx="8">
                  <c:v>Kozak Krystian</c:v>
                </c:pt>
                <c:pt idx="9">
                  <c:v>Wijatkowska Marta</c:v>
                </c:pt>
                <c:pt idx="10">
                  <c:v>Wyznikiewicz Michal</c:v>
                </c:pt>
                <c:pt idx="11">
                  <c:v>Sicinski Pawel</c:v>
                </c:pt>
                <c:pt idx="12">
                  <c:v>Walerak  Pawel</c:v>
                </c:pt>
                <c:pt idx="13">
                  <c:v>Wieczorek Bartosz</c:v>
                </c:pt>
              </c:strCache>
            </c:strRef>
          </c:cat>
          <c:val>
            <c:numRef>
              <c:f>Sheet1!$D$6:$D$19</c:f>
              <c:numCache>
                <c:formatCode>General</c:formatCode>
                <c:ptCount val="14"/>
                <c:pt idx="0">
                  <c:v>2</c:v>
                </c:pt>
                <c:pt idx="1">
                  <c:v>49</c:v>
                </c:pt>
                <c:pt idx="2">
                  <c:v>2</c:v>
                </c:pt>
                <c:pt idx="3">
                  <c:v>0</c:v>
                </c:pt>
                <c:pt idx="4">
                  <c:v>24.5</c:v>
                </c:pt>
                <c:pt idx="5">
                  <c:v>3</c:v>
                </c:pt>
                <c:pt idx="6">
                  <c:v>0</c:v>
                </c:pt>
                <c:pt idx="7">
                  <c:v>47.5</c:v>
                </c:pt>
                <c:pt idx="8">
                  <c:v>1</c:v>
                </c:pt>
                <c:pt idx="9">
                  <c:v>31.2</c:v>
                </c:pt>
                <c:pt idx="10">
                  <c:v>41.5</c:v>
                </c:pt>
                <c:pt idx="11">
                  <c:v>57</c:v>
                </c:pt>
                <c:pt idx="12">
                  <c:v>34</c:v>
                </c:pt>
                <c:pt idx="13">
                  <c:v>61.5</c:v>
                </c:pt>
              </c:numCache>
            </c:numRef>
          </c:val>
        </c:ser>
        <c:ser>
          <c:idx val="1"/>
          <c:order val="1"/>
          <c:tx>
            <c:strRef>
              <c:f>Sheet1!$Z$5</c:f>
              <c:strCache>
                <c:ptCount val="1"/>
                <c:pt idx="0">
                  <c:v>Aktywnosc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Sheet1!$A$6:$A$19</c:f>
              <c:strCache>
                <c:ptCount val="14"/>
                <c:pt idx="0">
                  <c:v>Marcinkowski Adam</c:v>
                </c:pt>
                <c:pt idx="1">
                  <c:v>Wojtania Andrzej</c:v>
                </c:pt>
                <c:pt idx="2">
                  <c:v>Samborski Artur</c:v>
                </c:pt>
                <c:pt idx="3">
                  <c:v>Bialas Norbert</c:v>
                </c:pt>
                <c:pt idx="4">
                  <c:v>Biedrzycki Damian</c:v>
                </c:pt>
                <c:pt idx="5">
                  <c:v>Jablonski Mateusz</c:v>
                </c:pt>
                <c:pt idx="6">
                  <c:v>Kobylt Michal</c:v>
                </c:pt>
                <c:pt idx="7">
                  <c:v>Slaby Konrad</c:v>
                </c:pt>
                <c:pt idx="8">
                  <c:v>Kozak Krystian</c:v>
                </c:pt>
                <c:pt idx="9">
                  <c:v>Wijatkowska Marta</c:v>
                </c:pt>
                <c:pt idx="10">
                  <c:v>Wyznikiewicz Michal</c:v>
                </c:pt>
                <c:pt idx="11">
                  <c:v>Sicinski Pawel</c:v>
                </c:pt>
                <c:pt idx="12">
                  <c:v>Walerak  Pawel</c:v>
                </c:pt>
                <c:pt idx="13">
                  <c:v>Wieczorek Bartosz</c:v>
                </c:pt>
              </c:strCache>
            </c:strRef>
          </c:cat>
          <c:val>
            <c:numRef>
              <c:f>Sheet1!$Z$6:$Z$19</c:f>
              <c:numCache>
                <c:formatCode>General</c:formatCode>
                <c:ptCount val="14"/>
                <c:pt idx="1">
                  <c:v>4</c:v>
                </c:pt>
                <c:pt idx="3">
                  <c:v>3</c:v>
                </c:pt>
                <c:pt idx="4">
                  <c:v>10</c:v>
                </c:pt>
                <c:pt idx="5">
                  <c:v>2</c:v>
                </c:pt>
                <c:pt idx="7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2.5</c:v>
                </c:pt>
                <c:pt idx="13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Sheet1!$AA$5</c:f>
              <c:strCache>
                <c:ptCount val="1"/>
                <c:pt idx="0">
                  <c:v>Obecnosc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Sheet1!$A$6:$A$19</c:f>
              <c:strCache>
                <c:ptCount val="14"/>
                <c:pt idx="0">
                  <c:v>Marcinkowski Adam</c:v>
                </c:pt>
                <c:pt idx="1">
                  <c:v>Wojtania Andrzej</c:v>
                </c:pt>
                <c:pt idx="2">
                  <c:v>Samborski Artur</c:v>
                </c:pt>
                <c:pt idx="3">
                  <c:v>Bialas Norbert</c:v>
                </c:pt>
                <c:pt idx="4">
                  <c:v>Biedrzycki Damian</c:v>
                </c:pt>
                <c:pt idx="5">
                  <c:v>Jablonski Mateusz</c:v>
                </c:pt>
                <c:pt idx="6">
                  <c:v>Kobylt Michal</c:v>
                </c:pt>
                <c:pt idx="7">
                  <c:v>Slaby Konrad</c:v>
                </c:pt>
                <c:pt idx="8">
                  <c:v>Kozak Krystian</c:v>
                </c:pt>
                <c:pt idx="9">
                  <c:v>Wijatkowska Marta</c:v>
                </c:pt>
                <c:pt idx="10">
                  <c:v>Wyznikiewicz Michal</c:v>
                </c:pt>
                <c:pt idx="11">
                  <c:v>Sicinski Pawel</c:v>
                </c:pt>
                <c:pt idx="12">
                  <c:v>Walerak  Pawel</c:v>
                </c:pt>
                <c:pt idx="13">
                  <c:v>Wieczorek Bartosz</c:v>
                </c:pt>
              </c:strCache>
            </c:strRef>
          </c:cat>
          <c:val>
            <c:numRef>
              <c:f>Sheet1!$AA$6:$AA$19</c:f>
              <c:numCache>
                <c:formatCode>General</c:formatCode>
                <c:ptCount val="14"/>
                <c:pt idx="0">
                  <c:v>8.6</c:v>
                </c:pt>
                <c:pt idx="1">
                  <c:v>30.099999999999998</c:v>
                </c:pt>
                <c:pt idx="2">
                  <c:v>8.6</c:v>
                </c:pt>
                <c:pt idx="3">
                  <c:v>23.65</c:v>
                </c:pt>
                <c:pt idx="4">
                  <c:v>19.349999999999998</c:v>
                </c:pt>
                <c:pt idx="5">
                  <c:v>21.5</c:v>
                </c:pt>
                <c:pt idx="6">
                  <c:v>6.4499999999999993</c:v>
                </c:pt>
                <c:pt idx="7">
                  <c:v>23.65</c:v>
                </c:pt>
                <c:pt idx="8">
                  <c:v>8.6</c:v>
                </c:pt>
                <c:pt idx="9">
                  <c:v>25.799999999999997</c:v>
                </c:pt>
                <c:pt idx="10">
                  <c:v>23.65</c:v>
                </c:pt>
                <c:pt idx="11">
                  <c:v>30.099999999999998</c:v>
                </c:pt>
                <c:pt idx="12">
                  <c:v>23.65</c:v>
                </c:pt>
                <c:pt idx="13">
                  <c:v>21.5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669784"/>
        <c:axId val="120676056"/>
      </c:barChart>
      <c:catAx>
        <c:axId val="12066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76056"/>
        <c:crosses val="autoZero"/>
        <c:auto val="1"/>
        <c:lblAlgn val="ctr"/>
        <c:lblOffset val="100"/>
        <c:noMultiLvlLbl val="0"/>
      </c:catAx>
      <c:valAx>
        <c:axId val="12067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6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20</xdr:row>
      <xdr:rowOff>14286</xdr:rowOff>
    </xdr:from>
    <xdr:to>
      <xdr:col>26</xdr:col>
      <xdr:colOff>581025</xdr:colOff>
      <xdr:row>35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Y22"/>
  <sheetViews>
    <sheetView tabSelected="1" workbookViewId="0">
      <selection activeCell="O15" sqref="O15"/>
    </sheetView>
  </sheetViews>
  <sheetFormatPr defaultRowHeight="14.5" outlineLevelCol="1" x14ac:dyDescent="0.35"/>
  <cols>
    <col min="1" max="1" width="19.1796875" customWidth="1"/>
    <col min="2" max="2" width="10.1796875" customWidth="1"/>
    <col min="3" max="3" width="11.453125" customWidth="1"/>
    <col min="4" max="4" width="10.81640625" customWidth="1"/>
    <col min="5" max="5" width="9.26953125" customWidth="1"/>
    <col min="6" max="6" width="9.1796875" customWidth="1"/>
    <col min="7" max="11" width="9.1796875" hidden="1" customWidth="1" outlineLevel="1"/>
    <col min="12" max="12" width="9.1796875" customWidth="1" collapsed="1"/>
    <col min="13" max="16" width="9.1796875" hidden="1" customWidth="1" outlineLevel="1"/>
    <col min="17" max="17" width="9.1796875" collapsed="1"/>
    <col min="18" max="20" width="9.1796875" hidden="1" customWidth="1" outlineLevel="1"/>
    <col min="21" max="21" width="9.81640625" customWidth="1" collapsed="1"/>
    <col min="22" max="24" width="9.81640625" hidden="1" customWidth="1" outlineLevel="1"/>
    <col min="25" max="25" width="11.7265625" customWidth="1" collapsed="1"/>
    <col min="28" max="41" width="9.1796875" customWidth="1" outlineLevel="1"/>
    <col min="42" max="42" width="9.54296875" customWidth="1" outlineLevel="1"/>
    <col min="43" max="43" width="35.54296875" customWidth="1"/>
    <col min="44" max="45" width="17.54296875" customWidth="1"/>
    <col min="46" max="47" width="16.453125" customWidth="1"/>
    <col min="48" max="48" width="16.7265625" customWidth="1"/>
  </cols>
  <sheetData>
    <row r="4" spans="1:51" x14ac:dyDescent="0.35">
      <c r="AB4">
        <v>1</v>
      </c>
      <c r="AC4">
        <v>2</v>
      </c>
      <c r="AD4">
        <v>3</v>
      </c>
      <c r="AE4">
        <v>4</v>
      </c>
      <c r="AF4">
        <v>5</v>
      </c>
      <c r="AG4">
        <v>6</v>
      </c>
      <c r="AH4">
        <v>7</v>
      </c>
      <c r="AI4">
        <v>8</v>
      </c>
      <c r="AJ4">
        <v>9</v>
      </c>
      <c r="AK4">
        <v>10</v>
      </c>
      <c r="AL4">
        <v>11</v>
      </c>
      <c r="AM4">
        <v>12</v>
      </c>
      <c r="AN4">
        <v>13</v>
      </c>
      <c r="AO4">
        <v>14</v>
      </c>
      <c r="AP4">
        <v>15</v>
      </c>
    </row>
    <row r="5" spans="1:51" x14ac:dyDescent="0.35">
      <c r="A5" t="s">
        <v>60</v>
      </c>
      <c r="B5" t="s">
        <v>8</v>
      </c>
      <c r="C5" t="s">
        <v>28</v>
      </c>
      <c r="D5" t="s">
        <v>59</v>
      </c>
      <c r="E5" t="s">
        <v>3</v>
      </c>
      <c r="F5" t="s">
        <v>4</v>
      </c>
      <c r="G5" t="s">
        <v>39</v>
      </c>
      <c r="H5" t="s">
        <v>40</v>
      </c>
      <c r="I5" t="s">
        <v>41</v>
      </c>
      <c r="J5" t="s">
        <v>42</v>
      </c>
      <c r="K5" t="s">
        <v>43</v>
      </c>
      <c r="L5" t="s">
        <v>5</v>
      </c>
      <c r="M5" t="s">
        <v>62</v>
      </c>
      <c r="N5" t="s">
        <v>63</v>
      </c>
      <c r="O5" t="s">
        <v>64</v>
      </c>
      <c r="P5" t="s">
        <v>65</v>
      </c>
      <c r="Q5" t="s">
        <v>29</v>
      </c>
      <c r="R5" t="s">
        <v>69</v>
      </c>
      <c r="S5" t="s">
        <v>70</v>
      </c>
      <c r="T5" t="s">
        <v>71</v>
      </c>
      <c r="U5" t="s">
        <v>6</v>
      </c>
      <c r="V5" t="s">
        <v>76</v>
      </c>
      <c r="W5" t="s">
        <v>77</v>
      </c>
      <c r="X5" t="s">
        <v>78</v>
      </c>
      <c r="Y5" t="s">
        <v>7</v>
      </c>
      <c r="Z5" t="s">
        <v>61</v>
      </c>
      <c r="AA5" t="s">
        <v>44</v>
      </c>
      <c r="AB5">
        <v>22.02</v>
      </c>
      <c r="AC5">
        <v>1.03</v>
      </c>
      <c r="AD5">
        <v>15.03</v>
      </c>
      <c r="AE5">
        <v>22.03</v>
      </c>
      <c r="AF5">
        <v>29.03</v>
      </c>
      <c r="AG5">
        <v>5.04</v>
      </c>
      <c r="AH5">
        <v>12.04</v>
      </c>
      <c r="AI5">
        <v>19.04</v>
      </c>
      <c r="AJ5">
        <v>26.04</v>
      </c>
      <c r="AK5">
        <v>4.05</v>
      </c>
      <c r="AL5">
        <v>10.050000000000001</v>
      </c>
      <c r="AM5">
        <v>17.05</v>
      </c>
      <c r="AN5">
        <v>24.05</v>
      </c>
      <c r="AO5">
        <v>31.05</v>
      </c>
      <c r="AP5">
        <v>7.06</v>
      </c>
      <c r="AQ5" t="s">
        <v>9</v>
      </c>
      <c r="AR5" t="s">
        <v>45</v>
      </c>
      <c r="AS5" t="s">
        <v>50</v>
      </c>
      <c r="AT5" t="s">
        <v>52</v>
      </c>
      <c r="AU5" t="s">
        <v>53</v>
      </c>
      <c r="AV5" t="s">
        <v>15</v>
      </c>
      <c r="AW5" t="s">
        <v>16</v>
      </c>
      <c r="AX5" t="s">
        <v>17</v>
      </c>
      <c r="AY5" t="s">
        <v>18</v>
      </c>
    </row>
    <row r="6" spans="1:51" x14ac:dyDescent="0.35">
      <c r="A6" t="s">
        <v>38</v>
      </c>
      <c r="B6" t="s">
        <v>79</v>
      </c>
      <c r="C6">
        <f t="shared" ref="C6:C18" si="0">D6+AA6+Z6</f>
        <v>10.6</v>
      </c>
      <c r="D6">
        <f t="shared" ref="D6:D19" si="1">SUM(E6,F6,L6,Q6,U6,Y6)</f>
        <v>2</v>
      </c>
      <c r="E6">
        <v>2</v>
      </c>
      <c r="F6">
        <f>SUM(G6:K6)</f>
        <v>0</v>
      </c>
      <c r="L6">
        <f>SUM(M6:P6)</f>
        <v>0</v>
      </c>
      <c r="Q6">
        <f>SUM(R6:T6)</f>
        <v>0</v>
      </c>
      <c r="U6">
        <f>SUM(V6:X6)</f>
        <v>0</v>
      </c>
      <c r="V6">
        <v>0</v>
      </c>
      <c r="W6">
        <v>0</v>
      </c>
      <c r="X6">
        <v>0</v>
      </c>
      <c r="Y6">
        <v>0</v>
      </c>
      <c r="AA6">
        <f>SUM(AB6:AP6)*2.15</f>
        <v>8.6</v>
      </c>
      <c r="AB6">
        <v>1</v>
      </c>
      <c r="AC6">
        <v>1</v>
      </c>
      <c r="AD6">
        <v>1</v>
      </c>
      <c r="AE6">
        <v>1</v>
      </c>
      <c r="AN6">
        <v>0</v>
      </c>
      <c r="AQ6" t="s">
        <v>12</v>
      </c>
    </row>
    <row r="7" spans="1:51" x14ac:dyDescent="0.35">
      <c r="A7" t="s">
        <v>37</v>
      </c>
      <c r="B7">
        <v>4.5</v>
      </c>
      <c r="C7">
        <f t="shared" si="0"/>
        <v>83.1</v>
      </c>
      <c r="D7">
        <f t="shared" si="1"/>
        <v>49</v>
      </c>
      <c r="E7">
        <v>1</v>
      </c>
      <c r="F7">
        <f>SUM(G7:K7)</f>
        <v>5.5</v>
      </c>
      <c r="G7">
        <v>2</v>
      </c>
      <c r="H7">
        <v>2</v>
      </c>
      <c r="I7">
        <v>1</v>
      </c>
      <c r="J7">
        <v>0.5</v>
      </c>
      <c r="K7">
        <v>0</v>
      </c>
      <c r="L7">
        <f t="shared" ref="L7:L19" si="2">SUM(M7:P7)</f>
        <v>9.5</v>
      </c>
      <c r="M7">
        <v>4</v>
      </c>
      <c r="N7">
        <v>4</v>
      </c>
      <c r="O7">
        <v>1.5</v>
      </c>
      <c r="Q7">
        <f t="shared" ref="Q7:Q19" si="3">SUM(R7:T7)</f>
        <v>13.5</v>
      </c>
      <c r="R7">
        <v>3.5</v>
      </c>
      <c r="S7">
        <v>5</v>
      </c>
      <c r="T7">
        <v>5</v>
      </c>
      <c r="U7">
        <f t="shared" ref="U7:U17" si="4">SUM(V7:X7)</f>
        <v>7.5</v>
      </c>
      <c r="V7">
        <v>4.5</v>
      </c>
      <c r="W7">
        <v>3</v>
      </c>
      <c r="X7">
        <v>0</v>
      </c>
      <c r="Y7">
        <v>12</v>
      </c>
      <c r="Z7">
        <v>4</v>
      </c>
      <c r="AA7">
        <f t="shared" ref="AA7:AA18" si="5">SUM(AB7:AP7)*2.15</f>
        <v>30.099999999999998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0</v>
      </c>
      <c r="AO7">
        <v>1</v>
      </c>
      <c r="AP7">
        <v>1</v>
      </c>
      <c r="AQ7" t="s">
        <v>27</v>
      </c>
      <c r="AR7" t="s">
        <v>19</v>
      </c>
      <c r="AS7" t="s">
        <v>47</v>
      </c>
      <c r="AT7" t="s">
        <v>56</v>
      </c>
      <c r="AW7" t="s">
        <v>74</v>
      </c>
    </row>
    <row r="8" spans="1:51" x14ac:dyDescent="0.35">
      <c r="A8" t="s">
        <v>36</v>
      </c>
      <c r="B8" t="s">
        <v>79</v>
      </c>
      <c r="C8">
        <f t="shared" si="0"/>
        <v>10.6</v>
      </c>
      <c r="D8">
        <f t="shared" si="1"/>
        <v>2</v>
      </c>
      <c r="E8">
        <v>2</v>
      </c>
      <c r="F8">
        <f t="shared" ref="F8:F19" si="6">SUM(G8:K8)</f>
        <v>0</v>
      </c>
      <c r="L8">
        <f t="shared" si="2"/>
        <v>0</v>
      </c>
      <c r="Q8">
        <f t="shared" si="3"/>
        <v>0</v>
      </c>
      <c r="U8">
        <f t="shared" si="4"/>
        <v>0</v>
      </c>
      <c r="V8">
        <v>0</v>
      </c>
      <c r="W8">
        <v>0</v>
      </c>
      <c r="X8">
        <v>0</v>
      </c>
      <c r="Y8">
        <v>0</v>
      </c>
      <c r="AA8">
        <f t="shared" si="5"/>
        <v>8.6</v>
      </c>
      <c r="AB8">
        <v>1</v>
      </c>
      <c r="AC8">
        <v>1</v>
      </c>
      <c r="AD8">
        <v>1</v>
      </c>
      <c r="AE8">
        <v>1</v>
      </c>
      <c r="AN8">
        <v>0</v>
      </c>
      <c r="AQ8" t="s">
        <v>22</v>
      </c>
    </row>
    <row r="9" spans="1:51" x14ac:dyDescent="0.35">
      <c r="A9" t="s">
        <v>1</v>
      </c>
      <c r="C9">
        <f t="shared" si="0"/>
        <v>26.65</v>
      </c>
      <c r="D9">
        <f t="shared" si="1"/>
        <v>0</v>
      </c>
      <c r="F9">
        <f t="shared" si="6"/>
        <v>0</v>
      </c>
      <c r="L9">
        <f t="shared" si="2"/>
        <v>0</v>
      </c>
      <c r="Q9">
        <f t="shared" si="3"/>
        <v>0</v>
      </c>
      <c r="U9">
        <f t="shared" si="4"/>
        <v>0</v>
      </c>
      <c r="V9">
        <v>0</v>
      </c>
      <c r="W9">
        <v>0</v>
      </c>
      <c r="X9">
        <v>0</v>
      </c>
      <c r="Y9">
        <v>0</v>
      </c>
      <c r="Z9">
        <v>3</v>
      </c>
      <c r="AA9">
        <f t="shared" si="5"/>
        <v>23.65</v>
      </c>
      <c r="AC9">
        <v>1</v>
      </c>
      <c r="AD9">
        <v>1</v>
      </c>
      <c r="AE9">
        <v>1</v>
      </c>
      <c r="AF9">
        <v>1</v>
      </c>
      <c r="AH9">
        <v>1</v>
      </c>
      <c r="AI9">
        <v>1</v>
      </c>
      <c r="AJ9">
        <v>1</v>
      </c>
      <c r="AL9">
        <v>1</v>
      </c>
      <c r="AM9">
        <v>1</v>
      </c>
      <c r="AN9">
        <v>0</v>
      </c>
      <c r="AO9">
        <v>1</v>
      </c>
      <c r="AP9">
        <v>1</v>
      </c>
      <c r="AQ9" t="s">
        <v>67</v>
      </c>
    </row>
    <row r="10" spans="1:51" x14ac:dyDescent="0.35">
      <c r="A10" t="s">
        <v>35</v>
      </c>
      <c r="C10">
        <f t="shared" si="0"/>
        <v>53.849999999999994</v>
      </c>
      <c r="D10">
        <f t="shared" si="1"/>
        <v>24.5</v>
      </c>
      <c r="E10">
        <v>1</v>
      </c>
      <c r="F10">
        <v>5.5</v>
      </c>
      <c r="L10">
        <v>5.5</v>
      </c>
      <c r="Q10">
        <f t="shared" si="3"/>
        <v>2.5</v>
      </c>
      <c r="R10">
        <v>0</v>
      </c>
      <c r="S10">
        <v>2.5</v>
      </c>
      <c r="T10">
        <v>0</v>
      </c>
      <c r="U10">
        <f t="shared" si="4"/>
        <v>0</v>
      </c>
      <c r="V10">
        <v>0</v>
      </c>
      <c r="W10">
        <v>0</v>
      </c>
      <c r="X10">
        <v>0</v>
      </c>
      <c r="Y10">
        <v>10</v>
      </c>
      <c r="Z10">
        <v>10</v>
      </c>
      <c r="AA10">
        <f t="shared" si="5"/>
        <v>19.349999999999998</v>
      </c>
      <c r="AC10">
        <v>1</v>
      </c>
      <c r="AD10">
        <v>1</v>
      </c>
      <c r="AF10">
        <v>1</v>
      </c>
      <c r="AG10">
        <v>1</v>
      </c>
      <c r="AK10">
        <v>1</v>
      </c>
      <c r="AL10">
        <v>1</v>
      </c>
      <c r="AM10">
        <v>1</v>
      </c>
      <c r="AN10">
        <v>0</v>
      </c>
      <c r="AO10">
        <v>1</v>
      </c>
      <c r="AP10">
        <v>1</v>
      </c>
      <c r="AQ10" t="s">
        <v>68</v>
      </c>
      <c r="AW10" t="s">
        <v>72</v>
      </c>
    </row>
    <row r="11" spans="1:51" x14ac:dyDescent="0.35">
      <c r="A11" t="s">
        <v>0</v>
      </c>
      <c r="C11">
        <f t="shared" si="0"/>
        <v>26.5</v>
      </c>
      <c r="D11">
        <f t="shared" si="1"/>
        <v>3</v>
      </c>
      <c r="E11">
        <v>2</v>
      </c>
      <c r="F11">
        <f t="shared" si="6"/>
        <v>1</v>
      </c>
      <c r="G11">
        <v>1</v>
      </c>
      <c r="H11">
        <v>0</v>
      </c>
      <c r="L11">
        <f t="shared" si="2"/>
        <v>0</v>
      </c>
      <c r="Q11">
        <f t="shared" si="3"/>
        <v>0</v>
      </c>
      <c r="R11">
        <v>0</v>
      </c>
      <c r="S11">
        <v>0</v>
      </c>
      <c r="T11">
        <v>0</v>
      </c>
      <c r="U11">
        <f t="shared" si="4"/>
        <v>0</v>
      </c>
      <c r="V11">
        <v>0</v>
      </c>
      <c r="W11">
        <v>0</v>
      </c>
      <c r="X11">
        <v>0</v>
      </c>
      <c r="Y11">
        <v>0</v>
      </c>
      <c r="Z11">
        <v>2</v>
      </c>
      <c r="AA11">
        <f t="shared" si="5"/>
        <v>21.5</v>
      </c>
      <c r="AB11">
        <v>1</v>
      </c>
      <c r="AC11">
        <v>1</v>
      </c>
      <c r="AD11">
        <v>1</v>
      </c>
      <c r="AF11">
        <v>1</v>
      </c>
      <c r="AG11">
        <v>1</v>
      </c>
      <c r="AH11">
        <v>1</v>
      </c>
      <c r="AL11">
        <v>1</v>
      </c>
      <c r="AM11">
        <v>1</v>
      </c>
      <c r="AN11">
        <v>0</v>
      </c>
      <c r="AO11">
        <v>1</v>
      </c>
      <c r="AP11">
        <v>1</v>
      </c>
      <c r="AQ11" t="s">
        <v>20</v>
      </c>
    </row>
    <row r="12" spans="1:51" x14ac:dyDescent="0.35">
      <c r="A12" t="s">
        <v>25</v>
      </c>
      <c r="B12">
        <v>2</v>
      </c>
      <c r="C12">
        <f t="shared" si="0"/>
        <v>6.4499999999999993</v>
      </c>
      <c r="D12">
        <f t="shared" si="1"/>
        <v>0</v>
      </c>
      <c r="F12">
        <f t="shared" si="6"/>
        <v>0</v>
      </c>
      <c r="L12">
        <f t="shared" si="2"/>
        <v>0</v>
      </c>
      <c r="Q12">
        <f t="shared" si="3"/>
        <v>0</v>
      </c>
      <c r="U12">
        <f t="shared" si="4"/>
        <v>0</v>
      </c>
      <c r="V12">
        <v>0</v>
      </c>
      <c r="W12">
        <v>0</v>
      </c>
      <c r="X12">
        <v>0</v>
      </c>
      <c r="Y12">
        <v>0</v>
      </c>
      <c r="AA12">
        <f t="shared" si="5"/>
        <v>6.4499999999999993</v>
      </c>
      <c r="AC12">
        <v>1</v>
      </c>
      <c r="AD12">
        <v>1</v>
      </c>
      <c r="AE12">
        <v>1</v>
      </c>
      <c r="AN12">
        <v>0</v>
      </c>
      <c r="AQ12" t="s">
        <v>11</v>
      </c>
    </row>
    <row r="13" spans="1:51" x14ac:dyDescent="0.35">
      <c r="A13" t="s">
        <v>34</v>
      </c>
      <c r="B13">
        <v>4</v>
      </c>
      <c r="C13">
        <f t="shared" si="0"/>
        <v>75.150000000000006</v>
      </c>
      <c r="D13">
        <f t="shared" si="1"/>
        <v>47.5</v>
      </c>
      <c r="E13">
        <v>2</v>
      </c>
      <c r="F13">
        <f t="shared" si="6"/>
        <v>8.5</v>
      </c>
      <c r="G13">
        <v>2</v>
      </c>
      <c r="H13">
        <v>2</v>
      </c>
      <c r="I13">
        <v>2</v>
      </c>
      <c r="J13">
        <v>1.5</v>
      </c>
      <c r="K13">
        <v>1</v>
      </c>
      <c r="L13">
        <f t="shared" si="2"/>
        <v>14</v>
      </c>
      <c r="M13">
        <v>4.5</v>
      </c>
      <c r="N13">
        <v>4.5</v>
      </c>
      <c r="O13">
        <v>3</v>
      </c>
      <c r="P13">
        <v>2</v>
      </c>
      <c r="Q13">
        <f t="shared" si="3"/>
        <v>0</v>
      </c>
      <c r="R13">
        <v>0</v>
      </c>
      <c r="S13">
        <v>0</v>
      </c>
      <c r="T13">
        <v>0</v>
      </c>
      <c r="U13">
        <f t="shared" si="4"/>
        <v>11</v>
      </c>
      <c r="V13">
        <v>4.5</v>
      </c>
      <c r="W13">
        <v>3.5</v>
      </c>
      <c r="X13">
        <v>3</v>
      </c>
      <c r="Y13">
        <v>12</v>
      </c>
      <c r="Z13">
        <v>4</v>
      </c>
      <c r="AA13">
        <f t="shared" si="5"/>
        <v>23.65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K13">
        <v>1</v>
      </c>
      <c r="AL13">
        <v>1</v>
      </c>
      <c r="AN13">
        <v>0</v>
      </c>
      <c r="AO13">
        <v>1</v>
      </c>
      <c r="AQ13" t="s">
        <v>24</v>
      </c>
      <c r="AS13" t="s">
        <v>46</v>
      </c>
      <c r="AT13" t="s">
        <v>55</v>
      </c>
    </row>
    <row r="14" spans="1:51" x14ac:dyDescent="0.35">
      <c r="A14" t="s">
        <v>33</v>
      </c>
      <c r="B14" t="s">
        <v>79</v>
      </c>
      <c r="C14">
        <f t="shared" si="0"/>
        <v>9.6</v>
      </c>
      <c r="D14">
        <f t="shared" si="1"/>
        <v>1</v>
      </c>
      <c r="E14">
        <v>1</v>
      </c>
      <c r="F14">
        <f t="shared" si="6"/>
        <v>0</v>
      </c>
      <c r="L14">
        <f t="shared" si="2"/>
        <v>0</v>
      </c>
      <c r="Q14">
        <f t="shared" si="3"/>
        <v>0</v>
      </c>
      <c r="U14">
        <f t="shared" si="4"/>
        <v>0</v>
      </c>
      <c r="V14">
        <v>0</v>
      </c>
      <c r="W14">
        <v>0</v>
      </c>
      <c r="X14">
        <v>0</v>
      </c>
      <c r="Y14">
        <v>0</v>
      </c>
      <c r="AA14">
        <f t="shared" si="5"/>
        <v>8.6</v>
      </c>
      <c r="AB14">
        <v>1</v>
      </c>
      <c r="AC14">
        <v>1</v>
      </c>
      <c r="AD14">
        <v>1</v>
      </c>
      <c r="AE14">
        <v>1</v>
      </c>
      <c r="AN14">
        <v>0</v>
      </c>
      <c r="AQ14" t="s">
        <v>14</v>
      </c>
      <c r="AR14" t="s">
        <v>19</v>
      </c>
    </row>
    <row r="15" spans="1:51" x14ac:dyDescent="0.35">
      <c r="A15" t="s">
        <v>32</v>
      </c>
      <c r="B15">
        <v>3</v>
      </c>
      <c r="C15">
        <f t="shared" si="0"/>
        <v>60</v>
      </c>
      <c r="D15">
        <f t="shared" si="1"/>
        <v>31.2</v>
      </c>
      <c r="E15">
        <v>2</v>
      </c>
      <c r="F15">
        <f t="shared" si="6"/>
        <v>7</v>
      </c>
      <c r="G15">
        <v>2</v>
      </c>
      <c r="H15">
        <v>2</v>
      </c>
      <c r="I15">
        <v>2</v>
      </c>
      <c r="J15">
        <v>0</v>
      </c>
      <c r="K15">
        <v>1</v>
      </c>
      <c r="L15">
        <f t="shared" si="2"/>
        <v>6</v>
      </c>
      <c r="M15">
        <v>1.5</v>
      </c>
      <c r="N15">
        <v>4.5</v>
      </c>
      <c r="Q15">
        <f t="shared" si="3"/>
        <v>4</v>
      </c>
      <c r="R15">
        <v>2</v>
      </c>
      <c r="S15">
        <v>2</v>
      </c>
      <c r="T15">
        <v>0</v>
      </c>
      <c r="U15">
        <f t="shared" si="4"/>
        <v>0</v>
      </c>
      <c r="V15">
        <v>0</v>
      </c>
      <c r="W15">
        <v>0</v>
      </c>
      <c r="X15">
        <v>0</v>
      </c>
      <c r="Y15">
        <v>12.2</v>
      </c>
      <c r="Z15">
        <v>3</v>
      </c>
      <c r="AA15">
        <f t="shared" si="5"/>
        <v>25.799999999999997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J15">
        <v>1</v>
      </c>
      <c r="AL15">
        <v>1</v>
      </c>
      <c r="AM15">
        <v>1</v>
      </c>
      <c r="AN15">
        <v>0</v>
      </c>
      <c r="AO15">
        <v>1</v>
      </c>
      <c r="AP15">
        <v>1</v>
      </c>
      <c r="AQ15" t="s">
        <v>21</v>
      </c>
      <c r="AS15" t="s">
        <v>51</v>
      </c>
      <c r="AT15" t="s">
        <v>54</v>
      </c>
      <c r="AW15" t="s">
        <v>80</v>
      </c>
      <c r="AY15" t="s">
        <v>81</v>
      </c>
    </row>
    <row r="16" spans="1:51" x14ac:dyDescent="0.35">
      <c r="A16" t="s">
        <v>31</v>
      </c>
      <c r="B16">
        <v>3.5</v>
      </c>
      <c r="C16">
        <f t="shared" si="0"/>
        <v>69.150000000000006</v>
      </c>
      <c r="D16">
        <f t="shared" si="1"/>
        <v>41.5</v>
      </c>
      <c r="E16">
        <v>2</v>
      </c>
      <c r="F16">
        <f t="shared" si="6"/>
        <v>6.5</v>
      </c>
      <c r="G16">
        <v>2</v>
      </c>
      <c r="H16">
        <v>2</v>
      </c>
      <c r="I16">
        <v>1</v>
      </c>
      <c r="J16">
        <v>0.5</v>
      </c>
      <c r="K16">
        <v>1</v>
      </c>
      <c r="L16">
        <f t="shared" si="2"/>
        <v>11</v>
      </c>
      <c r="M16">
        <v>4</v>
      </c>
      <c r="N16">
        <v>4</v>
      </c>
      <c r="O16">
        <v>3</v>
      </c>
      <c r="Q16">
        <f t="shared" si="3"/>
        <v>8</v>
      </c>
      <c r="R16">
        <v>4</v>
      </c>
      <c r="S16">
        <v>4</v>
      </c>
      <c r="T16">
        <v>0</v>
      </c>
      <c r="U16">
        <v>2</v>
      </c>
      <c r="V16">
        <v>2.5</v>
      </c>
      <c r="W16">
        <v>0</v>
      </c>
      <c r="X16">
        <v>0</v>
      </c>
      <c r="Y16">
        <v>12</v>
      </c>
      <c r="Z16">
        <v>4</v>
      </c>
      <c r="AA16">
        <f t="shared" si="5"/>
        <v>23.65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I16">
        <v>1</v>
      </c>
      <c r="AJ16">
        <v>1</v>
      </c>
      <c r="AL16">
        <v>1</v>
      </c>
      <c r="AM16">
        <v>1</v>
      </c>
      <c r="AN16">
        <v>0</v>
      </c>
      <c r="AO16">
        <v>1</v>
      </c>
      <c r="AQ16" t="s">
        <v>13</v>
      </c>
      <c r="AS16" t="s">
        <v>49</v>
      </c>
      <c r="AT16" t="s">
        <v>57</v>
      </c>
      <c r="AW16" t="s">
        <v>73</v>
      </c>
    </row>
    <row r="17" spans="1:49" x14ac:dyDescent="0.35">
      <c r="A17" t="s">
        <v>30</v>
      </c>
      <c r="B17">
        <v>5</v>
      </c>
      <c r="C17">
        <f t="shared" si="0"/>
        <v>93.1</v>
      </c>
      <c r="D17">
        <f t="shared" si="1"/>
        <v>57</v>
      </c>
      <c r="E17">
        <v>1</v>
      </c>
      <c r="F17">
        <f t="shared" si="6"/>
        <v>9</v>
      </c>
      <c r="G17">
        <v>2</v>
      </c>
      <c r="H17">
        <v>2</v>
      </c>
      <c r="I17">
        <v>1.5</v>
      </c>
      <c r="J17">
        <v>2</v>
      </c>
      <c r="K17">
        <v>1.5</v>
      </c>
      <c r="L17">
        <f t="shared" si="2"/>
        <v>10</v>
      </c>
      <c r="M17">
        <v>4.5</v>
      </c>
      <c r="N17">
        <v>4</v>
      </c>
      <c r="O17">
        <v>1.5</v>
      </c>
      <c r="Q17">
        <f t="shared" si="3"/>
        <v>13</v>
      </c>
      <c r="R17">
        <v>4</v>
      </c>
      <c r="S17">
        <v>5</v>
      </c>
      <c r="T17">
        <v>4</v>
      </c>
      <c r="U17">
        <f t="shared" si="4"/>
        <v>10</v>
      </c>
      <c r="V17">
        <v>5</v>
      </c>
      <c r="W17">
        <v>3</v>
      </c>
      <c r="X17">
        <v>2</v>
      </c>
      <c r="Y17">
        <v>14</v>
      </c>
      <c r="Z17">
        <v>6</v>
      </c>
      <c r="AA17">
        <f t="shared" si="5"/>
        <v>30.099999999999998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0</v>
      </c>
      <c r="AO17">
        <v>1</v>
      </c>
      <c r="AP17">
        <v>1</v>
      </c>
      <c r="AQ17" t="s">
        <v>26</v>
      </c>
      <c r="AR17" t="s">
        <v>19</v>
      </c>
      <c r="AS17" t="s">
        <v>58</v>
      </c>
      <c r="AW17" t="s">
        <v>75</v>
      </c>
    </row>
    <row r="18" spans="1:49" x14ac:dyDescent="0.35">
      <c r="A18" t="s">
        <v>23</v>
      </c>
      <c r="B18">
        <v>3</v>
      </c>
      <c r="C18">
        <f t="shared" si="0"/>
        <v>60.15</v>
      </c>
      <c r="D18">
        <f t="shared" si="1"/>
        <v>34</v>
      </c>
      <c r="E18">
        <v>1</v>
      </c>
      <c r="F18">
        <v>5.5</v>
      </c>
      <c r="L18">
        <v>5.5</v>
      </c>
      <c r="Q18">
        <f t="shared" si="3"/>
        <v>4.5</v>
      </c>
      <c r="R18">
        <v>2</v>
      </c>
      <c r="S18">
        <v>2.5</v>
      </c>
      <c r="T18">
        <v>0</v>
      </c>
      <c r="U18">
        <f t="shared" ref="U18:U19" si="7">SUM(V18:X18)</f>
        <v>7.5</v>
      </c>
      <c r="V18">
        <v>2.5</v>
      </c>
      <c r="W18">
        <v>2.5</v>
      </c>
      <c r="X18">
        <v>2.5</v>
      </c>
      <c r="Y18">
        <v>10</v>
      </c>
      <c r="Z18">
        <v>2.5</v>
      </c>
      <c r="AA18">
        <f t="shared" si="5"/>
        <v>23.65</v>
      </c>
      <c r="AC18">
        <v>1</v>
      </c>
      <c r="AD18">
        <v>1</v>
      </c>
      <c r="AE18">
        <v>1</v>
      </c>
      <c r="AF18">
        <v>1</v>
      </c>
      <c r="AH18">
        <v>1</v>
      </c>
      <c r="AI18">
        <v>1</v>
      </c>
      <c r="AK18">
        <v>1</v>
      </c>
      <c r="AL18">
        <v>1</v>
      </c>
      <c r="AM18">
        <v>1</v>
      </c>
      <c r="AN18">
        <v>0</v>
      </c>
      <c r="AO18">
        <v>1</v>
      </c>
      <c r="AP18">
        <v>1</v>
      </c>
      <c r="AQ18" t="s">
        <v>66</v>
      </c>
    </row>
    <row r="19" spans="1:49" x14ac:dyDescent="0.35">
      <c r="A19" t="s">
        <v>2</v>
      </c>
      <c r="B19">
        <v>5</v>
      </c>
      <c r="C19">
        <v>90</v>
      </c>
      <c r="D19">
        <f t="shared" si="1"/>
        <v>61.5</v>
      </c>
      <c r="E19">
        <v>2</v>
      </c>
      <c r="F19">
        <f t="shared" si="6"/>
        <v>7</v>
      </c>
      <c r="G19">
        <v>2</v>
      </c>
      <c r="H19">
        <v>2</v>
      </c>
      <c r="I19">
        <v>2</v>
      </c>
      <c r="J19">
        <v>1</v>
      </c>
      <c r="K19">
        <v>0</v>
      </c>
      <c r="L19">
        <f t="shared" si="2"/>
        <v>14</v>
      </c>
      <c r="M19">
        <v>4.5</v>
      </c>
      <c r="N19">
        <v>4.5</v>
      </c>
      <c r="O19">
        <v>3</v>
      </c>
      <c r="P19">
        <v>2</v>
      </c>
      <c r="Q19">
        <f t="shared" si="3"/>
        <v>14</v>
      </c>
      <c r="R19">
        <v>4</v>
      </c>
      <c r="S19">
        <v>5</v>
      </c>
      <c r="T19">
        <v>5</v>
      </c>
      <c r="U19">
        <f t="shared" si="7"/>
        <v>11.5</v>
      </c>
      <c r="V19">
        <v>4.5</v>
      </c>
      <c r="W19">
        <v>3.5</v>
      </c>
      <c r="X19">
        <v>3.5</v>
      </c>
      <c r="Y19">
        <v>13</v>
      </c>
      <c r="Z19">
        <v>6</v>
      </c>
      <c r="AA19">
        <f>SUM(AB19:AP19)*2.15</f>
        <v>21.5</v>
      </c>
      <c r="AB19">
        <v>1</v>
      </c>
      <c r="AC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N19">
        <v>0</v>
      </c>
      <c r="AP19">
        <v>1</v>
      </c>
      <c r="AQ19" t="s">
        <v>10</v>
      </c>
      <c r="AS19" t="s">
        <v>48</v>
      </c>
    </row>
    <row r="22" spans="1:49" x14ac:dyDescent="0.35">
      <c r="AD22" s="1"/>
    </row>
  </sheetData>
  <sortState ref="A6:M19">
    <sortCondition ref="A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Boguszewicz, Daniel</dc:creator>
  <cp:lastModifiedBy>Boguszewicz, Daniel</cp:lastModifiedBy>
  <dcterms:created xsi:type="dcterms:W3CDTF">2017-03-15T21:13:21Z</dcterms:created>
  <dcterms:modified xsi:type="dcterms:W3CDTF">2017-06-07T15:31:12Z</dcterms:modified>
</cp:coreProperties>
</file>