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l\Desktop\Turing\Main Analysis Type\Churn and Retetion\"/>
    </mc:Choice>
  </mc:AlternateContent>
  <xr:revisionPtr revIDLastSave="0" documentId="13_ncr:1_{1977E808-7BC0-44B5-9110-20DCFC099CA0}" xr6:coauthVersionLast="47" xr6:coauthVersionMax="47" xr10:uidLastSave="{00000000-0000-0000-0000-000000000000}"/>
  <bookViews>
    <workbookView xWindow="-120" yWindow="-120" windowWidth="29040" windowHeight="15720" xr2:uid="{34D15348-81E4-4535-A3DA-3A7386ED776B}"/>
  </bookViews>
  <sheets>
    <sheet name="Retention Costu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S14" i="1"/>
  <c r="N14" i="1"/>
  <c r="O13" i="1"/>
  <c r="P13" i="1"/>
  <c r="Q13" i="1"/>
  <c r="R13" i="1"/>
  <c r="S13" i="1"/>
  <c r="T13" i="1"/>
  <c r="N13" i="1"/>
  <c r="O12" i="1"/>
  <c r="P12" i="1"/>
  <c r="Q12" i="1"/>
  <c r="R12" i="1"/>
  <c r="S12" i="1"/>
  <c r="T12" i="1"/>
  <c r="N12" i="1"/>
  <c r="AD41" i="1"/>
  <c r="AE41" i="1"/>
  <c r="AF41" i="1"/>
  <c r="AG41" i="1"/>
  <c r="AH41" i="1"/>
  <c r="AI41" i="1"/>
  <c r="AD42" i="1"/>
  <c r="AE42" i="1"/>
  <c r="AF42" i="1"/>
  <c r="AG42" i="1"/>
  <c r="AH42" i="1"/>
  <c r="AI42" i="1"/>
  <c r="AD43" i="1"/>
  <c r="AE43" i="1"/>
  <c r="AF43" i="1"/>
  <c r="AG43" i="1"/>
  <c r="AH43" i="1"/>
  <c r="AI43" i="1"/>
  <c r="AD44" i="1"/>
  <c r="AE44" i="1"/>
  <c r="AF44" i="1"/>
  <c r="AG44" i="1"/>
  <c r="AH44" i="1"/>
  <c r="AI44" i="1"/>
  <c r="AD45" i="1"/>
  <c r="AE45" i="1"/>
  <c r="AF45" i="1"/>
  <c r="AG45" i="1"/>
  <c r="AH45" i="1"/>
  <c r="AI45" i="1"/>
  <c r="AD46" i="1"/>
  <c r="AE46" i="1"/>
  <c r="AF46" i="1"/>
  <c r="AG46" i="1"/>
  <c r="AH46" i="1"/>
  <c r="AI46" i="1"/>
  <c r="AD47" i="1"/>
  <c r="AE47" i="1"/>
  <c r="AF47" i="1"/>
  <c r="AG47" i="1"/>
  <c r="AH47" i="1"/>
  <c r="AI47" i="1"/>
  <c r="AD48" i="1"/>
  <c r="AE48" i="1"/>
  <c r="AF48" i="1"/>
  <c r="AG48" i="1"/>
  <c r="AH48" i="1"/>
  <c r="AI48" i="1"/>
  <c r="AD49" i="1"/>
  <c r="AE49" i="1"/>
  <c r="AF49" i="1"/>
  <c r="AG49" i="1"/>
  <c r="AH49" i="1"/>
  <c r="AI49" i="1"/>
  <c r="AD50" i="1"/>
  <c r="AE50" i="1"/>
  <c r="AF50" i="1"/>
  <c r="AG50" i="1"/>
  <c r="R37" i="1" s="1"/>
  <c r="AH50" i="1"/>
  <c r="S37" i="1" s="1"/>
  <c r="AD51" i="1"/>
  <c r="AE51" i="1"/>
  <c r="AF51" i="1"/>
  <c r="AG51" i="1"/>
  <c r="AD52" i="1"/>
  <c r="AE52" i="1"/>
  <c r="AF52" i="1"/>
  <c r="AD53" i="1"/>
  <c r="AE53" i="1"/>
  <c r="AD54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41" i="1"/>
  <c r="Q35" i="1" l="1"/>
  <c r="R36" i="1"/>
  <c r="O35" i="1"/>
  <c r="Q36" i="1"/>
  <c r="P36" i="1"/>
  <c r="O37" i="1"/>
  <c r="O36" i="1"/>
  <c r="P35" i="1"/>
  <c r="N37" i="1"/>
  <c r="T35" i="1"/>
  <c r="P37" i="1"/>
  <c r="R35" i="1"/>
  <c r="N36" i="1"/>
  <c r="S35" i="1"/>
  <c r="Q37" i="1"/>
  <c r="T36" i="1"/>
  <c r="N35" i="1"/>
  <c r="S36" i="1"/>
</calcChain>
</file>

<file path=xl/sharedStrings.xml><?xml version="1.0" encoding="utf-8"?>
<sst xmlns="http://schemas.openxmlformats.org/spreadsheetml/2006/main" count="39" uniqueCount="21">
  <si>
    <t>registration_week</t>
  </si>
  <si>
    <t>week_0_users</t>
  </si>
  <si>
    <t>week_1</t>
  </si>
  <si>
    <t>week_2</t>
  </si>
  <si>
    <t>week_3</t>
  </si>
  <si>
    <t>week_4</t>
  </si>
  <si>
    <t>week_5</t>
  </si>
  <si>
    <t>week_6</t>
  </si>
  <si>
    <t>November</t>
  </si>
  <si>
    <t>AVG by Month</t>
  </si>
  <si>
    <t>December</t>
  </si>
  <si>
    <t>January</t>
  </si>
  <si>
    <t>Week 0</t>
  </si>
  <si>
    <t>Week 1</t>
  </si>
  <si>
    <t>Week 2</t>
  </si>
  <si>
    <t>Week 3</t>
  </si>
  <si>
    <t>Week 4</t>
  </si>
  <si>
    <t>Week 5</t>
  </si>
  <si>
    <t>Week 6</t>
  </si>
  <si>
    <t>AVG by month</t>
  </si>
  <si>
    <t>Weekly Analysis -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</si>
</sst>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2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9" fontId="18" fillId="0" borderId="10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 vertical="center"/>
    </xf>
    <xf numFmtId="0" fontId="18" fillId="0" borderId="11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3" xfId="0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</a:t>
            </a:r>
            <a:r>
              <a:rPr lang="pt-PT"/>
              <a:t>Nº of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'Retention Costumers'!$M$12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Costumers'!$N$12:$T$12</c:f>
              <c:numCache>
                <c:formatCode>0</c:formatCode>
                <c:ptCount val="7"/>
                <c:pt idx="0">
                  <c:v>19308</c:v>
                </c:pt>
                <c:pt idx="1">
                  <c:v>18242.2</c:v>
                </c:pt>
                <c:pt idx="2">
                  <c:v>17415.599999999999</c:v>
                </c:pt>
                <c:pt idx="3">
                  <c:v>17055.8</c:v>
                </c:pt>
                <c:pt idx="4">
                  <c:v>16849.599999999999</c:v>
                </c:pt>
                <c:pt idx="5">
                  <c:v>16701.400000000001</c:v>
                </c:pt>
                <c:pt idx="6">
                  <c:v>16611.599999999999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5D0-B5C1-81C3242B89DB}"/>
            </c:ext>
          </c:extLst>
        </c:ser>
        <c:ser>
          <c:idx val="1"/>
          <c:order val="1"/>
          <c:tx>
            <c:strRef>
              <c:f>'Retention Costumers'!$M$13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Costumers'!$N$13:$T$13</c:f>
              <c:numCache>
                <c:formatCode>0</c:formatCode>
                <c:ptCount val="7"/>
                <c:pt idx="0">
                  <c:v>22336.25</c:v>
                </c:pt>
                <c:pt idx="1">
                  <c:v>21448.25</c:v>
                </c:pt>
                <c:pt idx="2">
                  <c:v>20895.75</c:v>
                </c:pt>
                <c:pt idx="3">
                  <c:v>20748.25</c:v>
                </c:pt>
                <c:pt idx="4">
                  <c:v>20654.25</c:v>
                </c:pt>
                <c:pt idx="5">
                  <c:v>20558.25</c:v>
                </c:pt>
                <c:pt idx="6">
                  <c:v>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5D0-B5C1-81C3242B89DB}"/>
            </c:ext>
          </c:extLst>
        </c:ser>
        <c:ser>
          <c:idx val="2"/>
          <c:order val="2"/>
          <c:tx>
            <c:strRef>
              <c:f>'Retention Costumers'!$M$14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Costumers'!$N$11:$T$11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Costumers'!$N$14:$T$14</c:f>
              <c:numCache>
                <c:formatCode>0</c:formatCode>
                <c:ptCount val="7"/>
                <c:pt idx="0">
                  <c:v>17695.400000000001</c:v>
                </c:pt>
                <c:pt idx="1">
                  <c:v>16950</c:v>
                </c:pt>
                <c:pt idx="2">
                  <c:v>20030</c:v>
                </c:pt>
                <c:pt idx="3">
                  <c:v>20257.666666666668</c:v>
                </c:pt>
                <c:pt idx="4">
                  <c:v>20654</c:v>
                </c:pt>
                <c:pt idx="5">
                  <c:v>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1-45D0-B5C1-81C3242B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52943"/>
        <c:axId val="269357743"/>
      </c:lineChart>
      <c:catAx>
        <c:axId val="2693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357743"/>
        <c:crosses val="autoZero"/>
        <c:auto val="1"/>
        <c:lblAlgn val="ctr"/>
        <c:lblOffset val="100"/>
        <c:noMultiLvlLbl val="0"/>
      </c:catAx>
      <c:valAx>
        <c:axId val="2693577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3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Retention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'Retention Costumers'!$M$35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Costumers'!$N$35:$T$35</c:f>
              <c:numCache>
                <c:formatCode>0%</c:formatCode>
                <c:ptCount val="7"/>
                <c:pt idx="0">
                  <c:v>1</c:v>
                </c:pt>
                <c:pt idx="1">
                  <c:v>0.94457605659731247</c:v>
                </c:pt>
                <c:pt idx="2">
                  <c:v>0.90164247271407305</c:v>
                </c:pt>
                <c:pt idx="3">
                  <c:v>0.88301320227686197</c:v>
                </c:pt>
                <c:pt idx="4">
                  <c:v>0.87207790520495343</c:v>
                </c:pt>
                <c:pt idx="5">
                  <c:v>0.86407863662462181</c:v>
                </c:pt>
                <c:pt idx="6">
                  <c:v>0.85934832638591485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C6D-9CA7-BE39CF78F425}"/>
            </c:ext>
          </c:extLst>
        </c:ser>
        <c:ser>
          <c:idx val="1"/>
          <c:order val="1"/>
          <c:tx>
            <c:strRef>
              <c:f>'Retention Costumers'!$M$36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Costumers'!$N$36:$T$36</c:f>
              <c:numCache>
                <c:formatCode>0%</c:formatCode>
                <c:ptCount val="7"/>
                <c:pt idx="0">
                  <c:v>1</c:v>
                </c:pt>
                <c:pt idx="1">
                  <c:v>0.96172718161098336</c:v>
                </c:pt>
                <c:pt idx="2">
                  <c:v>0.93790645003493356</c:v>
                </c:pt>
                <c:pt idx="3">
                  <c:v>0.93110858386247231</c:v>
                </c:pt>
                <c:pt idx="4">
                  <c:v>0.92669664149718667</c:v>
                </c:pt>
                <c:pt idx="5">
                  <c:v>0.92233702051732003</c:v>
                </c:pt>
                <c:pt idx="6">
                  <c:v>0.92039021208688943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2-4C6D-9CA7-BE39CF78F425}"/>
            </c:ext>
          </c:extLst>
        </c:ser>
        <c:ser>
          <c:idx val="2"/>
          <c:order val="2"/>
          <c:tx>
            <c:strRef>
              <c:f>'Retention Costumers'!$M$37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'Retention Costumers'!$N$34:$T$34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'Retention Costumers'!$N$37:$T$37</c:f>
              <c:numCache>
                <c:formatCode>0%</c:formatCode>
                <c:ptCount val="7"/>
                <c:pt idx="0">
                  <c:v>1</c:v>
                </c:pt>
                <c:pt idx="1">
                  <c:v>0.96518569042917546</c:v>
                </c:pt>
                <c:pt idx="2">
                  <c:v>0.92923557359814646</c:v>
                </c:pt>
                <c:pt idx="3">
                  <c:v>0.91801945484915148</c:v>
                </c:pt>
                <c:pt idx="4">
                  <c:v>0.91579698492915662</c:v>
                </c:pt>
                <c:pt idx="5">
                  <c:v>0.91466346153846156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2-4C6D-9CA7-BE39CF78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31919"/>
        <c:axId val="489018479"/>
      </c:lineChart>
      <c:catAx>
        <c:axId val="4890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18479"/>
        <c:crosses val="autoZero"/>
        <c:auto val="1"/>
        <c:lblAlgn val="ctr"/>
        <c:lblOffset val="100"/>
        <c:noMultiLvlLbl val="0"/>
      </c:catAx>
      <c:valAx>
        <c:axId val="489018479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17</xdr:row>
      <xdr:rowOff>171451</xdr:rowOff>
    </xdr:from>
    <xdr:to>
      <xdr:col>21</xdr:col>
      <xdr:colOff>238125</xdr:colOff>
      <xdr:row>26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ACDAA4-EC4F-7D2F-B10D-DB1147FAD70E}"/>
            </a:ext>
          </a:extLst>
        </xdr:cNvPr>
        <xdr:cNvSpPr txBox="1"/>
      </xdr:nvSpPr>
      <xdr:spPr>
        <a:xfrm>
          <a:off x="9153525" y="3895726"/>
          <a:ext cx="6429375" cy="1685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Our</a:t>
          </a:r>
          <a:r>
            <a:rPr lang="pt-PT" sz="1100" baseline="0"/>
            <a:t> best numbers of new customers comes from the 1st two weeks of December and Week 4 and  5 of January;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Our best numbers of new customers tend to come in the beggining of every month (excluding the month of January);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The retention rate tends to drop more in the 1st two weeks; </a:t>
          </a:r>
          <a:br>
            <a:rPr lang="pt-PT" sz="1100" baseline="0"/>
          </a:br>
          <a:br>
            <a:rPr lang="pt-PT" sz="1100" baseline="0"/>
          </a:br>
          <a:r>
            <a:rPr lang="pt-PT" sz="1100" baseline="0"/>
            <a:t>After the 3rd week, our retention rate tends to stabilize, especially after December;</a:t>
          </a:r>
          <a:endParaRPr lang="pt-PT" sz="1100"/>
        </a:p>
      </xdr:txBody>
    </xdr:sp>
    <xdr:clientData/>
  </xdr:twoCellAnchor>
  <xdr:twoCellAnchor>
    <xdr:from>
      <xdr:col>0</xdr:col>
      <xdr:colOff>276225</xdr:colOff>
      <xdr:row>4</xdr:row>
      <xdr:rowOff>185736</xdr:rowOff>
    </xdr:from>
    <xdr:to>
      <xdr:col>10</xdr:col>
      <xdr:colOff>447675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4B425-E9E5-08BD-D38C-D5EC4EE8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24</xdr:row>
      <xdr:rowOff>100012</xdr:rowOff>
    </xdr:from>
    <xdr:to>
      <xdr:col>10</xdr:col>
      <xdr:colOff>438149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67094-8EA0-EC3F-EE3F-E3BBA95D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E741-0C35-41F3-9D7B-1B1A22436ACA}">
  <dimension ref="K3:AI54"/>
  <sheetViews>
    <sheetView showGridLines="0" tabSelected="1" workbookViewId="0">
      <selection activeCell="K4" sqref="K4"/>
    </sheetView>
  </sheetViews>
  <sheetFormatPr defaultRowHeight="15" x14ac:dyDescent="0.25"/>
  <cols>
    <col min="1" max="8" width="13.28515625" customWidth="1"/>
    <col min="13" max="13" width="13.140625" bestFit="1" customWidth="1"/>
    <col min="18" max="18" width="10.140625" bestFit="1" customWidth="1"/>
    <col min="22" max="22" width="14.85546875" customWidth="1"/>
    <col min="23" max="29" width="10.5703125" bestFit="1" customWidth="1"/>
  </cols>
  <sheetData>
    <row r="3" spans="11:35" ht="34.5" x14ac:dyDescent="0.25">
      <c r="K3" s="5" t="s">
        <v>20</v>
      </c>
    </row>
    <row r="8" spans="11:35" ht="15.75" thickBot="1" x14ac:dyDescent="0.3"/>
    <row r="9" spans="11:35" ht="27" thickBot="1" x14ac:dyDescent="0.3">
      <c r="U9" s="7"/>
      <c r="AB9" s="1" t="s">
        <v>0</v>
      </c>
      <c r="AC9" s="1" t="s">
        <v>1</v>
      </c>
      <c r="AD9" s="1" t="s">
        <v>2</v>
      </c>
      <c r="AE9" s="1" t="s">
        <v>3</v>
      </c>
      <c r="AF9" s="1" t="s">
        <v>4</v>
      </c>
      <c r="AG9" s="1" t="s">
        <v>5</v>
      </c>
      <c r="AH9" s="6" t="s">
        <v>6</v>
      </c>
      <c r="AI9" s="9" t="s">
        <v>7</v>
      </c>
    </row>
    <row r="10" spans="11:35" ht="15.75" thickBot="1" x14ac:dyDescent="0.3">
      <c r="AB10" s="2">
        <v>44136</v>
      </c>
      <c r="AC10" s="3">
        <v>20085</v>
      </c>
      <c r="AD10" s="3">
        <v>18930</v>
      </c>
      <c r="AE10" s="3">
        <v>18095</v>
      </c>
      <c r="AF10" s="3">
        <v>17671</v>
      </c>
      <c r="AG10" s="3">
        <v>17452</v>
      </c>
      <c r="AH10" s="3">
        <v>17212</v>
      </c>
      <c r="AI10" s="8">
        <v>17018</v>
      </c>
    </row>
    <row r="11" spans="11:35" ht="15.75" thickBot="1" x14ac:dyDescent="0.3">
      <c r="M11" t="s">
        <v>9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AB11" s="2">
        <v>44143</v>
      </c>
      <c r="AC11" s="3">
        <v>16248</v>
      </c>
      <c r="AD11" s="3">
        <v>15314</v>
      </c>
      <c r="AE11" s="3">
        <v>14537</v>
      </c>
      <c r="AF11" s="3">
        <v>14257</v>
      </c>
      <c r="AG11" s="3">
        <v>14049</v>
      </c>
      <c r="AH11" s="3">
        <v>13847</v>
      </c>
      <c r="AI11" s="3">
        <v>13750</v>
      </c>
    </row>
    <row r="12" spans="11:35" ht="15.75" thickBot="1" x14ac:dyDescent="0.3">
      <c r="M12" t="s">
        <v>8</v>
      </c>
      <c r="N12" s="10">
        <f t="shared" ref="N12:T12" si="0">AVERAGE(AC10:AC14)</f>
        <v>19308</v>
      </c>
      <c r="O12" s="10">
        <f t="shared" si="0"/>
        <v>18242.2</v>
      </c>
      <c r="P12" s="10">
        <f t="shared" si="0"/>
        <v>17415.599999999999</v>
      </c>
      <c r="Q12" s="10">
        <f t="shared" si="0"/>
        <v>17055.8</v>
      </c>
      <c r="R12" s="10">
        <f t="shared" si="0"/>
        <v>16849.599999999999</v>
      </c>
      <c r="S12" s="10">
        <f t="shared" si="0"/>
        <v>16701.400000000001</v>
      </c>
      <c r="T12" s="10">
        <f t="shared" si="0"/>
        <v>16611.599999999999</v>
      </c>
      <c r="AB12" s="2">
        <v>44150</v>
      </c>
      <c r="AC12" s="3">
        <v>17972</v>
      </c>
      <c r="AD12" s="3">
        <v>16937</v>
      </c>
      <c r="AE12" s="3">
        <v>16212</v>
      </c>
      <c r="AF12" s="3">
        <v>15866</v>
      </c>
      <c r="AG12" s="3">
        <v>15623</v>
      </c>
      <c r="AH12" s="3">
        <v>15465</v>
      </c>
      <c r="AI12" s="3">
        <v>15390</v>
      </c>
    </row>
    <row r="13" spans="11:35" ht="15.75" thickBot="1" x14ac:dyDescent="0.3">
      <c r="M13" t="s">
        <v>10</v>
      </c>
      <c r="N13" s="10">
        <f t="shared" ref="N13:T13" si="1">AVERAGE(AC15:AC18)</f>
        <v>22336.25</v>
      </c>
      <c r="O13" s="10">
        <f t="shared" si="1"/>
        <v>21448.25</v>
      </c>
      <c r="P13" s="10">
        <f t="shared" si="1"/>
        <v>20895.75</v>
      </c>
      <c r="Q13" s="10">
        <f t="shared" si="1"/>
        <v>20748.25</v>
      </c>
      <c r="R13" s="10">
        <f t="shared" si="1"/>
        <v>20654.25</v>
      </c>
      <c r="S13" s="10">
        <f t="shared" si="1"/>
        <v>20558.25</v>
      </c>
      <c r="T13" s="10">
        <f t="shared" si="1"/>
        <v>20512</v>
      </c>
      <c r="AB13" s="2">
        <v>44157</v>
      </c>
      <c r="AC13" s="3">
        <v>19932</v>
      </c>
      <c r="AD13" s="3">
        <v>18868</v>
      </c>
      <c r="AE13" s="3">
        <v>18042</v>
      </c>
      <c r="AF13" s="3">
        <v>17673</v>
      </c>
      <c r="AG13" s="3">
        <v>17436</v>
      </c>
      <c r="AH13" s="3">
        <v>17342</v>
      </c>
      <c r="AI13" s="3">
        <v>17318</v>
      </c>
    </row>
    <row r="14" spans="11:35" ht="15.75" thickBot="1" x14ac:dyDescent="0.3">
      <c r="M14" t="s">
        <v>11</v>
      </c>
      <c r="N14" s="10">
        <f t="shared" ref="N14:S14" si="2">AVERAGE(AC19:AC23)</f>
        <v>17695.400000000001</v>
      </c>
      <c r="O14" s="10">
        <f t="shared" si="2"/>
        <v>16950</v>
      </c>
      <c r="P14" s="10">
        <f t="shared" si="2"/>
        <v>20030</v>
      </c>
      <c r="Q14" s="10">
        <f t="shared" si="2"/>
        <v>20257.666666666668</v>
      </c>
      <c r="R14" s="10">
        <f t="shared" si="2"/>
        <v>20654</v>
      </c>
      <c r="S14" s="10">
        <f t="shared" si="2"/>
        <v>21308</v>
      </c>
      <c r="T14" s="10"/>
      <c r="AB14" s="2">
        <v>44164</v>
      </c>
      <c r="AC14" s="3">
        <v>22303</v>
      </c>
      <c r="AD14" s="3">
        <v>21162</v>
      </c>
      <c r="AE14" s="3">
        <v>20192</v>
      </c>
      <c r="AF14" s="3">
        <v>19812</v>
      </c>
      <c r="AG14" s="3">
        <v>19688</v>
      </c>
      <c r="AH14" s="3">
        <v>19641</v>
      </c>
      <c r="AI14" s="3">
        <v>19582</v>
      </c>
    </row>
    <row r="15" spans="11:35" ht="15.75" thickBot="1" x14ac:dyDescent="0.3">
      <c r="AB15" s="2">
        <v>44171</v>
      </c>
      <c r="AC15" s="3">
        <v>28550</v>
      </c>
      <c r="AD15" s="3">
        <v>27196</v>
      </c>
      <c r="AE15" s="3">
        <v>26325</v>
      </c>
      <c r="AF15" s="3">
        <v>26090</v>
      </c>
      <c r="AG15" s="3">
        <v>26015</v>
      </c>
      <c r="AH15" s="3">
        <v>25885</v>
      </c>
      <c r="AI15" s="3">
        <v>25814</v>
      </c>
    </row>
    <row r="16" spans="11:35" ht="15.75" thickBot="1" x14ac:dyDescent="0.3">
      <c r="AB16" s="2">
        <v>44178</v>
      </c>
      <c r="AC16" s="3">
        <v>25545</v>
      </c>
      <c r="AD16" s="3">
        <v>24464</v>
      </c>
      <c r="AE16" s="3">
        <v>23816</v>
      </c>
      <c r="AF16" s="3">
        <v>23742</v>
      </c>
      <c r="AG16" s="3">
        <v>23623</v>
      </c>
      <c r="AH16" s="3">
        <v>23533</v>
      </c>
      <c r="AI16" s="3">
        <v>23471</v>
      </c>
    </row>
    <row r="17" spans="28:35" ht="15.75" thickBot="1" x14ac:dyDescent="0.3">
      <c r="AB17" s="2">
        <v>44185</v>
      </c>
      <c r="AC17" s="3">
        <v>18190</v>
      </c>
      <c r="AD17" s="3">
        <v>17606</v>
      </c>
      <c r="AE17" s="3">
        <v>17305</v>
      </c>
      <c r="AF17" s="3">
        <v>17193</v>
      </c>
      <c r="AG17" s="3">
        <v>17109</v>
      </c>
      <c r="AH17" s="3">
        <v>17040</v>
      </c>
      <c r="AI17" s="3">
        <v>16992</v>
      </c>
    </row>
    <row r="18" spans="28:35" ht="15.75" thickBot="1" x14ac:dyDescent="0.3">
      <c r="AB18" s="2">
        <v>44192</v>
      </c>
      <c r="AC18" s="3">
        <v>17060</v>
      </c>
      <c r="AD18" s="3">
        <v>16527</v>
      </c>
      <c r="AE18" s="3">
        <v>16137</v>
      </c>
      <c r="AF18" s="3">
        <v>15968</v>
      </c>
      <c r="AG18" s="3">
        <v>15870</v>
      </c>
      <c r="AH18" s="3">
        <v>15775</v>
      </c>
      <c r="AI18" s="3">
        <v>15771</v>
      </c>
    </row>
    <row r="19" spans="28:35" ht="15.75" thickBot="1" x14ac:dyDescent="0.3">
      <c r="AB19" s="2">
        <v>44199</v>
      </c>
      <c r="AC19" s="3">
        <v>23296</v>
      </c>
      <c r="AD19" s="3">
        <v>22424</v>
      </c>
      <c r="AE19" s="3">
        <v>21753</v>
      </c>
      <c r="AF19" s="3">
        <v>21491</v>
      </c>
      <c r="AG19" s="3">
        <v>21321</v>
      </c>
      <c r="AH19" s="3">
        <v>21308</v>
      </c>
      <c r="AI19" s="3"/>
    </row>
    <row r="20" spans="28:35" ht="15.75" thickBot="1" x14ac:dyDescent="0.3">
      <c r="AB20" s="2">
        <v>44206</v>
      </c>
      <c r="AC20" s="3">
        <v>21811</v>
      </c>
      <c r="AD20" s="3">
        <v>20944</v>
      </c>
      <c r="AE20" s="3">
        <v>20261</v>
      </c>
      <c r="AF20" s="3">
        <v>20003</v>
      </c>
      <c r="AG20" s="3">
        <v>19987</v>
      </c>
      <c r="AH20" s="3"/>
      <c r="AI20" s="3"/>
    </row>
    <row r="21" spans="28:35" ht="15.75" thickBot="1" x14ac:dyDescent="0.3">
      <c r="AB21" s="2">
        <v>44213</v>
      </c>
      <c r="AC21" s="3">
        <v>21083</v>
      </c>
      <c r="AD21" s="3">
        <v>20137</v>
      </c>
      <c r="AE21" s="3">
        <v>19313</v>
      </c>
      <c r="AF21" s="3">
        <v>19279</v>
      </c>
      <c r="AG21" s="3"/>
      <c r="AH21" s="3"/>
      <c r="AI21" s="3"/>
    </row>
    <row r="22" spans="28:35" ht="15.75" thickBot="1" x14ac:dyDescent="0.3">
      <c r="AB22" s="2">
        <v>44220</v>
      </c>
      <c r="AC22" s="3">
        <v>20031</v>
      </c>
      <c r="AD22" s="3">
        <v>18989</v>
      </c>
      <c r="AE22" s="3">
        <v>18793</v>
      </c>
      <c r="AF22" s="3"/>
      <c r="AG22" s="3"/>
      <c r="AH22" s="3"/>
      <c r="AI22" s="3"/>
    </row>
    <row r="23" spans="28:35" ht="15.75" thickBot="1" x14ac:dyDescent="0.3">
      <c r="AB23" s="2">
        <v>44227</v>
      </c>
      <c r="AC23" s="3">
        <v>2256</v>
      </c>
      <c r="AD23" s="3">
        <v>2256</v>
      </c>
      <c r="AE23" s="3"/>
      <c r="AF23" s="3"/>
      <c r="AG23" s="3"/>
      <c r="AH23" s="3"/>
      <c r="AI23" s="3"/>
    </row>
    <row r="33" spans="13:35" ht="15.75" thickBot="1" x14ac:dyDescent="0.3"/>
    <row r="34" spans="13:35" ht="27" thickBot="1" x14ac:dyDescent="0.3">
      <c r="M34" s="7" t="s">
        <v>19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</row>
    <row r="35" spans="13:35" x14ac:dyDescent="0.25">
      <c r="M35" t="s">
        <v>8</v>
      </c>
      <c r="N35" s="11">
        <f t="shared" ref="N35:T35" si="3">AVERAGE(AC41:AC45)</f>
        <v>1</v>
      </c>
      <c r="O35" s="11">
        <f t="shared" si="3"/>
        <v>0.94457605659731247</v>
      </c>
      <c r="P35" s="11">
        <f t="shared" si="3"/>
        <v>0.90164247271407305</v>
      </c>
      <c r="Q35" s="11">
        <f t="shared" si="3"/>
        <v>0.88301320227686197</v>
      </c>
      <c r="R35" s="11">
        <f t="shared" si="3"/>
        <v>0.87207790520495343</v>
      </c>
      <c r="S35" s="11">
        <f t="shared" si="3"/>
        <v>0.86407863662462181</v>
      </c>
      <c r="T35" s="11">
        <f t="shared" si="3"/>
        <v>0.85934832638591485</v>
      </c>
    </row>
    <row r="36" spans="13:35" x14ac:dyDescent="0.25">
      <c r="M36" t="s">
        <v>10</v>
      </c>
      <c r="N36" s="11">
        <f t="shared" ref="N36:T36" si="4">AVERAGE(AC46:AC49)</f>
        <v>1</v>
      </c>
      <c r="O36" s="11">
        <f t="shared" si="4"/>
        <v>0.96172718161098336</v>
      </c>
      <c r="P36" s="11">
        <f t="shared" si="4"/>
        <v>0.93790645003493356</v>
      </c>
      <c r="Q36" s="11">
        <f t="shared" si="4"/>
        <v>0.93110858386247231</v>
      </c>
      <c r="R36" s="11">
        <f t="shared" si="4"/>
        <v>0.92669664149718667</v>
      </c>
      <c r="S36" s="11">
        <f t="shared" si="4"/>
        <v>0.92233702051732003</v>
      </c>
      <c r="T36" s="11">
        <f t="shared" si="4"/>
        <v>0.92039021208688943</v>
      </c>
    </row>
    <row r="37" spans="13:35" x14ac:dyDescent="0.25">
      <c r="M37" t="s">
        <v>11</v>
      </c>
      <c r="N37" s="11">
        <f t="shared" ref="N37:S37" si="5">AVERAGE(AC50:AC54)</f>
        <v>1</v>
      </c>
      <c r="O37" s="11">
        <f t="shared" si="5"/>
        <v>0.96518569042917546</v>
      </c>
      <c r="P37" s="11">
        <f t="shared" si="5"/>
        <v>0.92923557359814646</v>
      </c>
      <c r="Q37" s="11">
        <f t="shared" si="5"/>
        <v>0.91801945484915148</v>
      </c>
      <c r="R37" s="11">
        <f t="shared" si="5"/>
        <v>0.91579698492915662</v>
      </c>
      <c r="S37" s="11">
        <f t="shared" si="5"/>
        <v>0.91466346153846156</v>
      </c>
      <c r="T37" s="11"/>
    </row>
    <row r="39" spans="13:35" ht="15.75" thickBot="1" x14ac:dyDescent="0.3"/>
    <row r="40" spans="13:35" ht="27" thickBot="1" x14ac:dyDescent="0.3">
      <c r="AB40" s="1" t="s">
        <v>0</v>
      </c>
      <c r="AC40" s="1" t="s">
        <v>1</v>
      </c>
      <c r="AD40" s="1" t="s">
        <v>2</v>
      </c>
      <c r="AE40" s="1" t="s">
        <v>3</v>
      </c>
      <c r="AF40" s="1" t="s">
        <v>4</v>
      </c>
      <c r="AG40" s="1" t="s">
        <v>5</v>
      </c>
      <c r="AH40" s="1" t="s">
        <v>6</v>
      </c>
      <c r="AI40" s="1" t="s">
        <v>7</v>
      </c>
    </row>
    <row r="41" spans="13:35" ht="15.75" thickBot="1" x14ac:dyDescent="0.3">
      <c r="AB41" s="2">
        <v>44136</v>
      </c>
      <c r="AC41" s="4">
        <f t="shared" ref="AC41:AI49" si="6">AC10/$AC10</f>
        <v>1</v>
      </c>
      <c r="AD41" s="4">
        <f t="shared" si="6"/>
        <v>0.94249439880507846</v>
      </c>
      <c r="AE41" s="4">
        <f t="shared" si="6"/>
        <v>0.9009210853871048</v>
      </c>
      <c r="AF41" s="4">
        <f t="shared" si="6"/>
        <v>0.87981080408264878</v>
      </c>
      <c r="AG41" s="4">
        <f t="shared" si="6"/>
        <v>0.86890714463529994</v>
      </c>
      <c r="AH41" s="4">
        <f t="shared" si="6"/>
        <v>0.85695792880258903</v>
      </c>
      <c r="AI41" s="4">
        <f t="shared" si="6"/>
        <v>0.84729897933781428</v>
      </c>
    </row>
    <row r="42" spans="13:35" ht="15.75" thickBot="1" x14ac:dyDescent="0.3">
      <c r="AB42" s="2">
        <v>44143</v>
      </c>
      <c r="AC42" s="4">
        <f t="shared" si="6"/>
        <v>1</v>
      </c>
      <c r="AD42" s="4">
        <f t="shared" si="6"/>
        <v>0.94251600196947316</v>
      </c>
      <c r="AE42" s="4">
        <f t="shared" si="6"/>
        <v>0.89469473165928115</v>
      </c>
      <c r="AF42" s="4">
        <f t="shared" si="6"/>
        <v>0.87746184145741013</v>
      </c>
      <c r="AG42" s="4">
        <f t="shared" si="6"/>
        <v>0.86466026587887745</v>
      </c>
      <c r="AH42" s="4">
        <f t="shared" si="6"/>
        <v>0.85222796651895616</v>
      </c>
      <c r="AI42" s="4">
        <f t="shared" si="6"/>
        <v>0.84625800098473658</v>
      </c>
    </row>
    <row r="43" spans="13:35" ht="15.75" thickBot="1" x14ac:dyDescent="0.3">
      <c r="AB43" s="2">
        <v>44150</v>
      </c>
      <c r="AC43" s="4">
        <f t="shared" si="6"/>
        <v>1</v>
      </c>
      <c r="AD43" s="4">
        <f t="shared" si="6"/>
        <v>0.94241041620298238</v>
      </c>
      <c r="AE43" s="4">
        <f t="shared" si="6"/>
        <v>0.90206988649009567</v>
      </c>
      <c r="AF43" s="4">
        <f t="shared" si="6"/>
        <v>0.88281771644780771</v>
      </c>
      <c r="AG43" s="4">
        <f t="shared" si="6"/>
        <v>0.86929668373024704</v>
      </c>
      <c r="AH43" s="4">
        <f t="shared" si="6"/>
        <v>0.86050523035833515</v>
      </c>
      <c r="AI43" s="4">
        <f t="shared" si="6"/>
        <v>0.85633207211217455</v>
      </c>
    </row>
    <row r="44" spans="13:35" ht="15.75" thickBot="1" x14ac:dyDescent="0.3">
      <c r="AB44" s="2">
        <v>44157</v>
      </c>
      <c r="AC44" s="4">
        <f t="shared" si="6"/>
        <v>1</v>
      </c>
      <c r="AD44" s="4">
        <f t="shared" si="6"/>
        <v>0.94661850290989369</v>
      </c>
      <c r="AE44" s="4">
        <f t="shared" si="6"/>
        <v>0.90517760385310053</v>
      </c>
      <c r="AF44" s="4">
        <f t="shared" si="6"/>
        <v>0.88666465984346776</v>
      </c>
      <c r="AG44" s="4">
        <f t="shared" si="6"/>
        <v>0.87477423239012642</v>
      </c>
      <c r="AH44" s="4">
        <f t="shared" si="6"/>
        <v>0.87005819787276739</v>
      </c>
      <c r="AI44" s="4">
        <f t="shared" si="6"/>
        <v>0.86885410395344165</v>
      </c>
    </row>
    <row r="45" spans="13:35" ht="15.75" thickBot="1" x14ac:dyDescent="0.3">
      <c r="AB45" s="2">
        <v>44164</v>
      </c>
      <c r="AC45" s="4">
        <f t="shared" si="6"/>
        <v>1</v>
      </c>
      <c r="AD45" s="4">
        <f t="shared" si="6"/>
        <v>0.94884096309913468</v>
      </c>
      <c r="AE45" s="4">
        <f t="shared" si="6"/>
        <v>0.90534905618078287</v>
      </c>
      <c r="AF45" s="4">
        <f t="shared" si="6"/>
        <v>0.88831098955297494</v>
      </c>
      <c r="AG45" s="4">
        <f t="shared" si="6"/>
        <v>0.88275119939021651</v>
      </c>
      <c r="AH45" s="4">
        <f t="shared" si="6"/>
        <v>0.88064385957046132</v>
      </c>
      <c r="AI45" s="4">
        <f t="shared" si="6"/>
        <v>0.87799847554140698</v>
      </c>
    </row>
    <row r="46" spans="13:35" ht="15.75" thickBot="1" x14ac:dyDescent="0.3">
      <c r="AB46" s="2">
        <v>44171</v>
      </c>
      <c r="AC46" s="4">
        <f t="shared" si="6"/>
        <v>1</v>
      </c>
      <c r="AD46" s="4">
        <f t="shared" si="6"/>
        <v>0.95257443082311732</v>
      </c>
      <c r="AE46" s="4">
        <f t="shared" si="6"/>
        <v>0.92206654991243431</v>
      </c>
      <c r="AF46" s="4">
        <f t="shared" si="6"/>
        <v>0.91383537653239932</v>
      </c>
      <c r="AG46" s="4">
        <f t="shared" si="6"/>
        <v>0.91120840630472855</v>
      </c>
      <c r="AH46" s="4">
        <f t="shared" si="6"/>
        <v>0.90665499124343263</v>
      </c>
      <c r="AI46" s="4">
        <f t="shared" si="6"/>
        <v>0.90416812609457098</v>
      </c>
    </row>
    <row r="47" spans="13:35" ht="15.75" thickBot="1" x14ac:dyDescent="0.3">
      <c r="AB47" s="2">
        <v>44178</v>
      </c>
      <c r="AC47" s="4">
        <f t="shared" si="6"/>
        <v>1</v>
      </c>
      <c r="AD47" s="4">
        <f t="shared" si="6"/>
        <v>0.95768252104129969</v>
      </c>
      <c r="AE47" s="4">
        <f t="shared" si="6"/>
        <v>0.93231552162849873</v>
      </c>
      <c r="AF47" s="4">
        <f t="shared" si="6"/>
        <v>0.92941867293012326</v>
      </c>
      <c r="AG47" s="4">
        <f t="shared" si="6"/>
        <v>0.92476022705030336</v>
      </c>
      <c r="AH47" s="4">
        <f t="shared" si="6"/>
        <v>0.92123703268741441</v>
      </c>
      <c r="AI47" s="4">
        <f t="shared" si="6"/>
        <v>0.91880994323742415</v>
      </c>
    </row>
    <row r="48" spans="13:35" ht="15.75" thickBot="1" x14ac:dyDescent="0.3">
      <c r="AB48" s="2">
        <v>44185</v>
      </c>
      <c r="AC48" s="4">
        <f t="shared" si="6"/>
        <v>1</v>
      </c>
      <c r="AD48" s="4">
        <f t="shared" si="6"/>
        <v>0.96789444749862563</v>
      </c>
      <c r="AE48" s="4">
        <f t="shared" si="6"/>
        <v>0.95134689389774596</v>
      </c>
      <c r="AF48" s="4">
        <f t="shared" si="6"/>
        <v>0.94518966465090715</v>
      </c>
      <c r="AG48" s="4">
        <f t="shared" si="6"/>
        <v>0.94057174271577793</v>
      </c>
      <c r="AH48" s="4">
        <f t="shared" si="6"/>
        <v>0.93677844969763602</v>
      </c>
      <c r="AI48" s="4">
        <f t="shared" si="6"/>
        <v>0.93413963716327653</v>
      </c>
    </row>
    <row r="49" spans="28:35" ht="15.75" thickBot="1" x14ac:dyDescent="0.3">
      <c r="AB49" s="2">
        <v>44192</v>
      </c>
      <c r="AC49" s="4">
        <f t="shared" si="6"/>
        <v>1</v>
      </c>
      <c r="AD49" s="4">
        <f t="shared" si="6"/>
        <v>0.96875732708089102</v>
      </c>
      <c r="AE49" s="4">
        <f t="shared" si="6"/>
        <v>0.94589683470105512</v>
      </c>
      <c r="AF49" s="4">
        <f t="shared" si="6"/>
        <v>0.93599062133645961</v>
      </c>
      <c r="AG49" s="4">
        <f t="shared" si="6"/>
        <v>0.93024618991793673</v>
      </c>
      <c r="AH49" s="4">
        <f t="shared" si="6"/>
        <v>0.92467760844079716</v>
      </c>
      <c r="AI49" s="4">
        <f t="shared" si="6"/>
        <v>0.92444314185228604</v>
      </c>
    </row>
    <row r="50" spans="28:35" ht="15.75" thickBot="1" x14ac:dyDescent="0.3">
      <c r="AB50" s="2">
        <v>44199</v>
      </c>
      <c r="AC50" s="4">
        <f t="shared" ref="AC50:AH50" si="7">AC19/$AC19</f>
        <v>1</v>
      </c>
      <c r="AD50" s="4">
        <f t="shared" si="7"/>
        <v>0.96256868131868134</v>
      </c>
      <c r="AE50" s="4">
        <f t="shared" si="7"/>
        <v>0.93376545329670335</v>
      </c>
      <c r="AF50" s="4">
        <f t="shared" si="7"/>
        <v>0.92251888736263732</v>
      </c>
      <c r="AG50" s="4">
        <f t="shared" si="7"/>
        <v>0.91522149725274726</v>
      </c>
      <c r="AH50" s="4">
        <f t="shared" si="7"/>
        <v>0.91466346153846156</v>
      </c>
      <c r="AI50" s="4"/>
    </row>
    <row r="51" spans="28:35" ht="15.75" thickBot="1" x14ac:dyDescent="0.3">
      <c r="AB51" s="2">
        <v>44206</v>
      </c>
      <c r="AC51" s="4">
        <f>AC20/$AC20</f>
        <v>1</v>
      </c>
      <c r="AD51" s="4">
        <f>AD20/$AC20</f>
        <v>0.96024941543257991</v>
      </c>
      <c r="AE51" s="4">
        <f>AE20/$AC20</f>
        <v>0.9289349410847737</v>
      </c>
      <c r="AF51" s="4">
        <f>AF20/$AC20</f>
        <v>0.91710604740727153</v>
      </c>
      <c r="AG51" s="4">
        <f>AG20/$AC20</f>
        <v>0.91637247260556598</v>
      </c>
      <c r="AH51" s="4"/>
      <c r="AI51" s="4"/>
    </row>
    <row r="52" spans="28:35" ht="15.75" thickBot="1" x14ac:dyDescent="0.3">
      <c r="AB52" s="2">
        <v>44213</v>
      </c>
      <c r="AC52" s="4">
        <f>AC21/$AC21</f>
        <v>1</v>
      </c>
      <c r="AD52" s="4">
        <f>AD21/$AC21</f>
        <v>0.95512972537115215</v>
      </c>
      <c r="AE52" s="4">
        <f>AE21/$AC21</f>
        <v>0.91604610349570748</v>
      </c>
      <c r="AF52" s="4">
        <f>AF21/$AC21</f>
        <v>0.91443342977754594</v>
      </c>
      <c r="AG52" s="4"/>
      <c r="AH52" s="4"/>
      <c r="AI52" s="4"/>
    </row>
    <row r="53" spans="28:35" ht="15.75" thickBot="1" x14ac:dyDescent="0.3">
      <c r="AB53" s="2">
        <v>44220</v>
      </c>
      <c r="AC53" s="4">
        <f>AC22/$AC22</f>
        <v>1</v>
      </c>
      <c r="AD53" s="4">
        <f>AD22/$AC22</f>
        <v>0.94798063002346367</v>
      </c>
      <c r="AE53" s="4">
        <f>AE22/$AC22</f>
        <v>0.93819579651540108</v>
      </c>
      <c r="AF53" s="4"/>
      <c r="AG53" s="4"/>
      <c r="AH53" s="4"/>
      <c r="AI53" s="4"/>
    </row>
    <row r="54" spans="28:35" ht="15.75" thickBot="1" x14ac:dyDescent="0.3">
      <c r="AB54" s="2">
        <v>44227</v>
      </c>
      <c r="AC54" s="4">
        <f>AC23/$AC23</f>
        <v>1</v>
      </c>
      <c r="AD54" s="4">
        <f>AD23/$AC23</f>
        <v>1</v>
      </c>
      <c r="AE54" s="4"/>
      <c r="AF54" s="4"/>
      <c r="AG54" s="4"/>
      <c r="AH54" s="4"/>
      <c r="AI54" s="4"/>
    </row>
  </sheetData>
  <phoneticPr fontId="20" type="noConversion"/>
  <conditionalFormatting sqref="AC10:AI23">
    <cfRule type="colorScale" priority="1">
      <colorScale>
        <cfvo type="min"/>
        <cfvo type="max"/>
        <color rgb="FFFFEF9C"/>
        <color rgb="FF63BE7B"/>
      </colorScale>
    </cfRule>
  </conditionalFormatting>
  <conditionalFormatting sqref="AC41:AI5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 Costumers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luis leiras</dc:creator>
  <cp:lastModifiedBy>Bruna Matos</cp:lastModifiedBy>
  <dcterms:created xsi:type="dcterms:W3CDTF">2024-08-28T15:01:33Z</dcterms:created>
  <dcterms:modified xsi:type="dcterms:W3CDTF">2025-07-12T14:39:55Z</dcterms:modified>
</cp:coreProperties>
</file>