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'Costs'!$H$2</definedName>
    <definedName name="_xlnm.Print_Titles" localSheetId="0">BoM!$9:$9</definedName>
    <definedName name="TotalCost" localSheetId="1">'Costs'!$H$4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<sst xmlns="http://schemas.openxmlformats.org/spreadsheetml/2006/main" count="176" uniqueCount="94">
  <si>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</si>
  <si>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</si>
  <si>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</si>
  <si>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</si>
  <si>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</si>
  <si>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</si>
  <si>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</si>
  <si>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</si>
  <si>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</si>
  <si>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Sim.Device</t>
  </si>
  <si>
    <t>Sim.Pins</t>
  </si>
  <si>
    <t>1</t>
  </si>
  <si>
    <t/>
  </si>
  <si>
    <t>C_Small</t>
  </si>
  <si>
    <t>C1 C2</t>
  </si>
  <si>
    <t>100nF</t>
  </si>
  <si>
    <t>C_Disc_D7.0mm_W2.5mm_P5.00mm</t>
  </si>
  <si>
    <t>2</t>
  </si>
  <si>
    <t xml:space="preserve"> </t>
  </si>
  <si>
    <t>~</t>
  </si>
  <si>
    <t>D</t>
  </si>
  <si>
    <t>D1 D2 D3 D4 D5 D6 D7 D8</t>
  </si>
  <si>
    <t>D_DO-41_SOD81_P7.62mm_Horizontal</t>
  </si>
  <si>
    <t>8</t>
  </si>
  <si>
    <t>1=K 2=A</t>
  </si>
  <si>
    <t>3</t>
  </si>
  <si>
    <t>Conn_01x07_Pin</t>
  </si>
  <si>
    <t>J1</t>
  </si>
  <si>
    <t>PinHeader_1x07_P2.54mm_Vertical</t>
  </si>
  <si>
    <t>4</t>
  </si>
  <si>
    <t>Motor_DC</t>
  </si>
  <si>
    <t>M2</t>
  </si>
  <si>
    <t>Motor_DER</t>
  </si>
  <si>
    <t>R_Axial_DIN0207_L6.3mm_D2.5mm_P2.54mm_Vertical</t>
  </si>
  <si>
    <t>5</t>
  </si>
  <si>
    <t>M1</t>
  </si>
  <si>
    <t>Motor_IZQ</t>
  </si>
  <si>
    <t>6</t>
  </si>
  <si>
    <t>R_US</t>
  </si>
  <si>
    <t>R1 R2</t>
  </si>
  <si>
    <t>R_0805_2012Metric_Pad1.20x1.40mm_HandSolder</t>
  </si>
  <si>
    <t>7</t>
  </si>
  <si>
    <t>L298N</t>
  </si>
  <si>
    <t>U1</t>
  </si>
  <si>
    <t>TO-220-15_P2.54x2.54mm_StaggerOdd_Lead4.58mm_Vertical</t>
  </si>
  <si>
    <t>http://www.st.com/st-web-ui/static/active/en/resource/technical/document/datasheet/CD00000240.pdf</t>
  </si>
  <si>
    <t>KiBot Bill of Materials</t>
  </si>
  <si>
    <t>Schematic:</t>
  </si>
  <si>
    <t>modulo_puente_h</t>
  </si>
  <si>
    <t>Variant:</t>
  </si>
  <si>
    <t>default</t>
  </si>
  <si>
    <t>Revision:</t>
  </si>
  <si>
    <t>Date:</t>
  </si>
  <si>
    <t>2025-05-09_02-29-26</t>
  </si>
  <si>
    <t>KiCad Version:</t>
  </si>
  <si>
    <t>9.0.1+1</t>
  </si>
  <si>
    <t>Component Groups:</t>
  </si>
  <si>
    <t>Component Count:</t>
  </si>
  <si>
    <t>16 (2 SMD/ 14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</si>
  <si>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</si>
  <si>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</si>
  <si>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</si>
  <si>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</si>
  <si>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</si>
  <si>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</si>
  <si>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</si>
  <si>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</si>
  <si>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Unpolarized capacitor, small symbol</t>
  </si>
  <si>
    <t>Diode</t>
  </si>
  <si>
    <t>Generic connector, single row, 01x07, script generated</t>
  </si>
  <si>
    <t>DC Motor</t>
  </si>
  <si>
    <t>Resistor, US symbol</t>
  </si>
  <si>
    <t>Dual full bridge motor driver, up to 46V, 4A, Multiwatt15-V</t>
  </si>
  <si>
    <t>Board Qty:</t>
  </si>
  <si>
    <t>Total Cost:</t>
  </si>
  <si>
    <t>Unit Cost:</t>
  </si>
  <si>
    <t>Created:</t>
  </si>
  <si>
    <t>2025-05-09 02:30:46</t>
  </si>
  <si>
    <t>KiCost® v1.1.20 + KiBot v1.8.4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</si>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</sst>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0" borderId="0" xfId="0" applyFill="1" applyAlignment="1">
      <alignment horizontal="centerContinuous" vertical="center" wrapText="1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730959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www.st.com/st-web-ui/static/active/en/resource/technical/document/datasheet/CD00000240.pdf" TargetMode="Externa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5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19.7109375" customWidth="1"/>
    <col min="4" max="4" width="28.7109375" customWidth="1"/>
    <col min="5" max="5" width="19.7109375" customWidth="1"/>
    <col min="6" max="6" width="58.7109375" customWidth="1"/>
    <col min="7" max="7" width="26.7109375" customWidth="1"/>
    <col min="8" max="8" width="16.7109375" customWidth="1"/>
    <col min="9" max="9" width="60.7109375" customWidth="1"/>
    <col min="10" max="10" width="20.7109375" customWidth="1"/>
    <col min="11" max="11" width="18.7109375" customWidth="1"/>
  </cols>
  <sheetData>
    <row r="1" spans="1:11" ht="32" customHeight="1">
      <c r="C1" s="1" t="s">
        <v>46</v>
      </c>
      <c r="D1" s="1"/>
      <c r="E1" s="1"/>
      <c r="F1" s="1"/>
      <c r="G1" s="1"/>
      <c r="H1" s="1"/>
      <c r="I1" s="1"/>
      <c r="J1" s="1"/>
      <c r="K1" s="1"/>
    </row>
    <row r="2" spans="1:11">
      <c r="C2" s="2" t="s">
        <v>47</v>
      </c>
      <c r="D2" s="3" t="s">
        <v>48</v>
      </c>
      <c r="E2" s="2" t="s">
        <v>56</v>
      </c>
      <c r="F2" s="3">
        <v>7</v>
      </c>
    </row>
    <row r="3" spans="1:11">
      <c r="C3" s="2" t="s">
        <v>49</v>
      </c>
      <c r="D3" s="3" t="s">
        <v>50</v>
      </c>
      <c r="E3" s="2" t="s">
        <v>57</v>
      </c>
      <c r="F3" s="3" t="s">
        <v>58</v>
      </c>
    </row>
    <row r="4" spans="1:11">
      <c r="C4" s="2" t="s">
        <v>51</v>
      </c>
      <c r="D4" s="3" t="s">
        <v>12</v>
      </c>
      <c r="E4" s="2" t="s">
        <v>59</v>
      </c>
      <c r="F4" s="3" t="s">
        <v>58</v>
      </c>
    </row>
    <row r="5" spans="1:11">
      <c r="C5" s="2" t="s">
        <v>52</v>
      </c>
      <c r="D5" s="3" t="s">
        <v>53</v>
      </c>
      <c r="E5" s="2" t="s">
        <v>60</v>
      </c>
      <c r="F5" s="3">
        <v>1</v>
      </c>
    </row>
    <row r="6" spans="1:11">
      <c r="C6" s="2" t="s">
        <v>54</v>
      </c>
      <c r="D6" s="3" t="s">
        <v>55</v>
      </c>
      <c r="E6" s="2" t="s">
        <v>61</v>
      </c>
      <c r="F6" s="3">
        <v>16</v>
      </c>
    </row>
    <row r="8" spans="1:11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</row>
    <row r="9" spans="1:11">
      <c r="A9" s="5" t="s">
        <v>11</v>
      </c>
      <c r="B9" s="6" t="s">
        <v>12</v>
      </c>
      <c r="C9" s="7" t="s">
        <v>13</v>
      </c>
      <c r="D9" s="7" t="s">
        <v>14</v>
      </c>
      <c r="E9" s="7" t="s">
        <v>15</v>
      </c>
      <c r="F9" s="7" t="s">
        <v>16</v>
      </c>
      <c r="G9" s="5" t="s">
        <v>17</v>
      </c>
      <c r="H9" s="5" t="s">
        <v>18</v>
      </c>
      <c r="I9" s="6" t="s">
        <v>19</v>
      </c>
      <c r="J9" s="6" t="s">
        <v>12</v>
      </c>
      <c r="K9" s="6" t="s">
        <v>12</v>
      </c>
    </row>
    <row r="10" spans="1:11">
      <c r="A10" s="8" t="s">
        <v>17</v>
      </c>
      <c r="B10" s="9" t="s">
        <v>12</v>
      </c>
      <c r="C10" s="10" t="s">
        <v>20</v>
      </c>
      <c r="D10" s="10" t="s">
        <v>21</v>
      </c>
      <c r="E10" s="10" t="s">
        <v>20</v>
      </c>
      <c r="F10" s="10" t="s">
        <v>22</v>
      </c>
      <c r="G10" s="8" t="s">
        <v>23</v>
      </c>
      <c r="H10" s="8" t="s">
        <v>18</v>
      </c>
      <c r="I10" s="9" t="s">
        <v>19</v>
      </c>
      <c r="J10" s="11" t="s">
        <v>20</v>
      </c>
      <c r="K10" s="11" t="s">
        <v>24</v>
      </c>
    </row>
    <row r="11" spans="1:11">
      <c r="A11" s="5" t="s">
        <v>25</v>
      </c>
      <c r="B11" s="6" t="s">
        <v>12</v>
      </c>
      <c r="C11" s="7" t="s">
        <v>26</v>
      </c>
      <c r="D11" s="7" t="s">
        <v>27</v>
      </c>
      <c r="E11" s="7" t="s">
        <v>26</v>
      </c>
      <c r="F11" s="7" t="s">
        <v>28</v>
      </c>
      <c r="G11" s="5" t="s">
        <v>11</v>
      </c>
      <c r="H11" s="5" t="s">
        <v>18</v>
      </c>
      <c r="I11" s="6" t="s">
        <v>19</v>
      </c>
      <c r="J11" s="6" t="s">
        <v>12</v>
      </c>
      <c r="K11" s="6" t="s">
        <v>12</v>
      </c>
    </row>
    <row r="12" spans="1:11">
      <c r="A12" s="8" t="s">
        <v>29</v>
      </c>
      <c r="B12" s="9" t="s">
        <v>12</v>
      </c>
      <c r="C12" s="10" t="s">
        <v>30</v>
      </c>
      <c r="D12" s="10" t="s">
        <v>31</v>
      </c>
      <c r="E12" s="10" t="s">
        <v>32</v>
      </c>
      <c r="F12" s="10" t="s">
        <v>33</v>
      </c>
      <c r="G12" s="8" t="s">
        <v>11</v>
      </c>
      <c r="H12" s="8" t="s">
        <v>18</v>
      </c>
      <c r="I12" s="9" t="s">
        <v>19</v>
      </c>
      <c r="J12" s="9" t="s">
        <v>12</v>
      </c>
      <c r="K12" s="9" t="s">
        <v>12</v>
      </c>
    </row>
    <row r="13" spans="1:11">
      <c r="A13" s="5" t="s">
        <v>34</v>
      </c>
      <c r="B13" s="6" t="s">
        <v>12</v>
      </c>
      <c r="C13" s="7" t="s">
        <v>30</v>
      </c>
      <c r="D13" s="7" t="s">
        <v>35</v>
      </c>
      <c r="E13" s="7" t="s">
        <v>36</v>
      </c>
      <c r="F13" s="7" t="s">
        <v>33</v>
      </c>
      <c r="G13" s="5" t="s">
        <v>11</v>
      </c>
      <c r="H13" s="5" t="s">
        <v>18</v>
      </c>
      <c r="I13" s="6" t="s">
        <v>19</v>
      </c>
      <c r="J13" s="6" t="s">
        <v>12</v>
      </c>
      <c r="K13" s="6" t="s">
        <v>12</v>
      </c>
    </row>
    <row r="14" spans="1:11">
      <c r="A14" s="8" t="s">
        <v>37</v>
      </c>
      <c r="B14" s="9" t="s">
        <v>12</v>
      </c>
      <c r="C14" s="10" t="s">
        <v>38</v>
      </c>
      <c r="D14" s="10" t="s">
        <v>39</v>
      </c>
      <c r="E14" s="10" t="s">
        <v>38</v>
      </c>
      <c r="F14" s="10" t="s">
        <v>40</v>
      </c>
      <c r="G14" s="8" t="s">
        <v>17</v>
      </c>
      <c r="H14" s="8" t="s">
        <v>18</v>
      </c>
      <c r="I14" s="9" t="s">
        <v>19</v>
      </c>
      <c r="J14" s="9" t="s">
        <v>12</v>
      </c>
      <c r="K14" s="9" t="s">
        <v>12</v>
      </c>
    </row>
    <row r="15" spans="1:11" ht="30" customHeight="1">
      <c r="A15" s="5" t="s">
        <v>41</v>
      </c>
      <c r="B15" s="6" t="s">
        <v>12</v>
      </c>
      <c r="C15" s="7" t="s">
        <v>42</v>
      </c>
      <c r="D15" s="7" t="s">
        <v>43</v>
      </c>
      <c r="E15" s="7" t="s">
        <v>42</v>
      </c>
      <c r="F15" s="7" t="s">
        <v>44</v>
      </c>
      <c r="G15" s="5" t="s">
        <v>11</v>
      </c>
      <c r="H15" s="5" t="s">
        <v>18</v>
      </c>
      <c r="I15" s="7" t="s">
        <v>45</v>
      </c>
      <c r="J15" s="6" t="s">
        <v>12</v>
      </c>
      <c r="K15" s="6" t="s">
        <v>12</v>
      </c>
    </row>
  </sheetData>
  <mergeCells count="1">
    <mergeCell ref="C1:K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24.7109375" customWidth="1"/>
    <col min="2" max="2" width="15.7109375" customWidth="1"/>
    <col min="3" max="3" width="60.7109375" customWidth="1" outlineLevel="2"/>
    <col min="4" max="4" width="54.7109375" customWidth="1" outlineLevel="2"/>
    <col min="5" max="5" width="61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46</v>
      </c>
      <c r="E1" s="1"/>
      <c r="F1" s="1"/>
      <c r="G1" s="1"/>
      <c r="H1" s="1"/>
    </row>
    <row r="2" spans="1:8">
      <c r="D2" s="2" t="s">
        <v>47</v>
      </c>
      <c r="E2" s="3" t="s">
        <v>48</v>
      </c>
      <c r="G2" s="12" t="s">
        <v>73</v>
      </c>
      <c r="H2" s="12">
        <v>1</v>
      </c>
    </row>
    <row r="3" spans="1:8">
      <c r="D3" s="2" t="s">
        <v>49</v>
      </c>
      <c r="E3" s="3" t="s">
        <v>50</v>
      </c>
      <c r="G3" s="13" t="s">
        <v>75</v>
      </c>
      <c r="H3" s="14">
        <f>TotalCost/BoardQty</f>
        <v>0.0</v>
      </c>
    </row>
    <row r="4" spans="1:8">
      <c r="D4" s="2" t="s">
        <v>51</v>
      </c>
      <c r="E4" s="3" t="s">
        <v>12</v>
      </c>
      <c r="G4" s="13" t="s">
        <v>74</v>
      </c>
      <c r="H4" s="15">
        <f>SUM(H10:H16)</f>
        <v>0</v>
      </c>
    </row>
    <row r="5" spans="1:8">
      <c r="D5" s="2" t="s">
        <v>52</v>
      </c>
      <c r="E5" s="3" t="s">
        <v>53</v>
      </c>
    </row>
    <row r="6" spans="1:8">
      <c r="D6" s="2" t="s">
        <v>54</v>
      </c>
      <c r="E6" s="3" t="s">
        <v>55</v>
      </c>
    </row>
    <row r="8" spans="1:8">
      <c r="A8" s="16" t="s">
        <v>62</v>
      </c>
      <c r="B8" s="16"/>
      <c r="C8" s="16"/>
      <c r="D8" s="16"/>
      <c r="E8" s="16"/>
      <c r="F8" s="16"/>
      <c r="G8" s="16"/>
      <c r="H8" s="16"/>
    </row>
    <row r="9" spans="1:8">
      <c r="A9" s="17" t="s">
        <v>3</v>
      </c>
      <c r="B9" s="17" t="s">
        <v>4</v>
      </c>
      <c r="C9" s="17" t="s">
        <v>1</v>
      </c>
      <c r="D9" s="17" t="s">
        <v>5</v>
      </c>
      <c r="E9" s="17" t="s">
        <v>63</v>
      </c>
      <c r="F9" s="17" t="s">
        <v>64</v>
      </c>
      <c r="G9" s="17" t="s">
        <v>65</v>
      </c>
      <c r="H9" s="17" t="s">
        <v>66</v>
      </c>
    </row>
    <row r="10" spans="1:8">
      <c r="A10" s="18" t="s">
        <v>14</v>
      </c>
      <c r="B10" s="18" t="s">
        <v>15</v>
      </c>
      <c r="C10" s="18" t="s">
        <v>67</v>
      </c>
      <c r="D10" s="18" t="s">
        <v>16</v>
      </c>
      <c r="F10" s="18">
        <f>CEILING(BoardQty*2,1)</f>
        <v>2</v>
      </c>
      <c r="H10" s="19">
        <f>IF(AND(ISNUMBER(F10),ISNUMBER(G10)),F10*G10,"")</f>
        <v/>
      </c>
    </row>
    <row r="11" spans="1:8">
      <c r="A11" s="18" t="s">
        <v>21</v>
      </c>
      <c r="B11" s="18" t="s">
        <v>20</v>
      </c>
      <c r="C11" s="18" t="s">
        <v>68</v>
      </c>
      <c r="D11" s="18" t="s">
        <v>22</v>
      </c>
      <c r="F11" s="18">
        <f>CEILING(BoardQty*8,1)</f>
        <v>8</v>
      </c>
      <c r="H11" s="19">
        <f>IF(AND(ISNUMBER(F11),ISNUMBER(G11)),F11*G11,"")</f>
        <v/>
      </c>
    </row>
    <row r="12" spans="1:8">
      <c r="A12" s="18" t="s">
        <v>27</v>
      </c>
      <c r="B12" s="18" t="s">
        <v>26</v>
      </c>
      <c r="C12" s="18" t="s">
        <v>69</v>
      </c>
      <c r="D12" s="18" t="s">
        <v>28</v>
      </c>
      <c r="F12" s="18">
        <f>BoardQty*1</f>
        <v>1</v>
      </c>
      <c r="H12" s="19">
        <f>IF(AND(ISNUMBER(F12),ISNUMBER(G12)),F12*G12,"")</f>
        <v/>
      </c>
    </row>
    <row r="13" spans="1:8">
      <c r="A13" s="18" t="s">
        <v>31</v>
      </c>
      <c r="B13" s="18" t="s">
        <v>32</v>
      </c>
      <c r="C13" s="18" t="s">
        <v>70</v>
      </c>
      <c r="D13" s="18" t="s">
        <v>33</v>
      </c>
      <c r="F13" s="18">
        <f>BoardQty*1</f>
        <v>1</v>
      </c>
      <c r="H13" s="19">
        <f>IF(AND(ISNUMBER(F13),ISNUMBER(G13)),F13*G13,"")</f>
        <v/>
      </c>
    </row>
    <row r="14" spans="1:8">
      <c r="A14" s="18" t="s">
        <v>35</v>
      </c>
      <c r="B14" s="18" t="s">
        <v>36</v>
      </c>
      <c r="C14" s="18" t="s">
        <v>70</v>
      </c>
      <c r="D14" s="18" t="s">
        <v>33</v>
      </c>
      <c r="F14" s="18">
        <f>BoardQty*1</f>
        <v>1</v>
      </c>
      <c r="H14" s="19">
        <f>IF(AND(ISNUMBER(F14),ISNUMBER(G14)),F14*G14,"")</f>
        <v/>
      </c>
    </row>
    <row r="15" spans="1:8">
      <c r="A15" s="18" t="s">
        <v>39</v>
      </c>
      <c r="B15" s="18" t="s">
        <v>38</v>
      </c>
      <c r="C15" s="18" t="s">
        <v>71</v>
      </c>
      <c r="D15" s="18" t="s">
        <v>40</v>
      </c>
      <c r="F15" s="18">
        <f>CEILING(BoardQty*2,1)</f>
        <v>2</v>
      </c>
      <c r="H15" s="19">
        <f>IF(AND(ISNUMBER(F15),ISNUMBER(G15)),F15*G15,"")</f>
        <v/>
      </c>
    </row>
    <row r="16" spans="1:8" ht="30" customHeight="1">
      <c r="A16" s="18" t="s">
        <v>43</v>
      </c>
      <c r="B16" s="18" t="s">
        <v>42</v>
      </c>
      <c r="C16" s="18" t="s">
        <v>72</v>
      </c>
      <c r="D16" s="18" t="s">
        <v>44</v>
      </c>
      <c r="E16" s="18" t="s">
        <v>45</v>
      </c>
      <c r="F16" s="18">
        <f>BoardQty*1</f>
        <v>1</v>
      </c>
      <c r="H16" s="19">
        <f>IF(AND(ISNUMBER(F16),ISNUMBER(G16)),F16*G16,"")</f>
        <v/>
      </c>
    </row>
    <row r="19" spans="1:2">
      <c r="A19" s="20" t="s">
        <v>76</v>
      </c>
      <c r="B19" s="21" t="s">
        <v>77</v>
      </c>
    </row>
    <row r="20" spans="1:2">
      <c r="A20" s="22" t="s">
        <v>78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hyperlinks>
    <hyperlink ref="E16" r:id="rId1"/>
  </hyperlinks>
  <pageMargins left="0.7" right="0.7" top="0.75" bottom="0.75" header="0.3" footer="0.3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79</v>
      </c>
    </row>
    <row r="2" spans="1:1">
      <c r="A2" s="7" t="s">
        <v>80</v>
      </c>
    </row>
    <row r="3" spans="1:1">
      <c r="A3" s="5" t="s">
        <v>81</v>
      </c>
    </row>
    <row r="4" spans="1:1">
      <c r="A4" s="23" t="s">
        <v>82</v>
      </c>
    </row>
    <row r="5" spans="1:1">
      <c r="A5" s="6" t="s">
        <v>83</v>
      </c>
    </row>
    <row r="7" spans="1:1">
      <c r="A7" t="s">
        <v>84</v>
      </c>
    </row>
    <row r="8" spans="1:1">
      <c r="A8" s="24" t="s">
        <v>85</v>
      </c>
    </row>
    <row r="9" spans="1:1">
      <c r="A9" s="25" t="s">
        <v>86</v>
      </c>
    </row>
    <row r="10" spans="1:1">
      <c r="A10" s="26" t="s">
        <v>87</v>
      </c>
    </row>
    <row r="11" spans="1:1">
      <c r="A11" s="27" t="s">
        <v>88</v>
      </c>
    </row>
    <row r="12" spans="1:1">
      <c r="A12" s="28" t="s">
        <v>89</v>
      </c>
    </row>
    <row r="13" spans="1:1">
      <c r="A13" s="29" t="s">
        <v>90</v>
      </c>
    </row>
    <row r="14" spans="1:1">
      <c r="A14" s="30" t="s">
        <v>91</v>
      </c>
    </row>
    <row r="15" spans="1:1">
      <c r="A15" s="31" t="s">
        <v>92</v>
      </c>
    </row>
    <row r="16" spans="1:1">
      <c r="A16" s="32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2025-05-09T02:30:46Z</dcterms:created>
  <dcterms:modified xsi:type="dcterms:W3CDTF">2025-05-09T02:30:46Z</dcterms:modified>
</cp:coreProperties>
</file>