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263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<sst xmlns="http://schemas.openxmlformats.org/spreadsheetml/2006/main" count="25">
  <si>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</si>
  <si>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</si>
  <si>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</si>
  <si>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</si>
  <si>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</si>
  <si>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</si>
  <si>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</si>
  <si>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</si>
  <si>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</si>
  <si>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</si>
  <si>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</si>
  <si>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</si>
  <si>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</si>
  <si>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</si>
  <si>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11.29</t>
  </si>
  <si>
    <t>11.30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</si>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</sst>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N13" sqref="N13"/>
    </sheetView>
  </sheetViews>
  <sheetFormatPr defaultColWidth="9" defaultRowHeight="13.5"/>
  <cols>
    <col min="2" max="3" width="9.375"/>
    <col min="4" max="4" width="10.375"/>
    <col min="5" max="5" width="9.375"/>
    <col min="6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/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>
        <v>8114.45</v>
      </c>
      <c r="P2" s="4">
        <v>8400.75</v>
      </c>
    </row>
    <row r="3" spans="1:16">
      <c r="A3" s="3">
        <v>2</v>
      </c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>
        <v>1620.84</v>
      </c>
      <c r="P3" s="3">
        <v>832.29</v>
      </c>
    </row>
    <row r="4" spans="1:16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v>-441.33</v>
      </c>
      <c r="P4" s="4">
        <v>-2096.86</v>
      </c>
    </row>
    <row r="5" spans="1:16">
      <c r="A5" s="3">
        <v>4</v>
      </c>
      <c r="B5" s="3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>
        <v>47</v>
      </c>
      <c r="P5" s="4">
        <v>138.02</v>
      </c>
    </row>
    <row r="6" spans="1:16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>
        <v>10267.16</v>
      </c>
      <c r="P6" s="4">
        <v>820.84</v>
      </c>
    </row>
    <row r="7" spans="1:16">
      <c r="A7" s="3">
        <v>6</v>
      </c>
      <c r="B7" s="3"/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>
        <v>10012.91</v>
      </c>
      <c r="P7" s="4">
        <v>2095.95</v>
      </c>
    </row>
    <row r="8" spans="1:16">
      <c r="A8" s="3">
        <v>7</v>
      </c>
      <c r="B8" s="3"/>
      <c r="C8" s="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>
        <v>295.61</v>
      </c>
      <c r="P8" s="4">
        <v>-441.33</v>
      </c>
    </row>
    <row r="9" spans="1:16">
      <c r="A9" s="3">
        <v>8</v>
      </c>
      <c r="B9" s="3"/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>
        <v>-287.88</v>
      </c>
      <c r="P9" s="3">
        <v>10274.38</v>
      </c>
    </row>
    <row r="10" spans="1:16">
      <c r="A10" s="3">
        <v>9</v>
      </c>
      <c r="B10" s="3"/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>
        <v>650.47</v>
      </c>
      <c r="P10" s="3">
        <v>10000.67</v>
      </c>
    </row>
    <row r="11" spans="1:16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>
        <v>149.72</v>
      </c>
      <c r="P11" s="4">
        <v>47</v>
      </c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>
        <v>-3000</v>
      </c>
      <c r="P12" s="3">
        <v>-3000</v>
      </c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0</v>
      </c>
      <c r="C32" s="3">
        <f>SUM(C2:C31)</f>
        <v>0</v>
      </c>
      <c r="D32" s="3">
        <f>SUM(D2:D31)</f>
        <v>0</v>
      </c>
      <c r="E32" s="3">
        <f>SUM(E2:E31)</f>
        <v>0</v>
      </c>
      <c r="F32" s="3">
        <f t="shared" ref="F32:P32" si="0">SUM(F2:F31)</f>
        <v>0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27428.95</v>
      </c>
      <c r="P32" s="3">
        <f t="shared" si="0"/>
        <v>27071.71</v>
      </c>
    </row>
    <row r="33" spans="1:16">
      <c r="A33" s="5"/>
      <c r="B33" s="3" t="s">
        <v>17</v>
      </c>
      <c r="C33" s="3">
        <f>B32-C32</f>
        <v>0</v>
      </c>
      <c r="D33" s="3">
        <f t="shared" ref="D33:P33" si="1">C32-D32</f>
        <v>0</v>
      </c>
      <c r="E33" s="3">
        <f t="shared" si="1"/>
        <v>0</v>
      </c>
      <c r="F33" s="3">
        <f t="shared" si="1"/>
        <v>0</v>
      </c>
      <c r="G33" s="3">
        <f t="shared" si="1"/>
        <v>0</v>
      </c>
      <c r="H33" s="3">
        <f t="shared" si="1"/>
        <v>0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-27428.95</v>
      </c>
      <c r="P33" s="3">
        <f t="shared" si="1"/>
        <v>357.240000000002</v>
      </c>
    </row>
    <row r="35" spans="2:2">
      <c r="B35">
        <f>B32-C32</f>
        <v>0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2000</v>
      </c>
    </row>
    <row r="88" spans="2:3">
      <c r="B88" t="s">
        <v>22</v>
      </c>
      <c r="C88">
        <v>360</v>
      </c>
    </row>
    <row r="89" spans="2:3">
      <c r="B89" t="s">
        <v>23</v>
      </c>
      <c r="C89">
        <v>500</v>
      </c>
    </row>
    <row r="90" spans="2:3">
      <c r="B90" t="s">
        <v>24</v>
      </c>
      <c r="C90">
        <v>388</v>
      </c>
    </row>
    <row r="101" spans="2:3">
      <c r="B101" t="s">
        <v>16</v>
      </c>
      <c r="C101">
        <f>SUM(C85:C100)</f>
        <v>3918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2019-12-13T01:41:48Z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