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ahenriquez\Desktop\San Antonio\"/>
    </mc:Choice>
  </mc:AlternateContent>
  <xr:revisionPtr revIDLastSave="0" documentId="13_ncr:1_{778E99E7-BF28-41BE-B432-A0CD1E5AE1C5}" xr6:coauthVersionLast="47" xr6:coauthVersionMax="47" xr10:uidLastSave="{00000000-0000-0000-0000-000000000000}"/>
  <bookViews>
    <workbookView xWindow="-120" yWindow="-120" windowWidth="20730" windowHeight="11160" tabRatio="577" activeTab="1" xr2:uid="{00000000-000D-0000-FFFF-FFFF00000000}"/>
  </bookViews>
  <sheets>
    <sheet name="LB " sheetId="12" r:id="rId1"/>
    <sheet name="Hoja1" sheetId="13" r:id="rId2"/>
  </sheets>
  <definedNames>
    <definedName name="_xlnm._FilterDatabase" localSheetId="0" hidden="1">'LB '!$C$3:$P$32</definedName>
    <definedName name="_xlnm.Print_Area" localSheetId="0">'LB '!$A$1:$AG$3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3" l="1"/>
  <c r="D12" i="13" s="1"/>
  <c r="E11" i="13"/>
  <c r="E12" i="13" s="1"/>
  <c r="N32" i="12"/>
  <c r="N30" i="12"/>
  <c r="N28" i="12"/>
  <c r="N26" i="12"/>
  <c r="N24" i="12"/>
  <c r="N22" i="12"/>
  <c r="N20" i="12"/>
  <c r="N18" i="12"/>
  <c r="N16" i="12"/>
  <c r="N14" i="12"/>
  <c r="N12" i="12"/>
  <c r="N10" i="12"/>
  <c r="N8" i="12"/>
  <c r="N6" i="12"/>
  <c r="R3" i="12"/>
  <c r="S3" i="12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AG3" i="12" s="1"/>
  <c r="AH3" i="12" s="1"/>
  <c r="AI3" i="12" s="1"/>
  <c r="AJ3" i="12" s="1"/>
  <c r="AK3" i="12" s="1"/>
  <c r="AL3" i="12" s="1"/>
  <c r="AM3" i="12" s="1"/>
  <c r="AN3" i="12" s="1"/>
  <c r="AO3" i="12" s="1"/>
  <c r="AP3" i="12" s="1"/>
  <c r="AQ3" i="12" s="1"/>
  <c r="AR3" i="12" s="1"/>
  <c r="AS3" i="12" s="1"/>
  <c r="AT3" i="12" s="1"/>
  <c r="AU3" i="12" s="1"/>
  <c r="AV3" i="12" s="1"/>
  <c r="AW3" i="12" s="1"/>
  <c r="AX3" i="12" s="1"/>
  <c r="AY3" i="12" s="1"/>
  <c r="AZ3" i="12" s="1"/>
  <c r="BA3" i="12" s="1"/>
  <c r="BB3" i="12" s="1"/>
  <c r="BC3" i="12" s="1"/>
  <c r="BD3" i="12" s="1"/>
  <c r="BE3" i="12" s="1"/>
  <c r="BF3" i="12" s="1"/>
  <c r="BG3" i="12" s="1"/>
  <c r="BH3" i="12" s="1"/>
  <c r="BI3" i="12" s="1"/>
  <c r="BJ3" i="12" s="1"/>
  <c r="BK3" i="12" s="1"/>
  <c r="BL3" i="12" s="1"/>
  <c r="BM3" i="12" s="1"/>
  <c r="BN3" i="12" s="1"/>
  <c r="BO3" i="12" s="1"/>
  <c r="BP3" i="12" s="1"/>
  <c r="BQ3" i="12" s="1"/>
  <c r="BR3" i="12" s="1"/>
  <c r="BS3" i="12" s="1"/>
  <c r="BT3" i="12" s="1"/>
  <c r="BU3" i="12" s="1"/>
  <c r="BV3" i="12" s="1"/>
  <c r="BW3" i="12" s="1"/>
  <c r="BX3" i="12" s="1"/>
  <c r="BY3" i="12" s="1"/>
  <c r="BZ3" i="12" s="1"/>
  <c r="CA3" i="12" s="1"/>
  <c r="CB3" i="12" s="1"/>
  <c r="CC3" i="12" s="1"/>
  <c r="CD3" i="12" s="1"/>
  <c r="CE3" i="12" s="1"/>
  <c r="CF3" i="12" s="1"/>
  <c r="CG3" i="12" s="1"/>
  <c r="CH3" i="12" s="1"/>
  <c r="CI3" i="12" s="1"/>
  <c r="CJ3" i="12" s="1"/>
  <c r="CK3" i="12" s="1"/>
  <c r="CL3" i="12" s="1"/>
  <c r="CM3" i="12" s="1"/>
  <c r="CN3" i="12" s="1"/>
  <c r="CO3" i="12" s="1"/>
  <c r="CP3" i="12" s="1"/>
  <c r="CQ3" i="12" s="1"/>
  <c r="CR3" i="12" s="1"/>
  <c r="CS3" i="12" s="1"/>
  <c r="CT3" i="12" s="1"/>
  <c r="CU3" i="12" s="1"/>
  <c r="CV3" i="12" s="1"/>
  <c r="CW3" i="12" s="1"/>
  <c r="CX3" i="12" s="1"/>
  <c r="CY3" i="12" s="1"/>
  <c r="CZ3" i="12" s="1"/>
  <c r="DA3" i="12" s="1"/>
  <c r="DB3" i="12" s="1"/>
  <c r="DC3" i="12" s="1"/>
  <c r="DD3" i="12" s="1"/>
  <c r="DE3" i="12" s="1"/>
  <c r="DF3" i="12" s="1"/>
  <c r="DG3" i="12" s="1"/>
  <c r="DH3" i="12" s="1"/>
  <c r="DI3" i="12" s="1"/>
  <c r="DJ3" i="12" s="1"/>
  <c r="DK3" i="12" s="1"/>
  <c r="DL3" i="12" s="1"/>
  <c r="DM3" i="12" s="1"/>
  <c r="DN3" i="12" s="1"/>
  <c r="DO3" i="12" s="1"/>
  <c r="DP3" i="12" s="1"/>
  <c r="F12" i="13" l="1"/>
</calcChain>
</file>

<file path=xl/sharedStrings.xml><?xml version="1.0" encoding="utf-8"?>
<sst xmlns="http://schemas.openxmlformats.org/spreadsheetml/2006/main" count="186" uniqueCount="94">
  <si>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</si>
  <si>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</si>
  <si>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</si>
  <si>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</si>
  <si>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</si>
  <si>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</si>
  <si>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</si>
  <si>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</si>
  <si>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</si>
  <si>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</si>
  <si>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</si>
  <si>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</si>
  <si>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</si>
  <si>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</si>
  <si>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Sub-area</t>
  </si>
  <si>
    <t>JEFE OFICINA TECNICA</t>
  </si>
  <si>
    <t>JEFE DE TERRENO</t>
  </si>
  <si>
    <t>INGENIERO ADMINISTRADOR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</si>
  <si>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</si>
  <si>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</si>
  <si>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</si>
  <si>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</si>
  <si>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</si>
  <si>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</si>
  <si>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</si>
  <si>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</si>
  <si>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</si>
  <si>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</si>
  <si>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</si>
  <si>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</si>
  <si>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</si>
  <si>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</si>
  <si>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</si>
  <si>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</si>
  <si>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</si>
  <si>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</si>
  <si>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</si>
  <si>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Usuario</t>
  </si>
  <si>
    <t>Administrador</t>
  </si>
  <si>
    <t>NOMBRE DEL ITO</t>
  </si>
  <si>
    <t>ITO APROBADOR</t>
  </si>
  <si>
    <t>Jefe de Prevensión</t>
  </si>
  <si>
    <t>FUGRO</t>
  </si>
  <si>
    <t xml:space="preserve">   Cantera Román</t>
  </si>
  <si>
    <t xml:space="preserve">   Cantera Jáver</t>
  </si>
  <si>
    <t xml:space="preserve">   Cantera Roman</t>
  </si>
  <si>
    <t>Sondaje</t>
  </si>
  <si>
    <t>sondajes@lekapp.cl</t>
  </si>
  <si>
    <t>mt</t>
  </si>
  <si>
    <t>Sondajes Piezométros</t>
  </si>
  <si>
    <t>Sondajes Hidrogeológicos</t>
  </si>
  <si>
    <t>Sondajes Geotécnicos</t>
  </si>
  <si>
    <t>Miguel Díaz</t>
  </si>
  <si>
    <t>victor@lekapp.cl</t>
  </si>
  <si>
    <t>SJ-P-02 (30-50m)</t>
  </si>
  <si>
    <t>SJ-P-01 (30-50m)</t>
  </si>
  <si>
    <t>SJ-P-03 (30-50m)</t>
  </si>
  <si>
    <t>SJ-P-04 (30-50m)</t>
  </si>
  <si>
    <t>SJ-G-01 (120m)</t>
  </si>
  <si>
    <t>SJ-G-02 (120m)</t>
  </si>
  <si>
    <t>SR-H-02 (120m)</t>
  </si>
  <si>
    <t>SR-H-01  (80m)</t>
  </si>
  <si>
    <t>SR-H-02 (80m)</t>
  </si>
  <si>
    <t>SR-P-01</t>
  </si>
  <si>
    <t xml:space="preserve">SR-P-02 </t>
  </si>
  <si>
    <t>SR-P-03</t>
  </si>
  <si>
    <t xml:space="preserve">SR-G-01 </t>
  </si>
  <si>
    <t xml:space="preserve">SR-G-02 </t>
  </si>
  <si>
    <t>1.1</t>
  </si>
  <si>
    <t>2.1</t>
  </si>
  <si>
    <t>3.1</t>
  </si>
  <si>
    <t>4.1</t>
  </si>
  <si>
    <t>5.1</t>
  </si>
  <si>
    <t>6.1</t>
  </si>
  <si>
    <t>7.1</t>
  </si>
  <si>
    <t>8.1</t>
  </si>
  <si>
    <t>9.1</t>
  </si>
  <si>
    <t>10.1</t>
  </si>
  <si>
    <t>11.1</t>
  </si>
  <si>
    <t>12.1</t>
  </si>
  <si>
    <t>13.1</t>
  </si>
  <si>
    <t>14.1</t>
  </si>
  <si>
    <t>Aprendizaje de uso de sistema completo</t>
  </si>
  <si>
    <t>App supervisor inque area de trabajo (la q indica la linea base) </t>
  </si>
  <si>
    <t>Añadir celdad de maquinaria y notas a cada actividad de la planilla de avance</t>
  </si>
  <si>
    <t>Colocar logos de las empresas en los reportes diarios y semanales.</t>
  </si>
  <si>
    <t>Revisar calculo del % dentro del informe semanal.</t>
  </si>
  <si>
    <t>Mejorar estetica de reporte semanal</t>
  </si>
  <si>
    <t>Que el reporte indique lo descrito en la app ( posibilidad de edición )</t>
  </si>
  <si>
    <t xml:space="preserve">Gestor de usuario tipo trabajador, tipo supervisor </t>
  </si>
  <si>
    <t>Ricardo</t>
  </si>
  <si>
    <t>Fco</t>
  </si>
  <si>
    <t>Actividades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</si>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</sst>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 &quot;$&quot;* #,##0_ ;_ &quot;$&quot;* \-#,##0_ ;_ &quot;$&quot;* &quot;-&quot;_ ;_ @_ "/>
    <numFmt numFmtId="43" formatCode="_ * #,##0.00_ ;_ * \-#,##0.00_ ;_ * &quot;-&quot;??_ ;_ @_ "/>
    <numFmt numFmtId="164" formatCode="000"/>
  </numFmts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6363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8"/>
      <color theme="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B1BBCC"/>
      </right>
      <top/>
      <bottom/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8">
    <xf numFmtId="0" fontId="0" fillId="0" borderId="0"/>
    <xf numFmtId="43" fontId="6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6" fillId="0" borderId="0"/>
    <xf numFmtId="0" fontId="4" fillId="0" borderId="0"/>
    <xf numFmtId="0" fontId="20" fillId="0" borderId="0"/>
    <xf numFmtId="42" fontId="24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2" fillId="4" borderId="3" xfId="0" applyFont="1" applyFill="1" applyBorder="1" applyAlignment="1">
      <alignment vertical="center" wrapText="1"/>
    </xf>
    <xf numFmtId="0" fontId="12" fillId="4" borderId="4" xfId="0" applyFont="1" applyFill="1" applyBorder="1" applyAlignment="1">
      <alignment horizontal="left" vertical="center"/>
    </xf>
    <xf numFmtId="0" fontId="12" fillId="4" borderId="5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3" fontId="15" fillId="4" borderId="9" xfId="4" applyNumberFormat="1" applyFont="1" applyFill="1" applyBorder="1" applyAlignment="1" applyProtection="1">
      <alignment horizontal="left" vertical="center" wrapText="1"/>
      <protection locked="0"/>
    </xf>
    <xf numFmtId="0" fontId="12" fillId="4" borderId="10" xfId="0" applyFont="1" applyFill="1" applyBorder="1" applyAlignment="1">
      <alignment vertical="center" wrapText="1"/>
    </xf>
    <xf numFmtId="0" fontId="12" fillId="4" borderId="11" xfId="0" applyFont="1" applyFill="1" applyBorder="1" applyAlignment="1">
      <alignment vertical="center" wrapText="1"/>
    </xf>
    <xf numFmtId="164" fontId="8" fillId="2" borderId="8" xfId="1" applyNumberFormat="1" applyFont="1" applyFill="1" applyBorder="1" applyAlignment="1">
      <alignment horizontal="center" vertical="center" wrapText="1"/>
    </xf>
    <xf numFmtId="0" fontId="8" fillId="2" borderId="8" xfId="2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0" borderId="8" xfId="3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18" fillId="0" borderId="12" xfId="0" applyFont="1" applyFill="1" applyBorder="1" applyAlignment="1">
      <alignment horizontal="center" vertical="center" wrapText="1"/>
    </xf>
    <xf numFmtId="14" fontId="16" fillId="2" borderId="8" xfId="0" applyNumberFormat="1" applyFont="1" applyFill="1" applyBorder="1" applyAlignment="1">
      <alignment horizontal="center" vertical="center" textRotation="90"/>
    </xf>
    <xf numFmtId="0" fontId="17" fillId="0" borderId="0" xfId="0" applyFont="1" applyAlignment="1">
      <alignment horizontal="center"/>
    </xf>
    <xf numFmtId="1" fontId="5" fillId="0" borderId="8" xfId="0" applyNumberFormat="1" applyFont="1" applyFill="1" applyBorder="1" applyAlignment="1">
      <alignment horizontal="center" vertical="center"/>
    </xf>
    <xf numFmtId="0" fontId="7" fillId="5" borderId="8" xfId="3" applyFill="1" applyBorder="1" applyAlignment="1">
      <alignment horizontal="center" vertical="center" wrapText="1"/>
    </xf>
    <xf numFmtId="0" fontId="0" fillId="5" borderId="0" xfId="0" applyFill="1"/>
    <xf numFmtId="0" fontId="2" fillId="0" borderId="8" xfId="0" applyFont="1" applyFill="1" applyBorder="1" applyAlignment="1">
      <alignment horizontal="center" vertical="center"/>
    </xf>
    <xf numFmtId="14" fontId="16" fillId="2" borderId="13" xfId="0" applyNumberFormat="1" applyFont="1" applyFill="1" applyBorder="1" applyAlignment="1">
      <alignment horizontal="center" vertical="center" textRotation="90"/>
    </xf>
    <xf numFmtId="0" fontId="21" fillId="3" borderId="8" xfId="0" applyFont="1" applyFill="1" applyBorder="1" applyAlignment="1">
      <alignment horizontal="left" vertical="center" wrapText="1"/>
    </xf>
    <xf numFmtId="0" fontId="10" fillId="3" borderId="8" xfId="0" applyFont="1" applyFill="1" applyBorder="1" applyAlignment="1">
      <alignment horizontal="left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21" fillId="3" borderId="8" xfId="0" applyFont="1" applyFill="1" applyBorder="1" applyAlignment="1">
      <alignment horizontal="center" vertical="center" wrapText="1"/>
    </xf>
    <xf numFmtId="0" fontId="22" fillId="5" borderId="8" xfId="0" applyFont="1" applyFill="1" applyBorder="1" applyAlignment="1">
      <alignment horizontal="left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22" fillId="5" borderId="8" xfId="0" applyFont="1" applyFill="1" applyBorder="1" applyAlignment="1">
      <alignment horizontal="center" vertical="center" wrapText="1"/>
    </xf>
    <xf numFmtId="0" fontId="0" fillId="5" borderId="8" xfId="0" applyFill="1" applyBorder="1"/>
    <xf numFmtId="0" fontId="13" fillId="0" borderId="1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/>
    </xf>
    <xf numFmtId="14" fontId="10" fillId="3" borderId="8" xfId="0" applyNumberFormat="1" applyFont="1" applyFill="1" applyBorder="1" applyAlignment="1">
      <alignment horizontal="center" vertical="center" wrapText="1"/>
    </xf>
    <xf numFmtId="14" fontId="22" fillId="5" borderId="8" xfId="0" applyNumberFormat="1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10" fillId="3" borderId="14" xfId="0" applyFont="1" applyFill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22" fillId="5" borderId="13" xfId="0" applyFont="1" applyFill="1" applyBorder="1" applyAlignment="1">
      <alignment horizontal="center" vertical="center" wrapText="1"/>
    </xf>
    <xf numFmtId="0" fontId="23" fillId="0" borderId="8" xfId="0" applyFont="1" applyBorder="1" applyAlignment="1">
      <alignment horizontal="center"/>
    </xf>
    <xf numFmtId="0" fontId="8" fillId="2" borderId="14" xfId="2" applyFont="1" applyFill="1" applyBorder="1" applyAlignment="1">
      <alignment horizontal="center" vertical="center" wrapText="1"/>
    </xf>
    <xf numFmtId="0" fontId="12" fillId="4" borderId="15" xfId="0" applyFont="1" applyFill="1" applyBorder="1" applyAlignment="1">
      <alignment horizontal="left" vertical="center"/>
    </xf>
    <xf numFmtId="0" fontId="1" fillId="5" borderId="14" xfId="0" applyFont="1" applyFill="1" applyBorder="1" applyAlignment="1">
      <alignment horizontal="center" vertical="center" wrapText="1"/>
    </xf>
    <xf numFmtId="0" fontId="8" fillId="2" borderId="13" xfId="2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14" fontId="16" fillId="2" borderId="0" xfId="0" applyNumberFormat="1" applyFont="1" applyFill="1" applyBorder="1" applyAlignment="1">
      <alignment horizontal="center" vertical="center" textRotation="90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42" fontId="0" fillId="0" borderId="8" xfId="7" applyFont="1" applyBorder="1" applyAlignment="1">
      <alignment horizontal="center" vertical="center"/>
    </xf>
  </cellXfs>
  <cellStyles count="8">
    <cellStyle name="Hipervínculo" xfId="3" builtinId="8"/>
    <cellStyle name="Millares 18" xfId="1" xr:uid="{00000000-0005-0000-0000-000001000000}"/>
    <cellStyle name="Moneda [0]" xfId="7" builtinId="7"/>
    <cellStyle name="Normal" xfId="0" builtinId="0"/>
    <cellStyle name="Normal 10" xfId="2" xr:uid="{00000000-0005-0000-0000-000003000000}"/>
    <cellStyle name="Normal 12 5" xfId="4" xr:uid="{00000000-0005-0000-0000-000004000000}"/>
    <cellStyle name="Normal 2" xfId="5" xr:uid="{00000000-0005-0000-0000-000005000000}"/>
    <cellStyle name="Normal 3" xfId="6" xr:uid="{0A8A308D-5BFB-4061-B80A-15EF2C1347A6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ndajes@lekapp.cl" TargetMode="External"/><Relationship Id="rId13" Type="http://schemas.openxmlformats.org/officeDocument/2006/relationships/hyperlink" Target="mailto:sondajes@lekapp.cl" TargetMode="External"/><Relationship Id="rId3" Type="http://schemas.openxmlformats.org/officeDocument/2006/relationships/hyperlink" Target="mailto:sondajes@lekapp.cl" TargetMode="External"/><Relationship Id="rId7" Type="http://schemas.openxmlformats.org/officeDocument/2006/relationships/hyperlink" Target="mailto:sondajes@lekapp.cl" TargetMode="External"/><Relationship Id="rId12" Type="http://schemas.openxmlformats.org/officeDocument/2006/relationships/hyperlink" Target="mailto:sondajes@lekapp.cl" TargetMode="External"/><Relationship Id="rId2" Type="http://schemas.openxmlformats.org/officeDocument/2006/relationships/hyperlink" Target="mailto:sondajes@lekapp.cl" TargetMode="External"/><Relationship Id="rId1" Type="http://schemas.openxmlformats.org/officeDocument/2006/relationships/hyperlink" Target="mailto:sondajes@lekapp.cl" TargetMode="External"/><Relationship Id="rId6" Type="http://schemas.openxmlformats.org/officeDocument/2006/relationships/hyperlink" Target="mailto:sondajes@lekapp.cl" TargetMode="External"/><Relationship Id="rId11" Type="http://schemas.openxmlformats.org/officeDocument/2006/relationships/hyperlink" Target="mailto:sondajes@lekapp.cl" TargetMode="External"/><Relationship Id="rId5" Type="http://schemas.openxmlformats.org/officeDocument/2006/relationships/hyperlink" Target="mailto:sondajes@lekapp.c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ondajes@lekapp.cl" TargetMode="External"/><Relationship Id="rId4" Type="http://schemas.openxmlformats.org/officeDocument/2006/relationships/hyperlink" Target="mailto:sondajes@lekapp.cl" TargetMode="External"/><Relationship Id="rId9" Type="http://schemas.openxmlformats.org/officeDocument/2006/relationships/hyperlink" Target="mailto:sondajes@lekapp.cl" TargetMode="External"/><Relationship Id="rId14" Type="http://schemas.openxmlformats.org/officeDocument/2006/relationships/hyperlink" Target="mailto:sondajes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2"/>
  <sheetViews>
    <sheetView zoomScale="60" zoomScaleNormal="60" workbookViewId="0">
      <pane xSplit="16" ySplit="3" topLeftCell="AC4" activePane="bottomRight" state="frozen"/>
      <selection activeCell="F1" sqref="F1"/>
      <selection pane="topRight" activeCell="Q1" sqref="Q1"/>
      <selection pane="bottomLeft" activeCell="F4" sqref="F4"/>
      <selection pane="bottomRight" activeCell="A4" sqref="A4"/>
    </sheetView>
  </sheetViews>
  <sheetFormatPr baseColWidth="10" defaultColWidth="11" defaultRowHeight="15.75" x14ac:dyDescent="0.25"/>
  <cols>
    <col min="1" max="1" width="22.25" style="2" customWidth="1"/>
    <col min="2" max="2" width="9.25" style="2" customWidth="1"/>
    <col min="3" max="3" width="30" style="2" customWidth="1"/>
    <col min="4" max="4" width="24.125" style="3" customWidth="1"/>
    <col min="5" max="5" width="7.875" style="2" customWidth="1"/>
    <col min="6" max="6" width="22.875" style="2" customWidth="1"/>
    <col min="7" max="7" width="20.875" style="2" customWidth="1"/>
    <col min="8" max="8" width="13.625" style="11" customWidth="1"/>
    <col min="9" max="10" width="10.5" style="2" customWidth="1"/>
    <col min="11" max="14" width="11.5" style="2" customWidth="1"/>
    <col min="15" max="16" width="14.5" style="2" customWidth="1"/>
    <col min="17" max="33" width="5.125" style="23" customWidth="1"/>
    <col min="34" max="120" width="5.125" style="1" customWidth="1"/>
    <col min="121" max="16384" width="11" style="1"/>
  </cols>
  <sheetData>
    <row r="1" spans="1:120" s="5" customFormat="1" ht="35.25" customHeight="1" thickBot="1" x14ac:dyDescent="0.3">
      <c r="A1" s="7" t="s">
        <v>42</v>
      </c>
      <c r="B1" s="8" t="s">
        <v>52</v>
      </c>
      <c r="C1" s="9" t="s">
        <v>38</v>
      </c>
      <c r="D1" s="7" t="s">
        <v>42</v>
      </c>
      <c r="E1" s="8"/>
      <c r="F1" s="10" t="s">
        <v>15</v>
      </c>
      <c r="G1" s="7" t="s">
        <v>42</v>
      </c>
      <c r="H1" s="8"/>
      <c r="I1" s="10" t="s">
        <v>41</v>
      </c>
      <c r="J1" s="7"/>
      <c r="K1" s="41" t="s">
        <v>39</v>
      </c>
      <c r="L1" s="42" t="s">
        <v>40</v>
      </c>
      <c r="M1" s="43" t="s">
        <v>22</v>
      </c>
      <c r="N1" s="37" t="s">
        <v>23</v>
      </c>
      <c r="O1" s="37" t="s">
        <v>24</v>
      </c>
      <c r="P1" s="37" t="s">
        <v>25</v>
      </c>
      <c r="Q1" s="19" t="s">
        <v>16</v>
      </c>
      <c r="R1" s="19" t="s">
        <v>26</v>
      </c>
      <c r="S1" s="19" t="s">
        <v>27</v>
      </c>
      <c r="T1" s="19" t="s">
        <v>28</v>
      </c>
      <c r="U1" s="19" t="s">
        <v>29</v>
      </c>
      <c r="V1" s="19" t="s">
        <v>30</v>
      </c>
      <c r="W1" s="19" t="s">
        <v>31</v>
      </c>
      <c r="X1" s="19" t="s">
        <v>32</v>
      </c>
      <c r="Y1" s="19" t="s">
        <v>33</v>
      </c>
      <c r="Z1" s="19" t="s">
        <v>34</v>
      </c>
      <c r="AA1" s="19" t="s">
        <v>35</v>
      </c>
      <c r="AB1" s="19" t="s">
        <v>36</v>
      </c>
      <c r="AC1" s="19"/>
      <c r="AD1" s="19"/>
      <c r="AE1" s="19"/>
      <c r="AF1" s="19"/>
      <c r="AG1" s="19"/>
    </row>
    <row r="2" spans="1:120" s="6" customFormat="1" ht="35.25" customHeight="1" thickBot="1" x14ac:dyDescent="0.3">
      <c r="A2" s="12" t="s">
        <v>17</v>
      </c>
      <c r="B2" s="8" t="s">
        <v>52</v>
      </c>
      <c r="C2" s="12" t="s">
        <v>15</v>
      </c>
      <c r="D2" s="8"/>
      <c r="E2" s="13" t="s">
        <v>18</v>
      </c>
      <c r="F2" s="52"/>
      <c r="G2" s="14" t="s">
        <v>19</v>
      </c>
      <c r="H2" s="8"/>
      <c r="I2" s="14" t="s">
        <v>20</v>
      </c>
      <c r="J2" s="8"/>
      <c r="K2" s="44" t="s">
        <v>21</v>
      </c>
      <c r="L2" s="38"/>
      <c r="M2" s="38"/>
      <c r="N2" s="38"/>
      <c r="O2" s="38"/>
      <c r="P2" s="3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21"/>
      <c r="AD2" s="20"/>
      <c r="AE2" s="21"/>
      <c r="AF2" s="20"/>
      <c r="AG2" s="21"/>
    </row>
    <row r="3" spans="1:120" s="4" customFormat="1" ht="73.5" customHeight="1" x14ac:dyDescent="0.25">
      <c r="A3" s="15" t="s">
        <v>0</v>
      </c>
      <c r="B3" s="15" t="s">
        <v>14</v>
      </c>
      <c r="C3" s="15" t="s">
        <v>1</v>
      </c>
      <c r="D3" s="15" t="s">
        <v>37</v>
      </c>
      <c r="E3" s="51" t="s">
        <v>2</v>
      </c>
      <c r="F3" s="16" t="s">
        <v>3</v>
      </c>
      <c r="G3" s="16" t="s">
        <v>8</v>
      </c>
      <c r="H3" s="17" t="s">
        <v>7</v>
      </c>
      <c r="I3" s="17" t="s">
        <v>9</v>
      </c>
      <c r="J3" s="17" t="s">
        <v>10</v>
      </c>
      <c r="K3" s="17" t="s">
        <v>11</v>
      </c>
      <c r="L3" s="17" t="s">
        <v>6</v>
      </c>
      <c r="M3" s="17" t="s">
        <v>4</v>
      </c>
      <c r="N3" s="17" t="s">
        <v>5</v>
      </c>
      <c r="O3" s="17" t="s">
        <v>12</v>
      </c>
      <c r="P3" s="17" t="s">
        <v>13</v>
      </c>
      <c r="Q3" s="28">
        <v>44478</v>
      </c>
      <c r="R3" s="22">
        <f t="shared" ref="R3:AW3" si="0">Q3+1</f>
        <v>44479</v>
      </c>
      <c r="S3" s="22">
        <f t="shared" si="0"/>
        <v>44480</v>
      </c>
      <c r="T3" s="22">
        <f t="shared" si="0"/>
        <v>44481</v>
      </c>
      <c r="U3" s="22">
        <f t="shared" si="0"/>
        <v>44482</v>
      </c>
      <c r="V3" s="22">
        <f t="shared" si="0"/>
        <v>44483</v>
      </c>
      <c r="W3" s="22">
        <f t="shared" si="0"/>
        <v>44484</v>
      </c>
      <c r="X3" s="22">
        <f t="shared" si="0"/>
        <v>44485</v>
      </c>
      <c r="Y3" s="22">
        <f t="shared" si="0"/>
        <v>44486</v>
      </c>
      <c r="Z3" s="22">
        <f t="shared" si="0"/>
        <v>44487</v>
      </c>
      <c r="AA3" s="22">
        <f t="shared" si="0"/>
        <v>44488</v>
      </c>
      <c r="AB3" s="22">
        <f t="shared" si="0"/>
        <v>44489</v>
      </c>
      <c r="AC3" s="22">
        <f t="shared" si="0"/>
        <v>44490</v>
      </c>
      <c r="AD3" s="22">
        <f t="shared" si="0"/>
        <v>44491</v>
      </c>
      <c r="AE3" s="22">
        <f t="shared" si="0"/>
        <v>44492</v>
      </c>
      <c r="AF3" s="22">
        <f t="shared" si="0"/>
        <v>44493</v>
      </c>
      <c r="AG3" s="22">
        <f t="shared" si="0"/>
        <v>44494</v>
      </c>
      <c r="AH3" s="22">
        <f t="shared" si="0"/>
        <v>44495</v>
      </c>
      <c r="AI3" s="22">
        <f t="shared" si="0"/>
        <v>44496</v>
      </c>
      <c r="AJ3" s="22">
        <f t="shared" si="0"/>
        <v>44497</v>
      </c>
      <c r="AK3" s="22">
        <f t="shared" si="0"/>
        <v>44498</v>
      </c>
      <c r="AL3" s="22">
        <f t="shared" si="0"/>
        <v>44499</v>
      </c>
      <c r="AM3" s="22">
        <f t="shared" si="0"/>
        <v>44500</v>
      </c>
      <c r="AN3" s="22">
        <f t="shared" si="0"/>
        <v>44501</v>
      </c>
      <c r="AO3" s="22">
        <f t="shared" si="0"/>
        <v>44502</v>
      </c>
      <c r="AP3" s="22">
        <f t="shared" si="0"/>
        <v>44503</v>
      </c>
      <c r="AQ3" s="22">
        <f t="shared" si="0"/>
        <v>44504</v>
      </c>
      <c r="AR3" s="22">
        <f t="shared" si="0"/>
        <v>44505</v>
      </c>
      <c r="AS3" s="22">
        <f t="shared" si="0"/>
        <v>44506</v>
      </c>
      <c r="AT3" s="22">
        <f t="shared" si="0"/>
        <v>44507</v>
      </c>
      <c r="AU3" s="22">
        <f t="shared" si="0"/>
        <v>44508</v>
      </c>
      <c r="AV3" s="22">
        <f t="shared" si="0"/>
        <v>44509</v>
      </c>
      <c r="AW3" s="22">
        <f t="shared" si="0"/>
        <v>44510</v>
      </c>
      <c r="AX3" s="22">
        <f t="shared" ref="AX3:CC3" si="1">AW3+1</f>
        <v>44511</v>
      </c>
      <c r="AY3" s="22">
        <f t="shared" si="1"/>
        <v>44512</v>
      </c>
      <c r="AZ3" s="22">
        <f t="shared" si="1"/>
        <v>44513</v>
      </c>
      <c r="BA3" s="22">
        <f t="shared" si="1"/>
        <v>44514</v>
      </c>
      <c r="BB3" s="22">
        <f t="shared" si="1"/>
        <v>44515</v>
      </c>
      <c r="BC3" s="22">
        <f t="shared" si="1"/>
        <v>44516</v>
      </c>
      <c r="BD3" s="22">
        <f t="shared" si="1"/>
        <v>44517</v>
      </c>
      <c r="BE3" s="22">
        <f t="shared" si="1"/>
        <v>44518</v>
      </c>
      <c r="BF3" s="22">
        <f t="shared" si="1"/>
        <v>44519</v>
      </c>
      <c r="BG3" s="22">
        <f t="shared" si="1"/>
        <v>44520</v>
      </c>
      <c r="BH3" s="22">
        <f t="shared" si="1"/>
        <v>44521</v>
      </c>
      <c r="BI3" s="22">
        <f t="shared" si="1"/>
        <v>44522</v>
      </c>
      <c r="BJ3" s="22">
        <f t="shared" si="1"/>
        <v>44523</v>
      </c>
      <c r="BK3" s="22">
        <f t="shared" si="1"/>
        <v>44524</v>
      </c>
      <c r="BL3" s="22">
        <f t="shared" si="1"/>
        <v>44525</v>
      </c>
      <c r="BM3" s="22">
        <f t="shared" si="1"/>
        <v>44526</v>
      </c>
      <c r="BN3" s="22">
        <f t="shared" si="1"/>
        <v>44527</v>
      </c>
      <c r="BO3" s="22">
        <f t="shared" si="1"/>
        <v>44528</v>
      </c>
      <c r="BP3" s="22">
        <f t="shared" si="1"/>
        <v>44529</v>
      </c>
      <c r="BQ3" s="22">
        <f t="shared" si="1"/>
        <v>44530</v>
      </c>
      <c r="BR3" s="22">
        <f t="shared" si="1"/>
        <v>44531</v>
      </c>
      <c r="BS3" s="22">
        <f t="shared" si="1"/>
        <v>44532</v>
      </c>
      <c r="BT3" s="22">
        <f t="shared" si="1"/>
        <v>44533</v>
      </c>
      <c r="BU3" s="22">
        <f t="shared" si="1"/>
        <v>44534</v>
      </c>
      <c r="BV3" s="22">
        <f t="shared" si="1"/>
        <v>44535</v>
      </c>
      <c r="BW3" s="22">
        <f t="shared" si="1"/>
        <v>44536</v>
      </c>
      <c r="BX3" s="22">
        <f t="shared" si="1"/>
        <v>44537</v>
      </c>
      <c r="BY3" s="22">
        <f t="shared" si="1"/>
        <v>44538</v>
      </c>
      <c r="BZ3" s="22">
        <f t="shared" si="1"/>
        <v>44539</v>
      </c>
      <c r="CA3" s="22">
        <f t="shared" si="1"/>
        <v>44540</v>
      </c>
      <c r="CB3" s="22">
        <f t="shared" si="1"/>
        <v>44541</v>
      </c>
      <c r="CC3" s="22">
        <f t="shared" si="1"/>
        <v>44542</v>
      </c>
      <c r="CD3" s="22">
        <f t="shared" ref="CD3:DI3" si="2">CC3+1</f>
        <v>44543</v>
      </c>
      <c r="CE3" s="22">
        <f t="shared" si="2"/>
        <v>44544</v>
      </c>
      <c r="CF3" s="22">
        <f t="shared" si="2"/>
        <v>44545</v>
      </c>
      <c r="CG3" s="22">
        <f t="shared" si="2"/>
        <v>44546</v>
      </c>
      <c r="CH3" s="22">
        <f t="shared" si="2"/>
        <v>44547</v>
      </c>
      <c r="CI3" s="22">
        <f t="shared" si="2"/>
        <v>44548</v>
      </c>
      <c r="CJ3" s="22">
        <f t="shared" si="2"/>
        <v>44549</v>
      </c>
      <c r="CK3" s="22">
        <f t="shared" si="2"/>
        <v>44550</v>
      </c>
      <c r="CL3" s="22">
        <f t="shared" si="2"/>
        <v>44551</v>
      </c>
      <c r="CM3" s="22">
        <f t="shared" si="2"/>
        <v>44552</v>
      </c>
      <c r="CN3" s="22">
        <f t="shared" si="2"/>
        <v>44553</v>
      </c>
      <c r="CO3" s="22">
        <f t="shared" si="2"/>
        <v>44554</v>
      </c>
      <c r="CP3" s="22">
        <f t="shared" si="2"/>
        <v>44555</v>
      </c>
      <c r="CQ3" s="22">
        <f t="shared" si="2"/>
        <v>44556</v>
      </c>
      <c r="CR3" s="22">
        <f t="shared" si="2"/>
        <v>44557</v>
      </c>
      <c r="CS3" s="22">
        <f t="shared" si="2"/>
        <v>44558</v>
      </c>
      <c r="CT3" s="22">
        <f t="shared" si="2"/>
        <v>44559</v>
      </c>
      <c r="CU3" s="22">
        <f t="shared" si="2"/>
        <v>44560</v>
      </c>
      <c r="CV3" s="22">
        <f t="shared" si="2"/>
        <v>44561</v>
      </c>
      <c r="CW3" s="22">
        <f t="shared" si="2"/>
        <v>44562</v>
      </c>
      <c r="CX3" s="22">
        <f t="shared" si="2"/>
        <v>44563</v>
      </c>
      <c r="CY3" s="22">
        <f t="shared" si="2"/>
        <v>44564</v>
      </c>
      <c r="CZ3" s="22">
        <f t="shared" si="2"/>
        <v>44565</v>
      </c>
      <c r="DA3" s="22">
        <f t="shared" si="2"/>
        <v>44566</v>
      </c>
      <c r="DB3" s="22">
        <f t="shared" si="2"/>
        <v>44567</v>
      </c>
      <c r="DC3" s="22">
        <f t="shared" si="2"/>
        <v>44568</v>
      </c>
      <c r="DD3" s="22">
        <f t="shared" si="2"/>
        <v>44569</v>
      </c>
      <c r="DE3" s="22">
        <f t="shared" si="2"/>
        <v>44570</v>
      </c>
      <c r="DF3" s="22">
        <f t="shared" si="2"/>
        <v>44571</v>
      </c>
      <c r="DG3" s="22">
        <f t="shared" si="2"/>
        <v>44572</v>
      </c>
      <c r="DH3" s="22">
        <f t="shared" si="2"/>
        <v>44573</v>
      </c>
      <c r="DI3" s="22">
        <f t="shared" si="2"/>
        <v>44574</v>
      </c>
      <c r="DJ3" s="22">
        <f t="shared" ref="DJ3:DP3" si="3">DI3+1</f>
        <v>44575</v>
      </c>
      <c r="DK3" s="22">
        <f t="shared" si="3"/>
        <v>44576</v>
      </c>
      <c r="DL3" s="22">
        <f t="shared" si="3"/>
        <v>44577</v>
      </c>
      <c r="DM3" s="22">
        <f t="shared" si="3"/>
        <v>44578</v>
      </c>
      <c r="DN3" s="22">
        <f t="shared" si="3"/>
        <v>44579</v>
      </c>
      <c r="DO3" s="22">
        <f t="shared" si="3"/>
        <v>44580</v>
      </c>
      <c r="DP3" s="22">
        <f t="shared" si="3"/>
        <v>44581</v>
      </c>
    </row>
    <row r="4" spans="1:120" s="4" customFormat="1" ht="48.75" customHeight="1" x14ac:dyDescent="0.25">
      <c r="A4" s="15"/>
      <c r="B4" s="15"/>
      <c r="C4" s="15"/>
      <c r="D4" s="15"/>
      <c r="E4" s="51"/>
      <c r="F4" s="16"/>
      <c r="G4" s="54"/>
      <c r="H4" s="17"/>
      <c r="I4" s="17"/>
      <c r="J4" s="17"/>
      <c r="K4" s="17"/>
      <c r="L4" s="17"/>
      <c r="M4" s="55"/>
      <c r="N4" s="55"/>
      <c r="O4" s="17"/>
      <c r="P4" s="17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</row>
    <row r="5" spans="1:120" customFormat="1" ht="15" customHeight="1" x14ac:dyDescent="0.25">
      <c r="A5" s="30" t="s">
        <v>44</v>
      </c>
      <c r="B5" s="30"/>
      <c r="C5" s="29" t="s">
        <v>49</v>
      </c>
      <c r="D5" s="18" t="s">
        <v>47</v>
      </c>
      <c r="E5" s="47">
        <v>1</v>
      </c>
      <c r="F5" s="32" t="s">
        <v>54</v>
      </c>
      <c r="G5" s="48" t="s">
        <v>54</v>
      </c>
      <c r="H5" s="30"/>
      <c r="I5" s="27" t="s">
        <v>48</v>
      </c>
      <c r="J5" s="24">
        <v>35</v>
      </c>
      <c r="K5" s="24">
        <v>8</v>
      </c>
      <c r="L5" s="45"/>
      <c r="M5" s="2"/>
      <c r="N5" s="2"/>
      <c r="O5" s="39"/>
      <c r="P5" s="39"/>
    </row>
    <row r="6" spans="1:120" s="26" customFormat="1" ht="15" customHeight="1" x14ac:dyDescent="0.25">
      <c r="A6" s="33"/>
      <c r="B6" s="33"/>
      <c r="C6" s="34"/>
      <c r="D6" s="25" t="s">
        <v>53</v>
      </c>
      <c r="E6" s="53" t="s">
        <v>68</v>
      </c>
      <c r="F6" s="35"/>
      <c r="G6" s="49"/>
      <c r="H6" s="33" t="s">
        <v>46</v>
      </c>
      <c r="I6" s="36"/>
      <c r="J6" s="36"/>
      <c r="K6" s="46"/>
      <c r="L6" s="46">
        <v>2</v>
      </c>
      <c r="M6" s="35">
        <v>35</v>
      </c>
      <c r="N6" s="35">
        <f>(P6-O6)+1</f>
        <v>7</v>
      </c>
      <c r="O6" s="40">
        <v>44488</v>
      </c>
      <c r="P6" s="40">
        <v>44494</v>
      </c>
      <c r="AA6" s="26">
        <v>7</v>
      </c>
      <c r="AB6" s="26">
        <v>7</v>
      </c>
      <c r="AC6" s="26">
        <v>7</v>
      </c>
      <c r="AD6" s="26">
        <v>7</v>
      </c>
      <c r="AG6" s="26">
        <v>7</v>
      </c>
    </row>
    <row r="7" spans="1:120" customFormat="1" ht="15" customHeight="1" x14ac:dyDescent="0.25">
      <c r="A7" s="30" t="s">
        <v>44</v>
      </c>
      <c r="B7" s="30"/>
      <c r="C7" s="29" t="s">
        <v>49</v>
      </c>
      <c r="D7" s="18" t="s">
        <v>47</v>
      </c>
      <c r="E7" s="47">
        <v>2</v>
      </c>
      <c r="F7" s="32" t="s">
        <v>55</v>
      </c>
      <c r="G7" s="48" t="s">
        <v>55</v>
      </c>
      <c r="H7" s="30"/>
      <c r="I7" s="27" t="s">
        <v>48</v>
      </c>
      <c r="J7" s="24">
        <v>35</v>
      </c>
      <c r="K7" s="24">
        <v>8</v>
      </c>
      <c r="L7" s="45"/>
      <c r="M7" s="31"/>
      <c r="N7" s="31"/>
      <c r="O7" s="39"/>
      <c r="P7" s="39"/>
    </row>
    <row r="8" spans="1:120" s="26" customFormat="1" ht="15" customHeight="1" x14ac:dyDescent="0.25">
      <c r="A8" s="33"/>
      <c r="B8" s="33"/>
      <c r="C8" s="34"/>
      <c r="D8" s="25" t="s">
        <v>53</v>
      </c>
      <c r="E8" s="53" t="s">
        <v>69</v>
      </c>
      <c r="F8" s="35"/>
      <c r="G8" s="49"/>
      <c r="H8" s="33" t="s">
        <v>46</v>
      </c>
      <c r="I8" s="36"/>
      <c r="J8" s="36"/>
      <c r="K8" s="46"/>
      <c r="L8" s="46">
        <v>2</v>
      </c>
      <c r="M8" s="35">
        <v>35</v>
      </c>
      <c r="N8" s="35">
        <f>(P8-O8)+1</f>
        <v>7</v>
      </c>
      <c r="O8" s="40">
        <v>44497</v>
      </c>
      <c r="P8" s="40">
        <v>44503</v>
      </c>
      <c r="AJ8" s="26">
        <v>7</v>
      </c>
      <c r="AK8" s="26">
        <v>7</v>
      </c>
      <c r="AN8" s="26">
        <v>7</v>
      </c>
      <c r="AO8" s="26">
        <v>7</v>
      </c>
      <c r="AP8" s="26">
        <v>7</v>
      </c>
    </row>
    <row r="9" spans="1:120" customFormat="1" ht="15" customHeight="1" x14ac:dyDescent="0.25">
      <c r="A9" s="30" t="s">
        <v>44</v>
      </c>
      <c r="B9" s="30"/>
      <c r="C9" s="29" t="s">
        <v>49</v>
      </c>
      <c r="D9" s="18" t="s">
        <v>47</v>
      </c>
      <c r="E9" s="47">
        <v>3</v>
      </c>
      <c r="F9" s="32" t="s">
        <v>56</v>
      </c>
      <c r="G9" s="48" t="s">
        <v>56</v>
      </c>
      <c r="H9" s="30"/>
      <c r="I9" s="27" t="s">
        <v>48</v>
      </c>
      <c r="J9" s="24">
        <v>35</v>
      </c>
      <c r="K9" s="24">
        <v>8</v>
      </c>
      <c r="L9" s="45"/>
      <c r="M9" s="31"/>
      <c r="N9" s="31"/>
      <c r="O9" s="39"/>
      <c r="P9" s="39"/>
    </row>
    <row r="10" spans="1:120" s="26" customFormat="1" ht="15" customHeight="1" x14ac:dyDescent="0.25">
      <c r="A10" s="33"/>
      <c r="B10" s="33"/>
      <c r="C10" s="34"/>
      <c r="D10" s="25" t="s">
        <v>53</v>
      </c>
      <c r="E10" s="53" t="s">
        <v>70</v>
      </c>
      <c r="F10" s="35"/>
      <c r="G10" s="49"/>
      <c r="H10" s="33" t="s">
        <v>46</v>
      </c>
      <c r="I10" s="36"/>
      <c r="J10" s="36"/>
      <c r="K10" s="46"/>
      <c r="L10" s="46">
        <v>2</v>
      </c>
      <c r="M10" s="35">
        <v>35</v>
      </c>
      <c r="N10" s="35">
        <f>(P10-O10)+1</f>
        <v>5</v>
      </c>
      <c r="O10" s="40">
        <v>44488</v>
      </c>
      <c r="P10" s="40">
        <v>44492</v>
      </c>
      <c r="AA10" s="26">
        <v>7</v>
      </c>
      <c r="AB10" s="26">
        <v>7</v>
      </c>
      <c r="AC10" s="26">
        <v>7</v>
      </c>
      <c r="AD10" s="26">
        <v>7</v>
      </c>
      <c r="AE10" s="26">
        <v>7</v>
      </c>
    </row>
    <row r="11" spans="1:120" customFormat="1" ht="15" customHeight="1" x14ac:dyDescent="0.25">
      <c r="A11" s="30" t="s">
        <v>44</v>
      </c>
      <c r="B11" s="30"/>
      <c r="C11" s="29" t="s">
        <v>49</v>
      </c>
      <c r="D11" s="18" t="s">
        <v>47</v>
      </c>
      <c r="E11" s="47">
        <v>4</v>
      </c>
      <c r="F11" s="32" t="s">
        <v>57</v>
      </c>
      <c r="G11" s="48" t="s">
        <v>57</v>
      </c>
      <c r="H11" s="30"/>
      <c r="I11" s="27" t="s">
        <v>48</v>
      </c>
      <c r="J11" s="24">
        <v>35</v>
      </c>
      <c r="K11" s="24">
        <v>8</v>
      </c>
      <c r="L11" s="45"/>
      <c r="M11" s="31"/>
      <c r="N11" s="31"/>
      <c r="O11" s="39"/>
      <c r="P11" s="39"/>
    </row>
    <row r="12" spans="1:120" s="26" customFormat="1" ht="15" customHeight="1" x14ac:dyDescent="0.25">
      <c r="A12" s="33"/>
      <c r="B12" s="33"/>
      <c r="C12" s="34"/>
      <c r="D12" s="25" t="s">
        <v>53</v>
      </c>
      <c r="E12" s="53" t="s">
        <v>71</v>
      </c>
      <c r="F12" s="35"/>
      <c r="G12" s="49"/>
      <c r="H12" s="33" t="s">
        <v>46</v>
      </c>
      <c r="I12" s="36"/>
      <c r="J12" s="36"/>
      <c r="K12" s="46"/>
      <c r="L12" s="46">
        <v>2</v>
      </c>
      <c r="M12" s="35">
        <v>35</v>
      </c>
      <c r="N12" s="35">
        <f>(P12-O12)+1</f>
        <v>5</v>
      </c>
      <c r="O12" s="40">
        <v>44495</v>
      </c>
      <c r="P12" s="40">
        <v>44499</v>
      </c>
      <c r="AH12" s="26">
        <v>7</v>
      </c>
      <c r="AI12" s="26">
        <v>7</v>
      </c>
      <c r="AJ12" s="26">
        <v>7</v>
      </c>
      <c r="AK12" s="26">
        <v>7</v>
      </c>
      <c r="AL12" s="26">
        <v>7</v>
      </c>
    </row>
    <row r="13" spans="1:120" customFormat="1" ht="15" customHeight="1" x14ac:dyDescent="0.25">
      <c r="A13" s="30" t="s">
        <v>44</v>
      </c>
      <c r="B13" s="30"/>
      <c r="C13" s="29" t="s">
        <v>51</v>
      </c>
      <c r="D13" s="18" t="s">
        <v>47</v>
      </c>
      <c r="E13" s="47">
        <v>5</v>
      </c>
      <c r="F13" s="32" t="s">
        <v>58</v>
      </c>
      <c r="G13" s="48" t="s">
        <v>58</v>
      </c>
      <c r="H13" s="30"/>
      <c r="I13" s="27" t="s">
        <v>48</v>
      </c>
      <c r="J13" s="24">
        <v>120</v>
      </c>
      <c r="K13" s="24">
        <v>8</v>
      </c>
      <c r="L13" s="45"/>
      <c r="M13" s="31"/>
      <c r="N13" s="31"/>
      <c r="O13" s="39"/>
      <c r="P13" s="39"/>
    </row>
    <row r="14" spans="1:120" s="26" customFormat="1" ht="15" customHeight="1" x14ac:dyDescent="0.25">
      <c r="A14" s="33"/>
      <c r="B14" s="33"/>
      <c r="C14" s="34"/>
      <c r="D14" s="25" t="s">
        <v>53</v>
      </c>
      <c r="E14" s="53" t="s">
        <v>72</v>
      </c>
      <c r="F14" s="35"/>
      <c r="G14" s="49"/>
      <c r="H14" s="33" t="s">
        <v>46</v>
      </c>
      <c r="I14" s="36"/>
      <c r="J14" s="36"/>
      <c r="K14" s="46"/>
      <c r="L14" s="46">
        <v>2</v>
      </c>
      <c r="M14" s="35">
        <v>120</v>
      </c>
      <c r="N14" s="35">
        <f>(P14-O14)+1</f>
        <v>17</v>
      </c>
      <c r="O14" s="40">
        <v>44502</v>
      </c>
      <c r="P14" s="40">
        <v>44518</v>
      </c>
      <c r="AO14" s="26">
        <v>8</v>
      </c>
      <c r="AP14" s="26">
        <v>7</v>
      </c>
      <c r="AQ14" s="26">
        <v>7</v>
      </c>
      <c r="AR14" s="26">
        <v>7</v>
      </c>
      <c r="AS14" s="26">
        <v>7</v>
      </c>
      <c r="AT14" s="26">
        <v>7</v>
      </c>
      <c r="AU14" s="26">
        <v>7</v>
      </c>
      <c r="AV14" s="26">
        <v>7</v>
      </c>
      <c r="AW14" s="26">
        <v>7</v>
      </c>
      <c r="AX14" s="26">
        <v>7</v>
      </c>
      <c r="AY14" s="26">
        <v>7</v>
      </c>
      <c r="AZ14" s="26">
        <v>7</v>
      </c>
      <c r="BA14" s="26">
        <v>7</v>
      </c>
      <c r="BB14" s="26">
        <v>7</v>
      </c>
      <c r="BC14" s="26">
        <v>7</v>
      </c>
      <c r="BD14" s="26">
        <v>7</v>
      </c>
      <c r="BE14" s="26">
        <v>7</v>
      </c>
    </row>
    <row r="15" spans="1:120" customFormat="1" ht="15" customHeight="1" x14ac:dyDescent="0.25">
      <c r="A15" s="30" t="s">
        <v>44</v>
      </c>
      <c r="B15" s="30"/>
      <c r="C15" s="29" t="s">
        <v>51</v>
      </c>
      <c r="D15" s="18" t="s">
        <v>47</v>
      </c>
      <c r="E15" s="47">
        <v>6</v>
      </c>
      <c r="F15" s="32" t="s">
        <v>59</v>
      </c>
      <c r="G15" s="48" t="s">
        <v>59</v>
      </c>
      <c r="H15" s="30"/>
      <c r="I15" s="27" t="s">
        <v>48</v>
      </c>
      <c r="J15" s="24">
        <v>120</v>
      </c>
      <c r="K15" s="24">
        <v>8</v>
      </c>
      <c r="L15" s="45"/>
      <c r="M15" s="31"/>
      <c r="N15" s="31"/>
      <c r="O15" s="39"/>
      <c r="P15" s="39"/>
    </row>
    <row r="16" spans="1:120" s="26" customFormat="1" ht="15" customHeight="1" x14ac:dyDescent="0.25">
      <c r="A16" s="33"/>
      <c r="B16" s="33"/>
      <c r="C16" s="34"/>
      <c r="D16" s="25" t="s">
        <v>53</v>
      </c>
      <c r="E16" s="53" t="s">
        <v>73</v>
      </c>
      <c r="F16" s="35"/>
      <c r="G16" s="49"/>
      <c r="H16" s="33" t="s">
        <v>46</v>
      </c>
      <c r="I16" s="36"/>
      <c r="J16" s="36"/>
      <c r="K16" s="46"/>
      <c r="L16" s="46">
        <v>2</v>
      </c>
      <c r="M16" s="35">
        <v>120</v>
      </c>
      <c r="N16" s="35">
        <f>(P16-O16)+1</f>
        <v>23</v>
      </c>
      <c r="O16" s="40">
        <v>44509</v>
      </c>
      <c r="P16" s="40">
        <v>44531</v>
      </c>
      <c r="AV16" s="26">
        <v>8</v>
      </c>
      <c r="AW16" s="26">
        <v>7</v>
      </c>
      <c r="AX16" s="26">
        <v>7</v>
      </c>
      <c r="AY16" s="26">
        <v>7</v>
      </c>
      <c r="BB16" s="26">
        <v>7</v>
      </c>
      <c r="BC16" s="26">
        <v>7</v>
      </c>
      <c r="BD16" s="26">
        <v>7</v>
      </c>
      <c r="BE16" s="26">
        <v>7</v>
      </c>
      <c r="BF16" s="26">
        <v>7</v>
      </c>
      <c r="BI16" s="26">
        <v>7</v>
      </c>
      <c r="BJ16" s="26">
        <v>7</v>
      </c>
      <c r="BK16" s="26">
        <v>7</v>
      </c>
      <c r="BL16" s="26">
        <v>7</v>
      </c>
      <c r="BM16" s="26">
        <v>7</v>
      </c>
      <c r="BP16" s="26">
        <v>7</v>
      </c>
      <c r="BQ16" s="26">
        <v>7</v>
      </c>
      <c r="BR16" s="26">
        <v>7</v>
      </c>
    </row>
    <row r="17" spans="1:99" customFormat="1" ht="15" customHeight="1" x14ac:dyDescent="0.25">
      <c r="A17" s="30" t="s">
        <v>44</v>
      </c>
      <c r="B17" s="30"/>
      <c r="C17" s="29" t="s">
        <v>50</v>
      </c>
      <c r="D17" s="18" t="s">
        <v>47</v>
      </c>
      <c r="E17" s="47">
        <v>7</v>
      </c>
      <c r="F17" s="32" t="s">
        <v>60</v>
      </c>
      <c r="G17" s="48" t="s">
        <v>60</v>
      </c>
      <c r="H17" s="30"/>
      <c r="I17" s="27" t="s">
        <v>48</v>
      </c>
      <c r="J17" s="24">
        <v>120</v>
      </c>
      <c r="K17" s="24">
        <v>8</v>
      </c>
      <c r="L17" s="45"/>
      <c r="M17" s="31"/>
      <c r="N17" s="31"/>
      <c r="O17" s="39"/>
      <c r="P17" s="39"/>
    </row>
    <row r="18" spans="1:99" s="26" customFormat="1" ht="15" customHeight="1" x14ac:dyDescent="0.25">
      <c r="A18" s="33"/>
      <c r="B18" s="33"/>
      <c r="C18" s="34"/>
      <c r="D18" s="25" t="s">
        <v>53</v>
      </c>
      <c r="E18" s="53" t="s">
        <v>74</v>
      </c>
      <c r="F18" s="35"/>
      <c r="G18" s="49"/>
      <c r="H18" s="33" t="s">
        <v>46</v>
      </c>
      <c r="I18" s="36"/>
      <c r="J18" s="36"/>
      <c r="K18" s="46"/>
      <c r="L18" s="46">
        <v>2</v>
      </c>
      <c r="M18" s="35">
        <v>120</v>
      </c>
      <c r="N18" s="35">
        <f>(P18-O18)+1</f>
        <v>12</v>
      </c>
      <c r="O18" s="40">
        <v>44493</v>
      </c>
      <c r="P18" s="40">
        <v>44504</v>
      </c>
      <c r="AF18" s="26">
        <v>10</v>
      </c>
      <c r="AG18" s="26">
        <v>10</v>
      </c>
      <c r="AH18" s="26">
        <v>10</v>
      </c>
      <c r="AI18" s="26">
        <v>10</v>
      </c>
      <c r="AJ18" s="26">
        <v>10</v>
      </c>
      <c r="AK18" s="26">
        <v>10</v>
      </c>
      <c r="AL18" s="26">
        <v>10</v>
      </c>
      <c r="AM18" s="26">
        <v>10</v>
      </c>
      <c r="AN18" s="26">
        <v>10</v>
      </c>
      <c r="AO18" s="26">
        <v>10</v>
      </c>
      <c r="AP18" s="26">
        <v>10</v>
      </c>
      <c r="AQ18" s="26">
        <v>10</v>
      </c>
    </row>
    <row r="19" spans="1:99" customFormat="1" ht="15" customHeight="1" x14ac:dyDescent="0.25">
      <c r="A19" s="30" t="s">
        <v>45</v>
      </c>
      <c r="B19" s="30"/>
      <c r="C19" s="29" t="s">
        <v>50</v>
      </c>
      <c r="D19" s="18" t="s">
        <v>47</v>
      </c>
      <c r="E19" s="47">
        <v>8</v>
      </c>
      <c r="F19" s="32" t="s">
        <v>61</v>
      </c>
      <c r="G19" s="48" t="s">
        <v>61</v>
      </c>
      <c r="H19" s="30"/>
      <c r="I19" s="27" t="s">
        <v>48</v>
      </c>
      <c r="J19" s="24">
        <v>80</v>
      </c>
      <c r="K19" s="24">
        <v>8</v>
      </c>
      <c r="L19" s="45"/>
      <c r="M19" s="31"/>
      <c r="N19" s="31"/>
      <c r="O19" s="39"/>
      <c r="P19" s="39"/>
    </row>
    <row r="20" spans="1:99" s="26" customFormat="1" ht="15" customHeight="1" x14ac:dyDescent="0.25">
      <c r="A20" s="33"/>
      <c r="B20" s="33"/>
      <c r="C20" s="34"/>
      <c r="D20" s="25" t="s">
        <v>53</v>
      </c>
      <c r="E20" s="53" t="s">
        <v>75</v>
      </c>
      <c r="F20" s="35"/>
      <c r="G20" s="49"/>
      <c r="H20" s="33" t="s">
        <v>46</v>
      </c>
      <c r="I20" s="36"/>
      <c r="J20" s="36"/>
      <c r="K20" s="46"/>
      <c r="L20" s="46">
        <v>2</v>
      </c>
      <c r="M20" s="35">
        <v>80</v>
      </c>
      <c r="N20" s="35">
        <f>(P20-O20)+1</f>
        <v>8</v>
      </c>
      <c r="O20" s="40">
        <v>44493</v>
      </c>
      <c r="P20" s="40">
        <v>44500</v>
      </c>
      <c r="AF20" s="26">
        <v>10</v>
      </c>
      <c r="AG20" s="26">
        <v>10</v>
      </c>
      <c r="AH20" s="26">
        <v>10</v>
      </c>
      <c r="AI20" s="26">
        <v>10</v>
      </c>
      <c r="AJ20" s="26">
        <v>10</v>
      </c>
      <c r="AK20" s="26">
        <v>10</v>
      </c>
      <c r="AL20" s="26">
        <v>10</v>
      </c>
      <c r="AM20" s="26">
        <v>10</v>
      </c>
    </row>
    <row r="21" spans="1:99" customFormat="1" ht="15" customHeight="1" x14ac:dyDescent="0.25">
      <c r="A21" s="30" t="s">
        <v>45</v>
      </c>
      <c r="B21" s="30"/>
      <c r="C21" s="29" t="s">
        <v>50</v>
      </c>
      <c r="D21" s="18" t="s">
        <v>47</v>
      </c>
      <c r="E21" s="47">
        <v>9</v>
      </c>
      <c r="F21" s="32" t="s">
        <v>62</v>
      </c>
      <c r="G21" s="48" t="s">
        <v>62</v>
      </c>
      <c r="H21" s="30"/>
      <c r="I21" s="27" t="s">
        <v>48</v>
      </c>
      <c r="J21" s="24">
        <v>80</v>
      </c>
      <c r="K21" s="24">
        <v>8</v>
      </c>
      <c r="L21" s="45"/>
      <c r="M21" s="31"/>
      <c r="N21" s="31"/>
      <c r="O21" s="39"/>
      <c r="P21" s="39"/>
    </row>
    <row r="22" spans="1:99" s="26" customFormat="1" ht="15" customHeight="1" x14ac:dyDescent="0.25">
      <c r="A22" s="33"/>
      <c r="B22" s="33"/>
      <c r="C22" s="34"/>
      <c r="D22" s="25" t="s">
        <v>53</v>
      </c>
      <c r="E22" s="53" t="s">
        <v>76</v>
      </c>
      <c r="F22" s="35"/>
      <c r="G22" s="49"/>
      <c r="H22" s="33" t="s">
        <v>46</v>
      </c>
      <c r="I22" s="36"/>
      <c r="J22" s="36"/>
      <c r="K22" s="46"/>
      <c r="L22" s="46">
        <v>2</v>
      </c>
      <c r="M22" s="35">
        <v>80</v>
      </c>
      <c r="N22" s="35">
        <f>(P22-O22)+1</f>
        <v>8</v>
      </c>
      <c r="O22" s="40">
        <v>44515</v>
      </c>
      <c r="P22" s="40">
        <v>44522</v>
      </c>
      <c r="BB22" s="26">
        <v>10</v>
      </c>
      <c r="BC22" s="26">
        <v>10</v>
      </c>
      <c r="BD22" s="26">
        <v>10</v>
      </c>
      <c r="BE22" s="26">
        <v>10</v>
      </c>
      <c r="BF22" s="26">
        <v>10</v>
      </c>
      <c r="BG22" s="26">
        <v>10</v>
      </c>
      <c r="BH22" s="26">
        <v>10</v>
      </c>
      <c r="BI22" s="26">
        <v>10</v>
      </c>
    </row>
    <row r="23" spans="1:99" customFormat="1" ht="15" customHeight="1" x14ac:dyDescent="0.25">
      <c r="A23" s="30" t="s">
        <v>45</v>
      </c>
      <c r="B23" s="30"/>
      <c r="C23" s="29" t="s">
        <v>49</v>
      </c>
      <c r="D23" s="18" t="s">
        <v>47</v>
      </c>
      <c r="E23" s="47">
        <v>10</v>
      </c>
      <c r="F23" s="32" t="s">
        <v>63</v>
      </c>
      <c r="G23" s="48" t="s">
        <v>63</v>
      </c>
      <c r="H23" s="30"/>
      <c r="I23" s="27" t="s">
        <v>48</v>
      </c>
      <c r="J23" s="24">
        <v>42</v>
      </c>
      <c r="K23" s="24">
        <v>8</v>
      </c>
      <c r="L23" s="45"/>
      <c r="M23" s="31"/>
      <c r="N23" s="31"/>
      <c r="O23" s="39"/>
      <c r="P23" s="39"/>
    </row>
    <row r="24" spans="1:99" s="26" customFormat="1" ht="15" customHeight="1" x14ac:dyDescent="0.25">
      <c r="A24" s="33"/>
      <c r="B24" s="33"/>
      <c r="C24" s="34"/>
      <c r="D24" s="25" t="s">
        <v>53</v>
      </c>
      <c r="E24" s="53" t="s">
        <v>77</v>
      </c>
      <c r="F24" s="35"/>
      <c r="G24" s="49"/>
      <c r="H24" s="33" t="s">
        <v>46</v>
      </c>
      <c r="I24" s="36"/>
      <c r="J24" s="36"/>
      <c r="K24" s="46"/>
      <c r="L24" s="46">
        <v>2</v>
      </c>
      <c r="M24" s="35">
        <v>42</v>
      </c>
      <c r="N24" s="35">
        <f>(P24-O24)+1</f>
        <v>6</v>
      </c>
      <c r="O24" s="40">
        <v>44521</v>
      </c>
      <c r="P24" s="40">
        <v>44526</v>
      </c>
      <c r="BH24" s="26">
        <v>7</v>
      </c>
      <c r="BI24" s="26">
        <v>7</v>
      </c>
      <c r="BJ24" s="26">
        <v>7</v>
      </c>
      <c r="BK24" s="26">
        <v>7</v>
      </c>
      <c r="BL24" s="26">
        <v>7</v>
      </c>
      <c r="BM24" s="26">
        <v>7</v>
      </c>
    </row>
    <row r="25" spans="1:99" customFormat="1" ht="15" customHeight="1" x14ac:dyDescent="0.25">
      <c r="A25" s="30" t="s">
        <v>45</v>
      </c>
      <c r="B25" s="30"/>
      <c r="C25" s="29" t="s">
        <v>49</v>
      </c>
      <c r="D25" s="18" t="s">
        <v>47</v>
      </c>
      <c r="E25" s="47">
        <v>11</v>
      </c>
      <c r="F25" s="32" t="s">
        <v>64</v>
      </c>
      <c r="G25" s="48" t="s">
        <v>64</v>
      </c>
      <c r="H25" s="30"/>
      <c r="I25" s="27" t="s">
        <v>48</v>
      </c>
      <c r="J25" s="24">
        <v>35</v>
      </c>
      <c r="K25" s="24">
        <v>8</v>
      </c>
      <c r="L25" s="45"/>
      <c r="M25" s="31"/>
      <c r="N25" s="31"/>
      <c r="O25" s="39"/>
      <c r="P25" s="39"/>
    </row>
    <row r="26" spans="1:99" s="26" customFormat="1" ht="15" customHeight="1" x14ac:dyDescent="0.25">
      <c r="A26" s="33"/>
      <c r="B26" s="33"/>
      <c r="C26" s="34"/>
      <c r="D26" s="25" t="s">
        <v>53</v>
      </c>
      <c r="E26" s="53" t="s">
        <v>78</v>
      </c>
      <c r="F26" s="35"/>
      <c r="G26" s="49"/>
      <c r="H26" s="33" t="s">
        <v>46</v>
      </c>
      <c r="I26" s="36"/>
      <c r="J26" s="36"/>
      <c r="K26" s="46"/>
      <c r="L26" s="46">
        <v>2</v>
      </c>
      <c r="M26" s="35">
        <v>35</v>
      </c>
      <c r="N26" s="35">
        <f>(P26-O26)+1</f>
        <v>5</v>
      </c>
      <c r="O26" s="40">
        <v>44529</v>
      </c>
      <c r="P26" s="40">
        <v>44533</v>
      </c>
      <c r="BP26" s="26">
        <v>7</v>
      </c>
      <c r="BQ26" s="26">
        <v>7</v>
      </c>
      <c r="BR26" s="26">
        <v>7</v>
      </c>
      <c r="BS26" s="26">
        <v>7</v>
      </c>
      <c r="BT26" s="26">
        <v>7</v>
      </c>
    </row>
    <row r="27" spans="1:99" customFormat="1" ht="15" customHeight="1" x14ac:dyDescent="0.25">
      <c r="A27" s="30" t="s">
        <v>43</v>
      </c>
      <c r="B27" s="30"/>
      <c r="C27" s="29" t="s">
        <v>49</v>
      </c>
      <c r="D27" s="18" t="s">
        <v>47</v>
      </c>
      <c r="E27" s="47">
        <v>12</v>
      </c>
      <c r="F27" s="32" t="s">
        <v>65</v>
      </c>
      <c r="G27" s="48" t="s">
        <v>65</v>
      </c>
      <c r="H27" s="30"/>
      <c r="I27" s="27" t="s">
        <v>48</v>
      </c>
      <c r="J27" s="24">
        <v>35</v>
      </c>
      <c r="K27" s="24">
        <v>8</v>
      </c>
      <c r="L27" s="45"/>
      <c r="M27" s="31"/>
      <c r="N27" s="31"/>
      <c r="O27" s="39"/>
      <c r="P27" s="39"/>
    </row>
    <row r="28" spans="1:99" s="26" customFormat="1" ht="15" customHeight="1" x14ac:dyDescent="0.25">
      <c r="A28" s="33"/>
      <c r="B28" s="33"/>
      <c r="C28" s="34"/>
      <c r="D28" s="25" t="s">
        <v>53</v>
      </c>
      <c r="E28" s="53" t="s">
        <v>79</v>
      </c>
      <c r="F28" s="35"/>
      <c r="G28" s="49"/>
      <c r="H28" s="33" t="s">
        <v>46</v>
      </c>
      <c r="I28" s="36"/>
      <c r="J28" s="36"/>
      <c r="K28" s="46"/>
      <c r="L28" s="46">
        <v>2</v>
      </c>
      <c r="M28" s="35">
        <v>35</v>
      </c>
      <c r="N28" s="35">
        <f>(P28-O28)+1</f>
        <v>5</v>
      </c>
      <c r="O28" s="40">
        <v>44536</v>
      </c>
      <c r="P28" s="40">
        <v>44540</v>
      </c>
      <c r="BW28" s="26">
        <v>7</v>
      </c>
      <c r="BX28" s="26">
        <v>7</v>
      </c>
      <c r="BY28" s="26">
        <v>7</v>
      </c>
      <c r="BZ28" s="26">
        <v>7</v>
      </c>
      <c r="CA28" s="26">
        <v>7</v>
      </c>
    </row>
    <row r="29" spans="1:99" customFormat="1" ht="15" customHeight="1" x14ac:dyDescent="0.25">
      <c r="A29" s="30" t="s">
        <v>43</v>
      </c>
      <c r="B29" s="30"/>
      <c r="C29" s="29" t="s">
        <v>51</v>
      </c>
      <c r="D29" s="18" t="s">
        <v>47</v>
      </c>
      <c r="E29" s="47">
        <v>13</v>
      </c>
      <c r="F29" s="32" t="s">
        <v>66</v>
      </c>
      <c r="G29" s="48" t="s">
        <v>66</v>
      </c>
      <c r="H29" s="30"/>
      <c r="I29" s="27" t="s">
        <v>48</v>
      </c>
      <c r="J29" s="24">
        <v>80</v>
      </c>
      <c r="K29" s="24">
        <v>8</v>
      </c>
      <c r="L29" s="45"/>
      <c r="M29" s="31"/>
      <c r="N29" s="31"/>
      <c r="O29" s="39"/>
      <c r="P29" s="39"/>
    </row>
    <row r="30" spans="1:99" s="26" customFormat="1" ht="15" customHeight="1" x14ac:dyDescent="0.25">
      <c r="A30" s="33"/>
      <c r="B30" s="33"/>
      <c r="C30" s="34"/>
      <c r="D30" s="25" t="s">
        <v>53</v>
      </c>
      <c r="E30" s="53" t="s">
        <v>80</v>
      </c>
      <c r="F30" s="35"/>
      <c r="G30" s="49"/>
      <c r="H30" s="33" t="s">
        <v>46</v>
      </c>
      <c r="I30" s="36"/>
      <c r="J30" s="36"/>
      <c r="K30" s="46"/>
      <c r="L30" s="46">
        <v>2</v>
      </c>
      <c r="M30" s="35">
        <v>80</v>
      </c>
      <c r="N30" s="35">
        <f>(P30-O30)+1</f>
        <v>12</v>
      </c>
      <c r="O30" s="40">
        <v>44536</v>
      </c>
      <c r="P30" s="40">
        <v>44547</v>
      </c>
      <c r="BW30" s="26">
        <v>7</v>
      </c>
      <c r="BX30" s="26">
        <v>7</v>
      </c>
      <c r="BY30" s="26">
        <v>7</v>
      </c>
      <c r="BZ30" s="26">
        <v>7</v>
      </c>
      <c r="CA30" s="26">
        <v>7</v>
      </c>
      <c r="CB30" s="26">
        <v>7</v>
      </c>
      <c r="CC30" s="26">
        <v>7</v>
      </c>
      <c r="CD30" s="26">
        <v>7</v>
      </c>
      <c r="CE30" s="26">
        <v>7</v>
      </c>
      <c r="CF30" s="26">
        <v>7</v>
      </c>
      <c r="CG30" s="26">
        <v>7</v>
      </c>
      <c r="CH30" s="26">
        <v>3</v>
      </c>
    </row>
    <row r="31" spans="1:99" customFormat="1" ht="15" customHeight="1" x14ac:dyDescent="0.25">
      <c r="A31" s="30" t="s">
        <v>43</v>
      </c>
      <c r="B31" s="30"/>
      <c r="C31" s="29" t="s">
        <v>51</v>
      </c>
      <c r="D31" s="18" t="s">
        <v>47</v>
      </c>
      <c r="E31" s="47">
        <v>14</v>
      </c>
      <c r="F31" s="50" t="s">
        <v>67</v>
      </c>
      <c r="G31" s="48" t="s">
        <v>67</v>
      </c>
      <c r="H31" s="30"/>
      <c r="I31" s="27" t="s">
        <v>48</v>
      </c>
      <c r="J31" s="24">
        <v>80</v>
      </c>
      <c r="K31" s="24">
        <v>8</v>
      </c>
      <c r="L31" s="45"/>
      <c r="M31" s="31"/>
      <c r="N31" s="31"/>
      <c r="O31" s="39"/>
      <c r="P31" s="39"/>
    </row>
    <row r="32" spans="1:99" s="26" customFormat="1" ht="15" customHeight="1" x14ac:dyDescent="0.25">
      <c r="A32" s="33"/>
      <c r="B32" s="33"/>
      <c r="C32" s="34"/>
      <c r="D32" s="25" t="s">
        <v>53</v>
      </c>
      <c r="E32" s="53" t="s">
        <v>81</v>
      </c>
      <c r="F32" s="35"/>
      <c r="G32" s="49"/>
      <c r="H32" s="33" t="s">
        <v>46</v>
      </c>
      <c r="I32" s="36"/>
      <c r="J32" s="36"/>
      <c r="K32" s="46"/>
      <c r="L32" s="46">
        <v>2</v>
      </c>
      <c r="M32" s="35">
        <v>80</v>
      </c>
      <c r="N32" s="35">
        <f>(P32-O32)+1</f>
        <v>16</v>
      </c>
      <c r="O32" s="40">
        <v>44545</v>
      </c>
      <c r="P32" s="40">
        <v>44560</v>
      </c>
      <c r="CF32" s="26">
        <v>7</v>
      </c>
      <c r="CG32" s="26">
        <v>7</v>
      </c>
      <c r="CH32" s="26">
        <v>7</v>
      </c>
      <c r="CK32" s="26">
        <v>7</v>
      </c>
      <c r="CL32" s="26">
        <v>7</v>
      </c>
      <c r="CM32" s="26">
        <v>7</v>
      </c>
      <c r="CN32" s="26">
        <v>7</v>
      </c>
      <c r="CO32" s="26">
        <v>7</v>
      </c>
      <c r="CR32" s="26">
        <v>7</v>
      </c>
      <c r="CS32" s="26">
        <v>7</v>
      </c>
      <c r="CT32" s="26">
        <v>7</v>
      </c>
      <c r="CU32" s="26">
        <v>3</v>
      </c>
    </row>
  </sheetData>
  <autoFilter ref="C3:P32" xr:uid="{00000000-0001-0000-0000-000000000000}"/>
  <phoneticPr fontId="19" type="noConversion"/>
  <hyperlinks>
    <hyperlink ref="D5" r:id="rId1" xr:uid="{CA6F69D6-EA27-4D73-AC8A-F5A97A84B87D}"/>
    <hyperlink ref="D7" r:id="rId2" xr:uid="{D889D3A9-64BC-4DB2-9B9F-250EBFE89AEF}"/>
    <hyperlink ref="D9" r:id="rId3" xr:uid="{4057C494-3241-430D-A875-8C1579009F29}"/>
    <hyperlink ref="D11" r:id="rId4" xr:uid="{55C2BEAF-9544-408A-870A-DC79F816467C}"/>
    <hyperlink ref="D13" r:id="rId5" xr:uid="{EFBE18E7-0063-4D74-B24C-67A8B19A701F}"/>
    <hyperlink ref="D15" r:id="rId6" xr:uid="{DE1C2C45-AC8C-47ED-8329-4F868E9E7207}"/>
    <hyperlink ref="D17" r:id="rId7" xr:uid="{10BE9952-C5A2-49BE-BFC3-A57A79A177A0}"/>
    <hyperlink ref="D19" r:id="rId8" xr:uid="{2E07BF47-D5BE-49A4-B68A-09BEFEFED14D}"/>
    <hyperlink ref="D21" r:id="rId9" xr:uid="{4378AF00-27F8-4F9A-B68D-53836220D9D1}"/>
    <hyperlink ref="D23" r:id="rId10" xr:uid="{9168BE73-AA21-4181-B741-1CC125DCFAE5}"/>
    <hyperlink ref="D25" r:id="rId11" xr:uid="{661D6450-087C-471A-BAE8-EB2452104128}"/>
    <hyperlink ref="D27" r:id="rId12" xr:uid="{ACD9AF2F-093D-41D4-9958-10275D3F5B60}"/>
    <hyperlink ref="D29" r:id="rId13" xr:uid="{B33C9AB5-A610-4D3C-82DB-A5C9E61CF4C2}"/>
    <hyperlink ref="D31" r:id="rId14" xr:uid="{92C553A1-9CB7-47A8-A663-18AE23E1C508}"/>
  </hyperlinks>
  <pageMargins left="0.7" right="0.7" top="0.75" bottom="0.75" header="0.3" footer="0.3"/>
  <pageSetup orientation="portrait" horizontalDpi="1200" verticalDpi="12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26B3B-D977-4728-A1EE-EFE750C3AB67}">
  <dimension ref="C2:F12"/>
  <sheetViews>
    <sheetView tabSelected="1" workbookViewId="0">
      <selection activeCell="F15" sqref="F15"/>
    </sheetView>
  </sheetViews>
  <sheetFormatPr baseColWidth="10" defaultRowHeight="15.75" x14ac:dyDescent="0.25"/>
  <cols>
    <col min="3" max="3" width="69.25" customWidth="1"/>
  </cols>
  <sheetData>
    <row r="2" spans="3:6" x14ac:dyDescent="0.25">
      <c r="C2" s="57" t="s">
        <v>92</v>
      </c>
      <c r="D2" s="58" t="s">
        <v>90</v>
      </c>
      <c r="E2" s="58" t="s">
        <v>91</v>
      </c>
      <c r="F2" s="58" t="s">
        <v>93</v>
      </c>
    </row>
    <row r="3" spans="3:6" x14ac:dyDescent="0.25">
      <c r="C3" s="57" t="s">
        <v>82</v>
      </c>
      <c r="D3" s="58">
        <v>3</v>
      </c>
      <c r="E3" s="58">
        <v>12</v>
      </c>
      <c r="F3" s="59">
        <v>30052</v>
      </c>
    </row>
    <row r="4" spans="3:6" x14ac:dyDescent="0.25">
      <c r="C4" s="57" t="s">
        <v>83</v>
      </c>
      <c r="D4" s="58">
        <v>2</v>
      </c>
      <c r="E4" s="58">
        <v>6</v>
      </c>
      <c r="F4" s="58"/>
    </row>
    <row r="5" spans="3:6" x14ac:dyDescent="0.25">
      <c r="C5" s="57" t="s">
        <v>84</v>
      </c>
      <c r="D5" s="58">
        <v>1</v>
      </c>
      <c r="E5" s="58">
        <v>4</v>
      </c>
      <c r="F5" s="58"/>
    </row>
    <row r="6" spans="3:6" x14ac:dyDescent="0.25">
      <c r="C6" s="57" t="s">
        <v>85</v>
      </c>
      <c r="D6" s="58">
        <v>5</v>
      </c>
      <c r="E6" s="58">
        <v>4</v>
      </c>
      <c r="F6" s="58"/>
    </row>
    <row r="7" spans="3:6" x14ac:dyDescent="0.25">
      <c r="C7" s="57" t="s">
        <v>86</v>
      </c>
      <c r="D7" s="58">
        <v>8</v>
      </c>
      <c r="E7" s="58">
        <v>8</v>
      </c>
      <c r="F7" s="58"/>
    </row>
    <row r="8" spans="3:6" x14ac:dyDescent="0.25">
      <c r="C8" s="57" t="s">
        <v>87</v>
      </c>
      <c r="D8" s="58">
        <v>3</v>
      </c>
      <c r="E8" s="58">
        <v>5</v>
      </c>
      <c r="F8" s="58"/>
    </row>
    <row r="9" spans="3:6" x14ac:dyDescent="0.25">
      <c r="C9" s="57" t="s">
        <v>88</v>
      </c>
      <c r="D9" s="58">
        <v>5</v>
      </c>
      <c r="E9" s="58">
        <v>7</v>
      </c>
      <c r="F9" s="58"/>
    </row>
    <row r="10" spans="3:6" x14ac:dyDescent="0.25">
      <c r="C10" s="57" t="s">
        <v>89</v>
      </c>
      <c r="D10" s="58">
        <v>9</v>
      </c>
      <c r="E10" s="58">
        <v>10</v>
      </c>
      <c r="F10" s="58"/>
    </row>
    <row r="11" spans="3:6" x14ac:dyDescent="0.25">
      <c r="C11" s="57"/>
      <c r="D11" s="58">
        <f>SUM(D3:D10)</f>
        <v>36</v>
      </c>
      <c r="E11" s="58">
        <f>SUM(E3:E10)</f>
        <v>56</v>
      </c>
      <c r="F11" s="58"/>
    </row>
    <row r="12" spans="3:6" x14ac:dyDescent="0.25">
      <c r="C12" s="57"/>
      <c r="D12" s="59">
        <f>D11*F3</f>
        <v>1081872</v>
      </c>
      <c r="E12" s="59">
        <f>E11*F3</f>
        <v>1682912</v>
      </c>
      <c r="F12" s="59">
        <f>E12-D12</f>
        <v>601040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LB </vt:lpstr>
      <vt:lpstr>Hoja1</vt:lpstr>
      <vt:lpstr>'LB '!Área_de_impresión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Alejandro Henriquez Guiñez</cp:lastModifiedBy>
  <dcterms:created xsi:type="dcterms:W3CDTF">2016-05-05T17:47:52Z</dcterms:created>
  <dcterms:modified xsi:type="dcterms:W3CDTF">2021-11-11T03:28:04Z</dcterms:modified>
</cp:coreProperties>
</file>