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liveamc-my.sharepoint.com/personal/jon_tullo_liveamc_com/Documents/Documents/Leland - Market Survey Project/"/>
    </mc:Choice>
  </mc:AlternateContent>
  <xr:revisionPtr revIDLastSave="0" documentId="8_{C92E29B1-8993-4C6D-9B83-9B3617C5918C}" xr6:coauthVersionLast="47" xr6:coauthVersionMax="47" xr10:uidLastSave="{00000000-0000-0000-0000-000000000000}"/>
  <bookViews>
    <workbookView xWindow="-98" yWindow="-98" windowWidth="19396" windowHeight="11475" xr2:uid="{40367CEE-8F6E-4875-9A43-54CFF8E7848D}"/>
  </bookViews>
  <sheets>
    <sheet name="Market Stud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0">#REF!</definedName>
    <definedName name="\m">#REF!</definedName>
    <definedName name="\s">#REF!</definedName>
    <definedName name="__123Graph_ACOLLECTIONS" hidden="1">[2]A!$B$151:$AW$151</definedName>
    <definedName name="__123Graph_BCOLLECTIONS" hidden="1">[2]A!$B$152:$AW$152</definedName>
    <definedName name="__123Graph_D" hidden="1">'[3]OPER BDGT'!#REF!</definedName>
    <definedName name="__123Graph_XCOLLECTIONS" hidden="1">[2]A!$B$150:$AW$150</definedName>
    <definedName name="__IntlFixup" hidden="1">TRUE</definedName>
    <definedName name="_1__123Graph_ACHART_1" localSheetId="0" hidden="1">[2]A!$B$14:$M$14</definedName>
    <definedName name="_1__123Graph_AChart_1" hidden="1">#REF!</definedName>
    <definedName name="_1__123Graph_ACHART_4A" hidden="1">[4]Proforma!#REF!</definedName>
    <definedName name="_10__123Graph_AChart_5" hidden="1">#REF!</definedName>
    <definedName name="_10__123Graph_XCHART_2" hidden="1">[2]A!$B$155:$AW$155</definedName>
    <definedName name="_11__123Graph_AChart_6" hidden="1">#REF!</definedName>
    <definedName name="_11__123Graph_XCHART_3" hidden="1">[2]A!$B$153:$AW$153</definedName>
    <definedName name="_12__123Graph_AChart_7" hidden="1">#REF!</definedName>
    <definedName name="_13__123Graph_AChart_8" hidden="1">#REF!</definedName>
    <definedName name="_14__123Graph_AChart_9" hidden="1">#REF!</definedName>
    <definedName name="_15__123Graph_BChart_1" hidden="1">#REF!</definedName>
    <definedName name="_16__123Graph_BChart_12" hidden="1">#REF!</definedName>
    <definedName name="_17__123Graph_BChart_13" hidden="1">#REF!</definedName>
    <definedName name="_18__123Graph_BChart_14" hidden="1">#REF!</definedName>
    <definedName name="_19__123Graph_BChart_2" hidden="1">#REF!</definedName>
    <definedName name="_2__123Graph_AChart_10" hidden="1">#REF!</definedName>
    <definedName name="_2__123Graph_ACHART_2" hidden="1">[2]A!$B$156:$AW$156</definedName>
    <definedName name="_2__123Graph_XCHART_4A" hidden="1">[4]Proforma!#REF!</definedName>
    <definedName name="_20__123Graph_BChart_3" hidden="1">#REF!</definedName>
    <definedName name="_21__123Graph_BChart_4" hidden="1">#REF!</definedName>
    <definedName name="_22__123Graph_BChart_5" hidden="1">#REF!</definedName>
    <definedName name="_23__123Graph_CChart_1" hidden="1">#REF!</definedName>
    <definedName name="_24__123Graph_CChart_2" hidden="1">#REF!</definedName>
    <definedName name="_25__123Graph_CChart_3" hidden="1">#REF!</definedName>
    <definedName name="_26__123Graph_XChart_10" hidden="1">#REF!</definedName>
    <definedName name="_27__123Graph_XChart_11" hidden="1">#REF!</definedName>
    <definedName name="_28__123Graph_XChart_12" hidden="1">#REF!</definedName>
    <definedName name="_29__123Graph_XChart_13" hidden="1">#REF!</definedName>
    <definedName name="_3__123Graph_AChart_11" hidden="1">#REF!</definedName>
    <definedName name="_3__123Graph_ACHART_3" hidden="1">[2]A!$B$154:$AW$154</definedName>
    <definedName name="_3__123Graph_XCHART_4A" hidden="1">[5]Proforma!#REF!</definedName>
    <definedName name="_30__123Graph_XChart_14" hidden="1">#REF!</definedName>
    <definedName name="_31__123Graph_XChart_4" hidden="1">#REF!</definedName>
    <definedName name="_32__123Graph_XChart_5" hidden="1">#REF!</definedName>
    <definedName name="_33__123Graph_XChart_6" hidden="1">#REF!</definedName>
    <definedName name="_34__123Graph_XChart_7" hidden="1">#REF!</definedName>
    <definedName name="_35__123Graph_XChart_8" hidden="1">#REF!</definedName>
    <definedName name="_36__123Graph_XChart_9" hidden="1">#REF!</definedName>
    <definedName name="_4__123Graph_AChart_12" hidden="1">#REF!</definedName>
    <definedName name="_4__123Graph_BCHART_1" hidden="1">[2]A!$B$25:$M$25</definedName>
    <definedName name="_5__123Graph_AChart_13" hidden="1">#REF!</definedName>
    <definedName name="_5__123Graph_CCHART_1" hidden="1">[2]A!$B$36:$M$36</definedName>
    <definedName name="_6__123Graph_AChart_14" hidden="1">#REF!</definedName>
    <definedName name="_6__123Graph_DCHART_1" hidden="1">[2]A!$B$47:$M$47</definedName>
    <definedName name="_7__123Graph_AChart_2" hidden="1">#REF!</definedName>
    <definedName name="_7__123Graph_ECHART_1" hidden="1">[2]A!$A$78:$N$78</definedName>
    <definedName name="_8__123Graph_AChart_3" hidden="1">#REF!</definedName>
    <definedName name="_8__123Graph_FCHART_1" hidden="1">[2]A!$A$79:$N$79</definedName>
    <definedName name="_9__123Graph_AChart_4" hidden="1">#REF!</definedName>
    <definedName name="_9__123Graph_XCHART_1" hidden="1">[2]A!$B$6:$M$6</definedName>
    <definedName name="_Charleston_Trailing_12" hidden="1">'[6]Exit Strategy'!#REF!</definedName>
    <definedName name="_Fill" hidden="1">#REF!</definedName>
    <definedName name="_xlnm._FilterDatabase" localSheetId="0" hidden="1">'Market Study'!$C$213:$H$214</definedName>
    <definedName name="_Key1" hidden="1">'[7]Income &amp; Expense Assumptions'!#REF!</definedName>
    <definedName name="_Key2" hidden="1">'[7]Income &amp; Expense Assumptions'!#REF!</definedName>
    <definedName name="_Order1" localSheetId="0" hidden="1">255</definedName>
    <definedName name="_Order1" hidden="1">0</definedName>
    <definedName name="_Order2" hidden="1">255</definedName>
    <definedName name="_Sort" hidden="1">#REF!</definedName>
    <definedName name="_Table1_In1" hidden="1">'[6]Exit Strategy'!#REF!</definedName>
    <definedName name="_Table1_Out" hidden="1">'[8]Exit Strategy'!$C$50:$D$168</definedName>
    <definedName name="_Table2_In1" hidden="1">'[6]Exit Strategy'!#REF!</definedName>
    <definedName name="_Table2_Out" hidden="1">'[8]Exit Strategy'!$C$50:$D$168</definedName>
    <definedName name="_tax2">#REF!</definedName>
    <definedName name="Abbrev">OFFSET(#REF!,0,0,1,COUNTA(#REF!)*2)</definedName>
    <definedName name="acq">#REF!</definedName>
    <definedName name="Advertising">#REF!</definedName>
    <definedName name="AL_Inc_Limit">#REF!</definedName>
    <definedName name="AL_Paid_Limit">#REF!</definedName>
    <definedName name="ALAEtreatment">#REF!</definedName>
    <definedName name="amfpct">#REF!</definedName>
    <definedName name="amo">#REF!</definedName>
    <definedName name="Analysis_Start">'[1]Property Summary'!$D$26</definedName>
    <definedName name="AnalystNames">#REF!</definedName>
    <definedName name="ARGUS1">#REF!</definedName>
    <definedName name="ARGUS2">#REF!</definedName>
    <definedName name="AsOf">#REF!</definedName>
    <definedName name="Assumed_Mortgage_Rate">[9]Table!$N$8</definedName>
    <definedName name="Autoblend1">#REF!</definedName>
    <definedName name="autoblend2">#REF!</definedName>
    <definedName name="Basis">'[1]Property Summary'!#REF!</definedName>
    <definedName name="BEGIN_DAT">#REF!</definedName>
    <definedName name="BenefitLevel">#REF!</definedName>
    <definedName name="BOARD">#REF!</definedName>
    <definedName name="BOARD1">#REF!</definedName>
    <definedName name="BOARD2">#REF!</definedName>
    <definedName name="BOARD3">#REF!</definedName>
    <definedName name="Body">#REF!</definedName>
    <definedName name="cap">#REF!</definedName>
    <definedName name="Cap_Exp">[10]Table!$I$10</definedName>
    <definedName name="CFRange">#REF!</definedName>
    <definedName name="CLOSE">#REF!</definedName>
    <definedName name="CLOSE_DAT">#REF!</definedName>
    <definedName name="Closing_Date">#REF!</definedName>
    <definedName name="CMVpsf">#REF!</definedName>
    <definedName name="CONSOLID">#REF!</definedName>
    <definedName name="cost">#REF!</definedName>
    <definedName name="CountBasis">#REF!</definedName>
    <definedName name="CountLDFs">#REF!</definedName>
    <definedName name="CurMktVal">#REF!</definedName>
    <definedName name="CurrentCarrier">#REF!</definedName>
    <definedName name="d" hidden="1">{#N/A,#N/A,FALSE,"Bennington";#N/A,#N/A,FALSE,"Castle Court";#N/A,#N/A,FALSE,"Century Hills";#N/A,#N/A,FALSE,"Edgewater Hills";#N/A,#N/A,FALSE,"Edgewater Terrace";#N/A,#N/A,FALSE,"Edgewater Village";#N/A,#N/A,FALSE,"Fairfax";#N/A,#N/A,FALSE,"Gen. Wash.";#N/A,#N/A,FALSE,"Huntington-Unfurnished";#N/A,#N/A,FALSE,"Huntington-Furnished";#N/A,#N/A,FALSE,"Iris Court";#N/A,#N/A,FALSE,"North Park";#N/A,#N/A,FALSE,"Talbot Woods";#N/A,#N/A,FALSE,"Parkview";#N/A,#N/A,FALSE,"Westgate"}</definedName>
    <definedName name="_xlnm.Database">#REF!</definedName>
    <definedName name="Database_Header">[11]List!#REF!</definedName>
    <definedName name="Database_Sumif">#REF!</definedName>
    <definedName name="Database_Tenant_ID">[11]List!#REF!</definedName>
    <definedName name="date">#REF!</definedName>
    <definedName name="DealName" localSheetId="0">[12]Sheet2!$A$5</definedName>
    <definedName name="DealName">#REF!</definedName>
    <definedName name="DealUnits" localSheetId="0">[12]Sheet2!$A$6</definedName>
    <definedName name="DealUnits">#REF!</definedName>
    <definedName name="Debt">'[1]Property Summary'!#REF!</definedName>
    <definedName name="Debt_Table2">#REF!</definedName>
    <definedName name="dep_serk">#REF!</definedName>
    <definedName name="dfh" hidden="1">#REF!</definedName>
    <definedName name="Discount_Rate">'[1]Property Summary'!#REF!</definedName>
    <definedName name="disp">#REF!</definedName>
    <definedName name="display_area_4">#REF!</definedName>
    <definedName name="dprct">#REF!</definedName>
    <definedName name="dsfgs" localSheetId="0">#N/A</definedName>
    <definedName name="dsfgs">[0]!dsfgs</definedName>
    <definedName name="DSPIMO">'[13]Loan Data'!#REF!</definedName>
    <definedName name="END_DATE">#REF!</definedName>
    <definedName name="Equity_Share_LP">#REF!</definedName>
    <definedName name="Equity_Share_Sponsor">#REF!</definedName>
    <definedName name="Exit_Cap_Yr_1">'[1]Property Summary'!#REF!</definedName>
    <definedName name="ExpBase">#REF!</definedName>
    <definedName name="Exposures">#REF!</definedName>
    <definedName name="ExposuresDetail">#REF!</definedName>
    <definedName name="fdgh" hidden="1">'[6]Exit Strategy'!#REF!</definedName>
    <definedName name="filename3">#REF!</definedName>
    <definedName name="filename6">#REF!</definedName>
    <definedName name="filename7">#REF!</definedName>
    <definedName name="filename8">#REF!</definedName>
    <definedName name="Fixed">#REF!</definedName>
    <definedName name="Floating">#REF!</definedName>
    <definedName name="FutureLeaseColumn">#REF!</definedName>
    <definedName name="garpot">[14]Input!$I$159</definedName>
    <definedName name="ge">#REF!</definedName>
    <definedName name="GL_Inc_Limit">#REF!</definedName>
    <definedName name="GL_Paid_Limit">#REF!</definedName>
    <definedName name="GLBlend1">#REF!</definedName>
    <definedName name="GLblend2">#REF!</definedName>
    <definedName name="GoAssetChart" localSheetId="0">#N/A</definedName>
    <definedName name="GoAssetChart">[0]!GoAssetChart</definedName>
    <definedName name="GoBack" localSheetId="0">#N/A</definedName>
    <definedName name="GoBack">[0]!GoBack</definedName>
    <definedName name="GoBalanceSheet" localSheetId="0">#N/A</definedName>
    <definedName name="GoBalanceSheet">[0]!GoBalanceSheet</definedName>
    <definedName name="GoCashFlow" localSheetId="0">#N/A</definedName>
    <definedName name="GoCashFlow">[0]!GoCashFlow</definedName>
    <definedName name="GoData" localSheetId="0">#N/A</definedName>
    <definedName name="GoData">[0]!GoData</definedName>
    <definedName name="GoIncomeChart" localSheetId="0">#N/A</definedName>
    <definedName name="GoIncomeChart">[0]!GoIncomeChart</definedName>
    <definedName name="GP_Only?">#REF!</definedName>
    <definedName name="GRAPH">#REF!</definedName>
    <definedName name="Hcoinv">#REF!</definedName>
    <definedName name="hold">#REF!</definedName>
    <definedName name="holdyrs">#REF!</definedName>
    <definedName name="ILFs">#REF!</definedName>
    <definedName name="INCOME_ASSUMPTIONS_YR_2_1">#REF!</definedName>
    <definedName name="INCOME_ASSUMPTIONS_YR_2_2">#REF!</definedName>
    <definedName name="INCOME_ASSUMPTIONS_YR_3_1">#REF!</definedName>
    <definedName name="INCOME_ASSUMPTIONS_YR_3_2">#REF!</definedName>
    <definedName name="IncurredLDFs">#REF!</definedName>
    <definedName name="Initial_Equity">'[1]Property Summary'!#REF!</definedName>
    <definedName name="Insurance_Unit">[10]Table!$I$20</definedName>
    <definedName name="int">#REF!</definedName>
    <definedName name="IntroPrintArea" hidden="1">#REF!</definedName>
    <definedName name="InvestorProfit">[15]Participation!$P$65</definedName>
    <definedName name="InvestorYield">[15]Participation!$D$65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42304.6681018519</definedName>
    <definedName name="IQ_QTD" hidden="1">750000</definedName>
    <definedName name="IQ_TODAY" hidden="1">0</definedName>
    <definedName name="IQ_YTDMONTH" hidden="1">130000</definedName>
    <definedName name="IsEdit">#REF!</definedName>
    <definedName name="LargeLosses">#REF!</definedName>
    <definedName name="LAST">#REF!</definedName>
    <definedName name="List_Address">[11]List!$D$1:$D$9</definedName>
    <definedName name="List_Building">[11]List!#REF!</definedName>
    <definedName name="List_Building_Number">[11]List!$B$1:$B$9</definedName>
    <definedName name="List_Category">[11]List!#REF!</definedName>
    <definedName name="List_Entity">[16]List!$F$1</definedName>
    <definedName name="List_Tenant_ID">[11]List!#REF!</definedName>
    <definedName name="List_Tenants">[11]List!#REF!</definedName>
    <definedName name="LOBAssumptions">#REF!</definedName>
    <definedName name="lookup">#REF!</definedName>
    <definedName name="MACRO">#REF!</definedName>
    <definedName name="Macro1">[17]!Macro1</definedName>
    <definedName name="Macro1Alt1" localSheetId="0">#N/A</definedName>
    <definedName name="Macro1Alt1">[0]!Macro1Alt1</definedName>
    <definedName name="Macro2" localSheetId="0">#N/A</definedName>
    <definedName name="Macro2">[0]!Macro2</definedName>
    <definedName name="MATRIX">#REF!</definedName>
    <definedName name="MENU1">#REF!</definedName>
    <definedName name="MonthlyAssumptions">[18]Sheet3!$A$1:$A$4</definedName>
    <definedName name="name" localSheetId="0">#REF!</definedName>
    <definedName name="Name">'[1]Property Summary'!$D$14</definedName>
    <definedName name="name1" hidden="1">{"SIMPLIFD_P1",#N/A,FALSE,"SIMPLIFD"}</definedName>
    <definedName name="NameTable">OFFSET(#REF!,0,0,COUNTA(#REF!),3)</definedName>
    <definedName name="Nane2" hidden="1">{"TEST1",#N/A,FALSE,"SIMPLIFD"}</definedName>
    <definedName name="NO_OF_UNITS">'[14]Rent Assumptions'!#REF!</definedName>
    <definedName name="NOIcapYr">#REF!</definedName>
    <definedName name="notes">#REF!</definedName>
    <definedName name="NUMCHECK">AND(ISNUMBER('[13]Loan Data'!$F$16),ISNUMBER('[13]Loan Data'!$I$16),ISNUMBER('[13]Loan Data'!$I$17),ISNUMBER('[13]Loan Data'!$I$18))</definedName>
    <definedName name="NUMENTRIES">'[13]Loan Amortization Table'!#REF!</definedName>
    <definedName name="NumTotalUnits">#REF!</definedName>
    <definedName name="OAAbatementModifier">#REF!</definedName>
    <definedName name="OAAccountCodes">#REF!</definedName>
    <definedName name="OAApartment">#REF!</definedName>
    <definedName name="OAAreaMeasures">#REF!</definedName>
    <definedName name="OABreakpoints">#REF!</definedName>
    <definedName name="OAConProps">#REF!</definedName>
    <definedName name="OACPIRent">#REF!</definedName>
    <definedName name="OACriteria">#REF!</definedName>
    <definedName name="OADebt">#REF!</definedName>
    <definedName name="OADefault">#REF!</definedName>
    <definedName name="OADetailedReimbursementMethods">#REF!</definedName>
    <definedName name="OADistribution">#REF!</definedName>
    <definedName name="OADIV">#REF!</definedName>
    <definedName name="OADIV2">#REF!</definedName>
    <definedName name="OAEscrow">#REF!</definedName>
    <definedName name="OAExpenseGrp">#REF!</definedName>
    <definedName name="OAFootnotes">#REF!</definedName>
    <definedName name="OAGCur">#REF!</definedName>
    <definedName name="OAGDIV">#REF!</definedName>
    <definedName name="OAGDIVC">#REF!</definedName>
    <definedName name="OAGFor">#REF!</definedName>
    <definedName name="OAGIGroups">#REF!</definedName>
    <definedName name="OAGLeaseType">#REF!</definedName>
    <definedName name="OAGLMod">#REF!</definedName>
    <definedName name="OAGLV">#REF!</definedName>
    <definedName name="OAGPLabels">#REF!</definedName>
    <definedName name="OAGPType">#REF!</definedName>
    <definedName name="OAGRepPackage">#REF!</definedName>
    <definedName name="OAGTenantCat">#REF!</definedName>
    <definedName name="OAHotelRooms">#REF!</definedName>
    <definedName name="OAIntelligentRenewals">#REF!</definedName>
    <definedName name="OALAssoc">#REF!</definedName>
    <definedName name="OALeaseType">#REF!</definedName>
    <definedName name="OALevels">#REF!</definedName>
    <definedName name="OALGroup">#REF!</definedName>
    <definedName name="OALPart">#REF!</definedName>
    <definedName name="OAMarketLeasing">#REF!</definedName>
    <definedName name="OAMaster">#REF!</definedName>
    <definedName name="OAMasterScenario">#REF!</definedName>
    <definedName name="OAMiscellaneousRent">#REF!</definedName>
    <definedName name="OAMonthsInput">#REF!</definedName>
    <definedName name="OAMultipleScenarios">#REF!</definedName>
    <definedName name="OAMVA">#REF!</definedName>
    <definedName name="OANPV">#REF!</definedName>
    <definedName name="OAOutput">#REF!</definedName>
    <definedName name="OAPartnerGroups">#REF!</definedName>
    <definedName name="OAPayOpt">#REF!</definedName>
    <definedName name="OAPercentOfLine">#REF!</definedName>
    <definedName name="OAPeriodicity">#REF!</definedName>
    <definedName name="OAPortersWage">#REF!</definedName>
    <definedName name="OAPortfolio">#REF!</definedName>
    <definedName name="OAPropDescription">#REF!</definedName>
    <definedName name="OAProperty">#REF!</definedName>
    <definedName name="OAPropertyRange">#REF!</definedName>
    <definedName name="OAPRRColumn">#REF!</definedName>
    <definedName name="OARange">#REF!</definedName>
    <definedName name="OARefDate">#REF!</definedName>
    <definedName name="OARentRoll">#REF!</definedName>
    <definedName name="OAReportOptions">#REF!</definedName>
    <definedName name="OARepPackage">#REF!</definedName>
    <definedName name="OARevCurve">#REF!</definedName>
    <definedName name="OARevEx">#REF!</definedName>
    <definedName name="OASales">#REF!</definedName>
    <definedName name="OASalesVolume">#REF!</definedName>
    <definedName name="OAScenario">#REF!</definedName>
    <definedName name="OASCurve">#REF!</definedName>
    <definedName name="OAStatus">#REF!</definedName>
    <definedName name="OASteppedInput">#REF!</definedName>
    <definedName name="OATax">#REF!</definedName>
    <definedName name="OATenantCat">#REF!</definedName>
    <definedName name="OATenantGroups">#REF!</definedName>
    <definedName name="OATenantRange">#REF!</definedName>
    <definedName name="OAUnitData">#REF!</definedName>
    <definedName name="OAYearsCategory">#REF!</definedName>
    <definedName name="OAYearsInput">#REF!</definedName>
    <definedName name="OldDateStamp" localSheetId="0">[12]Sheet2!$A$1</definedName>
    <definedName name="OldDateStamp">#REF!</definedName>
    <definedName name="Option">[18]Sheet3!$D$1:$D$2</definedName>
    <definedName name="Options">#REF!</definedName>
    <definedName name="OSC">#REF!</definedName>
    <definedName name="OTHER">#REF!</definedName>
    <definedName name="Other_Income">#REF!</definedName>
    <definedName name="otherinc">[14]Input!$I$150</definedName>
    <definedName name="page2">#REF!</definedName>
    <definedName name="PaidLDFs">#REF!</definedName>
    <definedName name="Payroll">#REF!</definedName>
    <definedName name="PLC_Grand_Total">#REF!</definedName>
    <definedName name="Preferred_Return">#REF!</definedName>
    <definedName name="_xlnm.Print_Area" localSheetId="0">'Market Study'!$C$2:$K$233</definedName>
    <definedName name="_xlnm.Print_Area">#REF!</definedName>
    <definedName name="PRINT_AREA_MI">#REF!</definedName>
    <definedName name="print_area2">#REF!</definedName>
    <definedName name="PRINT1">#REF!</definedName>
    <definedName name="PrintAll">[19]!PrintAll</definedName>
    <definedName name="PrintAreaSD">#REF!:INDEX(#REF!,COUNTA(#REF!))</definedName>
    <definedName name="Promote_Structure">#REF!</definedName>
    <definedName name="Property_List">OFFSET('[1]Property Assumptions'!$C$5,0,0,COUNTA('[1]Property Assumptions'!$C:$C)-1,1)</definedName>
    <definedName name="PropName">#REF!</definedName>
    <definedName name="proxy1" hidden="1">{"Full Sheet",#N/A,FALSE,"Expense Comparison"}</definedName>
    <definedName name="proxy2" hidden="1">{#N/A,#N/A,FALSE,"Expense Comparison"}</definedName>
    <definedName name="proxy3" hidden="1">{"Full Sheet",#N/A,FALSE,"Expense Comparison"}</definedName>
    <definedName name="proxy4" hidden="1">{#N/A,#N/A,FALSE,"Expense Comparison"}</definedName>
    <definedName name="Purchase_Price">'[1]Property Summary'!#REF!</definedName>
    <definedName name="qq" hidden="1">{"SIMPLIFD_P1",#N/A,FALSE,"SIMPLIFD"}</definedName>
    <definedName name="qqq" hidden="1">{"TEST1",#N/A,FALSE,"SIMPLIFD"}</definedName>
    <definedName name="QUESTIONS">#REF!</definedName>
    <definedName name="R_LEASE_RENT">#REF!</definedName>
    <definedName name="R_MARKET_RENT">#REF!</definedName>
    <definedName name="R_SF">#REF!</definedName>
    <definedName name="RenewalDate">#REF!</definedName>
    <definedName name="ResCapRate">#REF!</definedName>
    <definedName name="ResSalesCost">#REF!</definedName>
    <definedName name="ResValPSF">#REF!</definedName>
    <definedName name="RET">#REF!</definedName>
    <definedName name="ROWBORD">#REF!</definedName>
    <definedName name="RSF">#REF!</definedName>
    <definedName name="salesc">#REF!</definedName>
    <definedName name="Sample1">[20]Template!#REF!</definedName>
    <definedName name="SCHA">#REF!</definedName>
    <definedName name="SCHABOARD">#REF!</definedName>
    <definedName name="sched">#REF!</definedName>
    <definedName name="sched2">#REF!</definedName>
    <definedName name="schedEF">#REF!</definedName>
    <definedName name="SCHEDU">#REF!</definedName>
    <definedName name="SCHEDULE">#REF!</definedName>
    <definedName name="scheduleAA">#REF!</definedName>
    <definedName name="scheduleAAA">#REF!</definedName>
    <definedName name="scheduleBC">#REF!</definedName>
    <definedName name="scheduleDE">#REF!</definedName>
    <definedName name="scheduleEF">#REF!</definedName>
    <definedName name="scheduleF">#REF!</definedName>
    <definedName name="schedules">#REF!</definedName>
    <definedName name="sdfas" hidden="1">#REF!</definedName>
    <definedName name="sdg" hidden="1">'[7]Income &amp; Expense Assumptions'!#REF!</definedName>
    <definedName name="sdsffsd" localSheetId="0">#N/A</definedName>
    <definedName name="sdsffsd">[0]!sdsffsd</definedName>
    <definedName name="SERVICE">#REF!</definedName>
    <definedName name="SqFtColumn">#REF!</definedName>
    <definedName name="tax">#REF!</definedName>
    <definedName name="taxes">#REF!</definedName>
    <definedName name="TIs_ppd">#REF!</definedName>
    <definedName name="TotAcqCosts">#REF!</definedName>
    <definedName name="Total_Equity">#REF!</definedName>
    <definedName name="Total_Sqft">#REF!</definedName>
    <definedName name="TotlRepCost">#REF!</definedName>
    <definedName name="Trends">#REF!</definedName>
    <definedName name="TRTable">#REF!</definedName>
    <definedName name="Turnover">[14]Input!#REF!</definedName>
    <definedName name="Unitds">'[21]Rent Assumptions'!#REF!</definedName>
    <definedName name="UnitNoColumn">#REF!</definedName>
    <definedName name="Units">'[1]Property Summary'!$H$14</definedName>
    <definedName name="UnitsPopulated">#REF!</definedName>
    <definedName name="util">[14]Input!$F$260</definedName>
    <definedName name="Utilities">#REF!</definedName>
    <definedName name="VAhold">#REF!</definedName>
    <definedName name="WC_Inc_Limit">#REF!</definedName>
    <definedName name="WC_Paid_Limit">#REF!</definedName>
    <definedName name="WCBlend1">#REF!</definedName>
    <definedName name="WCblend2">#REF!</definedName>
    <definedName name="wrn.All." hidden="1">{#N/A,#N/A,FALSE,"Summary";#N/A,#N/A,FALSE,"Gen. Wash.";#N/A,#N/A,FALSE,"Iris Court";#N/A,#N/A,FALSE,"Castle Court";#N/A,#N/A,FALSE,"Edge Hills";#N/A,#N/A,FALSE,"Talbot Woods";#N/A,#N/A,FALSE,"Edge Terrace";#N/A,#N/A,FALSE,"Edge Village";#N/A,#N/A,FALSE,"Westgate";#N/A,#N/A,FALSE,"Century Hills";#N/A,#N/A,FALSE,"Parkview";#N/A,#N/A,FALSE,"Park Bethesda";#N/A,#N/A,FALSE,"Fairfax";#N/A,#N/A,FALSE,"North Park";#N/A,#N/A,FALSE,"Huntington";#N/A,#N/A,FALSE,"Bennington"}</definedName>
    <definedName name="wrn.Competition." hidden="1">{#N/A,#N/A,FALSE,"CompSummary";#N/A,#N/A,FALSE,"Comp1";#N/A,#N/A,FALSE,"Comp2";#N/A,#N/A,FALSE,"Comp3";#N/A,#N/A,FALSE,"Comp4";#N/A,#N/A,FALSE,"Comp5";#N/A,#N/A,FALSE,"Our Prop";#N/A,#N/A,FALSE,"Projection Sheet"}</definedName>
    <definedName name="wrn.FCG." hidden="1">{#N/A,#N/A,TRUE,"Title Page";#N/A,#N/A,TRUE,"Executive Summary";#N/A,#N/A,TRUE,"Cash Flow";#N/A,#N/A,TRUE,"Exp Detail";#N/A,#N/A,TRUE,"Pricing Matrix";#N/A,#N/A,TRUE,"Value Matrix";#N/A,#N/A,TRUE,"Assumptions";#N/A,#N/A,TRUE,"Vacant Space";#N/A,#N/A,TRUE,"2nd Generation";#N/A,#N/A,TRUE,"Existing vs Mkt";#N/A,#N/A,TRUE,"Expiration Schedule";#N/A,#N/A,TRUE,"Expiration Graph ";#N/A,#N/A,TRUE,"Residual - Marketing";#N/A,#N/A,TRUE,"Vacancy Detail"}</definedName>
    <definedName name="wrn.Financial._.Model." hidden="1">{#N/A,#N/A,TRUE,"Input Sheet Model";#N/A,#N/A,TRUE,"Project Proforma Detail";#N/A,#N/A,TRUE,"Signoff Summary";#N/A,#N/A,TRUE,"Assumptions";#N/A,#N/A,TRUE,"Constr. Int. Inc.";#N/A,#N/A,TRUE,"Cashflow Projection"}</definedName>
    <definedName name="wrn.FULL._.COMPARISON." hidden="1">{"Full Sheet",#N/A,FALSE,"Expense Comparison"}</definedName>
    <definedName name="wrn.Full_Template." hidden="1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Schedule";#N/A,#N/A,FALSE,"13Residual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Hold._.Sell." hidden="1">{#N/A,#N/A,FALSE,"13Residual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Marketing." hidden="1">{#N/A,#N/A,FALSE,"2Assumptions";#N/A,#N/A,FALSE,"3Cash Flow";#N/A,#N/A,FALSE,"I&amp;E";#N/A,#N/A,FALSE,"I&amp;E (2)";#N/A,#N/A,FALSE,"10Vacancy Matrix";#N/A,#N/A,FALSE,"11Expiration Schedule"}</definedName>
    <definedName name="wrn.Package." hidden="1">{#N/A,#N/A,FALSE,"Executive Summary";#N/A,#N/A,FALSE,"Assumptions";#N/A,#N/A,FALSE,"Cash Flow";#N/A,#N/A,FALSE,"I&amp;E ";#N/A,#N/A,FALSE,"Occupancy Cost";#N/A,#N/A,FALSE,"Vacancy (Mall)";#N/A,#N/A,FALSE,"Expiration Schedule";#N/A,#N/A,FALSE,"Expiration Graph ";#N/A,#N/A,FALSE,"sales graph";#N/A,#N/A,FALSE,"Vacant rents";#N/A,#N/A,FALSE,"Hist Sales";#N/A,#N/A,FALSE,"Monthly Sales";#N/A,#N/A,FALSE,"Rent Roll"}</definedName>
    <definedName name="wrn.Partial." hidden="1">{#N/A,#N/A,FALSE,"Exec Sum 10Yr";#N/A,#N/A,FALSE,"Assumptions";#N/A,#N/A,FALSE,"Rent Roll Summary";#N/A,#N/A,FALSE,"Effective Rental Income Detail";#N/A,#N/A,FALSE,"Cash Flow Projections";#N/A,#N/A,FALSE,"Operating Statement";#N/A,#N/A,FALSE,"Pricing Matrix"}</definedName>
    <definedName name="wrn.Portfolio." hidden="1">{#N/A,#N/A,FALSE,"Portfolio Summary";#N/A,#N/A,FALSE,"Portfolio Operating Stmt";#N/A,#N/A,FALSE,"Portfolio Cash Flow"}</definedName>
    <definedName name="wrn.Pricing._.Strategy." hidden="1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Schedule"}</definedName>
    <definedName name="wrn.PrintAll." hidden="1">{#N/A,#N/A,FALSE,"Broker Sheet";#N/A,#N/A,FALSE,"Exec.Summary";#N/A,#N/A,FALSE,"Argus Cash Flow";#N/A,#N/A,FALSE,"SPF";#N/A,#N/A,FALSE,"RentRoll"}</definedName>
    <definedName name="wrn.Proforma." hidden="1">{#N/A,#N/A,TRUE,"Summary";#N/A,#N/A,TRUE,"InPlace";#N/A,#N/A,TRUE,"Stable";#N/A,#N/A,TRUE,"RentRoll";#N/A,#N/A,TRUE,"I&amp;E";#N/A,#N/A,TRUE,"Expense Detail";#N/A,#N/A,TRUE,"CAM Recov(InPlace)";#N/A,#N/A,TRUE,"CAM Recov(Stable)";#N/A,#N/A,TRUE,"Tax Recov";#N/A,#N/A,TRUE,"Expiration";#N/A,#N/A,TRUE,"Sales";#N/A,#N/A,TRUE,"Tax"}</definedName>
    <definedName name="wrn.Report." hidden="1">{#N/A,#N/A,FALSE,"Bennington";#N/A,#N/A,FALSE,"Castle Court";#N/A,#N/A,FALSE,"Century Hills";#N/A,#N/A,FALSE,"Edgewater Hills";#N/A,#N/A,FALSE,"Edgewater Terrace";#N/A,#N/A,FALSE,"Edgewater Village";#N/A,#N/A,FALSE,"Fairfax";#N/A,#N/A,FALSE,"Gen. Wash.";#N/A,#N/A,FALSE,"Huntington-Unfurnished";#N/A,#N/A,FALSE,"Huntington-Furnished";#N/A,#N/A,FALSE,"Iris Court";#N/A,#N/A,FALSE,"North Park";#N/A,#N/A,FALSE,"Talbot Woods";#N/A,#N/A,FALSE,"Parkview";#N/A,#N/A,FALSE,"Westgate"}</definedName>
    <definedName name="wrn.REPORT_1." hidden="1">{"SIMPLIFD_P1",#N/A,FALSE,"SIMPLIFD"}</definedName>
    <definedName name="wrn.TANASBOURNE._.ONLY." hidden="1">{#N/A,#N/A,FALSE,"Expense Comparison"}</definedName>
    <definedName name="wrn.Template.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wrn.TEST1." hidden="1">{"TEST1",#N/A,FALSE,"SIMPLIFD"}</definedName>
    <definedName name="wrn.USSC_Reports." hidden="1">{#N/A,#N/A,FALSE,"9Pricing Matrix";#N/A,#N/A,FALSE,"1Summary";#N/A,#N/A,FALSE,"2Assumptions";#N/A,#N/A,FALSE,"3Cash Flow";#N/A,#N/A,FALSE,"5Residual";#N/A,#N/A,FALSE,"Occupancy Cost";#N/A,#N/A,FALSE,"7Financing Sensitivity";#N/A,#N/A,FALSE,"8Residual Sensitivity";#N/A,#N/A,FALSE,"10Vacancy Matrix";#N/A,#N/A,FALSE,"11Expiration Schedule";#N/A,#N/A,FALSE,"12Lease-up Schedule";#N/A,#N/A,FALSE,"OFS-Lease-up Schedule";#N/A,#N/A,FALSE,"Short Holds"}</definedName>
    <definedName name="X" hidden="1">#REF!</definedName>
    <definedName name="Year" hidden="1">'[3]OPER BDGT'!#REF!</definedName>
    <definedName name="YesNo">#REF!</definedName>
    <definedName name="yrcom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3" i="1" l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AA79" i="1"/>
  <c r="H79" i="1"/>
  <c r="AA78" i="1"/>
  <c r="H78" i="1"/>
  <c r="AA77" i="1"/>
  <c r="H77" i="1"/>
  <c r="AA76" i="1"/>
  <c r="H76" i="1"/>
  <c r="AA75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17" i="1"/>
  <c r="H16" i="1"/>
  <c r="H15" i="1"/>
  <c r="H14" i="1"/>
  <c r="H13" i="1"/>
  <c r="H12" i="1"/>
  <c r="H11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<sst xmlns="http://schemas.openxmlformats.org/spreadsheetml/2006/main" count="520" uniqueCount="248">
  <si>
    <t>Market Study</t>
  </si>
  <si>
    <t>Rents are RR asking rent for AVEN.  AVEN data from RR, comp data from ApartmentIQ.</t>
  </si>
  <si>
    <t>One Bedroom</t>
  </si>
  <si>
    <t>Property</t>
  </si>
  <si>
    <t>Floor Plan</t>
  </si>
  <si>
    <t>Unit Count</t>
  </si>
  <si>
    <t>Sqft</t>
  </si>
  <si>
    <t>Rent</t>
  </si>
  <si>
    <t>PSF</t>
  </si>
  <si>
    <t>Broker Market</t>
  </si>
  <si>
    <t>Last 5 Leases</t>
  </si>
  <si>
    <t>AMC Pro Forma</t>
  </si>
  <si>
    <t>AVEN</t>
  </si>
  <si>
    <t>CA01B1</t>
  </si>
  <si>
    <t>G12 Apartments</t>
  </si>
  <si>
    <t>s11</t>
  </si>
  <si>
    <t>Eighth and Grand</t>
  </si>
  <si>
    <t>Jr 1P</t>
  </si>
  <si>
    <t>Figueroa Eight</t>
  </si>
  <si>
    <t>S4</t>
  </si>
  <si>
    <t>Hope + Flower</t>
  </si>
  <si>
    <t>B1</t>
  </si>
  <si>
    <t>B2</t>
  </si>
  <si>
    <t>Atelier Apartments</t>
  </si>
  <si>
    <t>1A</t>
  </si>
  <si>
    <t>The Beaudry</t>
  </si>
  <si>
    <t>Olympic + Hill</t>
  </si>
  <si>
    <t>Plan A</t>
  </si>
  <si>
    <t>Plan SKY9</t>
  </si>
  <si>
    <t>Jr 1A</t>
  </si>
  <si>
    <t>1E w/ Balcony</t>
  </si>
  <si>
    <t>Plan A1</t>
  </si>
  <si>
    <t>Plan SKY8</t>
  </si>
  <si>
    <t>Plan A2a</t>
  </si>
  <si>
    <t>Plan A2</t>
  </si>
  <si>
    <t>Plan B7a</t>
  </si>
  <si>
    <t>1B</t>
  </si>
  <si>
    <t>Plan SKY3</t>
  </si>
  <si>
    <t>B4</t>
  </si>
  <si>
    <t>B5</t>
  </si>
  <si>
    <t>Plan SKY4</t>
  </si>
  <si>
    <t>Plan B1</t>
  </si>
  <si>
    <t>A1</t>
  </si>
  <si>
    <t>B6</t>
  </si>
  <si>
    <t>CA01C1</t>
  </si>
  <si>
    <t>Plan B6</t>
  </si>
  <si>
    <t>a1</t>
  </si>
  <si>
    <t>1F</t>
  </si>
  <si>
    <t>B9</t>
  </si>
  <si>
    <t>B11</t>
  </si>
  <si>
    <t>B12</t>
  </si>
  <si>
    <t>Plan B2</t>
  </si>
  <si>
    <t>Circa</t>
  </si>
  <si>
    <t>A</t>
  </si>
  <si>
    <t>1C</t>
  </si>
  <si>
    <t>CA01C2</t>
  </si>
  <si>
    <t>B16</t>
  </si>
  <si>
    <t>Location</t>
  </si>
  <si>
    <t>Finishes</t>
  </si>
  <si>
    <t>Overall</t>
  </si>
  <si>
    <t>Notes</t>
  </si>
  <si>
    <t>1D</t>
  </si>
  <si>
    <t>1. Hope + Flower</t>
  </si>
  <si>
    <t>Superior</t>
  </si>
  <si>
    <t>Neutral</t>
  </si>
  <si>
    <t>High</t>
  </si>
  <si>
    <t>Strong location and solid finishes, but inferior amenity package</t>
  </si>
  <si>
    <t>Plan B</t>
  </si>
  <si>
    <t>2. Olympic + Hill</t>
  </si>
  <si>
    <t>Inferior</t>
  </si>
  <si>
    <t>Mid</t>
  </si>
  <si>
    <t>High-end finishes, but less vibrant location</t>
  </si>
  <si>
    <t>Plan Ba</t>
  </si>
  <si>
    <t>3. G12 Apartments</t>
  </si>
  <si>
    <t>Mid-low</t>
  </si>
  <si>
    <t>Not a true comp, but included based on location, value alternative</t>
  </si>
  <si>
    <t>Jr 1G</t>
  </si>
  <si>
    <t>4. Circa</t>
  </si>
  <si>
    <t>Very High</t>
  </si>
  <si>
    <t>Largest units, prime views, but location can be heavily impacted by events</t>
  </si>
  <si>
    <t>Plan B5</t>
  </si>
  <si>
    <t>5. Eighth &amp; Grand</t>
  </si>
  <si>
    <t>Whole foods anchor keeps this relevant, and great location, but older, and mid-rise</t>
  </si>
  <si>
    <t>Plan B3</t>
  </si>
  <si>
    <t>6. Atelier Apartments</t>
  </si>
  <si>
    <t>Gret location, but showing age vs newer high rises</t>
  </si>
  <si>
    <t>B18</t>
  </si>
  <si>
    <t>7. THEA at Metropolis</t>
  </si>
  <si>
    <t>THEA has more panache and has a great deck, however I think AVEN's location is better being farther from the 110</t>
  </si>
  <si>
    <t>Plan B4</t>
  </si>
  <si>
    <t>8. Figueroa Eight</t>
  </si>
  <si>
    <t>Mid-High</t>
  </si>
  <si>
    <t>High end finishes, but freeway proximity may deter some.  Argumable the best high rise in the set</t>
  </si>
  <si>
    <t>B20</t>
  </si>
  <si>
    <t>9. The Beaudry</t>
  </si>
  <si>
    <t>Direct comp with Fig 8, weaker walkability to neighborhood amenites vs south aprk core.</t>
  </si>
  <si>
    <t>B21</t>
  </si>
  <si>
    <t>Rent Roll Summary</t>
  </si>
  <si>
    <t>E</t>
  </si>
  <si>
    <t>Unit Type</t>
  </si>
  <si>
    <t>Bath</t>
  </si>
  <si>
    <t>Net sf</t>
  </si>
  <si>
    <t># Units</t>
  </si>
  <si>
    <t>%</t>
  </si>
  <si>
    <t>Occupied</t>
  </si>
  <si>
    <t>Vacant</t>
  </si>
  <si>
    <t>Non-Rev</t>
  </si>
  <si>
    <t>Market Rent</t>
  </si>
  <si>
    <t>In-Place Rent</t>
  </si>
  <si>
    <t>% of Market Rent</t>
  </si>
  <si>
    <t>B22</t>
  </si>
  <si>
    <t>Studio</t>
  </si>
  <si>
    <t>CA01C3</t>
  </si>
  <si>
    <t>1 Bed</t>
  </si>
  <si>
    <t>B23</t>
  </si>
  <si>
    <t>2 Bed</t>
  </si>
  <si>
    <t>B24</t>
  </si>
  <si>
    <t>3 Bed</t>
  </si>
  <si>
    <t>A3</t>
  </si>
  <si>
    <t>Total / Average</t>
  </si>
  <si>
    <t>Jr 1H</t>
  </si>
  <si>
    <t>B25</t>
  </si>
  <si>
    <t>A4</t>
  </si>
  <si>
    <t>CA01C4</t>
  </si>
  <si>
    <t>Jr 1K w/ Balcony</t>
  </si>
  <si>
    <t>A4.1</t>
  </si>
  <si>
    <t>C</t>
  </si>
  <si>
    <t>CA01C5</t>
  </si>
  <si>
    <t>Jr 1R</t>
  </si>
  <si>
    <t>B</t>
  </si>
  <si>
    <t>Plan C1</t>
  </si>
  <si>
    <t>D</t>
  </si>
  <si>
    <t>A5</t>
  </si>
  <si>
    <t>Jr 1U</t>
  </si>
  <si>
    <t>1E</t>
  </si>
  <si>
    <t>1W</t>
  </si>
  <si>
    <t>CA01C6</t>
  </si>
  <si>
    <t>A6</t>
  </si>
  <si>
    <t>Jr 1X</t>
  </si>
  <si>
    <t>CA01C7</t>
  </si>
  <si>
    <t>Jr 1AA w/ Balcony</t>
  </si>
  <si>
    <t>A7</t>
  </si>
  <si>
    <t>CA01C8</t>
  </si>
  <si>
    <t>AL2</t>
  </si>
  <si>
    <t>1G</t>
  </si>
  <si>
    <t>THEA At Metropolis</t>
  </si>
  <si>
    <t>1-A2</t>
  </si>
  <si>
    <t>1-A3</t>
  </si>
  <si>
    <t>1H</t>
  </si>
  <si>
    <t>Jr 1AD</t>
  </si>
  <si>
    <t>1-B1</t>
  </si>
  <si>
    <t>1J</t>
  </si>
  <si>
    <t>Jr 1AE w/ Balcony</t>
  </si>
  <si>
    <t>H</t>
  </si>
  <si>
    <t>1K</t>
  </si>
  <si>
    <t>A8</t>
  </si>
  <si>
    <t>1L</t>
  </si>
  <si>
    <t>CA01C9</t>
  </si>
  <si>
    <t>Jr 1AF</t>
  </si>
  <si>
    <t>1M</t>
  </si>
  <si>
    <t>A8.1</t>
  </si>
  <si>
    <t>1N</t>
  </si>
  <si>
    <t>1P</t>
  </si>
  <si>
    <t>1Q</t>
  </si>
  <si>
    <t>I</t>
  </si>
  <si>
    <t>J</t>
  </si>
  <si>
    <t>1T</t>
  </si>
  <si>
    <t>Two Bedroom</t>
  </si>
  <si>
    <t>b1</t>
  </si>
  <si>
    <t>b2</t>
  </si>
  <si>
    <t>Plan Da</t>
  </si>
  <si>
    <t>Plan D</t>
  </si>
  <si>
    <t>D1</t>
  </si>
  <si>
    <t>2A w/ Balcony</t>
  </si>
  <si>
    <t>U2</t>
  </si>
  <si>
    <t>D3</t>
  </si>
  <si>
    <t>b4</t>
  </si>
  <si>
    <t>CA01F1</t>
  </si>
  <si>
    <t>2B</t>
  </si>
  <si>
    <t>D6</t>
  </si>
  <si>
    <t>CA01F2</t>
  </si>
  <si>
    <t>D7</t>
  </si>
  <si>
    <t>b5</t>
  </si>
  <si>
    <t>D9</t>
  </si>
  <si>
    <t>D14</t>
  </si>
  <si>
    <t>D15</t>
  </si>
  <si>
    <t>Plan E3</t>
  </si>
  <si>
    <t>Plan E2</t>
  </si>
  <si>
    <t>Plan E</t>
  </si>
  <si>
    <t>Plan TH2</t>
  </si>
  <si>
    <t>CA01F3</t>
  </si>
  <si>
    <t>Plan E1</t>
  </si>
  <si>
    <t>2C</t>
  </si>
  <si>
    <t>2G</t>
  </si>
  <si>
    <t>2H w/ Balcony</t>
  </si>
  <si>
    <t>2J</t>
  </si>
  <si>
    <t>CA01F4</t>
  </si>
  <si>
    <t>2D</t>
  </si>
  <si>
    <t>2E</t>
  </si>
  <si>
    <t>2F</t>
  </si>
  <si>
    <t>Plan TH3</t>
  </si>
  <si>
    <t>2-A1</t>
  </si>
  <si>
    <t>2M w/ Balcony</t>
  </si>
  <si>
    <t>Plan SKY1</t>
  </si>
  <si>
    <t>2Q w/ Balcony</t>
  </si>
  <si>
    <t>2R</t>
  </si>
  <si>
    <t>M</t>
  </si>
  <si>
    <t>Sky Home F1</t>
  </si>
  <si>
    <t>2-B1</t>
  </si>
  <si>
    <t>PH-B</t>
  </si>
  <si>
    <t>2-B1.1</t>
  </si>
  <si>
    <t>2-B1-L</t>
  </si>
  <si>
    <t>2-D1-Y</t>
  </si>
  <si>
    <t>2-D1-L</t>
  </si>
  <si>
    <t>Sky Home F2</t>
  </si>
  <si>
    <t>Sky Home F3</t>
  </si>
  <si>
    <t>L</t>
  </si>
  <si>
    <t>Sky Home F4</t>
  </si>
  <si>
    <t>2H</t>
  </si>
  <si>
    <t>2M</t>
  </si>
  <si>
    <t>PH-A</t>
  </si>
  <si>
    <t>2-B3</t>
  </si>
  <si>
    <t>2-C1</t>
  </si>
  <si>
    <t>F</t>
  </si>
  <si>
    <t>G</t>
  </si>
  <si>
    <t>PH-F</t>
  </si>
  <si>
    <t>CA01FL1 (PH)</t>
  </si>
  <si>
    <t>PH-C</t>
  </si>
  <si>
    <t>CA01FL2 (PH)</t>
  </si>
  <si>
    <t>Three Bedroom</t>
  </si>
  <si>
    <t>Plan TH1</t>
  </si>
  <si>
    <t>Plan SKY6</t>
  </si>
  <si>
    <t>Sky Home G6</t>
  </si>
  <si>
    <t>Plan SKY6a</t>
  </si>
  <si>
    <t>Sky Home G7</t>
  </si>
  <si>
    <t>3-A1</t>
  </si>
  <si>
    <t>Plan SKY2</t>
  </si>
  <si>
    <t>Plan  SKY10</t>
  </si>
  <si>
    <t>Plan SKY7</t>
  </si>
  <si>
    <t>3A</t>
  </si>
  <si>
    <t>Plan SKY5</t>
  </si>
  <si>
    <t>3B</t>
  </si>
  <si>
    <t>3-C3</t>
  </si>
  <si>
    <t>PH - 1</t>
  </si>
  <si>
    <t>3-C2</t>
  </si>
  <si>
    <t>PH-E</t>
  </si>
  <si>
    <t>CA01GL3 (PH)</t>
  </si>
  <si>
    <t>PH-D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</si>
</sst>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2CA2B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9">
    <xf numFmtId="0" fontId="0" fillId="0" borderId="0" xfId="0"/>
    <xf numFmtId="0" fontId="3" fillId="2" borderId="0" xfId="2" applyFont="1" applyFill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4" fillId="0" borderId="0" xfId="2" applyFont="1" applyAlignment="1">
      <alignment horizontal="left" vertical="center"/>
    </xf>
    <xf numFmtId="0" fontId="6" fillId="3" borderId="0" xfId="2" applyFont="1" applyFill="1" applyAlignment="1">
      <alignment horizontal="left" vertical="center"/>
    </xf>
    <xf numFmtId="0" fontId="6" fillId="3" borderId="0" xfId="2" applyFont="1" applyFill="1" applyAlignment="1">
      <alignment horizontal="left" vertical="center"/>
    </xf>
    <xf numFmtId="0" fontId="6" fillId="3" borderId="1" xfId="2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left" vertical="center"/>
    </xf>
    <xf numFmtId="0" fontId="3" fillId="4" borderId="3" xfId="2" applyFont="1" applyFill="1" applyBorder="1" applyAlignment="1">
      <alignment horizontal="left" vertical="center"/>
    </xf>
    <xf numFmtId="164" fontId="3" fillId="4" borderId="3" xfId="1" applyNumberFormat="1" applyFont="1" applyFill="1" applyBorder="1" applyAlignment="1">
      <alignment horizontal="left" vertical="center"/>
    </xf>
    <xf numFmtId="165" fontId="3" fillId="4" borderId="3" xfId="2" applyNumberFormat="1" applyFont="1" applyFill="1" applyBorder="1" applyAlignment="1">
      <alignment horizontal="left" vertical="center"/>
    </xf>
    <xf numFmtId="164" fontId="3" fillId="4" borderId="3" xfId="1" applyNumberFormat="1" applyFont="1" applyFill="1" applyBorder="1" applyAlignment="1">
      <alignment vertical="center"/>
    </xf>
    <xf numFmtId="44" fontId="3" fillId="4" borderId="4" xfId="1" applyFont="1" applyFill="1" applyBorder="1" applyAlignment="1">
      <alignment vertical="center"/>
    </xf>
    <xf numFmtId="164" fontId="4" fillId="0" borderId="0" xfId="1" applyNumberFormat="1" applyFont="1" applyAlignment="1">
      <alignment horizontal="left" vertical="center"/>
    </xf>
    <xf numFmtId="165" fontId="4" fillId="0" borderId="0" xfId="2" applyNumberFormat="1" applyFont="1" applyAlignment="1">
      <alignment horizontal="left" vertical="center"/>
    </xf>
    <xf numFmtId="0" fontId="4" fillId="0" borderId="5" xfId="2" applyFont="1" applyBorder="1" applyAlignment="1">
      <alignment vertical="center"/>
    </xf>
    <xf numFmtId="1" fontId="4" fillId="0" borderId="0" xfId="2" applyNumberFormat="1" applyFont="1" applyAlignment="1">
      <alignment horizontal="left" vertical="center"/>
    </xf>
    <xf numFmtId="0" fontId="4" fillId="0" borderId="6" xfId="2" applyFont="1" applyBorder="1" applyAlignment="1">
      <alignment vertical="center"/>
    </xf>
    <xf numFmtId="0" fontId="4" fillId="2" borderId="0" xfId="2" applyFont="1" applyFill="1" applyAlignment="1">
      <alignment horizontal="left" vertical="center"/>
    </xf>
    <xf numFmtId="1" fontId="4" fillId="2" borderId="0" xfId="2" applyNumberFormat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left" vertical="center"/>
    </xf>
    <xf numFmtId="44" fontId="4" fillId="0" borderId="0" xfId="2" applyNumberFormat="1" applyFont="1" applyAlignment="1">
      <alignment horizontal="left" vertical="center"/>
    </xf>
    <xf numFmtId="44" fontId="3" fillId="4" borderId="3" xfId="2" applyNumberFormat="1" applyFont="1" applyFill="1" applyBorder="1" applyAlignment="1">
      <alignment horizontal="left" vertical="center"/>
    </xf>
    <xf numFmtId="164" fontId="3" fillId="4" borderId="4" xfId="1" applyNumberFormat="1" applyFont="1" applyFill="1" applyBorder="1" applyAlignment="1">
      <alignment vertical="center"/>
    </xf>
    <xf numFmtId="0" fontId="3" fillId="0" borderId="0" xfId="2" applyFont="1" applyAlignment="1">
      <alignment vertical="center"/>
    </xf>
    <xf numFmtId="0" fontId="7" fillId="0" borderId="7" xfId="0" applyFont="1" applyBorder="1"/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41" fontId="8" fillId="0" borderId="10" xfId="0" applyNumberFormat="1" applyFont="1" applyBorder="1" applyAlignment="1">
      <alignment horizontal="left"/>
    </xf>
    <xf numFmtId="41" fontId="8" fillId="0" borderId="0" xfId="0" applyNumberFormat="1" applyFont="1" applyAlignment="1">
      <alignment horizontal="left"/>
    </xf>
    <xf numFmtId="41" fontId="8" fillId="0" borderId="11" xfId="0" applyNumberFormat="1" applyFont="1" applyBorder="1" applyAlignment="1">
      <alignment horizontal="left"/>
    </xf>
    <xf numFmtId="10" fontId="8" fillId="0" borderId="11" xfId="0" applyNumberFormat="1" applyFont="1" applyBorder="1" applyAlignment="1">
      <alignment horizontal="right"/>
    </xf>
    <xf numFmtId="10" fontId="8" fillId="0" borderId="10" xfId="0" applyNumberFormat="1" applyFont="1" applyBorder="1" applyAlignment="1">
      <alignment horizontal="right"/>
    </xf>
    <xf numFmtId="10" fontId="8" fillId="0" borderId="0" xfId="0" applyNumberFormat="1" applyFont="1" applyAlignment="1">
      <alignment horizontal="right"/>
    </xf>
    <xf numFmtId="41" fontId="8" fillId="0" borderId="5" xfId="0" applyNumberFormat="1" applyFont="1" applyBorder="1" applyAlignment="1">
      <alignment horizontal="left"/>
    </xf>
    <xf numFmtId="41" fontId="8" fillId="0" borderId="12" xfId="0" applyNumberFormat="1" applyFont="1" applyBorder="1" applyAlignment="1">
      <alignment horizontal="left"/>
    </xf>
    <xf numFmtId="41" fontId="8" fillId="0" borderId="13" xfId="0" applyNumberFormat="1" applyFont="1" applyBorder="1" applyAlignment="1">
      <alignment horizontal="left"/>
    </xf>
    <xf numFmtId="41" fontId="8" fillId="0" borderId="14" xfId="0" applyNumberFormat="1" applyFont="1" applyBorder="1" applyAlignment="1">
      <alignment horizontal="left"/>
    </xf>
    <xf numFmtId="10" fontId="8" fillId="0" borderId="14" xfId="0" applyNumberFormat="1" applyFont="1" applyBorder="1" applyAlignment="1">
      <alignment horizontal="right"/>
    </xf>
    <xf numFmtId="10" fontId="8" fillId="0" borderId="12" xfId="0" applyNumberFormat="1" applyFont="1" applyBorder="1" applyAlignment="1">
      <alignment horizontal="right"/>
    </xf>
    <xf numFmtId="10" fontId="8" fillId="0" borderId="13" xfId="0" applyNumberFormat="1" applyFont="1" applyBorder="1" applyAlignment="1">
      <alignment horizontal="right"/>
    </xf>
    <xf numFmtId="41" fontId="8" fillId="0" borderId="6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41" fontId="9" fillId="0" borderId="8" xfId="0" applyNumberFormat="1" applyFont="1" applyBorder="1" applyAlignment="1">
      <alignment horizontal="right"/>
    </xf>
    <xf numFmtId="41" fontId="9" fillId="0" borderId="9" xfId="0" applyNumberFormat="1" applyFont="1" applyBorder="1" applyAlignment="1">
      <alignment horizontal="right"/>
    </xf>
    <xf numFmtId="10" fontId="9" fillId="0" borderId="9" xfId="0" applyNumberFormat="1" applyFont="1" applyBorder="1" applyAlignment="1">
      <alignment horizontal="right"/>
    </xf>
    <xf numFmtId="10" fontId="9" fillId="0" borderId="8" xfId="0" applyNumberFormat="1" applyFont="1" applyBorder="1" applyAlignment="1">
      <alignment horizontal="right"/>
    </xf>
    <xf numFmtId="41" fontId="9" fillId="0" borderId="1" xfId="0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left" vertical="center"/>
    </xf>
    <xf numFmtId="0" fontId="4" fillId="5" borderId="0" xfId="2" applyFont="1" applyFill="1" applyAlignment="1">
      <alignment horizontal="left" vertical="center"/>
    </xf>
    <xf numFmtId="1" fontId="4" fillId="5" borderId="0" xfId="2" applyNumberFormat="1" applyFont="1" applyFill="1" applyAlignment="1">
      <alignment horizontal="left" vertical="center"/>
    </xf>
    <xf numFmtId="164" fontId="4" fillId="5" borderId="0" xfId="1" applyNumberFormat="1" applyFont="1" applyFill="1" applyAlignment="1">
      <alignment horizontal="left" vertical="center"/>
    </xf>
    <xf numFmtId="0" fontId="4" fillId="4" borderId="0" xfId="2" applyFont="1" applyFill="1" applyAlignment="1">
      <alignment horizontal="left" vertical="center"/>
    </xf>
    <xf numFmtId="164" fontId="4" fillId="4" borderId="0" xfId="1" applyNumberFormat="1" applyFont="1" applyFill="1" applyAlignment="1">
      <alignment horizontal="left" vertical="center"/>
    </xf>
    <xf numFmtId="44" fontId="4" fillId="4" borderId="0" xfId="2" applyNumberFormat="1" applyFont="1" applyFill="1" applyAlignment="1">
      <alignment horizontal="left" vertical="center"/>
    </xf>
    <xf numFmtId="164" fontId="4" fillId="0" borderId="5" xfId="1" applyNumberFormat="1" applyFont="1" applyBorder="1" applyAlignment="1">
      <alignment vertical="center"/>
    </xf>
  </cellXfs>
  <cellStyles count="3">
    <cellStyle name="Currency" xfId="1" builtinId="4"/>
    <cellStyle name="Normal" xfId="0" builtinId="0"/>
    <cellStyle name="Normal 3 2" xfId="2" xr:uid="{13D6DA25-36DB-444A-8E5F-56F06C075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476250</xdr:colOff>
      <xdr:row>4</xdr:row>
      <xdr:rowOff>161925</xdr:rowOff>
    </xdr:from>
    <xdr:to>
      <xdr:col>34</xdr:col>
      <xdr:colOff>600782</xdr:colOff>
      <xdr:row>57</xdr:row>
      <xdr:rowOff>48290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8526D4-5158-4C70-9C74-D5F0DFEDD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0738" y="1047750"/>
          <a:ext cx="5058482" cy="4758403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80</xdr:row>
      <xdr:rowOff>95250</xdr:rowOff>
    </xdr:from>
    <xdr:to>
      <xdr:col>18</xdr:col>
      <xdr:colOff>457200</xdr:colOff>
      <xdr:row>95</xdr:row>
      <xdr:rowOff>112022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8BF973-A66D-41AC-A17E-155AF3F07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8213" y="9705975"/>
          <a:ext cx="5657850" cy="2455172"/>
        </a:xfrm>
        <a:prstGeom prst="rect">
          <a:avLst/>
        </a:prstGeom>
      </xdr:spPr>
    </xdr:pic>
    <xdr:clientData/>
  </xdr:twoCellAnchor>
  <xdr:twoCellAnchor editAs="oneCell">
    <xdr:from>
      <xdr:col>18</xdr:col>
      <xdr:colOff>466724</xdr:colOff>
      <xdr:row>81</xdr:row>
      <xdr:rowOff>57150</xdr:rowOff>
    </xdr:from>
    <xdr:to>
      <xdr:col>26</xdr:col>
      <xdr:colOff>700087</xdr:colOff>
      <xdr:row>94</xdr:row>
      <xdr:rowOff>186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81FFDE-1F07-4643-89CC-E6FD7E55A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5388" y="9829800"/>
          <a:ext cx="5953125" cy="2057586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95</xdr:row>
      <xdr:rowOff>0</xdr:rowOff>
    </xdr:from>
    <xdr:to>
      <xdr:col>23</xdr:col>
      <xdr:colOff>695325</xdr:colOff>
      <xdr:row>120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C5F337-A7B8-48E5-A54B-07CB3E021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5388" y="12049125"/>
          <a:ext cx="7762875" cy="41767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iveamc-my.sharepoint.com/personal/jon_tullo_liveamc_com/Documents/Documents/New%20Business/AVEN%20(Bascom,%20CA,%20HR,%20536)/AMC%20Stabilized%20Pro%20Forma%20-%20AVEN%20081025%20v1.xlsx" TargetMode="External"/><Relationship Id="rId1" Type="http://schemas.openxmlformats.org/officeDocument/2006/relationships/externalLinkPath" Target="/personal/jon_tullo_liveamc_com/Documents/Documents/New%20Business/AVEN%20(Bascom,%20CA,%20HR,%20536)/AMC%20Stabilized%20Pro%20Forma%20-%20AVEN%20081025%20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G/C/MODELS/FNMA%20Loan%20Underwriting/Loan%20Committee%20Package/COMMITTE/VACANCY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G/windows/TEMP/S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Documents%20and%20Settings/cwilliams/Local%20Settings/Temporary%20Internet%20Files/OLKC3/SkyHouse-Novare%20pro%20formaREV100320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Users/bleseman/AppData/Local/Microsoft/Windows/Temporary%20Internet%20Files/Content.Outlook/VNM41MUP/overton%20park%20stabilized%209%2024%2020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G/C/Documents%20and%20Settings/echeung/My%20Documents/Financial%20Models/Loan%20Calc%20Mill%20Pond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microsoft.com/office/2019/04/relationships/externalLinkLongPath" Target="https://pinnacle1-my.sharepoint.com/G/Users/Ali/AppData/Local/Microsoft/Windows/Temporary%20Internet%20Files/Content.Outlook/07S2N055/AppData/Local/Microsoft/Windows/Temporary%20Internet%20Files/Content.Outlook/9V2JL10F/Briarwood%203%20yr%20budget.xls?94313B9E" TargetMode="External"/><Relationship Id="rId1" Type="http://schemas.openxmlformats.org/officeDocument/2006/relationships/externalLinkPath" Target="file:///\\94313B9E\Briarwood%203%20yr%20budge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G/C/Documents%20and%20Settings/echeung/My%20Documents/Financial%20Models/Loan%20Calc%20TemplateMD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rumbold\Local%20Settings\Temporary%20Internet%20Files\OLK6C\Wakonda%20Proforma%2010-200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DATA/1111%20Nick/T%20E%20X%20A%20S/Houston/Summerstone/Summerston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GN-SERVER1/Acquisitions$/Sharedaccting/Acquisitions/blumenfeld/Vendor%20Sale%20Prorations%20-%20LI%20Sale%20With%20Sterling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Users/jmtullo/Downloads/FloorPlanSummary-Baker%20Block%20Apartments-20190813-12123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\Loans\Current\AmortSch\SAP%20II\sunchase%202nd%20Mort%20(1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Users/jmtullo/Downloads/The%20Rylan%20-%20Proforma%203.6.2%20FINAL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Users/bleseman/AppData/Local/Microsoft/Windows/Temporary%20Internet%20Files/Content.Outlook/VNM41MUP/Rosewood%20Investment%20Run%206%2026%20MP%20Sent%20to%20R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GN-SERVER1/Acquisitions$/Sharedaccting/Acquisitions/blumenfeld/Tenant%20Sale%20Prorations%20LI%20Sale%20With%20Sterl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SERVER/DATA1/WINArgus/DATA/1770%20Units%20Houston/houston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Documents%20and%20Settings/jwicker/Desktop/JUMP%20DRIVE/Underwriting%20Model%20(RS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HOL_DAL1/SYS1/DEALS/GEICAPTS.596/IRR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Users/LPryor/AppData/Local/Microsoft/Windows/Temporary%20Internet%20Files/Content.Outlook/936CMD24/2010%20Dispostion%20Documents/DD%20Docs/c)%20Operating%20Statements/5396134328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innacle1-my.sharepoint.com/Users/bbrahs/Desktop/ARC/Templates/Lease%20Up%20Pro%20Forma%20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or Plan Summary"/>
      <sheetName val="Stabilized Cover Page"/>
      <sheetName val="Stabilized Pro Forma"/>
      <sheetName val="Stab. Other Income (JT)"/>
      <sheetName val="Market Study"/>
      <sheetName val="Stab. Staffing Schedule (2)"/>
      <sheetName val="Stabilized Assumptions Page"/>
      <sheetName val="T12"/>
      <sheetName val="Property Summary"/>
      <sheetName val="Stabilized Budget Build &gt;"/>
      <sheetName val="Property Assumptions"/>
      <sheetName val="Stab. Other Income Schedule"/>
      <sheetName val="Stab. Staffing Schedule"/>
      <sheetName val="Back Page"/>
      <sheetName val="JT Revised Input Page"/>
      <sheetName val="OLD Stabilized Income (INPUT)"/>
      <sheetName val="OLD Stabilized Expenses (INPUT)"/>
      <sheetName val="Stab. Staffing (INPUT)"/>
      <sheetName val="Insurance Premium Est (INPUT)"/>
      <sheetName val="Insurance Rating - Hide"/>
      <sheetName val="Addtl Expense Calcs (INPUT)"/>
      <sheetName val="Carryover Assumptions -&gt;"/>
      <sheetName val="State Rates"/>
      <sheetName val="AIM Rates"/>
      <sheetName val="AMC PY COE PUPY"/>
      <sheetName val="Data Validations"/>
      <sheetName val="Raw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4">
          <cell r="D14" t="str">
            <v>AVEN Apartments</v>
          </cell>
          <cell r="H14">
            <v>536</v>
          </cell>
        </row>
        <row r="26">
          <cell r="D26">
            <v>45870</v>
          </cell>
        </row>
      </sheetData>
      <sheetData sheetId="9"/>
      <sheetData sheetId="10">
        <row r="2">
          <cell r="C2" t="str">
            <v>Property Assumptions</v>
          </cell>
        </row>
        <row r="4">
          <cell r="C4" t="str">
            <v>Property Name</v>
          </cell>
        </row>
        <row r="5">
          <cell r="C5" t="str">
            <v>AVEN Apartments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R BDG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orma"/>
      <sheetName val="10 yr proj"/>
      <sheetName val="GPR Calcs"/>
      <sheetName val="Income Assumptions"/>
      <sheetName val="Concession Yr 1"/>
      <sheetName val="Income Assumptions Yr 2"/>
      <sheetName val="Concession Yr 2"/>
      <sheetName val="Income Assumptions YR 3"/>
      <sheetName val="Concession Yr 3"/>
      <sheetName val="Expenses"/>
      <sheetName val="year to year"/>
      <sheetName val="STORAGE.PARKING BREAKDOWN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COME INPUT TAB"/>
      <sheetName val="Proforma"/>
      <sheetName val="10 yr proj"/>
      <sheetName val="Income Assumptions Yr 1"/>
      <sheetName val="Income Assumptions Yr 2"/>
      <sheetName val="Income Assumptions Yr 3"/>
      <sheetName val="Concession Yr 1"/>
      <sheetName val="Concession Yr 2"/>
      <sheetName val="Concession Yr 3"/>
      <sheetName val="Expenses INPUT TAB"/>
      <sheetName val="year to year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t Strategy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come &amp; Expense Assumption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t Strategy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  <sheetName val="Prop Info"/>
      <sheetName val="So&amp;Use (Assumed)"/>
      <sheetName val="Proforma (Assumed)"/>
      <sheetName val="So&amp;Use"/>
      <sheetName val="Proforma "/>
      <sheetName val="So&amp;Use (Bridge)"/>
      <sheetName val="Proforma  (Bridge)"/>
      <sheetName val="Proforma Notes"/>
      <sheetName val="Historical Operations"/>
      <sheetName val="Property Detail"/>
      <sheetName val="Exhibit 1 - Rent Absorption"/>
      <sheetName val="Exhibit 2 -Taxes "/>
      <sheetName val="Exhibit 3-Utilities"/>
      <sheetName val="Exhibit 4 - Payroll"/>
      <sheetName val="Amort Schedule"/>
      <sheetName val="Yield Maintenance"/>
      <sheetName val="Amort Schedule (2nd)"/>
      <sheetName val="Amort Schedule (New 3rd)"/>
      <sheetName val="Yield Maintenance (2nd)"/>
      <sheetName val="Rehab Schedule "/>
    </sheetNames>
    <sheetDataSet>
      <sheetData sheetId="0">
        <row r="8">
          <cell r="N8">
            <v>6.8699999999999997E-2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  <sheetName val="So&amp;Use PCA (Assumed)"/>
      <sheetName val="Proforma PCA (Assumed)"/>
      <sheetName val="So&amp;Use PCA (Assumed) (2)"/>
      <sheetName val="Proforma PCA (Assumed) (2)"/>
      <sheetName val="So&amp;Use"/>
      <sheetName val="Proforma "/>
      <sheetName val="Proforma Notes"/>
      <sheetName val="Historical Operations"/>
      <sheetName val="Property Detail"/>
      <sheetName val="Exhibit 1 - Rent Absorption"/>
      <sheetName val="Exhibits 2&amp;3 -Taxes &amp; Payroll  "/>
      <sheetName val="Amort Schedule"/>
      <sheetName val="Amort Schedule (2)"/>
      <sheetName val="Yield Maintenance"/>
      <sheetName val="Rehab Schedule "/>
      <sheetName val="Victorian"/>
      <sheetName val="Victorian (2)"/>
      <sheetName val="So&amp;Use (Assumed)"/>
      <sheetName val="Proforma (Assumed)"/>
      <sheetName val="Proforma (Assumed-Sterling)"/>
      <sheetName val="Proforma (Assumed - Refi)"/>
      <sheetName val="So&amp;Use (Assumed-PCA"/>
      <sheetName val="Proforma (Assumed - PCA)"/>
      <sheetName val="Proforma  (Resize)"/>
      <sheetName val="So&amp;Use (Bridge)"/>
      <sheetName val="Proforma  (Bridge)"/>
    </sheetNames>
    <sheetDataSet>
      <sheetData sheetId="0" refreshError="1">
        <row r="10">
          <cell r="I10">
            <v>300</v>
          </cell>
        </row>
        <row r="20">
          <cell r="I20">
            <v>90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stomize Your Loan Manager"/>
      <sheetName val="1998 Amortization "/>
      <sheetName val="1999 Amort"/>
      <sheetName val="2000 Amort"/>
      <sheetName val="2001 Amort"/>
      <sheetName val="2002 Amort"/>
      <sheetName val="2003 Amort"/>
      <sheetName val="Loan Data"/>
      <sheetName val="Loan Amortization Table"/>
      <sheetName val="Summary Graph"/>
      <sheetName val="Macros"/>
      <sheetName val="Lock"/>
      <sheetName val="ChgLoan"/>
      <sheetName val="Intl Data Table"/>
      <sheetName val="sunchase 2nd Mort 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6">
          <cell r="F16">
            <v>310000</v>
          </cell>
          <cell r="I16">
            <v>8.5000000000000006E-2</v>
          </cell>
        </row>
        <row r="17">
          <cell r="I17">
            <v>30</v>
          </cell>
        </row>
        <row r="18">
          <cell r="I18">
            <v>12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Rent Assumptions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come &amp; Expense Trending"/>
      <sheetName val="Investment Run"/>
      <sheetName val="Notes to the Proforma"/>
      <sheetName val="10 Year Proforma"/>
      <sheetName val="Participation"/>
      <sheetName val="Renovation"/>
      <sheetName val="T3 Income and T12 Expenses"/>
      <sheetName val="RE Taxes"/>
      <sheetName val="Sheet1"/>
    </sheetNames>
    <sheetDataSet>
      <sheetData sheetId="0"/>
      <sheetData sheetId="1"/>
      <sheetData sheetId="2"/>
      <sheetData sheetId="3"/>
      <sheetData sheetId="4">
        <row r="65">
          <cell r="D65">
            <v>0.16640925379269911</v>
          </cell>
          <cell r="P65">
            <v>4152008.3636951074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uston2"/>
    </sheetNames>
    <definedNames>
      <definedName name="Macro1"/>
    </defined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pertyInput"/>
      <sheetName val="Fin. Statement Analysis"/>
      <sheetName val="Valuation &amp; Assump"/>
      <sheetName val="Rent Roll Input"/>
      <sheetName val="Payroll Input"/>
      <sheetName val="Operating Statement"/>
      <sheetName val="Cashflow Analysis"/>
      <sheetName val="Loan Amt Sched"/>
      <sheetName val="Sheet3"/>
    </sheetNames>
    <sheetDataSet>
      <sheetData sheetId="0">
        <row r="1">
          <cell r="B1" t="str">
            <v>Somerset Equities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T3</v>
          </cell>
          <cell r="D1" t="str">
            <v>Detail %</v>
          </cell>
        </row>
        <row r="2">
          <cell r="A2" t="str">
            <v>T6</v>
          </cell>
          <cell r="D2" t="str">
            <v>Short %</v>
          </cell>
        </row>
        <row r="3">
          <cell r="A3" t="str">
            <v>T9</v>
          </cell>
        </row>
        <row r="4">
          <cell r="A4" t="str">
            <v>T12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"/>
    </sheetNames>
    <definedNames>
      <definedName name="PrintAll"/>
    </defined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3961343282"/>
      <sheetName val="Template"/>
      <sheetName val="Sheet3"/>
    </sheetNames>
    <sheetDataSet>
      <sheetData sheetId="0"/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unity Profile"/>
      <sheetName val="Budget"/>
      <sheetName val="RM+Contracts"/>
      <sheetName val="Rent Assumptions"/>
      <sheetName val="Lease up"/>
      <sheetName val="Other Income"/>
      <sheetName val="Concessions"/>
      <sheetName val="Concession detail"/>
      <sheetName val="Marketing"/>
      <sheetName val="Payroll"/>
      <sheetName val="Admin"/>
      <sheetName val="Utilities"/>
      <sheetName val="Management Fee"/>
      <sheetName val="Notes"/>
      <sheetName val="Lease Up Pro Forma Template"/>
      <sheetName val="Lease Up Pro Forma Template.xls"/>
    </sheetNames>
    <sheetDataSet>
      <sheetData sheetId="0">
        <row r="4">
          <cell r="E4">
            <v>0</v>
          </cell>
        </row>
      </sheetData>
      <sheetData sheetId="1"/>
      <sheetData sheetId="2"/>
      <sheetData sheetId="3">
        <row r="42">
          <cell r="C42">
            <v>0</v>
          </cell>
        </row>
      </sheetData>
      <sheetData sheetId="4">
        <row r="4">
          <cell r="H4">
            <v>0</v>
          </cell>
        </row>
      </sheetData>
      <sheetData sheetId="5"/>
      <sheetData sheetId="6"/>
      <sheetData sheetId="7"/>
      <sheetData sheetId="8"/>
      <sheetData sheetId="9">
        <row r="30">
          <cell r="C30">
            <v>0</v>
          </cell>
        </row>
      </sheetData>
      <sheetData sheetId="10"/>
      <sheetData sheetId="11">
        <row r="26">
          <cell r="E26">
            <v>0</v>
          </cell>
        </row>
      </sheetData>
      <sheetData sheetId="12"/>
      <sheetData sheetId="13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F09C-66C6-429B-B563-7F822AF2C678}">
  <dimension ref="C2:AA233"/>
  <sheetViews>
    <sheetView showGridLines="0" tabSelected="1" zoomScaleNormal="100" workbookViewId="0">
      <selection activeCell="O45" sqref="O45"/>
    </sheetView>
  </sheetViews>
  <sheetFormatPr defaultColWidth="9.86328125" defaultRowHeight="12.75" x14ac:dyDescent="0.45"/>
  <cols>
    <col min="1" max="1" width="1" style="3" customWidth="1"/>
    <col min="2" max="2" width="0.1328125" style="3" customWidth="1"/>
    <col min="3" max="3" width="16.73046875" style="5" bestFit="1" customWidth="1"/>
    <col min="4" max="4" width="15.59765625" style="5" bestFit="1" customWidth="1"/>
    <col min="5" max="6" width="9.86328125" style="5"/>
    <col min="7" max="7" width="10" style="5" bestFit="1" customWidth="1"/>
    <col min="8" max="8" width="9.86328125" style="5"/>
    <col min="9" max="9" width="13" style="3" bestFit="1" customWidth="1"/>
    <col min="10" max="10" width="12.73046875" style="3" bestFit="1" customWidth="1"/>
    <col min="11" max="11" width="14.73046875" style="3" bestFit="1" customWidth="1"/>
    <col min="12" max="12" width="9.86328125" style="3"/>
    <col min="13" max="13" width="18.73046875" style="3" customWidth="1"/>
    <col min="14" max="14" width="11" style="3" customWidth="1"/>
    <col min="15" max="20" width="9.86328125" style="3" customWidth="1"/>
    <col min="21" max="21" width="11" style="3" customWidth="1"/>
    <col min="22" max="16384" width="9.86328125" style="3"/>
  </cols>
  <sheetData>
    <row r="2" spans="3:11" ht="14.25" x14ac:dyDescent="0.45">
      <c r="C2" s="1" t="s">
        <v>0</v>
      </c>
      <c r="D2" s="1"/>
      <c r="E2" s="1"/>
      <c r="F2" s="1"/>
      <c r="G2" s="1"/>
      <c r="H2" s="1"/>
      <c r="I2" s="2"/>
      <c r="J2" s="2"/>
      <c r="K2" s="2"/>
    </row>
    <row r="3" spans="3:11" x14ac:dyDescent="0.45">
      <c r="C3" s="4" t="s">
        <v>1</v>
      </c>
    </row>
    <row r="4" spans="3:11" ht="30" customHeight="1" x14ac:dyDescent="0.45">
      <c r="C4" s="6" t="s">
        <v>2</v>
      </c>
      <c r="D4" s="6"/>
      <c r="E4" s="6"/>
      <c r="F4" s="6"/>
      <c r="G4" s="6"/>
      <c r="H4" s="6"/>
      <c r="I4" s="2"/>
      <c r="J4" s="2"/>
      <c r="K4" s="2"/>
    </row>
    <row r="5" spans="3:11" ht="20.100000000000001" customHeight="1" x14ac:dyDescent="0.45"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8" t="s">
        <v>11</v>
      </c>
    </row>
    <row r="6" spans="3:11" ht="13.15" x14ac:dyDescent="0.45">
      <c r="C6" s="9" t="s">
        <v>12</v>
      </c>
      <c r="D6" s="10" t="s">
        <v>13</v>
      </c>
      <c r="E6" s="10">
        <v>23</v>
      </c>
      <c r="F6" s="10">
        <v>460</v>
      </c>
      <c r="G6" s="11">
        <v>2624</v>
      </c>
      <c r="H6" s="12">
        <f t="shared" ref="H6:H17" si="0">G6/F6</f>
        <v>5.7043478260869565</v>
      </c>
      <c r="I6" s="13">
        <v>2559</v>
      </c>
      <c r="J6" s="13">
        <v>2477</v>
      </c>
      <c r="K6" s="14">
        <v>2575</v>
      </c>
    </row>
    <row r="7" spans="3:11" x14ac:dyDescent="0.45">
      <c r="C7" s="5" t="s">
        <v>14</v>
      </c>
      <c r="D7" s="5" t="s">
        <v>15</v>
      </c>
      <c r="E7" s="5">
        <v>1</v>
      </c>
      <c r="F7" s="5">
        <v>725</v>
      </c>
      <c r="G7" s="15">
        <v>2195</v>
      </c>
      <c r="H7" s="16">
        <f t="shared" si="0"/>
        <v>3.0275862068965518</v>
      </c>
      <c r="K7" s="17"/>
    </row>
    <row r="8" spans="3:11" x14ac:dyDescent="0.45">
      <c r="C8" s="5" t="s">
        <v>16</v>
      </c>
      <c r="D8" s="5" t="s">
        <v>17</v>
      </c>
      <c r="E8" s="18">
        <v>4</v>
      </c>
      <c r="F8" s="18">
        <v>734</v>
      </c>
      <c r="G8" s="15">
        <v>2426</v>
      </c>
      <c r="H8" s="16">
        <f t="shared" si="0"/>
        <v>3.3051771117166213</v>
      </c>
      <c r="K8" s="19"/>
    </row>
    <row r="9" spans="3:11" hidden="1" x14ac:dyDescent="0.45">
      <c r="G9" s="15"/>
      <c r="H9" s="16" t="e">
        <f t="shared" si="0"/>
        <v>#DIV/0!</v>
      </c>
    </row>
    <row r="10" spans="3:11" hidden="1" x14ac:dyDescent="0.45">
      <c r="G10" s="15"/>
      <c r="H10" s="16" t="e">
        <f t="shared" si="0"/>
        <v>#DIV/0!</v>
      </c>
    </row>
    <row r="11" spans="3:11" hidden="1" x14ac:dyDescent="0.45">
      <c r="G11" s="15"/>
      <c r="H11" s="16" t="e">
        <f t="shared" si="0"/>
        <v>#DIV/0!</v>
      </c>
    </row>
    <row r="12" spans="3:11" hidden="1" x14ac:dyDescent="0.45">
      <c r="G12" s="15"/>
      <c r="H12" s="16" t="e">
        <f t="shared" si="0"/>
        <v>#DIV/0!</v>
      </c>
    </row>
    <row r="13" spans="3:11" hidden="1" x14ac:dyDescent="0.45">
      <c r="G13" s="15"/>
      <c r="H13" s="16" t="e">
        <f t="shared" si="0"/>
        <v>#DIV/0!</v>
      </c>
    </row>
    <row r="14" spans="3:11" hidden="1" x14ac:dyDescent="0.45">
      <c r="G14" s="15"/>
      <c r="H14" s="16" t="e">
        <f t="shared" si="0"/>
        <v>#DIV/0!</v>
      </c>
    </row>
    <row r="15" spans="3:11" hidden="1" x14ac:dyDescent="0.45">
      <c r="G15" s="15"/>
      <c r="H15" s="16" t="e">
        <f t="shared" si="0"/>
        <v>#DIV/0!</v>
      </c>
    </row>
    <row r="16" spans="3:11" hidden="1" x14ac:dyDescent="0.45">
      <c r="G16" s="15"/>
      <c r="H16" s="16" t="e">
        <f t="shared" si="0"/>
        <v>#DIV/0!</v>
      </c>
    </row>
    <row r="17" spans="3:11" hidden="1" x14ac:dyDescent="0.45">
      <c r="C17" s="20" t="s">
        <v>18</v>
      </c>
      <c r="D17" s="20" t="s">
        <v>19</v>
      </c>
      <c r="E17" s="21">
        <v>19</v>
      </c>
      <c r="F17" s="21">
        <v>742</v>
      </c>
      <c r="G17" s="22">
        <v>3875</v>
      </c>
      <c r="H17" s="16">
        <f t="shared" si="0"/>
        <v>5.2223719676549862</v>
      </c>
    </row>
    <row r="18" spans="3:11" hidden="1" x14ac:dyDescent="0.45"/>
    <row r="19" spans="3:11" hidden="1" x14ac:dyDescent="0.45"/>
    <row r="20" spans="3:11" hidden="1" x14ac:dyDescent="0.45"/>
    <row r="21" spans="3:11" hidden="1" x14ac:dyDescent="0.45"/>
    <row r="22" spans="3:11" hidden="1" x14ac:dyDescent="0.45"/>
    <row r="23" spans="3:11" hidden="1" x14ac:dyDescent="0.45"/>
    <row r="24" spans="3:11" hidden="1" x14ac:dyDescent="0.45"/>
    <row r="25" spans="3:11" ht="15" customHeight="1" x14ac:dyDescent="0.45"/>
    <row r="26" spans="3:11" ht="14.25" x14ac:dyDescent="0.45">
      <c r="C26" s="6" t="s">
        <v>2</v>
      </c>
      <c r="D26" s="6"/>
      <c r="E26" s="6"/>
      <c r="F26" s="6"/>
      <c r="G26" s="6"/>
      <c r="H26" s="6"/>
      <c r="I26" s="2"/>
      <c r="J26" s="2"/>
      <c r="K26" s="2"/>
    </row>
    <row r="27" spans="3:11" x14ac:dyDescent="0.45">
      <c r="C27" s="7" t="s">
        <v>3</v>
      </c>
      <c r="D27" s="7" t="s">
        <v>4</v>
      </c>
      <c r="E27" s="7" t="s">
        <v>5</v>
      </c>
      <c r="F27" s="7" t="s">
        <v>6</v>
      </c>
      <c r="G27" s="7" t="s">
        <v>7</v>
      </c>
      <c r="H27" s="7" t="s">
        <v>8</v>
      </c>
      <c r="I27" s="7" t="s">
        <v>9</v>
      </c>
      <c r="J27" s="7" t="s">
        <v>10</v>
      </c>
      <c r="K27" s="8" t="s">
        <v>11</v>
      </c>
    </row>
    <row r="28" spans="3:11" x14ac:dyDescent="0.45">
      <c r="C28" s="5" t="s">
        <v>20</v>
      </c>
      <c r="D28" s="5" t="s">
        <v>21</v>
      </c>
      <c r="E28" s="5">
        <v>8</v>
      </c>
      <c r="F28" s="5">
        <v>540</v>
      </c>
      <c r="G28" s="15"/>
      <c r="H28" s="23">
        <f t="shared" ref="H28:H91" si="1">G28/F28</f>
        <v>0</v>
      </c>
      <c r="K28" s="17"/>
    </row>
    <row r="29" spans="3:11" x14ac:dyDescent="0.45">
      <c r="C29" s="5" t="s">
        <v>20</v>
      </c>
      <c r="D29" s="5" t="s">
        <v>22</v>
      </c>
      <c r="E29" s="5">
        <v>2</v>
      </c>
      <c r="F29" s="5">
        <v>558</v>
      </c>
      <c r="G29" s="15">
        <v>2412</v>
      </c>
      <c r="H29" s="23">
        <f t="shared" si="1"/>
        <v>4.32258064516129</v>
      </c>
      <c r="K29" s="17"/>
    </row>
    <row r="30" spans="3:11" x14ac:dyDescent="0.45">
      <c r="C30" s="5" t="s">
        <v>23</v>
      </c>
      <c r="D30" s="5" t="s">
        <v>24</v>
      </c>
      <c r="E30" s="5">
        <v>33</v>
      </c>
      <c r="F30" s="5">
        <v>559</v>
      </c>
      <c r="G30" s="15">
        <v>3092</v>
      </c>
      <c r="H30" s="23">
        <f t="shared" si="1"/>
        <v>5.5313059033989269</v>
      </c>
      <c r="K30" s="17"/>
    </row>
    <row r="31" spans="3:11" hidden="1" x14ac:dyDescent="0.45">
      <c r="C31" s="5" t="s">
        <v>25</v>
      </c>
      <c r="D31" s="5" t="s">
        <v>24</v>
      </c>
      <c r="E31" s="5">
        <v>31</v>
      </c>
      <c r="F31" s="5">
        <v>568</v>
      </c>
      <c r="G31" s="15">
        <v>3226</v>
      </c>
      <c r="H31" s="23">
        <f t="shared" si="1"/>
        <v>5.679577464788732</v>
      </c>
      <c r="K31" s="17"/>
    </row>
    <row r="32" spans="3:11" hidden="1" x14ac:dyDescent="0.45">
      <c r="C32" s="5" t="s">
        <v>26</v>
      </c>
      <c r="D32" s="5" t="s">
        <v>27</v>
      </c>
      <c r="E32" s="5">
        <v>39</v>
      </c>
      <c r="F32" s="5">
        <v>577</v>
      </c>
      <c r="G32" s="15">
        <v>2718</v>
      </c>
      <c r="H32" s="23">
        <f t="shared" si="1"/>
        <v>4.7105719237435011</v>
      </c>
      <c r="K32" s="17"/>
    </row>
    <row r="33" spans="3:11" hidden="1" x14ac:dyDescent="0.45">
      <c r="C33" s="5" t="s">
        <v>26</v>
      </c>
      <c r="D33" s="5" t="s">
        <v>28</v>
      </c>
      <c r="E33" s="5">
        <v>8</v>
      </c>
      <c r="F33" s="5">
        <v>577</v>
      </c>
      <c r="G33" s="15">
        <v>3350</v>
      </c>
      <c r="H33" s="23">
        <f t="shared" si="1"/>
        <v>5.8058925476603118</v>
      </c>
      <c r="K33" s="17"/>
    </row>
    <row r="34" spans="3:11" hidden="1" x14ac:dyDescent="0.45">
      <c r="C34" s="5" t="s">
        <v>16</v>
      </c>
      <c r="D34" s="5" t="s">
        <v>29</v>
      </c>
      <c r="E34" s="5">
        <v>160</v>
      </c>
      <c r="F34" s="5">
        <v>578</v>
      </c>
      <c r="G34" s="15">
        <v>2351</v>
      </c>
      <c r="H34" s="23">
        <f t="shared" si="1"/>
        <v>4.0674740484429064</v>
      </c>
      <c r="K34" s="17"/>
    </row>
    <row r="35" spans="3:11" hidden="1" x14ac:dyDescent="0.45">
      <c r="C35" s="5" t="s">
        <v>16</v>
      </c>
      <c r="D35" s="5" t="s">
        <v>30</v>
      </c>
      <c r="E35" s="5">
        <v>6</v>
      </c>
      <c r="F35" s="5">
        <v>584</v>
      </c>
      <c r="G35" s="15">
        <v>2571</v>
      </c>
      <c r="H35" s="23">
        <f t="shared" si="1"/>
        <v>4.4023972602739727</v>
      </c>
      <c r="K35" s="17"/>
    </row>
    <row r="36" spans="3:11" hidden="1" x14ac:dyDescent="0.45">
      <c r="C36" s="5" t="s">
        <v>26</v>
      </c>
      <c r="D36" s="5" t="s">
        <v>31</v>
      </c>
      <c r="E36" s="5">
        <v>39</v>
      </c>
      <c r="F36" s="5">
        <v>584</v>
      </c>
      <c r="G36" s="15">
        <v>2702</v>
      </c>
      <c r="H36" s="23">
        <f t="shared" si="1"/>
        <v>4.6267123287671232</v>
      </c>
      <c r="K36" s="17"/>
    </row>
    <row r="37" spans="3:11" hidden="1" x14ac:dyDescent="0.45">
      <c r="C37" s="5" t="s">
        <v>26</v>
      </c>
      <c r="D37" s="5" t="s">
        <v>32</v>
      </c>
      <c r="E37" s="5">
        <v>8</v>
      </c>
      <c r="F37" s="5">
        <v>584</v>
      </c>
      <c r="G37" s="15">
        <v>3357</v>
      </c>
      <c r="H37" s="23">
        <f t="shared" si="1"/>
        <v>5.7482876712328768</v>
      </c>
      <c r="K37" s="17"/>
    </row>
    <row r="38" spans="3:11" hidden="1" x14ac:dyDescent="0.45">
      <c r="C38" s="5" t="s">
        <v>26</v>
      </c>
      <c r="D38" s="5" t="s">
        <v>33</v>
      </c>
      <c r="E38" s="5">
        <v>39</v>
      </c>
      <c r="F38" s="5">
        <v>590</v>
      </c>
      <c r="G38" s="15">
        <v>2699</v>
      </c>
      <c r="H38" s="23">
        <f t="shared" si="1"/>
        <v>4.5745762711864408</v>
      </c>
      <c r="K38" s="17"/>
    </row>
    <row r="39" spans="3:11" ht="15" customHeight="1" x14ac:dyDescent="0.45">
      <c r="C39" s="5" t="s">
        <v>26</v>
      </c>
      <c r="D39" s="5" t="s">
        <v>34</v>
      </c>
      <c r="E39" s="5">
        <v>39</v>
      </c>
      <c r="F39" s="5">
        <v>590</v>
      </c>
      <c r="G39" s="15">
        <v>2759</v>
      </c>
      <c r="H39" s="23">
        <f t="shared" si="1"/>
        <v>4.6762711864406779</v>
      </c>
      <c r="K39" s="17"/>
    </row>
    <row r="40" spans="3:11" x14ac:dyDescent="0.45">
      <c r="C40" s="5" t="s">
        <v>26</v>
      </c>
      <c r="D40" s="5" t="s">
        <v>35</v>
      </c>
      <c r="E40" s="5">
        <v>1</v>
      </c>
      <c r="F40" s="5">
        <v>590</v>
      </c>
      <c r="G40" s="15"/>
      <c r="H40" s="23">
        <f t="shared" si="1"/>
        <v>0</v>
      </c>
      <c r="K40" s="17"/>
    </row>
    <row r="41" spans="3:11" x14ac:dyDescent="0.45">
      <c r="C41" s="5" t="s">
        <v>25</v>
      </c>
      <c r="D41" s="5" t="s">
        <v>36</v>
      </c>
      <c r="E41" s="5">
        <v>49</v>
      </c>
      <c r="F41" s="5">
        <v>594</v>
      </c>
      <c r="G41" s="15">
        <v>3420.5</v>
      </c>
      <c r="H41" s="23">
        <f t="shared" si="1"/>
        <v>5.7584175084175087</v>
      </c>
      <c r="K41" s="17"/>
    </row>
    <row r="42" spans="3:11" x14ac:dyDescent="0.45">
      <c r="C42" s="5" t="s">
        <v>26</v>
      </c>
      <c r="D42" s="5" t="s">
        <v>37</v>
      </c>
      <c r="E42" s="5">
        <v>8</v>
      </c>
      <c r="F42" s="5">
        <v>598</v>
      </c>
      <c r="G42" s="15">
        <v>3466.5</v>
      </c>
      <c r="H42" s="23">
        <f t="shared" si="1"/>
        <v>5.7968227424749168</v>
      </c>
      <c r="K42" s="17"/>
    </row>
    <row r="43" spans="3:11" x14ac:dyDescent="0.45">
      <c r="C43" s="5" t="s">
        <v>20</v>
      </c>
      <c r="D43" s="5" t="s">
        <v>38</v>
      </c>
      <c r="E43" s="5">
        <v>26</v>
      </c>
      <c r="F43" s="5">
        <v>599</v>
      </c>
      <c r="G43" s="15">
        <v>2872</v>
      </c>
      <c r="H43" s="23">
        <f t="shared" si="1"/>
        <v>4.7946577629382308</v>
      </c>
      <c r="K43" s="17"/>
    </row>
    <row r="44" spans="3:11" x14ac:dyDescent="0.45">
      <c r="C44" s="5" t="s">
        <v>20</v>
      </c>
      <c r="D44" s="5" t="s">
        <v>39</v>
      </c>
      <c r="E44" s="5">
        <v>19</v>
      </c>
      <c r="F44" s="5">
        <v>602</v>
      </c>
      <c r="G44" s="15">
        <v>2743</v>
      </c>
      <c r="H44" s="23">
        <f t="shared" si="1"/>
        <v>4.5564784053156142</v>
      </c>
      <c r="K44" s="17"/>
    </row>
    <row r="45" spans="3:11" x14ac:dyDescent="0.45">
      <c r="C45" s="5" t="s">
        <v>26</v>
      </c>
      <c r="D45" s="5" t="s">
        <v>40</v>
      </c>
      <c r="E45" s="5">
        <v>8</v>
      </c>
      <c r="F45" s="5">
        <v>602</v>
      </c>
      <c r="G45" s="15">
        <v>3453.5</v>
      </c>
      <c r="H45" s="23">
        <f t="shared" si="1"/>
        <v>5.7367109634551499</v>
      </c>
      <c r="K45" s="17"/>
    </row>
    <row r="46" spans="3:11" x14ac:dyDescent="0.45">
      <c r="C46" s="5" t="s">
        <v>26</v>
      </c>
      <c r="D46" s="5" t="s">
        <v>41</v>
      </c>
      <c r="E46" s="5">
        <v>42</v>
      </c>
      <c r="F46" s="5">
        <v>607</v>
      </c>
      <c r="G46" s="15">
        <v>3216</v>
      </c>
      <c r="H46" s="23">
        <f t="shared" si="1"/>
        <v>5.2981878088962109</v>
      </c>
      <c r="K46" s="17"/>
    </row>
    <row r="47" spans="3:11" x14ac:dyDescent="0.45">
      <c r="C47" s="5" t="s">
        <v>18</v>
      </c>
      <c r="D47" s="5" t="s">
        <v>42</v>
      </c>
      <c r="E47" s="5">
        <v>16</v>
      </c>
      <c r="F47" s="5">
        <v>608</v>
      </c>
      <c r="G47" s="15">
        <v>3101</v>
      </c>
      <c r="H47" s="23">
        <f t="shared" si="1"/>
        <v>5.1003289473684212</v>
      </c>
      <c r="K47" s="17"/>
    </row>
    <row r="48" spans="3:11" x14ac:dyDescent="0.45">
      <c r="C48" s="5" t="s">
        <v>20</v>
      </c>
      <c r="D48" s="5" t="s">
        <v>43</v>
      </c>
      <c r="E48" s="5">
        <v>25</v>
      </c>
      <c r="F48" s="5">
        <v>609</v>
      </c>
      <c r="G48" s="15">
        <v>2792</v>
      </c>
      <c r="H48" s="23">
        <f t="shared" si="1"/>
        <v>4.5845648604269291</v>
      </c>
      <c r="K48" s="17"/>
    </row>
    <row r="49" spans="3:17" ht="13.15" x14ac:dyDescent="0.45">
      <c r="C49" s="9" t="s">
        <v>12</v>
      </c>
      <c r="D49" s="10" t="s">
        <v>44</v>
      </c>
      <c r="E49" s="10">
        <v>69</v>
      </c>
      <c r="F49" s="10">
        <v>610</v>
      </c>
      <c r="G49" s="11">
        <v>2705.7246369999998</v>
      </c>
      <c r="H49" s="24">
        <f t="shared" si="1"/>
        <v>4.4356141590163931</v>
      </c>
      <c r="I49" s="13">
        <v>2682</v>
      </c>
      <c r="J49" s="13">
        <v>2551.6</v>
      </c>
      <c r="K49" s="25">
        <v>2700</v>
      </c>
    </row>
    <row r="50" spans="3:17" x14ac:dyDescent="0.45">
      <c r="C50" s="5" t="s">
        <v>26</v>
      </c>
      <c r="D50" s="5" t="s">
        <v>45</v>
      </c>
      <c r="E50" s="5">
        <v>1</v>
      </c>
      <c r="F50" s="5">
        <v>612</v>
      </c>
      <c r="G50" s="15">
        <v>4080</v>
      </c>
      <c r="H50" s="23">
        <f t="shared" si="1"/>
        <v>6.666666666666667</v>
      </c>
      <c r="K50" s="17"/>
    </row>
    <row r="51" spans="3:17" x14ac:dyDescent="0.45">
      <c r="C51" s="5" t="s">
        <v>14</v>
      </c>
      <c r="D51" s="5" t="s">
        <v>46</v>
      </c>
      <c r="E51" s="5">
        <v>20</v>
      </c>
      <c r="F51" s="5">
        <v>613</v>
      </c>
      <c r="G51" s="15"/>
      <c r="H51" s="23">
        <f t="shared" si="1"/>
        <v>0</v>
      </c>
      <c r="K51" s="17"/>
    </row>
    <row r="52" spans="3:17" x14ac:dyDescent="0.45">
      <c r="C52" s="5" t="s">
        <v>16</v>
      </c>
      <c r="D52" s="5" t="s">
        <v>47</v>
      </c>
      <c r="E52" s="5">
        <v>9</v>
      </c>
      <c r="F52" s="5">
        <v>618</v>
      </c>
      <c r="G52" s="15">
        <v>2326</v>
      </c>
      <c r="H52" s="23">
        <f t="shared" si="1"/>
        <v>3.7637540453074432</v>
      </c>
      <c r="K52" s="17"/>
    </row>
    <row r="53" spans="3:17" x14ac:dyDescent="0.45">
      <c r="C53" s="5" t="s">
        <v>20</v>
      </c>
      <c r="D53" s="5" t="s">
        <v>48</v>
      </c>
      <c r="E53" s="5">
        <v>25</v>
      </c>
      <c r="F53" s="5">
        <v>618</v>
      </c>
      <c r="G53" s="15">
        <v>2839</v>
      </c>
      <c r="H53" s="23">
        <f t="shared" si="1"/>
        <v>4.5938511326860842</v>
      </c>
      <c r="K53" s="17"/>
    </row>
    <row r="54" spans="3:17" x14ac:dyDescent="0.45">
      <c r="C54" s="5" t="s">
        <v>20</v>
      </c>
      <c r="D54" s="5" t="s">
        <v>49</v>
      </c>
      <c r="E54" s="5">
        <v>24</v>
      </c>
      <c r="F54" s="5">
        <v>621</v>
      </c>
      <c r="G54" s="15">
        <v>3082</v>
      </c>
      <c r="H54" s="23">
        <f t="shared" si="1"/>
        <v>4.9629629629629628</v>
      </c>
      <c r="K54" s="17"/>
    </row>
    <row r="55" spans="3:17" x14ac:dyDescent="0.45">
      <c r="C55" s="5" t="s">
        <v>23</v>
      </c>
      <c r="D55" s="5" t="s">
        <v>36</v>
      </c>
      <c r="E55" s="5">
        <v>29</v>
      </c>
      <c r="F55" s="5">
        <v>622</v>
      </c>
      <c r="G55" s="15">
        <v>3359</v>
      </c>
      <c r="H55" s="23">
        <f t="shared" si="1"/>
        <v>5.40032154340836</v>
      </c>
      <c r="K55" s="17"/>
    </row>
    <row r="56" spans="3:17" x14ac:dyDescent="0.45">
      <c r="C56" s="5" t="s">
        <v>20</v>
      </c>
      <c r="D56" s="5" t="s">
        <v>50</v>
      </c>
      <c r="E56" s="5">
        <v>26</v>
      </c>
      <c r="F56" s="5">
        <v>622</v>
      </c>
      <c r="G56" s="15">
        <v>2825</v>
      </c>
      <c r="H56" s="23">
        <f t="shared" si="1"/>
        <v>4.541800643086817</v>
      </c>
      <c r="K56" s="17"/>
    </row>
    <row r="57" spans="3:17" x14ac:dyDescent="0.45">
      <c r="C57" s="5" t="s">
        <v>26</v>
      </c>
      <c r="D57" s="5" t="s">
        <v>51</v>
      </c>
      <c r="E57" s="5">
        <v>36</v>
      </c>
      <c r="F57" s="5">
        <v>623</v>
      </c>
      <c r="G57" s="15">
        <v>3216.5</v>
      </c>
      <c r="H57" s="23">
        <f t="shared" si="1"/>
        <v>5.1629213483146064</v>
      </c>
      <c r="K57" s="17"/>
    </row>
    <row r="58" spans="3:17" x14ac:dyDescent="0.45">
      <c r="C58" s="5" t="s">
        <v>52</v>
      </c>
      <c r="D58" s="5" t="s">
        <v>53</v>
      </c>
      <c r="E58" s="5">
        <v>9</v>
      </c>
      <c r="F58" s="5">
        <v>627</v>
      </c>
      <c r="G58" s="15"/>
      <c r="H58" s="23">
        <f t="shared" si="1"/>
        <v>0</v>
      </c>
      <c r="K58" s="17"/>
    </row>
    <row r="59" spans="3:17" x14ac:dyDescent="0.45">
      <c r="C59" s="5" t="s">
        <v>25</v>
      </c>
      <c r="D59" s="5" t="s">
        <v>54</v>
      </c>
      <c r="E59" s="5">
        <v>28</v>
      </c>
      <c r="F59" s="5">
        <v>627</v>
      </c>
      <c r="G59" s="15">
        <v>3342</v>
      </c>
      <c r="H59" s="23">
        <f t="shared" si="1"/>
        <v>5.3301435406698561</v>
      </c>
      <c r="K59" s="17"/>
    </row>
    <row r="60" spans="3:17" ht="13.15" x14ac:dyDescent="0.45">
      <c r="C60" s="9" t="s">
        <v>12</v>
      </c>
      <c r="D60" s="10" t="s">
        <v>55</v>
      </c>
      <c r="E60" s="10">
        <v>70</v>
      </c>
      <c r="F60" s="10">
        <v>630</v>
      </c>
      <c r="G60" s="11">
        <v>3098.1428569999998</v>
      </c>
      <c r="H60" s="24">
        <f t="shared" si="1"/>
        <v>4.9176870746031742</v>
      </c>
      <c r="I60" s="13">
        <v>3205</v>
      </c>
      <c r="J60" s="13">
        <v>2948</v>
      </c>
      <c r="K60" s="25">
        <v>3100</v>
      </c>
    </row>
    <row r="61" spans="3:17" ht="13.15" x14ac:dyDescent="0.45">
      <c r="C61" s="5" t="s">
        <v>20</v>
      </c>
      <c r="D61" s="5" t="s">
        <v>56</v>
      </c>
      <c r="E61" s="5">
        <v>25</v>
      </c>
      <c r="F61" s="5">
        <v>635</v>
      </c>
      <c r="G61" s="15">
        <v>2951</v>
      </c>
      <c r="H61" s="23">
        <f t="shared" si="1"/>
        <v>4.6472440944881885</v>
      </c>
      <c r="K61" s="17"/>
      <c r="M61" s="26" t="s">
        <v>3</v>
      </c>
      <c r="N61" s="26" t="s">
        <v>57</v>
      </c>
      <c r="O61" s="26" t="s">
        <v>58</v>
      </c>
      <c r="P61" s="26" t="s">
        <v>59</v>
      </c>
      <c r="Q61" s="26" t="s">
        <v>60</v>
      </c>
    </row>
    <row r="62" spans="3:17" x14ac:dyDescent="0.45">
      <c r="C62" s="5" t="s">
        <v>25</v>
      </c>
      <c r="D62" s="5" t="s">
        <v>61</v>
      </c>
      <c r="E62" s="5">
        <v>35</v>
      </c>
      <c r="F62" s="5">
        <v>636</v>
      </c>
      <c r="G62" s="15">
        <v>3660</v>
      </c>
      <c r="H62" s="23">
        <f t="shared" si="1"/>
        <v>5.7547169811320753</v>
      </c>
      <c r="K62" s="17"/>
      <c r="M62" s="3" t="s">
        <v>62</v>
      </c>
      <c r="N62" s="3" t="s">
        <v>63</v>
      </c>
      <c r="O62" s="3" t="s">
        <v>64</v>
      </c>
      <c r="P62" s="3" t="s">
        <v>65</v>
      </c>
      <c r="Q62" s="3" t="s">
        <v>66</v>
      </c>
    </row>
    <row r="63" spans="3:17" x14ac:dyDescent="0.45">
      <c r="C63" s="5" t="s">
        <v>26</v>
      </c>
      <c r="D63" s="5" t="s">
        <v>67</v>
      </c>
      <c r="E63" s="5">
        <v>31</v>
      </c>
      <c r="F63" s="5">
        <v>637</v>
      </c>
      <c r="G63" s="15">
        <v>3470</v>
      </c>
      <c r="H63" s="23">
        <f t="shared" si="1"/>
        <v>5.4474097331240188</v>
      </c>
      <c r="K63" s="17"/>
      <c r="M63" s="3" t="s">
        <v>68</v>
      </c>
      <c r="N63" s="3" t="s">
        <v>69</v>
      </c>
      <c r="O63" s="3" t="s">
        <v>63</v>
      </c>
      <c r="P63" s="3" t="s">
        <v>70</v>
      </c>
      <c r="Q63" s="3" t="s">
        <v>71</v>
      </c>
    </row>
    <row r="64" spans="3:17" x14ac:dyDescent="0.45">
      <c r="C64" s="5" t="s">
        <v>26</v>
      </c>
      <c r="D64" s="5" t="s">
        <v>72</v>
      </c>
      <c r="E64" s="5">
        <v>27</v>
      </c>
      <c r="F64" s="5">
        <v>637</v>
      </c>
      <c r="G64" s="15">
        <v>3310</v>
      </c>
      <c r="H64" s="23">
        <f t="shared" si="1"/>
        <v>5.196232339089482</v>
      </c>
      <c r="K64" s="17"/>
      <c r="M64" s="3" t="s">
        <v>73</v>
      </c>
      <c r="N64" s="3" t="s">
        <v>64</v>
      </c>
      <c r="O64" s="3" t="s">
        <v>64</v>
      </c>
      <c r="P64" s="3" t="s">
        <v>74</v>
      </c>
      <c r="Q64" s="3" t="s">
        <v>75</v>
      </c>
    </row>
    <row r="65" spans="3:27" x14ac:dyDescent="0.45">
      <c r="C65" s="5" t="s">
        <v>16</v>
      </c>
      <c r="D65" s="5" t="s">
        <v>76</v>
      </c>
      <c r="E65" s="5">
        <v>9</v>
      </c>
      <c r="F65" s="5">
        <v>639</v>
      </c>
      <c r="G65" s="15">
        <v>2461</v>
      </c>
      <c r="H65" s="23">
        <f t="shared" si="1"/>
        <v>3.8513302034428794</v>
      </c>
      <c r="K65" s="17"/>
      <c r="M65" s="3" t="s">
        <v>77</v>
      </c>
      <c r="N65" s="3" t="s">
        <v>64</v>
      </c>
      <c r="O65" s="3" t="s">
        <v>63</v>
      </c>
      <c r="P65" s="3" t="s">
        <v>78</v>
      </c>
      <c r="Q65" s="3" t="s">
        <v>79</v>
      </c>
    </row>
    <row r="66" spans="3:27" x14ac:dyDescent="0.45">
      <c r="C66" s="5" t="s">
        <v>26</v>
      </c>
      <c r="D66" s="5" t="s">
        <v>80</v>
      </c>
      <c r="E66" s="5">
        <v>42</v>
      </c>
      <c r="F66" s="5">
        <v>643</v>
      </c>
      <c r="G66" s="15">
        <v>3022</v>
      </c>
      <c r="H66" s="23">
        <f t="shared" si="1"/>
        <v>4.6998444790046658</v>
      </c>
      <c r="K66" s="17"/>
      <c r="M66" s="3" t="s">
        <v>81</v>
      </c>
      <c r="N66" s="3" t="s">
        <v>63</v>
      </c>
      <c r="O66" s="3" t="s">
        <v>64</v>
      </c>
      <c r="P66" s="3" t="s">
        <v>65</v>
      </c>
      <c r="Q66" s="3" t="s">
        <v>82</v>
      </c>
    </row>
    <row r="67" spans="3:27" x14ac:dyDescent="0.45">
      <c r="C67" s="5" t="s">
        <v>26</v>
      </c>
      <c r="D67" s="5" t="s">
        <v>83</v>
      </c>
      <c r="E67" s="5">
        <v>5</v>
      </c>
      <c r="F67" s="5">
        <v>647</v>
      </c>
      <c r="G67" s="15">
        <v>2894</v>
      </c>
      <c r="H67" s="23">
        <f t="shared" si="1"/>
        <v>4.472952086553323</v>
      </c>
      <c r="K67" s="17"/>
      <c r="M67" s="3" t="s">
        <v>84</v>
      </c>
      <c r="N67" s="3" t="s">
        <v>63</v>
      </c>
      <c r="O67" s="3" t="s">
        <v>69</v>
      </c>
      <c r="P67" s="3" t="s">
        <v>70</v>
      </c>
      <c r="Q67" s="3" t="s">
        <v>85</v>
      </c>
    </row>
    <row r="68" spans="3:27" x14ac:dyDescent="0.45">
      <c r="C68" s="5" t="s">
        <v>20</v>
      </c>
      <c r="D68" s="5" t="s">
        <v>86</v>
      </c>
      <c r="E68" s="5">
        <v>19</v>
      </c>
      <c r="F68" s="5">
        <v>658</v>
      </c>
      <c r="G68" s="15">
        <v>3089</v>
      </c>
      <c r="H68" s="23">
        <f t="shared" si="1"/>
        <v>4.6945288753799392</v>
      </c>
      <c r="K68" s="17"/>
      <c r="M68" s="3" t="s">
        <v>87</v>
      </c>
      <c r="N68" s="3" t="s">
        <v>64</v>
      </c>
      <c r="O68" s="3" t="s">
        <v>64</v>
      </c>
      <c r="P68" s="3" t="s">
        <v>64</v>
      </c>
      <c r="Q68" s="3" t="s">
        <v>88</v>
      </c>
    </row>
    <row r="69" spans="3:27" x14ac:dyDescent="0.45">
      <c r="C69" s="5" t="s">
        <v>26</v>
      </c>
      <c r="D69" s="5" t="s">
        <v>89</v>
      </c>
      <c r="E69" s="5">
        <v>35</v>
      </c>
      <c r="F69" s="5">
        <v>660</v>
      </c>
      <c r="G69" s="15">
        <v>3029</v>
      </c>
      <c r="H69" s="23">
        <f t="shared" si="1"/>
        <v>4.5893939393939398</v>
      </c>
      <c r="K69" s="17"/>
      <c r="M69" s="3" t="s">
        <v>90</v>
      </c>
      <c r="N69" s="3" t="s">
        <v>69</v>
      </c>
      <c r="O69" s="3" t="s">
        <v>63</v>
      </c>
      <c r="P69" s="3" t="s">
        <v>91</v>
      </c>
      <c r="Q69" s="3" t="s">
        <v>92</v>
      </c>
    </row>
    <row r="70" spans="3:27" x14ac:dyDescent="0.45">
      <c r="C70" s="5" t="s">
        <v>20</v>
      </c>
      <c r="D70" s="5" t="s">
        <v>93</v>
      </c>
      <c r="E70" s="5">
        <v>1</v>
      </c>
      <c r="F70" s="5">
        <v>662</v>
      </c>
      <c r="G70" s="15">
        <v>2908</v>
      </c>
      <c r="H70" s="23">
        <f t="shared" si="1"/>
        <v>4.3927492447129906</v>
      </c>
      <c r="K70" s="17"/>
      <c r="M70" s="3" t="s">
        <v>94</v>
      </c>
      <c r="N70" s="3" t="s">
        <v>69</v>
      </c>
      <c r="O70" s="3" t="s">
        <v>63</v>
      </c>
      <c r="P70" s="3" t="s">
        <v>91</v>
      </c>
      <c r="Q70" s="3" t="s">
        <v>95</v>
      </c>
    </row>
    <row r="71" spans="3:27" x14ac:dyDescent="0.45">
      <c r="C71" s="5" t="s">
        <v>20</v>
      </c>
      <c r="D71" s="5" t="s">
        <v>96</v>
      </c>
      <c r="E71" s="5">
        <v>17</v>
      </c>
      <c r="F71" s="5">
        <v>670</v>
      </c>
      <c r="G71" s="15">
        <v>3097</v>
      </c>
      <c r="H71" s="23">
        <f t="shared" si="1"/>
        <v>4.6223880597014926</v>
      </c>
      <c r="K71" s="17"/>
    </row>
    <row r="72" spans="3:27" x14ac:dyDescent="0.45">
      <c r="C72" s="5" t="s">
        <v>23</v>
      </c>
      <c r="D72" s="5" t="s">
        <v>61</v>
      </c>
      <c r="E72" s="5">
        <v>62</v>
      </c>
      <c r="F72" s="5">
        <v>685</v>
      </c>
      <c r="G72" s="15">
        <v>4014</v>
      </c>
      <c r="H72" s="23">
        <f t="shared" si="1"/>
        <v>5.8598540145985405</v>
      </c>
      <c r="K72" s="17"/>
    </row>
    <row r="73" spans="3:27" ht="13.15" x14ac:dyDescent="0.45">
      <c r="C73" s="5" t="s">
        <v>23</v>
      </c>
      <c r="D73" s="5" t="s">
        <v>54</v>
      </c>
      <c r="E73" s="5">
        <v>29</v>
      </c>
      <c r="F73" s="5">
        <v>685</v>
      </c>
      <c r="G73" s="15">
        <v>3794</v>
      </c>
      <c r="H73" s="23">
        <f t="shared" si="1"/>
        <v>5.5386861313868616</v>
      </c>
      <c r="K73" s="17"/>
      <c r="M73" s="26" t="s">
        <v>97</v>
      </c>
    </row>
    <row r="74" spans="3:27" ht="14.25" x14ac:dyDescent="0.45">
      <c r="C74" s="5" t="s">
        <v>52</v>
      </c>
      <c r="D74" s="5" t="s">
        <v>98</v>
      </c>
      <c r="E74" s="5">
        <v>9</v>
      </c>
      <c r="F74" s="5">
        <v>685</v>
      </c>
      <c r="G74" s="15">
        <v>3410</v>
      </c>
      <c r="H74" s="23">
        <f t="shared" si="1"/>
        <v>4.9781021897810218</v>
      </c>
      <c r="K74" s="17"/>
      <c r="M74" s="27" t="s">
        <v>99</v>
      </c>
      <c r="N74" s="28" t="s">
        <v>100</v>
      </c>
      <c r="O74" s="29" t="s">
        <v>101</v>
      </c>
      <c r="P74" s="30" t="s">
        <v>102</v>
      </c>
      <c r="Q74" s="29" t="s">
        <v>103</v>
      </c>
      <c r="R74" s="30" t="s">
        <v>104</v>
      </c>
      <c r="S74" s="28" t="s">
        <v>105</v>
      </c>
      <c r="T74" s="29" t="s">
        <v>106</v>
      </c>
      <c r="U74" s="30" t="s">
        <v>104</v>
      </c>
      <c r="V74" s="28" t="s">
        <v>105</v>
      </c>
      <c r="W74" s="29" t="s">
        <v>106</v>
      </c>
      <c r="X74" s="29" t="s">
        <v>107</v>
      </c>
      <c r="Y74" s="30" t="s">
        <v>107</v>
      </c>
      <c r="Z74" s="28" t="s">
        <v>108</v>
      </c>
      <c r="AA74" s="29" t="s">
        <v>109</v>
      </c>
    </row>
    <row r="75" spans="3:27" ht="14.25" x14ac:dyDescent="0.45">
      <c r="C75" s="5" t="s">
        <v>20</v>
      </c>
      <c r="D75" s="5" t="s">
        <v>110</v>
      </c>
      <c r="E75" s="5">
        <v>13</v>
      </c>
      <c r="F75" s="5">
        <v>686</v>
      </c>
      <c r="G75" s="15">
        <v>3094</v>
      </c>
      <c r="H75" s="23">
        <f t="shared" si="1"/>
        <v>4.5102040816326534</v>
      </c>
      <c r="K75" s="17"/>
      <c r="M75" s="31" t="s">
        <v>111</v>
      </c>
      <c r="N75" s="32"/>
      <c r="O75" s="33">
        <v>460</v>
      </c>
      <c r="P75" s="32">
        <v>23</v>
      </c>
      <c r="Q75" s="34">
        <v>4.2910447761194001E-2</v>
      </c>
      <c r="R75" s="31">
        <v>20</v>
      </c>
      <c r="S75" s="32">
        <v>3</v>
      </c>
      <c r="T75" s="33">
        <v>0</v>
      </c>
      <c r="U75" s="35">
        <v>0.86956521739130399</v>
      </c>
      <c r="V75" s="36">
        <v>0.13043478260869601</v>
      </c>
      <c r="W75" s="34">
        <v>0</v>
      </c>
      <c r="X75" s="37">
        <v>2645.913043</v>
      </c>
      <c r="Y75" s="31">
        <v>2623.5</v>
      </c>
      <c r="Z75" s="32">
        <v>2468.85</v>
      </c>
      <c r="AA75" s="34">
        <f>IF(Y75,Z75/Y75,"")</f>
        <v>0.941052029731275</v>
      </c>
    </row>
    <row r="76" spans="3:27" ht="14.25" x14ac:dyDescent="0.45">
      <c r="C76" s="9" t="s">
        <v>12</v>
      </c>
      <c r="D76" s="10" t="s">
        <v>112</v>
      </c>
      <c r="E76" s="10">
        <v>72</v>
      </c>
      <c r="F76" s="10">
        <v>690</v>
      </c>
      <c r="G76" s="11">
        <v>3055.9166660000001</v>
      </c>
      <c r="H76" s="24">
        <f t="shared" si="1"/>
        <v>4.4288647333333335</v>
      </c>
      <c r="I76" s="13">
        <v>3066</v>
      </c>
      <c r="J76" s="13">
        <v>2989.8</v>
      </c>
      <c r="K76" s="25">
        <v>3025</v>
      </c>
      <c r="M76" s="31" t="s">
        <v>113</v>
      </c>
      <c r="N76" s="32"/>
      <c r="O76" s="33">
        <v>708.67924528301899</v>
      </c>
      <c r="P76" s="32">
        <v>371</v>
      </c>
      <c r="Q76" s="34">
        <v>0.69216417910447803</v>
      </c>
      <c r="R76" s="31">
        <v>349</v>
      </c>
      <c r="S76" s="32">
        <v>20</v>
      </c>
      <c r="T76" s="33">
        <v>2</v>
      </c>
      <c r="U76" s="35">
        <v>0.940700808625337</v>
      </c>
      <c r="V76" s="36">
        <v>5.3908355795148299E-2</v>
      </c>
      <c r="W76" s="34">
        <v>5.3908355795148303E-3</v>
      </c>
      <c r="X76" s="37">
        <v>3108.2398920000001</v>
      </c>
      <c r="Y76" s="31">
        <v>3098.8882520000002</v>
      </c>
      <c r="Z76" s="32">
        <v>3003.7512889999998</v>
      </c>
      <c r="AA76" s="34">
        <f>IF(Y76,Z76/Y76,"")</f>
        <v>0.96929964707872263</v>
      </c>
    </row>
    <row r="77" spans="3:27" ht="14.25" x14ac:dyDescent="0.45">
      <c r="C77" s="5" t="s">
        <v>20</v>
      </c>
      <c r="D77" s="5" t="s">
        <v>114</v>
      </c>
      <c r="E77" s="5">
        <v>58</v>
      </c>
      <c r="F77" s="5">
        <v>692</v>
      </c>
      <c r="G77" s="15">
        <v>2947</v>
      </c>
      <c r="H77" s="23">
        <f t="shared" si="1"/>
        <v>4.2586705202312141</v>
      </c>
      <c r="K77" s="17"/>
      <c r="M77" s="31" t="s">
        <v>115</v>
      </c>
      <c r="N77" s="32"/>
      <c r="O77" s="33">
        <v>1038.2978723404301</v>
      </c>
      <c r="P77" s="32">
        <v>141</v>
      </c>
      <c r="Q77" s="34">
        <v>0.26305970149253699</v>
      </c>
      <c r="R77" s="31">
        <v>118</v>
      </c>
      <c r="S77" s="32">
        <v>22</v>
      </c>
      <c r="T77" s="33">
        <v>1</v>
      </c>
      <c r="U77" s="35">
        <v>0.83687943262411402</v>
      </c>
      <c r="V77" s="36">
        <v>0.15602836879432599</v>
      </c>
      <c r="W77" s="34">
        <v>7.09219858156028E-3</v>
      </c>
      <c r="X77" s="37">
        <v>4412.5744679999998</v>
      </c>
      <c r="Y77" s="31">
        <v>4399.9067789999999</v>
      </c>
      <c r="Z77" s="32">
        <v>4208.45</v>
      </c>
      <c r="AA77" s="34">
        <f>IF(Y77,Z77/Y77,"")</f>
        <v>0.95648617377218303</v>
      </c>
    </row>
    <row r="78" spans="3:27" ht="14.25" x14ac:dyDescent="0.45">
      <c r="C78" s="5" t="s">
        <v>20</v>
      </c>
      <c r="D78" s="5" t="s">
        <v>116</v>
      </c>
      <c r="E78" s="5">
        <v>18</v>
      </c>
      <c r="F78" s="5">
        <v>694</v>
      </c>
      <c r="G78" s="15">
        <v>3152</v>
      </c>
      <c r="H78" s="23">
        <f t="shared" si="1"/>
        <v>4.5417867435158499</v>
      </c>
      <c r="K78" s="17"/>
      <c r="M78" s="38" t="s">
        <v>117</v>
      </c>
      <c r="N78" s="39"/>
      <c r="O78" s="40">
        <v>2980</v>
      </c>
      <c r="P78" s="39">
        <v>1</v>
      </c>
      <c r="Q78" s="41">
        <v>1.86567164179104E-3</v>
      </c>
      <c r="R78" s="38">
        <v>1</v>
      </c>
      <c r="S78" s="39">
        <v>0</v>
      </c>
      <c r="T78" s="40">
        <v>0</v>
      </c>
      <c r="U78" s="42">
        <v>1</v>
      </c>
      <c r="V78" s="43">
        <v>0</v>
      </c>
      <c r="W78" s="41">
        <v>0</v>
      </c>
      <c r="X78" s="44">
        <v>15757</v>
      </c>
      <c r="Y78" s="38">
        <v>15757</v>
      </c>
      <c r="Z78" s="39">
        <v>15415</v>
      </c>
      <c r="AA78" s="41">
        <f>IF(Y78,Z78/Y78,"")</f>
        <v>0.97829536079202895</v>
      </c>
    </row>
    <row r="79" spans="3:27" ht="14.25" x14ac:dyDescent="0.45">
      <c r="C79" s="5" t="s">
        <v>18</v>
      </c>
      <c r="D79" s="5" t="s">
        <v>118</v>
      </c>
      <c r="E79" s="5">
        <v>78</v>
      </c>
      <c r="F79" s="5">
        <v>698</v>
      </c>
      <c r="G79" s="15">
        <v>4305</v>
      </c>
      <c r="H79" s="23">
        <f t="shared" si="1"/>
        <v>6.1676217765042978</v>
      </c>
      <c r="K79" s="17"/>
      <c r="M79" s="45" t="s">
        <v>119</v>
      </c>
      <c r="N79" s="46"/>
      <c r="O79" s="47">
        <v>788.95522388059703</v>
      </c>
      <c r="P79" s="46">
        <v>536</v>
      </c>
      <c r="Q79" s="48">
        <v>1</v>
      </c>
      <c r="R79" s="46">
        <v>488</v>
      </c>
      <c r="S79" s="46">
        <v>45</v>
      </c>
      <c r="T79" s="47">
        <v>3</v>
      </c>
      <c r="U79" s="49">
        <v>0.91044776119403004</v>
      </c>
      <c r="V79" s="49">
        <v>8.3955223880596994E-2</v>
      </c>
      <c r="W79" s="48">
        <v>5.5970149253731297E-3</v>
      </c>
      <c r="X79" s="50">
        <v>3455.1175370000001</v>
      </c>
      <c r="Y79" s="46">
        <v>3419.9344249999999</v>
      </c>
      <c r="Z79" s="46">
        <v>3298.562089</v>
      </c>
      <c r="AA79" s="48">
        <f>IF(Y79,Z79/Y79,"")</f>
        <v>0.96451033238744044</v>
      </c>
    </row>
    <row r="80" spans="3:27" x14ac:dyDescent="0.45">
      <c r="C80" s="5" t="s">
        <v>16</v>
      </c>
      <c r="D80" s="5" t="s">
        <v>120</v>
      </c>
      <c r="E80" s="5">
        <v>6</v>
      </c>
      <c r="F80" s="5">
        <v>701</v>
      </c>
      <c r="G80" s="15">
        <v>2311</v>
      </c>
      <c r="H80" s="23">
        <f t="shared" si="1"/>
        <v>3.2967189728958632</v>
      </c>
      <c r="K80" s="17"/>
    </row>
    <row r="81" spans="3:11" x14ac:dyDescent="0.45">
      <c r="C81" s="5" t="s">
        <v>20</v>
      </c>
      <c r="D81" s="5" t="s">
        <v>121</v>
      </c>
      <c r="E81" s="5">
        <v>1</v>
      </c>
      <c r="F81" s="5">
        <v>702</v>
      </c>
      <c r="G81" s="15">
        <v>3204</v>
      </c>
      <c r="H81" s="23">
        <f t="shared" si="1"/>
        <v>4.5641025641025639</v>
      </c>
      <c r="K81" s="17"/>
    </row>
    <row r="82" spans="3:11" x14ac:dyDescent="0.45">
      <c r="C82" s="5" t="s">
        <v>18</v>
      </c>
      <c r="D82" s="5" t="s">
        <v>122</v>
      </c>
      <c r="E82" s="5">
        <v>54</v>
      </c>
      <c r="F82" s="5">
        <v>703</v>
      </c>
      <c r="G82" s="15">
        <v>3427.5</v>
      </c>
      <c r="H82" s="23">
        <f t="shared" si="1"/>
        <v>4.8755334281650073</v>
      </c>
      <c r="K82" s="17"/>
    </row>
    <row r="83" spans="3:11" ht="13.15" x14ac:dyDescent="0.45">
      <c r="C83" s="9" t="s">
        <v>12</v>
      </c>
      <c r="D83" s="10" t="s">
        <v>123</v>
      </c>
      <c r="E83" s="10">
        <v>4</v>
      </c>
      <c r="F83" s="10">
        <v>710</v>
      </c>
      <c r="G83" s="11">
        <v>2823.5</v>
      </c>
      <c r="H83" s="24">
        <f t="shared" si="1"/>
        <v>3.9767605633802816</v>
      </c>
      <c r="I83" s="13">
        <v>2599</v>
      </c>
      <c r="J83" s="13">
        <v>2546.5</v>
      </c>
      <c r="K83" s="25">
        <v>2700</v>
      </c>
    </row>
    <row r="84" spans="3:11" x14ac:dyDescent="0.45">
      <c r="C84" s="5" t="s">
        <v>16</v>
      </c>
      <c r="D84" s="5" t="s">
        <v>124</v>
      </c>
      <c r="E84" s="5">
        <v>23</v>
      </c>
      <c r="F84" s="5">
        <v>713</v>
      </c>
      <c r="G84" s="15">
        <v>2641</v>
      </c>
      <c r="H84" s="23">
        <f t="shared" si="1"/>
        <v>3.7040673211781208</v>
      </c>
      <c r="K84" s="17"/>
    </row>
    <row r="85" spans="3:11" x14ac:dyDescent="0.45">
      <c r="C85" s="5" t="s">
        <v>18</v>
      </c>
      <c r="D85" s="5" t="s">
        <v>125</v>
      </c>
      <c r="E85" s="5">
        <v>5</v>
      </c>
      <c r="F85" s="5">
        <v>719</v>
      </c>
      <c r="G85" s="15">
        <v>3280</v>
      </c>
      <c r="H85" s="23">
        <f t="shared" si="1"/>
        <v>4.5618915159944367</v>
      </c>
      <c r="K85" s="17"/>
    </row>
    <row r="86" spans="3:11" x14ac:dyDescent="0.45">
      <c r="C86" s="5" t="s">
        <v>16</v>
      </c>
      <c r="D86" s="5" t="s">
        <v>17</v>
      </c>
      <c r="E86" s="5">
        <v>4</v>
      </c>
      <c r="F86" s="5">
        <v>734</v>
      </c>
      <c r="G86" s="15">
        <v>2426</v>
      </c>
      <c r="H86" s="23">
        <f t="shared" si="1"/>
        <v>3.3051771117166213</v>
      </c>
      <c r="K86" s="17"/>
    </row>
    <row r="87" spans="3:11" x14ac:dyDescent="0.45">
      <c r="C87" s="5" t="s">
        <v>52</v>
      </c>
      <c r="D87" s="5" t="s">
        <v>126</v>
      </c>
      <c r="E87" s="5">
        <v>28</v>
      </c>
      <c r="F87" s="5">
        <v>745</v>
      </c>
      <c r="G87" s="15">
        <v>3332</v>
      </c>
      <c r="H87" s="23">
        <f t="shared" si="1"/>
        <v>4.4724832214765105</v>
      </c>
      <c r="K87" s="17"/>
    </row>
    <row r="88" spans="3:11" ht="13.15" x14ac:dyDescent="0.45">
      <c r="C88" s="9" t="s">
        <v>12</v>
      </c>
      <c r="D88" s="10" t="s">
        <v>127</v>
      </c>
      <c r="E88" s="10">
        <v>23</v>
      </c>
      <c r="F88" s="10">
        <v>750</v>
      </c>
      <c r="G88" s="11">
        <v>3186</v>
      </c>
      <c r="H88" s="24">
        <f t="shared" si="1"/>
        <v>4.2480000000000002</v>
      </c>
      <c r="I88" s="13">
        <v>2954</v>
      </c>
      <c r="J88" s="13">
        <v>2936.8</v>
      </c>
      <c r="K88" s="25">
        <v>3125</v>
      </c>
    </row>
    <row r="89" spans="3:11" x14ac:dyDescent="0.45">
      <c r="C89" s="5" t="s">
        <v>16</v>
      </c>
      <c r="D89" s="5" t="s">
        <v>128</v>
      </c>
      <c r="E89" s="5">
        <v>41</v>
      </c>
      <c r="F89" s="5">
        <v>762</v>
      </c>
      <c r="G89" s="15">
        <v>2651</v>
      </c>
      <c r="H89" s="23">
        <f t="shared" si="1"/>
        <v>3.4790026246719159</v>
      </c>
      <c r="K89" s="17"/>
    </row>
    <row r="90" spans="3:11" x14ac:dyDescent="0.45">
      <c r="C90" s="5" t="s">
        <v>52</v>
      </c>
      <c r="D90" s="5" t="s">
        <v>129</v>
      </c>
      <c r="E90" s="5">
        <v>38</v>
      </c>
      <c r="F90" s="5">
        <v>763</v>
      </c>
      <c r="G90" s="15">
        <v>3478</v>
      </c>
      <c r="H90" s="23">
        <f t="shared" si="1"/>
        <v>4.5583224115334211</v>
      </c>
      <c r="K90" s="17"/>
    </row>
    <row r="91" spans="3:11" x14ac:dyDescent="0.45">
      <c r="C91" s="5" t="s">
        <v>26</v>
      </c>
      <c r="D91" s="5" t="s">
        <v>130</v>
      </c>
      <c r="E91" s="5">
        <v>13</v>
      </c>
      <c r="F91" s="5">
        <v>763</v>
      </c>
      <c r="G91" s="15">
        <v>3723</v>
      </c>
      <c r="H91" s="23">
        <f t="shared" si="1"/>
        <v>4.8794233289646129</v>
      </c>
      <c r="K91" s="17"/>
    </row>
    <row r="92" spans="3:11" x14ac:dyDescent="0.45">
      <c r="C92" s="5" t="s">
        <v>52</v>
      </c>
      <c r="D92" s="5" t="s">
        <v>131</v>
      </c>
      <c r="E92" s="5">
        <v>28</v>
      </c>
      <c r="F92" s="5">
        <v>770</v>
      </c>
      <c r="G92" s="15">
        <v>3428</v>
      </c>
      <c r="H92" s="23">
        <f t="shared" ref="H92:H130" si="2">G92/F92</f>
        <v>4.4519480519480519</v>
      </c>
      <c r="K92" s="17"/>
    </row>
    <row r="93" spans="3:11" x14ac:dyDescent="0.45">
      <c r="C93" s="5" t="s">
        <v>18</v>
      </c>
      <c r="D93" s="5" t="s">
        <v>132</v>
      </c>
      <c r="E93" s="5">
        <v>24</v>
      </c>
      <c r="F93" s="5">
        <v>776</v>
      </c>
      <c r="G93" s="15">
        <v>3426</v>
      </c>
      <c r="H93" s="23">
        <f t="shared" si="2"/>
        <v>4.4149484536082477</v>
      </c>
      <c r="K93" s="17"/>
    </row>
    <row r="94" spans="3:11" x14ac:dyDescent="0.45">
      <c r="C94" s="5" t="s">
        <v>16</v>
      </c>
      <c r="D94" s="5" t="s">
        <v>133</v>
      </c>
      <c r="E94" s="5">
        <v>75</v>
      </c>
      <c r="F94" s="5">
        <v>777</v>
      </c>
      <c r="G94" s="15">
        <v>2621</v>
      </c>
      <c r="H94" s="23">
        <f t="shared" si="2"/>
        <v>3.3732303732303732</v>
      </c>
      <c r="K94" s="17"/>
    </row>
    <row r="95" spans="3:11" x14ac:dyDescent="0.45">
      <c r="C95" s="5" t="s">
        <v>23</v>
      </c>
      <c r="D95" s="5" t="s">
        <v>134</v>
      </c>
      <c r="E95" s="5">
        <v>67</v>
      </c>
      <c r="F95" s="5">
        <v>778</v>
      </c>
      <c r="G95" s="15">
        <v>3801</v>
      </c>
      <c r="H95" s="23">
        <f t="shared" si="2"/>
        <v>4.8856041131105394</v>
      </c>
      <c r="K95" s="17"/>
    </row>
    <row r="96" spans="3:11" x14ac:dyDescent="0.45">
      <c r="C96" s="5" t="s">
        <v>16</v>
      </c>
      <c r="D96" s="5" t="s">
        <v>135</v>
      </c>
      <c r="E96" s="5">
        <v>28</v>
      </c>
      <c r="F96" s="5">
        <v>779</v>
      </c>
      <c r="G96" s="15">
        <v>2706</v>
      </c>
      <c r="H96" s="23">
        <f t="shared" si="2"/>
        <v>3.4736842105263159</v>
      </c>
      <c r="K96" s="17"/>
    </row>
    <row r="97" spans="3:11" x14ac:dyDescent="0.45">
      <c r="C97" s="5" t="s">
        <v>20</v>
      </c>
      <c r="D97" s="5" t="s">
        <v>126</v>
      </c>
      <c r="E97" s="5">
        <v>18</v>
      </c>
      <c r="F97" s="5">
        <v>789</v>
      </c>
      <c r="G97" s="15">
        <v>3378</v>
      </c>
      <c r="H97" s="23">
        <f t="shared" si="2"/>
        <v>4.2813688212927756</v>
      </c>
      <c r="K97" s="17"/>
    </row>
    <row r="98" spans="3:11" ht="13.15" x14ac:dyDescent="0.45">
      <c r="C98" s="9" t="s">
        <v>12</v>
      </c>
      <c r="D98" s="10" t="s">
        <v>136</v>
      </c>
      <c r="E98" s="10">
        <v>6</v>
      </c>
      <c r="F98" s="10">
        <v>790</v>
      </c>
      <c r="G98" s="11">
        <v>3398</v>
      </c>
      <c r="H98" s="24">
        <f t="shared" si="2"/>
        <v>4.30126582278481</v>
      </c>
      <c r="I98" s="13">
        <v>3504</v>
      </c>
      <c r="J98" s="13">
        <v>3373.4</v>
      </c>
      <c r="K98" s="25">
        <v>3525</v>
      </c>
    </row>
    <row r="99" spans="3:11" x14ac:dyDescent="0.45">
      <c r="C99" s="5" t="s">
        <v>18</v>
      </c>
      <c r="D99" s="5" t="s">
        <v>137</v>
      </c>
      <c r="E99" s="5">
        <v>19</v>
      </c>
      <c r="F99" s="5">
        <v>790</v>
      </c>
      <c r="G99" s="15">
        <v>3600</v>
      </c>
      <c r="H99" s="23">
        <f t="shared" si="2"/>
        <v>4.556962025316456</v>
      </c>
      <c r="K99" s="17"/>
    </row>
    <row r="100" spans="3:11" x14ac:dyDescent="0.45">
      <c r="C100" s="5" t="s">
        <v>16</v>
      </c>
      <c r="D100" s="5" t="s">
        <v>138</v>
      </c>
      <c r="E100" s="5">
        <v>4</v>
      </c>
      <c r="F100" s="5">
        <v>791</v>
      </c>
      <c r="G100" s="15">
        <v>2566</v>
      </c>
      <c r="H100" s="23">
        <f t="shared" si="2"/>
        <v>3.2439949431099873</v>
      </c>
      <c r="K100" s="17"/>
    </row>
    <row r="101" spans="3:11" ht="13.15" x14ac:dyDescent="0.45">
      <c r="C101" s="9" t="s">
        <v>12</v>
      </c>
      <c r="D101" s="10" t="s">
        <v>139</v>
      </c>
      <c r="E101" s="10">
        <v>72</v>
      </c>
      <c r="F101" s="10">
        <v>800</v>
      </c>
      <c r="G101" s="11">
        <v>3369.4444440000002</v>
      </c>
      <c r="H101" s="24">
        <f t="shared" si="2"/>
        <v>4.2118055550000006</v>
      </c>
      <c r="I101" s="13">
        <v>3544</v>
      </c>
      <c r="J101" s="13">
        <v>3232.6</v>
      </c>
      <c r="K101" s="25">
        <v>3575</v>
      </c>
    </row>
    <row r="102" spans="3:11" x14ac:dyDescent="0.45">
      <c r="C102" s="5" t="s">
        <v>16</v>
      </c>
      <c r="D102" s="5" t="s">
        <v>140</v>
      </c>
      <c r="E102" s="5">
        <v>6</v>
      </c>
      <c r="F102" s="5">
        <v>802</v>
      </c>
      <c r="G102" s="15">
        <v>2746</v>
      </c>
      <c r="H102" s="23">
        <f t="shared" si="2"/>
        <v>3.4239401496259352</v>
      </c>
      <c r="K102" s="17"/>
    </row>
    <row r="103" spans="3:11" x14ac:dyDescent="0.45">
      <c r="C103" s="5" t="s">
        <v>25</v>
      </c>
      <c r="D103" s="5" t="s">
        <v>134</v>
      </c>
      <c r="E103" s="5">
        <v>31</v>
      </c>
      <c r="F103" s="5">
        <v>802</v>
      </c>
      <c r="G103" s="15">
        <v>4021</v>
      </c>
      <c r="H103" s="23">
        <f t="shared" si="2"/>
        <v>5.0137157107231918</v>
      </c>
      <c r="K103" s="17"/>
    </row>
    <row r="104" spans="3:11" x14ac:dyDescent="0.45">
      <c r="C104" s="5" t="s">
        <v>18</v>
      </c>
      <c r="D104" s="5" t="s">
        <v>141</v>
      </c>
      <c r="E104" s="5">
        <v>21</v>
      </c>
      <c r="F104" s="5">
        <v>803</v>
      </c>
      <c r="G104" s="15">
        <v>4370</v>
      </c>
      <c r="H104" s="23">
        <f t="shared" si="2"/>
        <v>5.442092154420922</v>
      </c>
      <c r="K104" s="17"/>
    </row>
    <row r="105" spans="3:11" ht="13.15" x14ac:dyDescent="0.45">
      <c r="C105" s="9" t="s">
        <v>12</v>
      </c>
      <c r="D105" s="10" t="s">
        <v>142</v>
      </c>
      <c r="E105" s="10">
        <v>54</v>
      </c>
      <c r="F105" s="10">
        <v>810</v>
      </c>
      <c r="G105" s="11">
        <v>3294.5555549999999</v>
      </c>
      <c r="H105" s="24">
        <f t="shared" si="2"/>
        <v>4.0673525370370367</v>
      </c>
      <c r="I105" s="13">
        <v>3345</v>
      </c>
      <c r="J105" s="13">
        <v>3231.2</v>
      </c>
      <c r="K105" s="25">
        <v>3400</v>
      </c>
    </row>
    <row r="106" spans="3:11" x14ac:dyDescent="0.45">
      <c r="C106" s="5" t="s">
        <v>14</v>
      </c>
      <c r="D106" s="5" t="s">
        <v>143</v>
      </c>
      <c r="E106" s="5">
        <v>3</v>
      </c>
      <c r="F106" s="5">
        <v>811</v>
      </c>
      <c r="G106" s="15">
        <v>2650</v>
      </c>
      <c r="H106" s="23">
        <f t="shared" si="2"/>
        <v>3.2675709001233044</v>
      </c>
      <c r="K106" s="17"/>
    </row>
    <row r="107" spans="3:11" x14ac:dyDescent="0.45">
      <c r="C107" s="5" t="s">
        <v>25</v>
      </c>
      <c r="D107" s="5" t="s">
        <v>47</v>
      </c>
      <c r="E107" s="5">
        <v>14</v>
      </c>
      <c r="F107" s="5">
        <v>817</v>
      </c>
      <c r="G107" s="15">
        <v>4755</v>
      </c>
      <c r="H107" s="23">
        <f t="shared" si="2"/>
        <v>5.8200734394124849</v>
      </c>
      <c r="K107" s="17"/>
    </row>
    <row r="108" spans="3:11" x14ac:dyDescent="0.45">
      <c r="C108" s="5" t="s">
        <v>25</v>
      </c>
      <c r="D108" s="5" t="s">
        <v>144</v>
      </c>
      <c r="E108" s="5">
        <v>24</v>
      </c>
      <c r="F108" s="5">
        <v>818</v>
      </c>
      <c r="G108" s="15">
        <v>4584</v>
      </c>
      <c r="H108" s="23">
        <f t="shared" si="2"/>
        <v>5.6039119804400981</v>
      </c>
      <c r="K108" s="17"/>
    </row>
    <row r="109" spans="3:11" x14ac:dyDescent="0.45">
      <c r="C109" s="5" t="s">
        <v>145</v>
      </c>
      <c r="D109" s="5" t="s">
        <v>146</v>
      </c>
      <c r="E109" s="5">
        <v>42</v>
      </c>
      <c r="F109" s="5">
        <v>822</v>
      </c>
      <c r="G109" s="15">
        <v>3462</v>
      </c>
      <c r="H109" s="23">
        <f t="shared" si="2"/>
        <v>4.211678832116788</v>
      </c>
      <c r="K109" s="17"/>
    </row>
    <row r="110" spans="3:11" x14ac:dyDescent="0.45">
      <c r="C110" s="5" t="s">
        <v>23</v>
      </c>
      <c r="D110" s="5" t="s">
        <v>47</v>
      </c>
      <c r="E110" s="5">
        <v>10</v>
      </c>
      <c r="F110" s="5">
        <v>829</v>
      </c>
      <c r="G110" s="15">
        <v>4231</v>
      </c>
      <c r="H110" s="23">
        <f t="shared" si="2"/>
        <v>5.1037394451145959</v>
      </c>
      <c r="K110" s="17"/>
    </row>
    <row r="111" spans="3:11" x14ac:dyDescent="0.45">
      <c r="C111" s="5" t="s">
        <v>145</v>
      </c>
      <c r="D111" s="5" t="s">
        <v>147</v>
      </c>
      <c r="E111" s="5">
        <v>48</v>
      </c>
      <c r="F111" s="5">
        <v>837</v>
      </c>
      <c r="G111" s="15">
        <v>3928</v>
      </c>
      <c r="H111" s="23">
        <f t="shared" si="2"/>
        <v>4.6929510155316603</v>
      </c>
      <c r="K111" s="17"/>
    </row>
    <row r="112" spans="3:11" x14ac:dyDescent="0.45">
      <c r="C112" s="5" t="s">
        <v>25</v>
      </c>
      <c r="D112" s="5" t="s">
        <v>148</v>
      </c>
      <c r="E112" s="5">
        <v>14</v>
      </c>
      <c r="F112" s="5">
        <v>837.5</v>
      </c>
      <c r="G112" s="15">
        <v>4945</v>
      </c>
      <c r="H112" s="23">
        <f t="shared" si="2"/>
        <v>5.9044776119402984</v>
      </c>
      <c r="K112" s="17"/>
    </row>
    <row r="113" spans="3:11" x14ac:dyDescent="0.45">
      <c r="C113" s="5" t="s">
        <v>16</v>
      </c>
      <c r="D113" s="5" t="s">
        <v>149</v>
      </c>
      <c r="E113" s="5">
        <v>21</v>
      </c>
      <c r="F113" s="5">
        <v>840</v>
      </c>
      <c r="G113" s="15">
        <v>2736</v>
      </c>
      <c r="H113" s="23">
        <f t="shared" si="2"/>
        <v>3.2571428571428571</v>
      </c>
      <c r="K113" s="17"/>
    </row>
    <row r="114" spans="3:11" x14ac:dyDescent="0.45">
      <c r="C114" s="5" t="s">
        <v>145</v>
      </c>
      <c r="D114" s="5" t="s">
        <v>150</v>
      </c>
      <c r="E114" s="5">
        <v>50</v>
      </c>
      <c r="F114" s="5">
        <v>855</v>
      </c>
      <c r="G114" s="15">
        <v>4017</v>
      </c>
      <c r="H114" s="23">
        <f t="shared" si="2"/>
        <v>4.6982456140350877</v>
      </c>
      <c r="K114" s="17"/>
    </row>
    <row r="115" spans="3:11" x14ac:dyDescent="0.45">
      <c r="C115" s="5" t="s">
        <v>25</v>
      </c>
      <c r="D115" s="5" t="s">
        <v>151</v>
      </c>
      <c r="E115" s="5">
        <v>52</v>
      </c>
      <c r="F115" s="5">
        <v>860</v>
      </c>
      <c r="G115" s="15">
        <v>5709</v>
      </c>
      <c r="H115" s="23">
        <f t="shared" si="2"/>
        <v>6.6383720930232561</v>
      </c>
      <c r="K115" s="17"/>
    </row>
    <row r="116" spans="3:11" x14ac:dyDescent="0.45">
      <c r="C116" s="5" t="s">
        <v>16</v>
      </c>
      <c r="D116" s="5" t="s">
        <v>152</v>
      </c>
      <c r="E116" s="5">
        <v>9</v>
      </c>
      <c r="F116" s="5">
        <v>864</v>
      </c>
      <c r="G116" s="15">
        <v>2706</v>
      </c>
      <c r="H116" s="23">
        <f t="shared" si="2"/>
        <v>3.1319444444444446</v>
      </c>
      <c r="K116" s="17"/>
    </row>
    <row r="117" spans="3:11" x14ac:dyDescent="0.45">
      <c r="C117" s="5" t="s">
        <v>52</v>
      </c>
      <c r="D117" s="5" t="s">
        <v>153</v>
      </c>
      <c r="E117" s="5">
        <v>19</v>
      </c>
      <c r="F117" s="5">
        <v>868</v>
      </c>
      <c r="G117" s="15">
        <v>3213</v>
      </c>
      <c r="H117" s="23">
        <f t="shared" si="2"/>
        <v>3.7016129032258065</v>
      </c>
      <c r="K117" s="17"/>
    </row>
    <row r="118" spans="3:11" x14ac:dyDescent="0.45">
      <c r="C118" s="5" t="s">
        <v>25</v>
      </c>
      <c r="D118" s="5" t="s">
        <v>154</v>
      </c>
      <c r="E118" s="5">
        <v>24</v>
      </c>
      <c r="F118" s="5">
        <v>868</v>
      </c>
      <c r="G118" s="15">
        <v>4640</v>
      </c>
      <c r="H118" s="23">
        <f t="shared" si="2"/>
        <v>5.3456221198156681</v>
      </c>
      <c r="K118" s="17"/>
    </row>
    <row r="119" spans="3:11" x14ac:dyDescent="0.45">
      <c r="C119" s="5" t="s">
        <v>18</v>
      </c>
      <c r="D119" s="5" t="s">
        <v>155</v>
      </c>
      <c r="E119" s="5">
        <v>68</v>
      </c>
      <c r="F119" s="5">
        <v>873</v>
      </c>
      <c r="G119" s="15">
        <v>4725</v>
      </c>
      <c r="H119" s="23">
        <f t="shared" si="2"/>
        <v>5.4123711340206189</v>
      </c>
      <c r="K119" s="17"/>
    </row>
    <row r="120" spans="3:11" x14ac:dyDescent="0.45">
      <c r="C120" s="5" t="s">
        <v>25</v>
      </c>
      <c r="D120" s="5" t="s">
        <v>156</v>
      </c>
      <c r="E120" s="5">
        <v>14</v>
      </c>
      <c r="F120" s="5">
        <v>875</v>
      </c>
      <c r="G120" s="15">
        <v>4089</v>
      </c>
      <c r="H120" s="23">
        <f t="shared" si="2"/>
        <v>4.6731428571428575</v>
      </c>
      <c r="K120" s="17"/>
    </row>
    <row r="121" spans="3:11" ht="13.15" x14ac:dyDescent="0.45">
      <c r="C121" s="9" t="s">
        <v>12</v>
      </c>
      <c r="D121" s="10" t="s">
        <v>157</v>
      </c>
      <c r="E121" s="10">
        <v>1</v>
      </c>
      <c r="F121" s="10">
        <v>880</v>
      </c>
      <c r="G121" s="11">
        <v>4100</v>
      </c>
      <c r="H121" s="24">
        <f t="shared" si="2"/>
        <v>4.6590909090909092</v>
      </c>
      <c r="I121" s="13">
        <v>4046</v>
      </c>
      <c r="J121" s="13">
        <v>4100</v>
      </c>
      <c r="K121" s="25">
        <v>4100</v>
      </c>
    </row>
    <row r="122" spans="3:11" x14ac:dyDescent="0.45">
      <c r="C122" s="5" t="s">
        <v>16</v>
      </c>
      <c r="D122" s="5" t="s">
        <v>158</v>
      </c>
      <c r="E122" s="5">
        <v>28</v>
      </c>
      <c r="F122" s="5">
        <v>880</v>
      </c>
      <c r="G122" s="15">
        <v>2721</v>
      </c>
      <c r="H122" s="23">
        <f t="shared" si="2"/>
        <v>3.0920454545454548</v>
      </c>
      <c r="K122" s="17"/>
    </row>
    <row r="123" spans="3:11" x14ac:dyDescent="0.45">
      <c r="C123" s="5" t="s">
        <v>25</v>
      </c>
      <c r="D123" s="5" t="s">
        <v>159</v>
      </c>
      <c r="E123" s="5">
        <v>17</v>
      </c>
      <c r="F123" s="5">
        <v>882</v>
      </c>
      <c r="G123" s="15">
        <v>4990</v>
      </c>
      <c r="H123" s="23">
        <f t="shared" si="2"/>
        <v>5.6575963718820859</v>
      </c>
      <c r="K123" s="17"/>
    </row>
    <row r="124" spans="3:11" ht="15" customHeight="1" x14ac:dyDescent="0.45">
      <c r="C124" s="5" t="s">
        <v>18</v>
      </c>
      <c r="D124" s="5" t="s">
        <v>160</v>
      </c>
      <c r="E124" s="5">
        <v>5</v>
      </c>
      <c r="F124" s="5">
        <v>888</v>
      </c>
      <c r="G124" s="15">
        <v>4522.5</v>
      </c>
      <c r="H124" s="23">
        <f t="shared" si="2"/>
        <v>5.0929054054054053</v>
      </c>
      <c r="K124" s="17"/>
    </row>
    <row r="125" spans="3:11" ht="15" customHeight="1" x14ac:dyDescent="0.45">
      <c r="C125" s="5" t="s">
        <v>25</v>
      </c>
      <c r="D125" s="5" t="s">
        <v>161</v>
      </c>
      <c r="E125" s="5">
        <v>3</v>
      </c>
      <c r="F125" s="5">
        <v>891</v>
      </c>
      <c r="G125" s="15"/>
      <c r="H125" s="23">
        <f t="shared" si="2"/>
        <v>0</v>
      </c>
      <c r="K125" s="17"/>
    </row>
    <row r="126" spans="3:11" x14ac:dyDescent="0.45">
      <c r="C126" s="5" t="s">
        <v>25</v>
      </c>
      <c r="D126" s="5" t="s">
        <v>162</v>
      </c>
      <c r="E126" s="5">
        <v>10</v>
      </c>
      <c r="F126" s="5">
        <v>908</v>
      </c>
      <c r="G126" s="15">
        <v>5676.5</v>
      </c>
      <c r="H126" s="23">
        <f t="shared" si="2"/>
        <v>6.2516519823788546</v>
      </c>
      <c r="K126" s="17"/>
    </row>
    <row r="127" spans="3:11" x14ac:dyDescent="0.45">
      <c r="C127" s="5" t="s">
        <v>25</v>
      </c>
      <c r="D127" s="5" t="s">
        <v>163</v>
      </c>
      <c r="E127" s="5">
        <v>7</v>
      </c>
      <c r="F127" s="5">
        <v>915</v>
      </c>
      <c r="G127" s="15">
        <v>4579.5</v>
      </c>
      <c r="H127" s="23">
        <f t="shared" si="2"/>
        <v>5.0049180327868852</v>
      </c>
      <c r="K127" s="17"/>
    </row>
    <row r="128" spans="3:11" x14ac:dyDescent="0.45">
      <c r="C128" s="5" t="s">
        <v>52</v>
      </c>
      <c r="D128" s="5" t="s">
        <v>164</v>
      </c>
      <c r="E128" s="5">
        <v>56</v>
      </c>
      <c r="F128" s="5">
        <v>923</v>
      </c>
      <c r="G128" s="15">
        <v>3693</v>
      </c>
      <c r="H128" s="23">
        <f t="shared" si="2"/>
        <v>4.0010834236186348</v>
      </c>
      <c r="K128" s="17"/>
    </row>
    <row r="129" spans="3:11" x14ac:dyDescent="0.45">
      <c r="C129" s="5" t="s">
        <v>52</v>
      </c>
      <c r="D129" s="5" t="s">
        <v>165</v>
      </c>
      <c r="E129" s="5">
        <v>75</v>
      </c>
      <c r="F129" s="5">
        <v>927</v>
      </c>
      <c r="G129" s="15">
        <v>3625.5</v>
      </c>
      <c r="H129" s="23">
        <f t="shared" si="2"/>
        <v>3.9110032362459548</v>
      </c>
      <c r="K129" s="17"/>
    </row>
    <row r="130" spans="3:11" x14ac:dyDescent="0.45">
      <c r="D130" s="5" t="s">
        <v>166</v>
      </c>
      <c r="E130" s="5">
        <v>52</v>
      </c>
      <c r="F130" s="5">
        <v>939</v>
      </c>
      <c r="G130" s="15">
        <v>4780</v>
      </c>
      <c r="H130" s="23">
        <f t="shared" si="2"/>
        <v>5.0905218317358889</v>
      </c>
      <c r="K130" s="19"/>
    </row>
    <row r="132" spans="3:11" ht="14.25" x14ac:dyDescent="0.45">
      <c r="C132" s="6" t="s">
        <v>167</v>
      </c>
      <c r="D132" s="6"/>
      <c r="E132" s="6"/>
      <c r="F132" s="6"/>
      <c r="G132" s="6"/>
      <c r="H132" s="6"/>
      <c r="I132" s="2"/>
      <c r="J132" s="2"/>
      <c r="K132" s="2"/>
    </row>
    <row r="133" spans="3:11" x14ac:dyDescent="0.45">
      <c r="C133" s="7" t="s">
        <v>3</v>
      </c>
      <c r="D133" s="7" t="s">
        <v>4</v>
      </c>
      <c r="E133" s="7" t="s">
        <v>5</v>
      </c>
      <c r="F133" s="7" t="s">
        <v>6</v>
      </c>
      <c r="G133" s="7" t="s">
        <v>7</v>
      </c>
      <c r="H133" s="7" t="s">
        <v>8</v>
      </c>
      <c r="I133" s="7" t="s">
        <v>9</v>
      </c>
      <c r="J133" s="7" t="s">
        <v>10</v>
      </c>
      <c r="K133" s="8" t="s">
        <v>11</v>
      </c>
    </row>
    <row r="134" spans="3:11" x14ac:dyDescent="0.45">
      <c r="C134" s="5" t="s">
        <v>14</v>
      </c>
      <c r="D134" s="5" t="s">
        <v>168</v>
      </c>
      <c r="E134" s="5">
        <v>3</v>
      </c>
      <c r="F134" s="5">
        <v>768</v>
      </c>
      <c r="G134" s="51">
        <v>3492</v>
      </c>
      <c r="H134" s="23">
        <f t="shared" ref="H134:H197" si="3">G134/F134</f>
        <v>4.546875</v>
      </c>
      <c r="K134" s="17"/>
    </row>
    <row r="135" spans="3:11" x14ac:dyDescent="0.45">
      <c r="C135" s="5" t="s">
        <v>20</v>
      </c>
      <c r="D135" s="5" t="s">
        <v>131</v>
      </c>
      <c r="E135" s="18">
        <v>4</v>
      </c>
      <c r="F135" s="18">
        <v>801</v>
      </c>
      <c r="G135" s="51">
        <v>3660</v>
      </c>
      <c r="H135" s="23">
        <f t="shared" si="3"/>
        <v>4.5692883895131082</v>
      </c>
      <c r="K135" s="17"/>
    </row>
    <row r="136" spans="3:11" x14ac:dyDescent="0.45">
      <c r="C136" s="52" t="s">
        <v>14</v>
      </c>
      <c r="D136" s="52" t="s">
        <v>169</v>
      </c>
      <c r="E136" s="53">
        <v>2</v>
      </c>
      <c r="F136" s="53">
        <v>839</v>
      </c>
      <c r="G136" s="54">
        <v>3300</v>
      </c>
      <c r="H136" s="23">
        <f t="shared" si="3"/>
        <v>3.933253873659118</v>
      </c>
      <c r="K136" s="17"/>
    </row>
    <row r="137" spans="3:11" x14ac:dyDescent="0.45">
      <c r="C137" s="5" t="s">
        <v>26</v>
      </c>
      <c r="D137" s="5" t="s">
        <v>170</v>
      </c>
      <c r="E137" s="5">
        <v>35</v>
      </c>
      <c r="F137" s="5">
        <v>862</v>
      </c>
      <c r="G137" s="15">
        <v>3817</v>
      </c>
      <c r="H137" s="23">
        <f t="shared" si="3"/>
        <v>4.4280742459396754</v>
      </c>
      <c r="K137" s="17"/>
    </row>
    <row r="138" spans="3:11" x14ac:dyDescent="0.45">
      <c r="C138" s="5" t="s">
        <v>26</v>
      </c>
      <c r="D138" s="5" t="s">
        <v>171</v>
      </c>
      <c r="E138" s="5">
        <v>24</v>
      </c>
      <c r="F138" s="5">
        <v>862</v>
      </c>
      <c r="G138" s="15">
        <v>3689</v>
      </c>
      <c r="H138" s="23">
        <f t="shared" si="3"/>
        <v>4.2795823665893273</v>
      </c>
      <c r="K138" s="17"/>
    </row>
    <row r="139" spans="3:11" x14ac:dyDescent="0.45">
      <c r="C139" s="5" t="s">
        <v>20</v>
      </c>
      <c r="D139" s="5" t="s">
        <v>172</v>
      </c>
      <c r="E139" s="5">
        <v>4</v>
      </c>
      <c r="F139" s="5">
        <v>881</v>
      </c>
      <c r="G139" s="15">
        <v>3736</v>
      </c>
      <c r="H139" s="23">
        <f t="shared" si="3"/>
        <v>4.2406356413166852</v>
      </c>
      <c r="K139" s="17"/>
    </row>
    <row r="140" spans="3:11" ht="15" customHeight="1" x14ac:dyDescent="0.45">
      <c r="C140" s="5" t="s">
        <v>16</v>
      </c>
      <c r="D140" s="5" t="s">
        <v>173</v>
      </c>
      <c r="E140" s="5">
        <v>2</v>
      </c>
      <c r="F140" s="5">
        <v>905</v>
      </c>
      <c r="G140" s="15">
        <v>3183</v>
      </c>
      <c r="H140" s="23">
        <f t="shared" si="3"/>
        <v>3.5171270718232046</v>
      </c>
      <c r="K140" s="17"/>
    </row>
    <row r="141" spans="3:11" hidden="1" x14ac:dyDescent="0.45">
      <c r="C141" s="5" t="s">
        <v>12</v>
      </c>
      <c r="D141" s="5" t="s">
        <v>174</v>
      </c>
      <c r="E141" s="5">
        <v>77</v>
      </c>
      <c r="F141" s="5">
        <v>910</v>
      </c>
      <c r="G141" s="15">
        <v>4166</v>
      </c>
      <c r="H141" s="23">
        <f t="shared" si="3"/>
        <v>4.5780219780219777</v>
      </c>
      <c r="K141" s="17"/>
    </row>
    <row r="142" spans="3:11" ht="12.75" hidden="1" customHeight="1" x14ac:dyDescent="0.45">
      <c r="C142" s="5" t="s">
        <v>20</v>
      </c>
      <c r="D142" s="5" t="s">
        <v>175</v>
      </c>
      <c r="E142" s="5">
        <v>28</v>
      </c>
      <c r="F142" s="5">
        <v>956</v>
      </c>
      <c r="G142" s="15">
        <v>4105</v>
      </c>
      <c r="H142" s="23">
        <f t="shared" si="3"/>
        <v>4.2939330543933059</v>
      </c>
      <c r="K142" s="17"/>
    </row>
    <row r="143" spans="3:11" hidden="1" x14ac:dyDescent="0.45">
      <c r="C143" s="5" t="s">
        <v>14</v>
      </c>
      <c r="D143" s="5" t="s">
        <v>176</v>
      </c>
      <c r="E143" s="5">
        <v>28</v>
      </c>
      <c r="F143" s="5">
        <v>972</v>
      </c>
      <c r="G143" s="15">
        <v>3541</v>
      </c>
      <c r="H143" s="23">
        <f t="shared" si="3"/>
        <v>3.6430041152263373</v>
      </c>
      <c r="K143" s="17"/>
    </row>
    <row r="144" spans="3:11" hidden="1" x14ac:dyDescent="0.45">
      <c r="C144" s="5" t="s">
        <v>23</v>
      </c>
      <c r="D144" s="5" t="s">
        <v>173</v>
      </c>
      <c r="E144" s="5">
        <v>24</v>
      </c>
      <c r="F144" s="5">
        <v>975</v>
      </c>
      <c r="G144" s="15">
        <v>4703.5</v>
      </c>
      <c r="H144" s="23">
        <f t="shared" si="3"/>
        <v>4.8241025641025637</v>
      </c>
      <c r="K144" s="17"/>
    </row>
    <row r="145" spans="3:11" hidden="1" x14ac:dyDescent="0.45">
      <c r="C145" s="55" t="s">
        <v>12</v>
      </c>
      <c r="D145" s="55" t="s">
        <v>177</v>
      </c>
      <c r="E145" s="55">
        <v>63</v>
      </c>
      <c r="F145" s="55">
        <v>910</v>
      </c>
      <c r="G145" s="56">
        <v>3829.2380950000002</v>
      </c>
      <c r="H145" s="57">
        <f t="shared" si="3"/>
        <v>4.2079539505494505</v>
      </c>
      <c r="K145" s="17"/>
    </row>
    <row r="146" spans="3:11" hidden="1" x14ac:dyDescent="0.45">
      <c r="C146" s="5" t="s">
        <v>16</v>
      </c>
      <c r="D146" s="5" t="s">
        <v>178</v>
      </c>
      <c r="E146" s="5">
        <v>2</v>
      </c>
      <c r="F146" s="5">
        <v>976</v>
      </c>
      <c r="G146" s="15">
        <v>3403</v>
      </c>
      <c r="H146" s="23">
        <f t="shared" si="3"/>
        <v>3.4866803278688523</v>
      </c>
      <c r="K146" s="17"/>
    </row>
    <row r="147" spans="3:11" hidden="1" x14ac:dyDescent="0.45">
      <c r="C147" s="5" t="s">
        <v>20</v>
      </c>
      <c r="D147" s="5" t="s">
        <v>179</v>
      </c>
      <c r="E147" s="5">
        <v>19</v>
      </c>
      <c r="F147" s="5">
        <v>979</v>
      </c>
      <c r="G147" s="15">
        <v>4370</v>
      </c>
      <c r="H147" s="23">
        <f t="shared" si="3"/>
        <v>4.4637385086823285</v>
      </c>
      <c r="K147" s="17"/>
    </row>
    <row r="148" spans="3:11" hidden="1" x14ac:dyDescent="0.45">
      <c r="C148" s="55" t="s">
        <v>12</v>
      </c>
      <c r="D148" s="55" t="s">
        <v>180</v>
      </c>
      <c r="E148" s="55">
        <v>1</v>
      </c>
      <c r="F148" s="55">
        <v>980</v>
      </c>
      <c r="G148" s="56">
        <v>3298</v>
      </c>
      <c r="H148" s="57">
        <f t="shared" si="3"/>
        <v>3.3653061224489798</v>
      </c>
      <c r="K148" s="17"/>
    </row>
    <row r="149" spans="3:11" hidden="1" x14ac:dyDescent="0.45">
      <c r="C149" s="5" t="s">
        <v>20</v>
      </c>
      <c r="D149" s="5" t="s">
        <v>181</v>
      </c>
      <c r="E149" s="5">
        <v>25</v>
      </c>
      <c r="F149" s="5">
        <v>984</v>
      </c>
      <c r="G149" s="15">
        <v>4195</v>
      </c>
      <c r="H149" s="23">
        <f t="shared" si="3"/>
        <v>4.2632113821138216</v>
      </c>
      <c r="K149" s="17"/>
    </row>
    <row r="150" spans="3:11" ht="15" customHeight="1" x14ac:dyDescent="0.45">
      <c r="C150" s="9" t="s">
        <v>12</v>
      </c>
      <c r="D150" s="10" t="s">
        <v>177</v>
      </c>
      <c r="E150" s="10">
        <v>63</v>
      </c>
      <c r="F150" s="10">
        <v>910</v>
      </c>
      <c r="G150" s="11">
        <v>3829</v>
      </c>
      <c r="H150" s="24">
        <f t="shared" si="3"/>
        <v>4.2076923076923078</v>
      </c>
      <c r="I150" s="13">
        <v>3790</v>
      </c>
      <c r="J150" s="13">
        <v>3495.6</v>
      </c>
      <c r="K150" s="25">
        <v>3825</v>
      </c>
    </row>
    <row r="151" spans="3:11" ht="15" customHeight="1" x14ac:dyDescent="0.45">
      <c r="C151" s="9" t="s">
        <v>12</v>
      </c>
      <c r="D151" s="10" t="s">
        <v>180</v>
      </c>
      <c r="E151" s="10">
        <v>1</v>
      </c>
      <c r="F151" s="10">
        <v>980</v>
      </c>
      <c r="G151" s="11">
        <v>3298</v>
      </c>
      <c r="H151" s="24">
        <f t="shared" si="3"/>
        <v>3.3653061224489798</v>
      </c>
      <c r="I151" s="13">
        <v>3313</v>
      </c>
      <c r="J151" s="13">
        <v>3186</v>
      </c>
      <c r="K151" s="25">
        <v>3250</v>
      </c>
    </row>
    <row r="152" spans="3:11" ht="15" customHeight="1" x14ac:dyDescent="0.45">
      <c r="C152" s="5" t="s">
        <v>14</v>
      </c>
      <c r="D152" s="5" t="s">
        <v>182</v>
      </c>
      <c r="E152" s="5">
        <v>5</v>
      </c>
      <c r="F152" s="5">
        <v>993</v>
      </c>
      <c r="G152" s="15">
        <v>3631</v>
      </c>
      <c r="H152" s="23">
        <f t="shared" si="3"/>
        <v>3.6565961732124874</v>
      </c>
      <c r="K152" s="17"/>
    </row>
    <row r="153" spans="3:11" x14ac:dyDescent="0.45">
      <c r="C153" s="5" t="s">
        <v>20</v>
      </c>
      <c r="D153" s="5" t="s">
        <v>183</v>
      </c>
      <c r="E153" s="5">
        <v>26</v>
      </c>
      <c r="F153" s="5">
        <v>995</v>
      </c>
      <c r="G153" s="15"/>
      <c r="H153" s="23">
        <f t="shared" si="3"/>
        <v>0</v>
      </c>
      <c r="K153" s="17"/>
    </row>
    <row r="154" spans="3:11" x14ac:dyDescent="0.45">
      <c r="C154" s="5" t="s">
        <v>20</v>
      </c>
      <c r="D154" s="5" t="s">
        <v>184</v>
      </c>
      <c r="E154" s="5">
        <v>28</v>
      </c>
      <c r="F154" s="5">
        <v>1028</v>
      </c>
      <c r="G154" s="15"/>
      <c r="H154" s="23">
        <f t="shared" si="3"/>
        <v>0</v>
      </c>
      <c r="K154" s="17"/>
    </row>
    <row r="155" spans="3:11" x14ac:dyDescent="0.45">
      <c r="C155" s="5" t="s">
        <v>20</v>
      </c>
      <c r="D155" s="5" t="s">
        <v>185</v>
      </c>
      <c r="E155" s="5">
        <v>18</v>
      </c>
      <c r="F155" s="5">
        <v>1032</v>
      </c>
      <c r="G155" s="15">
        <v>4155</v>
      </c>
      <c r="H155" s="23">
        <f t="shared" si="3"/>
        <v>4.0261627906976747</v>
      </c>
      <c r="K155" s="17"/>
    </row>
    <row r="156" spans="3:11" x14ac:dyDescent="0.45">
      <c r="C156" s="5" t="s">
        <v>26</v>
      </c>
      <c r="D156" s="5" t="s">
        <v>186</v>
      </c>
      <c r="E156" s="5">
        <v>42</v>
      </c>
      <c r="F156" s="5">
        <v>1040</v>
      </c>
      <c r="G156" s="15">
        <v>4408</v>
      </c>
      <c r="H156" s="23">
        <f t="shared" si="3"/>
        <v>4.2384615384615385</v>
      </c>
      <c r="K156" s="17"/>
    </row>
    <row r="157" spans="3:11" x14ac:dyDescent="0.45">
      <c r="C157" s="5" t="s">
        <v>23</v>
      </c>
      <c r="D157" s="5" t="s">
        <v>178</v>
      </c>
      <c r="E157" s="5">
        <v>14</v>
      </c>
      <c r="F157" s="5">
        <v>1043</v>
      </c>
      <c r="G157" s="15">
        <v>5284</v>
      </c>
      <c r="H157" s="23">
        <f t="shared" si="3"/>
        <v>5.0661553211888783</v>
      </c>
      <c r="K157" s="17"/>
    </row>
    <row r="158" spans="3:11" x14ac:dyDescent="0.45">
      <c r="C158" s="5" t="s">
        <v>26</v>
      </c>
      <c r="D158" s="5" t="s">
        <v>187</v>
      </c>
      <c r="E158" s="5">
        <v>36</v>
      </c>
      <c r="F158" s="5">
        <v>1043</v>
      </c>
      <c r="G158" s="15">
        <v>4503</v>
      </c>
      <c r="H158" s="23">
        <f t="shared" si="3"/>
        <v>4.3173537871524452</v>
      </c>
      <c r="K158" s="17"/>
    </row>
    <row r="159" spans="3:11" x14ac:dyDescent="0.45">
      <c r="C159" s="5" t="s">
        <v>26</v>
      </c>
      <c r="D159" s="5" t="s">
        <v>188</v>
      </c>
      <c r="E159" s="5">
        <v>34</v>
      </c>
      <c r="F159" s="5">
        <v>1044</v>
      </c>
      <c r="G159" s="15">
        <v>5261</v>
      </c>
      <c r="H159" s="23">
        <f t="shared" si="3"/>
        <v>5.0392720306513414</v>
      </c>
      <c r="K159" s="17"/>
    </row>
    <row r="160" spans="3:11" x14ac:dyDescent="0.45">
      <c r="C160" s="5" t="s">
        <v>26</v>
      </c>
      <c r="D160" s="5" t="s">
        <v>189</v>
      </c>
      <c r="E160" s="5">
        <v>4</v>
      </c>
      <c r="F160" s="5">
        <v>1047</v>
      </c>
      <c r="G160" s="15">
        <v>5307.5</v>
      </c>
      <c r="H160" s="23">
        <f t="shared" si="3"/>
        <v>5.0692454632282713</v>
      </c>
      <c r="K160" s="17"/>
    </row>
    <row r="161" spans="3:11" ht="13.15" x14ac:dyDescent="0.45">
      <c r="C161" s="9" t="s">
        <v>12</v>
      </c>
      <c r="D161" s="10" t="s">
        <v>190</v>
      </c>
      <c r="E161" s="10">
        <v>5</v>
      </c>
      <c r="F161" s="10">
        <v>1050</v>
      </c>
      <c r="G161" s="11">
        <v>4601</v>
      </c>
      <c r="H161" s="24">
        <f t="shared" si="3"/>
        <v>4.381904761904762</v>
      </c>
      <c r="I161" s="13">
        <v>4591</v>
      </c>
      <c r="J161" s="13">
        <v>4414.2</v>
      </c>
      <c r="K161" s="25">
        <v>4625</v>
      </c>
    </row>
    <row r="162" spans="3:11" x14ac:dyDescent="0.45">
      <c r="C162" s="5" t="s">
        <v>26</v>
      </c>
      <c r="D162" s="5" t="s">
        <v>191</v>
      </c>
      <c r="E162" s="5">
        <v>32</v>
      </c>
      <c r="F162" s="5">
        <v>1058</v>
      </c>
      <c r="G162" s="15">
        <v>5568</v>
      </c>
      <c r="H162" s="23">
        <f t="shared" si="3"/>
        <v>5.2627599243856329</v>
      </c>
      <c r="K162" s="17"/>
    </row>
    <row r="163" spans="3:11" x14ac:dyDescent="0.45">
      <c r="C163" s="5" t="s">
        <v>23</v>
      </c>
      <c r="D163" s="5" t="s">
        <v>192</v>
      </c>
      <c r="E163" s="5">
        <v>19</v>
      </c>
      <c r="F163" s="5">
        <v>1092</v>
      </c>
      <c r="G163" s="15">
        <v>4505</v>
      </c>
      <c r="H163" s="23">
        <f t="shared" si="3"/>
        <v>4.1254578754578759</v>
      </c>
      <c r="K163" s="17"/>
    </row>
    <row r="164" spans="3:11" x14ac:dyDescent="0.45">
      <c r="C164" s="5" t="s">
        <v>16</v>
      </c>
      <c r="D164" s="5" t="s">
        <v>193</v>
      </c>
      <c r="E164" s="5">
        <v>2</v>
      </c>
      <c r="F164" s="5">
        <v>1099</v>
      </c>
      <c r="G164" s="15">
        <v>4098</v>
      </c>
      <c r="H164" s="23">
        <f t="shared" si="3"/>
        <v>3.7288444040036395</v>
      </c>
      <c r="K164" s="17"/>
    </row>
    <row r="165" spans="3:11" x14ac:dyDescent="0.45">
      <c r="C165" s="5" t="s">
        <v>16</v>
      </c>
      <c r="D165" s="5" t="s">
        <v>194</v>
      </c>
      <c r="E165" s="5">
        <v>4</v>
      </c>
      <c r="F165" s="5">
        <v>1100</v>
      </c>
      <c r="G165" s="15">
        <v>3918</v>
      </c>
      <c r="H165" s="23">
        <f t="shared" si="3"/>
        <v>3.561818181818182</v>
      </c>
      <c r="K165" s="17"/>
    </row>
    <row r="166" spans="3:11" x14ac:dyDescent="0.45">
      <c r="C166" s="5" t="s">
        <v>16</v>
      </c>
      <c r="D166" s="5" t="s">
        <v>195</v>
      </c>
      <c r="E166" s="5">
        <v>11</v>
      </c>
      <c r="F166" s="5">
        <v>1109</v>
      </c>
      <c r="G166" s="15">
        <v>3841</v>
      </c>
      <c r="H166" s="23">
        <f t="shared" si="3"/>
        <v>3.4634806131650135</v>
      </c>
      <c r="K166" s="17"/>
    </row>
    <row r="167" spans="3:11" ht="13.15" x14ac:dyDescent="0.45">
      <c r="C167" s="9" t="s">
        <v>12</v>
      </c>
      <c r="D167" s="10" t="s">
        <v>196</v>
      </c>
      <c r="E167" s="10">
        <v>70</v>
      </c>
      <c r="F167" s="10">
        <v>1110</v>
      </c>
      <c r="G167" s="11">
        <v>4649.0714280000002</v>
      </c>
      <c r="H167" s="24">
        <f t="shared" si="3"/>
        <v>4.1883526378378377</v>
      </c>
      <c r="I167" s="13">
        <v>4728</v>
      </c>
      <c r="J167" s="13">
        <v>4132</v>
      </c>
      <c r="K167" s="25">
        <v>4750</v>
      </c>
    </row>
    <row r="168" spans="3:11" x14ac:dyDescent="0.45">
      <c r="C168" s="5" t="s">
        <v>23</v>
      </c>
      <c r="D168" s="5" t="s">
        <v>197</v>
      </c>
      <c r="E168" s="5">
        <v>5</v>
      </c>
      <c r="F168" s="5">
        <v>1119</v>
      </c>
      <c r="G168" s="15">
        <v>6019</v>
      </c>
      <c r="H168" s="23">
        <f t="shared" si="3"/>
        <v>5.3789097408400357</v>
      </c>
      <c r="K168" s="17"/>
    </row>
    <row r="169" spans="3:11" x14ac:dyDescent="0.45">
      <c r="C169" s="5" t="s">
        <v>23</v>
      </c>
      <c r="D169" s="5" t="s">
        <v>198</v>
      </c>
      <c r="E169" s="5">
        <v>5</v>
      </c>
      <c r="F169" s="5">
        <v>1122</v>
      </c>
      <c r="G169" s="15">
        <v>6315</v>
      </c>
      <c r="H169" s="23">
        <f t="shared" si="3"/>
        <v>5.6283422459893044</v>
      </c>
      <c r="K169" s="17"/>
    </row>
    <row r="170" spans="3:11" x14ac:dyDescent="0.45">
      <c r="C170" s="5" t="s">
        <v>23</v>
      </c>
      <c r="D170" s="5" t="s">
        <v>199</v>
      </c>
      <c r="E170" s="5">
        <v>10</v>
      </c>
      <c r="F170" s="5">
        <v>1155</v>
      </c>
      <c r="G170" s="15">
        <v>5134</v>
      </c>
      <c r="H170" s="23">
        <f t="shared" si="3"/>
        <v>4.4450216450216447</v>
      </c>
      <c r="K170" s="17"/>
    </row>
    <row r="171" spans="3:11" x14ac:dyDescent="0.45">
      <c r="C171" s="5" t="s">
        <v>26</v>
      </c>
      <c r="D171" s="5" t="s">
        <v>200</v>
      </c>
      <c r="E171" s="5">
        <v>1</v>
      </c>
      <c r="F171" s="5">
        <v>1170</v>
      </c>
      <c r="G171" s="15">
        <v>5415</v>
      </c>
      <c r="H171" s="23">
        <f t="shared" si="3"/>
        <v>4.6282051282051286</v>
      </c>
      <c r="K171" s="17"/>
    </row>
    <row r="172" spans="3:11" x14ac:dyDescent="0.45">
      <c r="C172" s="5" t="s">
        <v>145</v>
      </c>
      <c r="D172" s="5" t="s">
        <v>201</v>
      </c>
      <c r="E172" s="5">
        <v>48</v>
      </c>
      <c r="F172" s="5">
        <v>1170</v>
      </c>
      <c r="G172" s="15">
        <v>5100</v>
      </c>
      <c r="H172" s="23">
        <f t="shared" si="3"/>
        <v>4.3589743589743586</v>
      </c>
      <c r="K172" s="17"/>
    </row>
    <row r="173" spans="3:11" x14ac:dyDescent="0.45">
      <c r="C173" s="5" t="s">
        <v>25</v>
      </c>
      <c r="D173" s="5" t="s">
        <v>178</v>
      </c>
      <c r="E173" s="5">
        <v>17</v>
      </c>
      <c r="F173" s="5">
        <v>1172</v>
      </c>
      <c r="G173" s="15">
        <v>4675</v>
      </c>
      <c r="H173" s="23">
        <f t="shared" si="3"/>
        <v>3.9889078498293515</v>
      </c>
      <c r="K173" s="17"/>
    </row>
    <row r="174" spans="3:11" x14ac:dyDescent="0.45">
      <c r="C174" s="5" t="s">
        <v>16</v>
      </c>
      <c r="D174" s="5" t="s">
        <v>202</v>
      </c>
      <c r="E174" s="5">
        <v>2</v>
      </c>
      <c r="F174" s="5">
        <v>1186</v>
      </c>
      <c r="G174" s="15">
        <v>4118</v>
      </c>
      <c r="H174" s="23">
        <f t="shared" si="3"/>
        <v>3.4721753794266443</v>
      </c>
      <c r="K174" s="17"/>
    </row>
    <row r="175" spans="3:11" x14ac:dyDescent="0.45">
      <c r="C175" s="5" t="s">
        <v>25</v>
      </c>
      <c r="D175" s="5" t="s">
        <v>192</v>
      </c>
      <c r="E175" s="5">
        <v>24</v>
      </c>
      <c r="F175" s="5">
        <v>1192</v>
      </c>
      <c r="G175" s="15">
        <v>5295</v>
      </c>
      <c r="H175" s="23">
        <f t="shared" si="3"/>
        <v>4.4421140939597317</v>
      </c>
      <c r="K175" s="17"/>
    </row>
    <row r="176" spans="3:11" x14ac:dyDescent="0.45">
      <c r="C176" s="5" t="s">
        <v>25</v>
      </c>
      <c r="D176" s="5" t="s">
        <v>197</v>
      </c>
      <c r="E176" s="5">
        <v>24</v>
      </c>
      <c r="F176" s="5">
        <v>1192</v>
      </c>
      <c r="G176" s="15">
        <v>5620</v>
      </c>
      <c r="H176" s="23">
        <f t="shared" si="3"/>
        <v>4.7147651006711406</v>
      </c>
      <c r="K176" s="17"/>
    </row>
    <row r="177" spans="3:11" x14ac:dyDescent="0.45">
      <c r="C177" s="5" t="s">
        <v>23</v>
      </c>
      <c r="D177" s="5" t="s">
        <v>193</v>
      </c>
      <c r="E177" s="5">
        <v>5</v>
      </c>
      <c r="F177" s="5">
        <v>1198</v>
      </c>
      <c r="G177" s="15">
        <v>7251</v>
      </c>
      <c r="H177" s="23">
        <f t="shared" si="3"/>
        <v>6.0525876460767947</v>
      </c>
      <c r="K177" s="17"/>
    </row>
    <row r="178" spans="3:11" x14ac:dyDescent="0.45">
      <c r="C178" s="5" t="s">
        <v>25</v>
      </c>
      <c r="D178" s="5" t="s">
        <v>198</v>
      </c>
      <c r="E178" s="5">
        <v>77</v>
      </c>
      <c r="F178" s="5">
        <v>1200</v>
      </c>
      <c r="G178" s="15">
        <v>5990</v>
      </c>
      <c r="H178" s="23">
        <f t="shared" si="3"/>
        <v>4.9916666666666663</v>
      </c>
      <c r="K178" s="17"/>
    </row>
    <row r="179" spans="3:11" x14ac:dyDescent="0.45">
      <c r="C179" s="5" t="s">
        <v>18</v>
      </c>
      <c r="D179" s="5" t="s">
        <v>21</v>
      </c>
      <c r="E179" s="5">
        <v>59</v>
      </c>
      <c r="F179" s="5">
        <v>1211</v>
      </c>
      <c r="G179" s="15">
        <v>6143</v>
      </c>
      <c r="H179" s="23">
        <f t="shared" si="3"/>
        <v>5.072667217175888</v>
      </c>
      <c r="K179" s="17"/>
    </row>
    <row r="180" spans="3:11" x14ac:dyDescent="0.45">
      <c r="C180" s="5" t="s">
        <v>25</v>
      </c>
      <c r="D180" s="5" t="s">
        <v>199</v>
      </c>
      <c r="E180" s="5">
        <v>10</v>
      </c>
      <c r="F180" s="5">
        <v>1230</v>
      </c>
      <c r="G180" s="15">
        <v>6215</v>
      </c>
      <c r="H180" s="23">
        <f t="shared" si="3"/>
        <v>5.0528455284552845</v>
      </c>
      <c r="K180" s="17"/>
    </row>
    <row r="181" spans="3:11" x14ac:dyDescent="0.45">
      <c r="C181" s="5" t="s">
        <v>26</v>
      </c>
      <c r="D181" s="5" t="s">
        <v>203</v>
      </c>
      <c r="E181" s="5">
        <v>7</v>
      </c>
      <c r="F181" s="5">
        <v>1243</v>
      </c>
      <c r="G181" s="15">
        <v>6565</v>
      </c>
      <c r="H181" s="23">
        <f t="shared" si="3"/>
        <v>5.2815768302493966</v>
      </c>
      <c r="K181" s="17"/>
    </row>
    <row r="182" spans="3:11" x14ac:dyDescent="0.45">
      <c r="C182" s="5" t="s">
        <v>16</v>
      </c>
      <c r="D182" s="5" t="s">
        <v>204</v>
      </c>
      <c r="E182" s="5">
        <v>4</v>
      </c>
      <c r="F182" s="5">
        <v>1275</v>
      </c>
      <c r="G182" s="15"/>
      <c r="H182" s="23">
        <f t="shared" si="3"/>
        <v>0</v>
      </c>
      <c r="K182" s="17"/>
    </row>
    <row r="183" spans="3:11" x14ac:dyDescent="0.45">
      <c r="C183" s="5" t="s">
        <v>16</v>
      </c>
      <c r="D183" s="5" t="s">
        <v>205</v>
      </c>
      <c r="E183" s="5">
        <v>4</v>
      </c>
      <c r="F183" s="5">
        <v>1278</v>
      </c>
      <c r="G183" s="15">
        <v>4223</v>
      </c>
      <c r="H183" s="23">
        <f t="shared" si="3"/>
        <v>3.3043818466353678</v>
      </c>
      <c r="K183" s="17"/>
    </row>
    <row r="184" spans="3:11" x14ac:dyDescent="0.45">
      <c r="C184" s="5" t="s">
        <v>52</v>
      </c>
      <c r="D184" s="5" t="s">
        <v>206</v>
      </c>
      <c r="E184" s="5">
        <v>56</v>
      </c>
      <c r="F184" s="5">
        <v>1285</v>
      </c>
      <c r="G184" s="15">
        <v>5271</v>
      </c>
      <c r="H184" s="23">
        <f t="shared" si="3"/>
        <v>4.1019455252918284</v>
      </c>
      <c r="K184" s="17"/>
    </row>
    <row r="185" spans="3:11" x14ac:dyDescent="0.45">
      <c r="C185" s="5" t="s">
        <v>18</v>
      </c>
      <c r="D185" s="5" t="s">
        <v>22</v>
      </c>
      <c r="E185" s="5">
        <v>2</v>
      </c>
      <c r="F185" s="5">
        <v>1286</v>
      </c>
      <c r="G185" s="15">
        <v>8900</v>
      </c>
      <c r="H185" s="23">
        <f t="shared" si="3"/>
        <v>6.9206842923794714</v>
      </c>
      <c r="K185" s="17"/>
    </row>
    <row r="186" spans="3:11" x14ac:dyDescent="0.45">
      <c r="C186" s="5" t="s">
        <v>20</v>
      </c>
      <c r="D186" s="5" t="s">
        <v>207</v>
      </c>
      <c r="E186" s="5">
        <v>1</v>
      </c>
      <c r="F186" s="5">
        <v>1317</v>
      </c>
      <c r="G186" s="15">
        <v>6120</v>
      </c>
      <c r="H186" s="23">
        <f t="shared" si="3"/>
        <v>4.6469248291571752</v>
      </c>
      <c r="K186" s="17"/>
    </row>
    <row r="187" spans="3:11" x14ac:dyDescent="0.45">
      <c r="C187" s="5" t="s">
        <v>18</v>
      </c>
      <c r="D187" s="5" t="s">
        <v>38</v>
      </c>
      <c r="E187" s="5">
        <v>2</v>
      </c>
      <c r="F187" s="5">
        <v>1322</v>
      </c>
      <c r="G187" s="15">
        <v>8900</v>
      </c>
      <c r="H187" s="23">
        <f t="shared" si="3"/>
        <v>6.7322239031770046</v>
      </c>
      <c r="K187" s="17"/>
    </row>
    <row r="188" spans="3:11" x14ac:dyDescent="0.45">
      <c r="C188" s="5" t="s">
        <v>145</v>
      </c>
      <c r="D188" s="5" t="s">
        <v>208</v>
      </c>
      <c r="E188" s="5">
        <v>31</v>
      </c>
      <c r="F188" s="5">
        <v>1323</v>
      </c>
      <c r="G188" s="15">
        <v>5247</v>
      </c>
      <c r="H188" s="23">
        <f t="shared" si="3"/>
        <v>3.9659863945578233</v>
      </c>
      <c r="K188" s="17"/>
    </row>
    <row r="189" spans="3:11" x14ac:dyDescent="0.45">
      <c r="C189" s="5" t="s">
        <v>52</v>
      </c>
      <c r="D189" s="5" t="s">
        <v>209</v>
      </c>
      <c r="E189" s="5">
        <v>28</v>
      </c>
      <c r="F189" s="5">
        <v>1338</v>
      </c>
      <c r="G189" s="15">
        <v>6237</v>
      </c>
      <c r="H189" s="23">
        <f t="shared" si="3"/>
        <v>4.6614349775784749</v>
      </c>
      <c r="K189" s="17"/>
    </row>
    <row r="190" spans="3:11" x14ac:dyDescent="0.45">
      <c r="C190" s="5" t="s">
        <v>145</v>
      </c>
      <c r="D190" s="5" t="s">
        <v>210</v>
      </c>
      <c r="E190" s="5">
        <v>14</v>
      </c>
      <c r="F190" s="5">
        <v>1343</v>
      </c>
      <c r="G190" s="15">
        <v>4996.5</v>
      </c>
      <c r="H190" s="23">
        <f t="shared" si="3"/>
        <v>3.7204020848845869</v>
      </c>
      <c r="K190" s="17"/>
    </row>
    <row r="191" spans="3:11" x14ac:dyDescent="0.45">
      <c r="C191" s="5" t="s">
        <v>145</v>
      </c>
      <c r="D191" s="5" t="s">
        <v>211</v>
      </c>
      <c r="E191" s="5">
        <v>4</v>
      </c>
      <c r="F191" s="5">
        <v>1343</v>
      </c>
      <c r="G191" s="15">
        <v>5154</v>
      </c>
      <c r="H191" s="23">
        <f t="shared" si="3"/>
        <v>3.8376768428890542</v>
      </c>
      <c r="K191" s="17"/>
    </row>
    <row r="192" spans="3:11" x14ac:dyDescent="0.45">
      <c r="C192" s="5" t="s">
        <v>145</v>
      </c>
      <c r="D192" s="5" t="s">
        <v>212</v>
      </c>
      <c r="E192" s="5">
        <v>12</v>
      </c>
      <c r="F192" s="5">
        <v>1344</v>
      </c>
      <c r="G192" s="15">
        <v>5698</v>
      </c>
      <c r="H192" s="23">
        <f t="shared" si="3"/>
        <v>4.239583333333333</v>
      </c>
      <c r="K192" s="17"/>
    </row>
    <row r="193" spans="3:11" x14ac:dyDescent="0.45">
      <c r="C193" s="5" t="s">
        <v>145</v>
      </c>
      <c r="D193" s="5" t="s">
        <v>213</v>
      </c>
      <c r="E193" s="5">
        <v>2</v>
      </c>
      <c r="F193" s="5">
        <v>1344</v>
      </c>
      <c r="G193" s="15">
        <v>4763</v>
      </c>
      <c r="H193" s="23">
        <f t="shared" si="3"/>
        <v>3.5438988095238093</v>
      </c>
      <c r="K193" s="17"/>
    </row>
    <row r="194" spans="3:11" x14ac:dyDescent="0.45">
      <c r="C194" s="5" t="s">
        <v>25</v>
      </c>
      <c r="D194" s="5" t="s">
        <v>193</v>
      </c>
      <c r="E194" s="5">
        <v>7</v>
      </c>
      <c r="F194" s="5">
        <v>1358</v>
      </c>
      <c r="G194" s="15">
        <v>7145</v>
      </c>
      <c r="H194" s="23">
        <f t="shared" si="3"/>
        <v>5.2614138438880707</v>
      </c>
      <c r="K194" s="17"/>
    </row>
    <row r="195" spans="3:11" x14ac:dyDescent="0.45">
      <c r="C195" s="5" t="s">
        <v>20</v>
      </c>
      <c r="D195" s="5" t="s">
        <v>214</v>
      </c>
      <c r="E195" s="5">
        <v>1</v>
      </c>
      <c r="F195" s="5">
        <v>1367</v>
      </c>
      <c r="G195" s="15">
        <v>6332</v>
      </c>
      <c r="H195" s="23">
        <f t="shared" si="3"/>
        <v>4.6320409656181418</v>
      </c>
      <c r="K195" s="17"/>
    </row>
    <row r="196" spans="3:11" x14ac:dyDescent="0.45">
      <c r="C196" s="5" t="s">
        <v>23</v>
      </c>
      <c r="D196" s="5" t="s">
        <v>195</v>
      </c>
      <c r="E196" s="5">
        <v>5</v>
      </c>
      <c r="F196" s="5">
        <v>1377</v>
      </c>
      <c r="G196" s="15">
        <v>6326</v>
      </c>
      <c r="H196" s="23">
        <f t="shared" si="3"/>
        <v>4.5940450254175742</v>
      </c>
      <c r="K196" s="17"/>
    </row>
    <row r="197" spans="3:11" x14ac:dyDescent="0.45">
      <c r="C197" s="5" t="s">
        <v>20</v>
      </c>
      <c r="D197" s="5" t="s">
        <v>215</v>
      </c>
      <c r="E197" s="5">
        <v>1</v>
      </c>
      <c r="F197" s="5">
        <v>1462</v>
      </c>
      <c r="G197" s="15">
        <v>6192</v>
      </c>
      <c r="H197" s="23">
        <f t="shared" si="3"/>
        <v>4.2352941176470589</v>
      </c>
      <c r="K197" s="17"/>
    </row>
    <row r="198" spans="3:11" x14ac:dyDescent="0.45">
      <c r="C198" s="5" t="s">
        <v>52</v>
      </c>
      <c r="D198" s="5" t="s">
        <v>216</v>
      </c>
      <c r="E198" s="5">
        <v>28</v>
      </c>
      <c r="F198" s="5">
        <v>1463</v>
      </c>
      <c r="G198" s="15">
        <v>5562.5</v>
      </c>
      <c r="H198" s="23">
        <f t="shared" ref="H198:H211" si="4">G198/F198</f>
        <v>3.8021189336978809</v>
      </c>
      <c r="K198" s="17"/>
    </row>
    <row r="199" spans="3:11" x14ac:dyDescent="0.45">
      <c r="C199" s="5" t="s">
        <v>20</v>
      </c>
      <c r="D199" s="5" t="s">
        <v>217</v>
      </c>
      <c r="E199" s="5">
        <v>1</v>
      </c>
      <c r="F199" s="5">
        <v>1469</v>
      </c>
      <c r="G199" s="15">
        <v>5663</v>
      </c>
      <c r="H199" s="23">
        <f t="shared" si="4"/>
        <v>3.8550034036759699</v>
      </c>
      <c r="K199" s="17"/>
    </row>
    <row r="200" spans="3:11" x14ac:dyDescent="0.45">
      <c r="C200" s="5" t="s">
        <v>25</v>
      </c>
      <c r="D200" s="5" t="s">
        <v>218</v>
      </c>
      <c r="E200" s="5">
        <v>10</v>
      </c>
      <c r="F200" s="5">
        <v>1497</v>
      </c>
      <c r="G200" s="15">
        <v>7700</v>
      </c>
      <c r="H200" s="23">
        <f t="shared" si="4"/>
        <v>5.1436205744822976</v>
      </c>
      <c r="K200" s="17"/>
    </row>
    <row r="201" spans="3:11" x14ac:dyDescent="0.45">
      <c r="C201" s="5" t="s">
        <v>23</v>
      </c>
      <c r="D201" s="5" t="s">
        <v>219</v>
      </c>
      <c r="E201" s="5">
        <v>14</v>
      </c>
      <c r="F201" s="5">
        <v>1514</v>
      </c>
      <c r="G201" s="15">
        <v>7370</v>
      </c>
      <c r="H201" s="23">
        <f t="shared" si="4"/>
        <v>4.8678996036988114</v>
      </c>
      <c r="K201" s="17"/>
    </row>
    <row r="202" spans="3:11" x14ac:dyDescent="0.45">
      <c r="C202" s="5" t="s">
        <v>52</v>
      </c>
      <c r="D202" s="5" t="s">
        <v>220</v>
      </c>
      <c r="E202" s="5">
        <v>19</v>
      </c>
      <c r="F202" s="5">
        <v>1524</v>
      </c>
      <c r="G202" s="15">
        <v>6814.5</v>
      </c>
      <c r="H202" s="23">
        <f t="shared" si="4"/>
        <v>4.4714566929133861</v>
      </c>
      <c r="K202" s="17"/>
    </row>
    <row r="203" spans="3:11" x14ac:dyDescent="0.45">
      <c r="C203" s="5" t="s">
        <v>25</v>
      </c>
      <c r="D203" s="5" t="s">
        <v>195</v>
      </c>
      <c r="E203" s="5">
        <v>10</v>
      </c>
      <c r="F203" s="5">
        <v>1531</v>
      </c>
      <c r="G203" s="15">
        <v>7155</v>
      </c>
      <c r="H203" s="23">
        <f t="shared" si="4"/>
        <v>4.6734160679294581</v>
      </c>
      <c r="K203" s="17"/>
    </row>
    <row r="204" spans="3:11" x14ac:dyDescent="0.45">
      <c r="C204" s="5" t="s">
        <v>145</v>
      </c>
      <c r="D204" s="5" t="s">
        <v>221</v>
      </c>
      <c r="E204" s="5">
        <v>49</v>
      </c>
      <c r="F204" s="5">
        <v>1602</v>
      </c>
      <c r="G204" s="15">
        <v>6429</v>
      </c>
      <c r="H204" s="23">
        <f t="shared" si="4"/>
        <v>4.0131086142322099</v>
      </c>
      <c r="K204" s="17"/>
    </row>
    <row r="205" spans="3:11" x14ac:dyDescent="0.45">
      <c r="C205" s="5" t="s">
        <v>145</v>
      </c>
      <c r="D205" s="5" t="s">
        <v>222</v>
      </c>
      <c r="E205" s="5">
        <v>43</v>
      </c>
      <c r="F205" s="5">
        <v>1655</v>
      </c>
      <c r="G205" s="15">
        <v>6586</v>
      </c>
      <c r="H205" s="23">
        <f t="shared" si="4"/>
        <v>3.9794561933534744</v>
      </c>
      <c r="K205" s="17"/>
    </row>
    <row r="206" spans="3:11" x14ac:dyDescent="0.45">
      <c r="C206" s="5" t="s">
        <v>52</v>
      </c>
      <c r="D206" s="5" t="s">
        <v>223</v>
      </c>
      <c r="E206" s="5">
        <v>38</v>
      </c>
      <c r="F206" s="5">
        <v>1762</v>
      </c>
      <c r="G206" s="15">
        <v>6114</v>
      </c>
      <c r="H206" s="23">
        <f t="shared" si="4"/>
        <v>3.4699205448354142</v>
      </c>
      <c r="K206" s="17"/>
    </row>
    <row r="207" spans="3:11" x14ac:dyDescent="0.45">
      <c r="C207" s="5" t="s">
        <v>52</v>
      </c>
      <c r="D207" s="5" t="s">
        <v>224</v>
      </c>
      <c r="E207" s="5">
        <v>47</v>
      </c>
      <c r="F207" s="5">
        <v>1898</v>
      </c>
      <c r="G207" s="15">
        <v>6593.5</v>
      </c>
      <c r="H207" s="23">
        <f t="shared" si="4"/>
        <v>3.4739199157007374</v>
      </c>
      <c r="K207" s="17"/>
    </row>
    <row r="208" spans="3:11" x14ac:dyDescent="0.45">
      <c r="C208" s="5" t="s">
        <v>52</v>
      </c>
      <c r="D208" s="5" t="s">
        <v>225</v>
      </c>
      <c r="E208" s="5">
        <v>19</v>
      </c>
      <c r="F208" s="5">
        <v>2087</v>
      </c>
      <c r="G208" s="15">
        <v>8778</v>
      </c>
      <c r="H208" s="23">
        <f t="shared" si="4"/>
        <v>4.2060373742213706</v>
      </c>
      <c r="K208" s="17"/>
    </row>
    <row r="209" spans="3:11" ht="13.15" x14ac:dyDescent="0.45">
      <c r="C209" s="9" t="s">
        <v>12</v>
      </c>
      <c r="D209" s="10" t="s">
        <v>226</v>
      </c>
      <c r="E209" s="10">
        <v>1</v>
      </c>
      <c r="F209" s="10">
        <v>2210</v>
      </c>
      <c r="G209" s="11">
        <v>11011</v>
      </c>
      <c r="H209" s="24">
        <f t="shared" si="4"/>
        <v>4.9823529411764707</v>
      </c>
      <c r="I209" s="13">
        <v>11218</v>
      </c>
      <c r="J209" s="13">
        <v>11009</v>
      </c>
      <c r="K209" s="25">
        <v>11250</v>
      </c>
    </row>
    <row r="210" spans="3:11" x14ac:dyDescent="0.45">
      <c r="C210" s="5" t="s">
        <v>52</v>
      </c>
      <c r="D210" s="5" t="s">
        <v>227</v>
      </c>
      <c r="E210" s="5">
        <v>38</v>
      </c>
      <c r="F210" s="5">
        <v>2288</v>
      </c>
      <c r="G210" s="15">
        <v>8619.5</v>
      </c>
      <c r="H210" s="23">
        <f t="shared" si="4"/>
        <v>3.7672639860139858</v>
      </c>
      <c r="K210" s="58"/>
    </row>
    <row r="211" spans="3:11" ht="13.15" x14ac:dyDescent="0.45">
      <c r="C211" s="9" t="s">
        <v>12</v>
      </c>
      <c r="D211" s="10" t="s">
        <v>228</v>
      </c>
      <c r="E211" s="10">
        <v>1</v>
      </c>
      <c r="F211" s="10">
        <v>2930</v>
      </c>
      <c r="G211" s="11">
        <v>18182</v>
      </c>
      <c r="H211" s="24">
        <f t="shared" si="4"/>
        <v>6.2054607508532422</v>
      </c>
      <c r="I211" s="13">
        <v>14694</v>
      </c>
      <c r="J211" s="13">
        <v>14250</v>
      </c>
      <c r="K211" s="25">
        <v>14500</v>
      </c>
    </row>
    <row r="213" spans="3:11" ht="14.25" x14ac:dyDescent="0.45">
      <c r="C213" s="6" t="s">
        <v>229</v>
      </c>
      <c r="D213" s="6"/>
      <c r="E213" s="6"/>
      <c r="F213" s="6"/>
      <c r="G213" s="6"/>
      <c r="H213" s="6"/>
      <c r="I213" s="2"/>
      <c r="J213" s="2"/>
      <c r="K213" s="2"/>
    </row>
    <row r="214" spans="3:11" x14ac:dyDescent="0.45">
      <c r="C214" s="7" t="s">
        <v>3</v>
      </c>
      <c r="D214" s="7" t="s">
        <v>4</v>
      </c>
      <c r="E214" s="7" t="s">
        <v>5</v>
      </c>
      <c r="F214" s="7" t="s">
        <v>6</v>
      </c>
      <c r="G214" s="7" t="s">
        <v>7</v>
      </c>
      <c r="H214" s="7" t="s">
        <v>8</v>
      </c>
      <c r="I214" s="7" t="s">
        <v>9</v>
      </c>
      <c r="J214" s="7" t="s">
        <v>10</v>
      </c>
      <c r="K214" s="8" t="s">
        <v>11</v>
      </c>
    </row>
    <row r="215" spans="3:11" x14ac:dyDescent="0.45">
      <c r="C215" s="5" t="s">
        <v>26</v>
      </c>
      <c r="D215" s="5" t="s">
        <v>230</v>
      </c>
      <c r="E215" s="5">
        <v>1</v>
      </c>
      <c r="F215" s="5">
        <v>1212</v>
      </c>
      <c r="G215" s="15">
        <v>6297</v>
      </c>
      <c r="H215" s="23">
        <f t="shared" ref="H215:H233" si="5">G215/F215</f>
        <v>5.1955445544554459</v>
      </c>
      <c r="K215" s="17"/>
    </row>
    <row r="216" spans="3:11" x14ac:dyDescent="0.45">
      <c r="C216" s="5" t="s">
        <v>26</v>
      </c>
      <c r="D216" s="5" t="s">
        <v>231</v>
      </c>
      <c r="E216" s="5">
        <v>1</v>
      </c>
      <c r="F216" s="5">
        <v>1514</v>
      </c>
      <c r="G216" s="15">
        <v>7392</v>
      </c>
      <c r="H216" s="23">
        <f t="shared" si="5"/>
        <v>4.8824306472919421</v>
      </c>
      <c r="K216" s="17"/>
    </row>
    <row r="217" spans="3:11" x14ac:dyDescent="0.45">
      <c r="C217" s="5" t="s">
        <v>20</v>
      </c>
      <c r="D217" s="5" t="s">
        <v>232</v>
      </c>
      <c r="E217" s="5">
        <v>1</v>
      </c>
      <c r="F217" s="5">
        <v>1604</v>
      </c>
      <c r="G217" s="15">
        <v>7582</v>
      </c>
      <c r="H217" s="23">
        <f t="shared" si="5"/>
        <v>4.7269326683291775</v>
      </c>
      <c r="K217" s="17"/>
    </row>
    <row r="218" spans="3:11" x14ac:dyDescent="0.45">
      <c r="C218" s="5" t="s">
        <v>26</v>
      </c>
      <c r="D218" s="5" t="s">
        <v>233</v>
      </c>
      <c r="E218" s="5">
        <v>5</v>
      </c>
      <c r="F218" s="5">
        <v>1606</v>
      </c>
      <c r="G218" s="15">
        <v>8705</v>
      </c>
      <c r="H218" s="23">
        <f t="shared" si="5"/>
        <v>5.4202988792029885</v>
      </c>
      <c r="K218" s="17"/>
    </row>
    <row r="219" spans="3:11" x14ac:dyDescent="0.45">
      <c r="C219" s="5" t="s">
        <v>20</v>
      </c>
      <c r="D219" s="5" t="s">
        <v>234</v>
      </c>
      <c r="E219" s="5">
        <v>1</v>
      </c>
      <c r="F219" s="5">
        <v>1611</v>
      </c>
      <c r="G219" s="15">
        <v>7087</v>
      </c>
      <c r="H219" s="23">
        <f t="shared" si="5"/>
        <v>4.3991309745499692</v>
      </c>
      <c r="K219" s="17"/>
    </row>
    <row r="220" spans="3:11" x14ac:dyDescent="0.45">
      <c r="C220" s="5" t="s">
        <v>145</v>
      </c>
      <c r="D220" s="5" t="s">
        <v>235</v>
      </c>
      <c r="E220" s="5">
        <v>32</v>
      </c>
      <c r="F220" s="5">
        <v>1626</v>
      </c>
      <c r="G220" s="15">
        <v>6038</v>
      </c>
      <c r="H220" s="23">
        <f t="shared" si="5"/>
        <v>3.7134071340713408</v>
      </c>
      <c r="K220" s="17"/>
    </row>
    <row r="221" spans="3:11" x14ac:dyDescent="0.45">
      <c r="C221" s="5" t="s">
        <v>26</v>
      </c>
      <c r="D221" s="5" t="s">
        <v>236</v>
      </c>
      <c r="E221" s="5">
        <v>8</v>
      </c>
      <c r="F221" s="5">
        <v>1672</v>
      </c>
      <c r="G221" s="15">
        <v>8665</v>
      </c>
      <c r="H221" s="23">
        <f t="shared" si="5"/>
        <v>5.1824162679425836</v>
      </c>
      <c r="K221" s="17"/>
    </row>
    <row r="222" spans="3:11" x14ac:dyDescent="0.45">
      <c r="C222" s="5" t="s">
        <v>26</v>
      </c>
      <c r="D222" s="5" t="s">
        <v>237</v>
      </c>
      <c r="E222" s="5">
        <v>8</v>
      </c>
      <c r="F222" s="5">
        <v>1682</v>
      </c>
      <c r="G222" s="15">
        <v>8345</v>
      </c>
      <c r="H222" s="23">
        <f t="shared" si="5"/>
        <v>4.9613555291319855</v>
      </c>
      <c r="K222" s="17"/>
    </row>
    <row r="223" spans="3:11" x14ac:dyDescent="0.45">
      <c r="C223" s="5" t="s">
        <v>26</v>
      </c>
      <c r="D223" s="5" t="s">
        <v>238</v>
      </c>
      <c r="E223" s="5">
        <v>8</v>
      </c>
      <c r="F223" s="5">
        <v>1709</v>
      </c>
      <c r="G223" s="15">
        <v>7642</v>
      </c>
      <c r="H223" s="23">
        <f t="shared" si="5"/>
        <v>4.4716208308952607</v>
      </c>
      <c r="K223" s="17"/>
    </row>
    <row r="224" spans="3:11" x14ac:dyDescent="0.45">
      <c r="C224" s="5" t="s">
        <v>23</v>
      </c>
      <c r="D224" s="5" t="s">
        <v>239</v>
      </c>
      <c r="E224" s="5">
        <v>5</v>
      </c>
      <c r="F224" s="5">
        <v>1731</v>
      </c>
      <c r="G224" s="15">
        <v>10669</v>
      </c>
      <c r="H224" s="23">
        <f t="shared" si="5"/>
        <v>6.1634893125361065</v>
      </c>
      <c r="K224" s="17"/>
    </row>
    <row r="225" spans="3:11" x14ac:dyDescent="0.45">
      <c r="C225" s="5" t="s">
        <v>25</v>
      </c>
      <c r="D225" s="5" t="s">
        <v>239</v>
      </c>
      <c r="E225" s="5">
        <v>24</v>
      </c>
      <c r="F225" s="5">
        <v>1734</v>
      </c>
      <c r="G225" s="15">
        <v>9784</v>
      </c>
      <c r="H225" s="23">
        <f t="shared" si="5"/>
        <v>5.6424452133794691</v>
      </c>
      <c r="K225" s="17"/>
    </row>
    <row r="226" spans="3:11" x14ac:dyDescent="0.45">
      <c r="C226" s="5" t="s">
        <v>26</v>
      </c>
      <c r="D226" s="5" t="s">
        <v>240</v>
      </c>
      <c r="E226" s="5">
        <v>8</v>
      </c>
      <c r="F226" s="5">
        <v>1802</v>
      </c>
      <c r="G226" s="15">
        <v>9246.5</v>
      </c>
      <c r="H226" s="23">
        <f t="shared" si="5"/>
        <v>5.1312430632630415</v>
      </c>
      <c r="K226" s="17"/>
    </row>
    <row r="227" spans="3:11" x14ac:dyDescent="0.45">
      <c r="C227" s="5" t="s">
        <v>23</v>
      </c>
      <c r="D227" s="5" t="s">
        <v>241</v>
      </c>
      <c r="E227" s="5">
        <v>5</v>
      </c>
      <c r="F227" s="5">
        <v>1846</v>
      </c>
      <c r="G227" s="15">
        <v>11467</v>
      </c>
      <c r="H227" s="23">
        <f t="shared" si="5"/>
        <v>6.2118093174431204</v>
      </c>
      <c r="K227" s="17"/>
    </row>
    <row r="228" spans="3:11" x14ac:dyDescent="0.45">
      <c r="C228" s="5" t="s">
        <v>145</v>
      </c>
      <c r="D228" s="5" t="s">
        <v>242</v>
      </c>
      <c r="E228" s="5">
        <v>1</v>
      </c>
      <c r="F228" s="5">
        <v>2571</v>
      </c>
      <c r="G228" s="15">
        <v>15500</v>
      </c>
      <c r="H228" s="23">
        <f t="shared" si="5"/>
        <v>6.0287825748735901</v>
      </c>
      <c r="K228" s="17"/>
    </row>
    <row r="229" spans="3:11" x14ac:dyDescent="0.45">
      <c r="C229" s="5" t="s">
        <v>20</v>
      </c>
      <c r="D229" s="5" t="s">
        <v>243</v>
      </c>
      <c r="E229" s="5">
        <v>1</v>
      </c>
      <c r="F229" s="5">
        <v>2676</v>
      </c>
      <c r="G229" s="15">
        <v>14300</v>
      </c>
      <c r="H229" s="23">
        <f t="shared" si="5"/>
        <v>5.3437967115097162</v>
      </c>
      <c r="K229" s="17"/>
    </row>
    <row r="230" spans="3:11" x14ac:dyDescent="0.45">
      <c r="C230" s="5" t="s">
        <v>145</v>
      </c>
      <c r="D230" s="5" t="s">
        <v>244</v>
      </c>
      <c r="E230" s="5">
        <v>2</v>
      </c>
      <c r="F230" s="5">
        <v>2834</v>
      </c>
      <c r="G230" s="15">
        <v>16300</v>
      </c>
      <c r="H230" s="23">
        <f t="shared" si="5"/>
        <v>5.7515878616796048</v>
      </c>
      <c r="K230" s="17"/>
    </row>
    <row r="231" spans="3:11" x14ac:dyDescent="0.45">
      <c r="C231" s="5" t="s">
        <v>52</v>
      </c>
      <c r="D231" s="5" t="s">
        <v>245</v>
      </c>
      <c r="E231" s="5">
        <v>47</v>
      </c>
      <c r="F231" s="5">
        <v>2878</v>
      </c>
      <c r="G231" s="15">
        <v>15346</v>
      </c>
      <c r="H231" s="23">
        <f t="shared" si="5"/>
        <v>5.3321751216122308</v>
      </c>
      <c r="K231" s="17"/>
    </row>
    <row r="232" spans="3:11" ht="13.15" x14ac:dyDescent="0.45">
      <c r="C232" s="9" t="s">
        <v>12</v>
      </c>
      <c r="D232" s="10" t="s">
        <v>246</v>
      </c>
      <c r="E232" s="10">
        <v>1</v>
      </c>
      <c r="F232" s="10">
        <v>2980</v>
      </c>
      <c r="G232" s="11">
        <v>15757</v>
      </c>
      <c r="H232" s="24">
        <f t="shared" si="5"/>
        <v>5.2875838926174499</v>
      </c>
      <c r="I232" s="13">
        <v>15803</v>
      </c>
      <c r="J232" s="13">
        <v>15415</v>
      </c>
      <c r="K232" s="25">
        <v>15500</v>
      </c>
    </row>
    <row r="233" spans="3:11" x14ac:dyDescent="0.45">
      <c r="C233" s="5" t="s">
        <v>52</v>
      </c>
      <c r="D233" s="5" t="s">
        <v>247</v>
      </c>
      <c r="E233" s="5">
        <v>47</v>
      </c>
      <c r="F233" s="5">
        <v>3842</v>
      </c>
      <c r="G233" s="15">
        <v>22198</v>
      </c>
      <c r="H233" s="23">
        <f t="shared" si="5"/>
        <v>5.7777199375325354</v>
      </c>
    </row>
  </sheetData>
  <mergeCells count="5">
    <mergeCell ref="C2:K2"/>
    <mergeCell ref="C4:K4"/>
    <mergeCell ref="C26:K26"/>
    <mergeCell ref="C132:K132"/>
    <mergeCell ref="C213:K213"/>
  </mergeCells>
  <pageMargins left="0.25" right="0.25" top="0.25" bottom="0.2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Market Study</vt:lpstr>
      <vt:lpstr>'Market Study'!Print_Area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Tullo</dc:creator>
  <cp:lastModifiedBy>Jon Tullo</cp:lastModifiedBy>
  <dcterms:created xsi:type="dcterms:W3CDTF">2025-08-16T22:26:26Z</dcterms:created>
  <dcterms:modified xsi:type="dcterms:W3CDTF">2025-08-16T22:30:47Z</dcterms:modified>
</cp:coreProperties>
</file>