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614B5DD6-3FBA-43C8-A0EB-76129FADF1BD}" xr6:coauthVersionLast="47" xr6:coauthVersionMax="47" xr10:uidLastSave="{00000000-0000-0000-0000-000000000000}"/>
  <bookViews>
    <workbookView xWindow="16770" yWindow="2790" windowWidth="22575" windowHeight="18735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Q26" i="1"/>
  <c r="Q27" i="1"/>
  <c r="Q28" i="1"/>
  <c r="Q29" i="1"/>
  <c r="Q30" i="1"/>
  <c r="Q31" i="1"/>
  <c r="Q32" i="1"/>
  <c r="Q33" i="1"/>
  <c r="Q34" i="1"/>
  <c r="Q35" i="1"/>
  <c r="Q36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T40" i="1"/>
  <c r="T39" i="1"/>
  <c r="P40" i="1"/>
  <c r="P39" i="1"/>
  <c r="K40" i="1"/>
  <c r="K39" i="1"/>
  <c r="F40" i="1"/>
  <c r="U17" i="1"/>
  <c r="U18" i="1"/>
  <c r="U19" i="1"/>
  <c r="U20" i="1"/>
  <c r="U21" i="1"/>
  <c r="U22" i="1"/>
  <c r="U23" i="1"/>
  <c r="U24" i="1"/>
  <c r="U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U7" i="1"/>
  <c r="U8" i="1"/>
  <c r="U9" i="1"/>
  <c r="U10" i="1"/>
  <c r="U11" i="1"/>
  <c r="U12" i="1"/>
  <c r="U13" i="1"/>
  <c r="U14" i="1"/>
  <c r="U15" i="1"/>
  <c r="U16" i="1"/>
  <c r="U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<sst xmlns="http://schemas.openxmlformats.org/spreadsheetml/2006/main" count="52" uniqueCount="44">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</sst>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W42"/>
  <sheetViews>
    <sheetView tabSelected="1"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8" width="8.7109375" customWidth="1"/>
    <col min="9" max="10" width="1.140625" customWidth="1"/>
    <col min="11" max="13" width="8.7109375" customWidth="1"/>
    <col min="14" max="15" width="1.140625" customWidth="1"/>
    <col min="16" max="17" width="8.7109375" customWidth="1"/>
    <col min="18" max="19" width="1.140625" customWidth="1"/>
    <col min="20" max="22" width="8.7109375" customWidth="1"/>
    <col min="23" max="23" width="1.140625" customWidth="1"/>
  </cols>
  <sheetData>
    <row r="1" spans="2:23" ht="3.95" customHeight="1" x14ac:dyDescent="0.25"/>
    <row r="2" spans="2:23" ht="15" customHeight="1" x14ac:dyDescent="0.25">
      <c r="B2" s="4"/>
      <c r="C2" s="5" t="s">
        <v>19</v>
      </c>
      <c r="D2" s="7"/>
      <c r="E2" s="4"/>
      <c r="F2" s="22" t="s">
        <v>1</v>
      </c>
      <c r="G2" s="22"/>
      <c r="H2" s="22"/>
      <c r="I2" s="7"/>
      <c r="J2" s="4"/>
      <c r="K2" s="22" t="s">
        <v>2</v>
      </c>
      <c r="L2" s="22"/>
      <c r="M2" s="22"/>
      <c r="N2" s="7"/>
      <c r="O2" s="4"/>
      <c r="P2" s="22" t="s">
        <v>3</v>
      </c>
      <c r="Q2" s="22"/>
      <c r="R2" s="7"/>
      <c r="S2" s="6"/>
      <c r="T2" s="22" t="s">
        <v>0</v>
      </c>
      <c r="U2" s="22"/>
      <c r="V2" s="22"/>
      <c r="W2" s="7"/>
    </row>
    <row r="3" spans="2:23" x14ac:dyDescent="0.25">
      <c r="B3" s="8"/>
      <c r="C3" s="2" t="s">
        <v>21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4">
        <v>2.6</v>
      </c>
      <c r="Q3" s="24"/>
      <c r="R3" s="9"/>
      <c r="T3" s="23">
        <v>3.2</v>
      </c>
      <c r="U3" s="23"/>
      <c r="V3" s="23"/>
      <c r="W3" s="9"/>
    </row>
    <row r="4" spans="2:23" x14ac:dyDescent="0.25">
      <c r="B4" s="14"/>
      <c r="C4" s="15" t="s">
        <v>35</v>
      </c>
      <c r="D4" s="16"/>
      <c r="E4" s="14"/>
      <c r="F4" s="17" t="s">
        <v>20</v>
      </c>
      <c r="G4" s="17" t="s">
        <v>22</v>
      </c>
      <c r="H4" s="17" t="s">
        <v>36</v>
      </c>
      <c r="I4" s="16"/>
      <c r="J4" s="14"/>
      <c r="K4" s="17" t="s">
        <v>20</v>
      </c>
      <c r="L4" s="17" t="s">
        <v>22</v>
      </c>
      <c r="M4" s="17" t="s">
        <v>36</v>
      </c>
      <c r="N4" s="16"/>
      <c r="O4" s="14"/>
      <c r="P4" s="17" t="s">
        <v>20</v>
      </c>
      <c r="Q4" s="17" t="s">
        <v>22</v>
      </c>
      <c r="R4" s="16"/>
      <c r="S4" s="18"/>
      <c r="T4" s="17" t="s">
        <v>20</v>
      </c>
      <c r="U4" s="17" t="s">
        <v>22</v>
      </c>
      <c r="V4" s="17" t="s">
        <v>36</v>
      </c>
      <c r="W4" s="16"/>
    </row>
    <row r="5" spans="2:23" ht="3.95" customHeight="1" x14ac:dyDescent="0.25">
      <c r="B5" s="8"/>
      <c r="D5" s="9"/>
      <c r="E5" s="8"/>
      <c r="I5" s="9"/>
      <c r="J5" s="8"/>
      <c r="N5" s="9"/>
      <c r="O5" s="8"/>
      <c r="R5" s="9"/>
      <c r="W5" s="9"/>
    </row>
    <row r="6" spans="2:23" x14ac:dyDescent="0.25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T6" s="3">
        <v>4.4999999999999998E-2</v>
      </c>
      <c r="U6" s="3">
        <f>1/($T$3*T6)</f>
        <v>6.9444444444444446</v>
      </c>
      <c r="V6" s="20">
        <f>(T6*$T$3 - $P6*$P$3)/($P6*$P$3)</f>
        <v>0.53846153846153832</v>
      </c>
      <c r="W6" s="9"/>
    </row>
    <row r="7" spans="2:23" x14ac:dyDescent="0.25">
      <c r="B7" s="8"/>
      <c r="C7" t="s">
        <v>5</v>
      </c>
      <c r="D7" s="9"/>
      <c r="E7" s="8"/>
      <c r="F7" s="3">
        <v>0.29699999999999999</v>
      </c>
      <c r="G7" s="3">
        <f t="shared" ref="G7:G32" si="0">1/($F$3*F7)</f>
        <v>1.8705574261129818</v>
      </c>
      <c r="H7" s="20">
        <f t="shared" ref="H7:H32" si="1">(F7*$F$3 - $P7*$P$3)/($P7*$P$3)</f>
        <v>1.0769230769230766</v>
      </c>
      <c r="I7" s="9"/>
      <c r="J7" s="8"/>
      <c r="K7" s="3">
        <v>0.115</v>
      </c>
      <c r="L7" s="3">
        <f t="shared" ref="L7:L25" si="2">1/($K$3*K7)</f>
        <v>2.8985507246376807</v>
      </c>
      <c r="M7" s="20">
        <f t="shared" ref="M7:M25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T7" s="3">
        <v>7.0000000000000007E-2</v>
      </c>
      <c r="U7" s="3">
        <f t="shared" ref="U7:U25" si="4">1/($T$3*T7)</f>
        <v>4.4642857142857135</v>
      </c>
      <c r="V7" s="20">
        <f t="shared" ref="V7:V25" si="5">(T7*$T$3 - $P7*$P$3)/($P7*$P$3)</f>
        <v>-0.1297591297591297</v>
      </c>
      <c r="W7" s="9"/>
    </row>
    <row r="8" spans="2:23" x14ac:dyDescent="0.25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6" si="6">1/($P$3*P8)</f>
        <v>3.8850038850038846</v>
      </c>
      <c r="R8" s="9"/>
      <c r="T8" s="3">
        <v>0.108</v>
      </c>
      <c r="U8" s="3">
        <f t="shared" si="4"/>
        <v>2.8935185185185182</v>
      </c>
      <c r="V8" s="20">
        <f t="shared" si="5"/>
        <v>0.34265734265734266</v>
      </c>
      <c r="W8" s="9"/>
    </row>
    <row r="9" spans="2:23" x14ac:dyDescent="0.25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6"/>
        <v>2.935995302407516</v>
      </c>
      <c r="R9" s="9"/>
      <c r="T9" s="3">
        <v>0.107</v>
      </c>
      <c r="U9" s="3">
        <f t="shared" si="4"/>
        <v>2.9205607476635511</v>
      </c>
      <c r="V9" s="20">
        <f t="shared" si="5"/>
        <v>5.2847915443335986E-3</v>
      </c>
      <c r="W9" s="9"/>
    </row>
    <row r="10" spans="2:23" x14ac:dyDescent="0.25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6"/>
        <v>0.99127676447264057</v>
      </c>
      <c r="R10" s="9"/>
      <c r="T10" s="3">
        <v>0.313</v>
      </c>
      <c r="U10" s="3">
        <f t="shared" si="4"/>
        <v>0.99840255591054305</v>
      </c>
      <c r="V10" s="20">
        <f t="shared" si="5"/>
        <v>-7.137192704203107E-3</v>
      </c>
      <c r="W10" s="9"/>
    </row>
    <row r="11" spans="2:23" x14ac:dyDescent="0.25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6"/>
        <v>1.9928258270227182</v>
      </c>
      <c r="R11" s="9"/>
      <c r="T11" s="19">
        <v>0.156</v>
      </c>
      <c r="U11" s="3">
        <f t="shared" si="4"/>
        <v>2.0032051282051282</v>
      </c>
      <c r="V11" s="20">
        <f t="shared" si="5"/>
        <v>-5.1813471502590493E-3</v>
      </c>
      <c r="W11" s="9"/>
    </row>
    <row r="12" spans="2:23" x14ac:dyDescent="0.25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6"/>
        <v>1.9928258270227182</v>
      </c>
      <c r="R12" s="9"/>
      <c r="T12" s="19">
        <v>0.156</v>
      </c>
      <c r="U12" s="3">
        <f t="shared" si="4"/>
        <v>2.0032051282051282</v>
      </c>
      <c r="V12" s="20">
        <f t="shared" si="5"/>
        <v>-5.1813471502590493E-3</v>
      </c>
      <c r="W12" s="9"/>
    </row>
    <row r="13" spans="2:23" x14ac:dyDescent="0.25">
      <c r="B13" s="8"/>
      <c r="C13" t="s">
        <v>23</v>
      </c>
      <c r="D13" s="9"/>
      <c r="E13" s="8"/>
      <c r="F13" s="3">
        <v>3.3530000000000002</v>
      </c>
      <c r="G13" s="3">
        <f t="shared" si="0"/>
        <v>0.16568910097093814</v>
      </c>
      <c r="H13" s="20">
        <f t="shared" si="1"/>
        <v>4.4602736078287308E-3</v>
      </c>
      <c r="I13" s="9"/>
      <c r="J13" s="8"/>
      <c r="K13" s="3">
        <v>2.0049999999999999</v>
      </c>
      <c r="L13" s="3">
        <f t="shared" si="2"/>
        <v>0.16625103906899419</v>
      </c>
      <c r="M13" s="20">
        <f t="shared" si="3"/>
        <v>1.0651399660485462E-3</v>
      </c>
      <c r="N13" s="9"/>
      <c r="O13" s="8"/>
      <c r="P13" s="3">
        <v>2.3109999999999999</v>
      </c>
      <c r="Q13" s="3">
        <f t="shared" si="6"/>
        <v>0.16642811969510368</v>
      </c>
      <c r="R13" s="9"/>
      <c r="T13" s="3">
        <v>0.625</v>
      </c>
      <c r="U13" s="3">
        <f t="shared" si="4"/>
        <v>0.5</v>
      </c>
      <c r="V13" s="20">
        <f t="shared" si="5"/>
        <v>-0.66714376060979264</v>
      </c>
      <c r="W13" s="9"/>
    </row>
    <row r="14" spans="2:23" x14ac:dyDescent="0.25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6"/>
        <v>1.9928258270227182</v>
      </c>
      <c r="R14" s="9"/>
      <c r="T14" s="3">
        <v>0.156</v>
      </c>
      <c r="U14" s="3">
        <f t="shared" si="4"/>
        <v>2.0032051282051282</v>
      </c>
      <c r="V14" s="20">
        <f t="shared" si="5"/>
        <v>-5.1813471502590493E-3</v>
      </c>
      <c r="W14" s="9"/>
    </row>
    <row r="15" spans="2:23" x14ac:dyDescent="0.25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6"/>
        <v>1.3082155939298796</v>
      </c>
      <c r="R15" s="9"/>
      <c r="T15" s="3">
        <v>0.157</v>
      </c>
      <c r="U15" s="3">
        <f t="shared" si="4"/>
        <v>1.9904458598726111</v>
      </c>
      <c r="V15" s="20">
        <f t="shared" si="5"/>
        <v>-0.34275248560962834</v>
      </c>
      <c r="W15" s="9"/>
    </row>
    <row r="16" spans="2:23" x14ac:dyDescent="0.25">
      <c r="B16" s="8"/>
      <c r="C16" t="s">
        <v>24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6"/>
        <v>3.6630036630036629</v>
      </c>
      <c r="R16" s="9"/>
      <c r="T16" s="3">
        <v>0.104</v>
      </c>
      <c r="U16" s="3">
        <f t="shared" si="4"/>
        <v>3.0048076923076925</v>
      </c>
      <c r="V16" s="20">
        <f t="shared" si="5"/>
        <v>0.21904761904761891</v>
      </c>
      <c r="W16" s="9"/>
    </row>
    <row r="17" spans="2:23" x14ac:dyDescent="0.25">
      <c r="B17" s="8"/>
      <c r="C17" t="s">
        <v>25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6"/>
        <v>3.6630036630036629</v>
      </c>
      <c r="R17" s="9"/>
      <c r="T17" s="3">
        <v>0.105</v>
      </c>
      <c r="U17" s="3">
        <f t="shared" si="4"/>
        <v>2.9761904761904758</v>
      </c>
      <c r="V17" s="20">
        <f t="shared" si="5"/>
        <v>0.23076923076923075</v>
      </c>
      <c r="W17" s="9"/>
    </row>
    <row r="18" spans="2:23" x14ac:dyDescent="0.25">
      <c r="B18" s="8"/>
      <c r="C18" t="s">
        <v>26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6"/>
        <v>3.734129947722181</v>
      </c>
      <c r="R18" s="9"/>
      <c r="T18" s="3">
        <v>0.104</v>
      </c>
      <c r="U18" s="3">
        <f t="shared" si="4"/>
        <v>3.0048076923076925</v>
      </c>
      <c r="V18" s="20">
        <f t="shared" si="5"/>
        <v>0.24271844660194178</v>
      </c>
      <c r="W18" s="9"/>
    </row>
    <row r="19" spans="2:23" x14ac:dyDescent="0.25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6"/>
        <v>1.9623233908948192</v>
      </c>
      <c r="R19" s="9"/>
      <c r="T19" s="19">
        <v>0.156</v>
      </c>
      <c r="U19" s="3">
        <f t="shared" si="4"/>
        <v>2.0032051282051282</v>
      </c>
      <c r="V19" s="20">
        <f t="shared" si="5"/>
        <v>-2.0408163265306159E-2</v>
      </c>
      <c r="W19" s="9"/>
    </row>
    <row r="20" spans="2:23" x14ac:dyDescent="0.25">
      <c r="B20" s="8"/>
      <c r="C20" t="s">
        <v>27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6"/>
        <v>1.9723865877712032</v>
      </c>
      <c r="R20" s="9"/>
      <c r="T20" s="3">
        <v>0.156</v>
      </c>
      <c r="U20" s="3">
        <f t="shared" si="4"/>
        <v>2.0032051282051282</v>
      </c>
      <c r="V20" s="20">
        <f t="shared" si="5"/>
        <v>-1.5384615384615332E-2</v>
      </c>
      <c r="W20" s="9"/>
    </row>
    <row r="21" spans="2:23" x14ac:dyDescent="0.25">
      <c r="B21" s="8"/>
      <c r="C21" t="s">
        <v>28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6"/>
        <v>2.935995302407516</v>
      </c>
      <c r="R21" s="9"/>
      <c r="T21" s="3">
        <v>0.105</v>
      </c>
      <c r="U21" s="3">
        <f t="shared" si="4"/>
        <v>2.9761904761904758</v>
      </c>
      <c r="V21" s="20">
        <f t="shared" si="5"/>
        <v>-1.3505578391074554E-2</v>
      </c>
      <c r="W21" s="9"/>
    </row>
    <row r="22" spans="2:23" x14ac:dyDescent="0.25">
      <c r="B22" s="8"/>
      <c r="C22" t="s">
        <v>29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6"/>
        <v>2.935995302407516</v>
      </c>
      <c r="R22" s="9"/>
      <c r="T22" s="3">
        <v>0.105</v>
      </c>
      <c r="U22" s="3">
        <f t="shared" si="4"/>
        <v>2.9761904761904758</v>
      </c>
      <c r="V22" s="20">
        <f t="shared" si="5"/>
        <v>-1.3505578391074554E-2</v>
      </c>
      <c r="W22" s="9"/>
    </row>
    <row r="23" spans="2:23" x14ac:dyDescent="0.25">
      <c r="B23" s="8"/>
      <c r="C23" t="s">
        <v>30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6"/>
        <v>2.6343519494204428</v>
      </c>
      <c r="R23" s="9"/>
      <c r="T23" s="3">
        <v>0.104</v>
      </c>
      <c r="U23" s="3">
        <f t="shared" si="4"/>
        <v>3.0048076923076925</v>
      </c>
      <c r="V23" s="20">
        <f t="shared" si="5"/>
        <v>-0.12328767123287673</v>
      </c>
      <c r="W23" s="9"/>
    </row>
    <row r="24" spans="2:23" x14ac:dyDescent="0.25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6"/>
        <v>1.1312217194570133</v>
      </c>
      <c r="R24" s="9"/>
      <c r="T24" s="19">
        <v>0.156</v>
      </c>
      <c r="U24" s="3">
        <f t="shared" si="4"/>
        <v>2.0032051282051282</v>
      </c>
      <c r="V24" s="20">
        <f t="shared" si="5"/>
        <v>-0.43529411764705889</v>
      </c>
      <c r="W24" s="9"/>
    </row>
    <row r="25" spans="2:23" x14ac:dyDescent="0.25">
      <c r="B25" s="8"/>
      <c r="C25" t="s">
        <v>31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6"/>
        <v>1.1345586566825503</v>
      </c>
      <c r="R25" s="9"/>
      <c r="T25" s="3">
        <v>0.156</v>
      </c>
      <c r="U25" s="3">
        <f t="shared" si="4"/>
        <v>2.0032051282051282</v>
      </c>
      <c r="V25" s="20">
        <f t="shared" si="5"/>
        <v>-0.4336283185840708</v>
      </c>
      <c r="W25" s="9"/>
    </row>
    <row r="26" spans="2:23" x14ac:dyDescent="0.25">
      <c r="B26" s="8"/>
      <c r="C26" t="s">
        <v>38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7">1/($K$3*K26)</f>
        <v>0.74906367041198507</v>
      </c>
      <c r="M26" s="20">
        <f t="shared" ref="M26:M32" si="8">(K26*$K$3 - $P26*$P$3)/($P26*$P$3)</f>
        <v>1.2922390109890107</v>
      </c>
      <c r="N26" s="9"/>
      <c r="O26" s="8"/>
      <c r="P26" s="3">
        <v>0.224</v>
      </c>
      <c r="Q26" s="3">
        <f t="shared" si="6"/>
        <v>1.7170329670329669</v>
      </c>
      <c r="R26" s="9"/>
      <c r="T26" s="3">
        <v>0.105</v>
      </c>
      <c r="U26" s="3">
        <f t="shared" ref="U26:U36" si="9">1/($T$3*T26)</f>
        <v>2.9761904761904758</v>
      </c>
      <c r="V26" s="20">
        <f t="shared" ref="V26:V36" si="10">(T26*$T$3 - $P26*$P$3)/($P26*$P$3)</f>
        <v>-0.42307692307692307</v>
      </c>
      <c r="W26" s="9"/>
    </row>
    <row r="27" spans="2:23" x14ac:dyDescent="0.25">
      <c r="B27" s="8"/>
      <c r="C27" t="s">
        <v>39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7"/>
        <v>0.74906367041198507</v>
      </c>
      <c r="M27" s="20">
        <f t="shared" si="8"/>
        <v>1.4450549450549448</v>
      </c>
      <c r="N27" s="9"/>
      <c r="O27" s="8"/>
      <c r="P27" s="3">
        <v>0.21</v>
      </c>
      <c r="Q27" s="3">
        <f t="shared" si="6"/>
        <v>1.8315018315018314</v>
      </c>
      <c r="R27" s="9"/>
      <c r="T27" s="3">
        <v>0.105</v>
      </c>
      <c r="U27" s="3">
        <f t="shared" si="9"/>
        <v>2.9761904761904758</v>
      </c>
      <c r="V27" s="20">
        <f t="shared" si="10"/>
        <v>-0.38461538461538464</v>
      </c>
      <c r="W27" s="9"/>
    </row>
    <row r="28" spans="2:23" x14ac:dyDescent="0.25">
      <c r="B28" s="8"/>
      <c r="C28" t="s">
        <v>40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7"/>
        <v>0.74906367041198507</v>
      </c>
      <c r="M28" s="20">
        <f t="shared" si="8"/>
        <v>2.5657051282051277</v>
      </c>
      <c r="N28" s="9"/>
      <c r="O28" s="8"/>
      <c r="P28" s="3">
        <v>0.14399999999999999</v>
      </c>
      <c r="Q28" s="3">
        <f t="shared" si="6"/>
        <v>2.6709401709401708</v>
      </c>
      <c r="R28" s="9"/>
      <c r="T28" s="3">
        <v>0.11700000000000001</v>
      </c>
      <c r="U28" s="3">
        <f t="shared" si="9"/>
        <v>2.6709401709401703</v>
      </c>
      <c r="V28" s="20">
        <f t="shared" si="10"/>
        <v>1.4826696375870145E-16</v>
      </c>
      <c r="W28" s="9"/>
    </row>
    <row r="29" spans="2:23" x14ac:dyDescent="0.25">
      <c r="B29" s="8"/>
      <c r="C29" t="s">
        <v>41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7"/>
        <v>0.74906367041198507</v>
      </c>
      <c r="M29" s="20">
        <f t="shared" si="8"/>
        <v>0.4223311314724057</v>
      </c>
      <c r="N29" s="9"/>
      <c r="O29" s="8"/>
      <c r="P29" s="3">
        <v>0.36099999999999999</v>
      </c>
      <c r="Q29" s="3">
        <f t="shared" si="6"/>
        <v>1.0654165778819518</v>
      </c>
      <c r="R29" s="9"/>
      <c r="T29" s="3">
        <v>0.21</v>
      </c>
      <c r="U29" s="3">
        <f t="shared" si="9"/>
        <v>1.4880952380952379</v>
      </c>
      <c r="V29" s="20">
        <f t="shared" si="10"/>
        <v>-0.28404005966332829</v>
      </c>
      <c r="W29" s="9"/>
    </row>
    <row r="30" spans="2:23" x14ac:dyDescent="0.25">
      <c r="B30" s="8"/>
      <c r="C30" t="s">
        <v>42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7"/>
        <v>0.74906367041198507</v>
      </c>
      <c r="M30" s="20">
        <f t="shared" si="8"/>
        <v>3.5439074200136145</v>
      </c>
      <c r="N30" s="9"/>
      <c r="O30" s="8"/>
      <c r="P30" s="3">
        <v>0.113</v>
      </c>
      <c r="Q30" s="3">
        <f t="shared" si="6"/>
        <v>3.4036759700476513</v>
      </c>
      <c r="R30" s="9"/>
      <c r="T30" s="3">
        <v>9.8000000000000004E-2</v>
      </c>
      <c r="U30" s="3">
        <f t="shared" si="9"/>
        <v>3.1887755102040813</v>
      </c>
      <c r="V30" s="20">
        <f t="shared" si="10"/>
        <v>6.739278420694364E-2</v>
      </c>
      <c r="W30" s="9"/>
    </row>
    <row r="31" spans="2:23" x14ac:dyDescent="0.25">
      <c r="B31" s="8"/>
      <c r="C31" t="s">
        <v>43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7"/>
        <v>0.74906367041198507</v>
      </c>
      <c r="M31" s="20">
        <f t="shared" si="8"/>
        <v>0.52362474320931274</v>
      </c>
      <c r="N31" s="9"/>
      <c r="O31" s="8"/>
      <c r="P31" s="3">
        <v>0.33700000000000002</v>
      </c>
      <c r="Q31" s="3">
        <f t="shared" si="6"/>
        <v>1.1412919424788859</v>
      </c>
      <c r="R31" s="9"/>
      <c r="T31" s="3">
        <v>0.21</v>
      </c>
      <c r="U31" s="3">
        <f t="shared" si="9"/>
        <v>1.4880952380952379</v>
      </c>
      <c r="V31" s="20">
        <f t="shared" si="10"/>
        <v>-0.23305181465418856</v>
      </c>
      <c r="W31" s="9"/>
    </row>
    <row r="32" spans="2:23" x14ac:dyDescent="0.25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7"/>
        <v>0.57077625570776258</v>
      </c>
      <c r="M32" s="20">
        <f t="shared" si="8"/>
        <v>4.4784240150093799</v>
      </c>
      <c r="N32" s="9"/>
      <c r="O32" s="8"/>
      <c r="P32" s="3">
        <v>0.123</v>
      </c>
      <c r="Q32" s="3">
        <f t="shared" si="6"/>
        <v>3.1269543464665412</v>
      </c>
      <c r="R32" s="9"/>
      <c r="T32" s="3">
        <v>0.104</v>
      </c>
      <c r="U32" s="3">
        <f t="shared" si="9"/>
        <v>3.0048076923076925</v>
      </c>
      <c r="V32" s="20">
        <f t="shared" si="10"/>
        <v>4.0650406504064901E-2</v>
      </c>
      <c r="W32" s="9"/>
    </row>
    <row r="33" spans="2:23" x14ac:dyDescent="0.25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6"/>
        <v>0.99900099900099892</v>
      </c>
      <c r="R33" s="9"/>
      <c r="T33" s="3">
        <v>0.313</v>
      </c>
      <c r="U33" s="3">
        <f t="shared" si="9"/>
        <v>0.99840255591054305</v>
      </c>
      <c r="V33" s="20">
        <f t="shared" si="10"/>
        <v>5.9940059940053337E-4</v>
      </c>
      <c r="W33" s="9"/>
    </row>
    <row r="34" spans="2:23" x14ac:dyDescent="0.25">
      <c r="B34" s="8"/>
      <c r="C34" t="s">
        <v>17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6"/>
        <v>0.99900099900099892</v>
      </c>
      <c r="R34" s="9"/>
      <c r="T34" s="3">
        <v>0.313</v>
      </c>
      <c r="U34" s="3">
        <f t="shared" si="9"/>
        <v>0.99840255591054305</v>
      </c>
      <c r="V34" s="20">
        <f t="shared" si="10"/>
        <v>5.9940059940053337E-4</v>
      </c>
      <c r="W34" s="9"/>
    </row>
    <row r="35" spans="2:23" x14ac:dyDescent="0.25">
      <c r="B35" s="8"/>
      <c r="C35" t="s">
        <v>32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6"/>
        <v>0.99900099900099892</v>
      </c>
      <c r="R35" s="9"/>
      <c r="T35" s="3">
        <v>0.313</v>
      </c>
      <c r="U35" s="3">
        <f t="shared" si="9"/>
        <v>0.99840255591054305</v>
      </c>
      <c r="V35" s="20">
        <f t="shared" si="10"/>
        <v>5.9940059940053337E-4</v>
      </c>
      <c r="W35" s="9"/>
    </row>
    <row r="36" spans="2:23" x14ac:dyDescent="0.25">
      <c r="B36" s="8"/>
      <c r="C36" t="s">
        <v>18</v>
      </c>
      <c r="D36" s="9"/>
      <c r="E36" s="8"/>
      <c r="F36" s="3"/>
      <c r="I36" s="9"/>
      <c r="J36" s="8"/>
      <c r="K36" s="3"/>
      <c r="N36" s="9"/>
      <c r="O36" s="8"/>
      <c r="P36" s="3">
        <v>0.38500000000000001</v>
      </c>
      <c r="Q36" s="3">
        <f t="shared" si="6"/>
        <v>0.99900099900099892</v>
      </c>
      <c r="R36" s="9"/>
      <c r="T36" s="3">
        <v>0.314</v>
      </c>
      <c r="U36" s="3">
        <f t="shared" si="9"/>
        <v>0.99522292993630557</v>
      </c>
      <c r="V36" s="20">
        <f t="shared" si="10"/>
        <v>3.7962037962038214E-3</v>
      </c>
      <c r="W36" s="9"/>
    </row>
    <row r="37" spans="2:23" ht="3.95" customHeight="1" x14ac:dyDescent="0.25">
      <c r="B37" s="10"/>
      <c r="C37" s="11"/>
      <c r="D37" s="13"/>
      <c r="E37" s="10"/>
      <c r="F37" s="12"/>
      <c r="G37" s="12"/>
      <c r="H37" s="12"/>
      <c r="I37" s="13"/>
      <c r="J37" s="10"/>
      <c r="K37" s="12"/>
      <c r="L37" s="12"/>
      <c r="M37" s="12"/>
      <c r="N37" s="13"/>
      <c r="O37" s="10"/>
      <c r="P37" s="12"/>
      <c r="Q37" s="12"/>
      <c r="R37" s="13"/>
      <c r="S37" s="12"/>
      <c r="T37" s="12"/>
      <c r="U37" s="12"/>
      <c r="V37" s="12"/>
      <c r="W37" s="13"/>
    </row>
    <row r="39" spans="2:23" x14ac:dyDescent="0.25">
      <c r="C39" s="1" t="s">
        <v>33</v>
      </c>
      <c r="F39" s="21">
        <f>(F12-F11)/F11</f>
        <v>0.33333333333333343</v>
      </c>
      <c r="K39" s="21">
        <f>(K12-K11)/K11</f>
        <v>0.33333333333333343</v>
      </c>
      <c r="P39" s="21">
        <f>(P12-P11)/P11</f>
        <v>0</v>
      </c>
      <c r="T39" s="21">
        <f>(T12-T11)/T11</f>
        <v>0</v>
      </c>
    </row>
    <row r="40" spans="2:23" x14ac:dyDescent="0.25">
      <c r="C40" s="1" t="s">
        <v>34</v>
      </c>
      <c r="F40" s="21">
        <f>(F24-F19)/F19</f>
        <v>0.33253873659118016</v>
      </c>
      <c r="K40" s="21">
        <f>(K24-K19)/K19</f>
        <v>0.33333333333333343</v>
      </c>
      <c r="P40" s="21">
        <f>(P24-P19)/P19</f>
        <v>0.73469387755102045</v>
      </c>
      <c r="T40" s="21">
        <f>(T24-T19)/T19</f>
        <v>0</v>
      </c>
    </row>
    <row r="42" spans="2:23" x14ac:dyDescent="0.25">
      <c r="C42" s="1" t="s">
        <v>37</v>
      </c>
    </row>
  </sheetData>
  <mergeCells count="8">
    <mergeCell ref="T2:V2"/>
    <mergeCell ref="T3:V3"/>
    <mergeCell ref="P2:Q2"/>
    <mergeCell ref="P3:Q3"/>
    <mergeCell ref="F2:H2"/>
    <mergeCell ref="F3:H3"/>
    <mergeCell ref="K2:M2"/>
    <mergeCell ref="K3:M3"/>
  </mergeCells>
  <pageMargins left="0.25" right="0.25" top="0.75" bottom="0.75" header="0.3" footer="0.3"/>
  <pageSetup paperSize="9" scale="94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2024-01-29T15:41:13Z</cp:lastPrinted>
  <dcterms:created xsi:type="dcterms:W3CDTF">2024-01-26T15:31:29Z</dcterms:created>
  <dcterms:modified xsi:type="dcterms:W3CDTF">2024-02-09T14:44:02Z</dcterms:modified>
</cp:coreProperties>
</file>