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ypro\Домашние работы\"/>
    </mc:Choice>
  </mc:AlternateContent>
  <xr:revisionPtr revIDLastSave="0" documentId="13_ncr:1_{255B631A-4C9D-43ED-98D6-47369F944F8E}" xr6:coauthVersionLast="47" xr6:coauthVersionMax="47" xr10:uidLastSave="{00000000-0000-0000-0000-000000000000}"/>
  <bookViews>
    <workbookView xWindow="-120" yWindow="-120" windowWidth="29040" windowHeight="15720" xr2:uid="{77BC7790-D825-47B8-96C7-7DE37501D5E7}"/>
  </bookViews>
  <sheets>
    <sheet name="Дешборд" sheetId="1" r:id="rId1"/>
    <sheet name="Расчет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2" l="1"/>
  <c r="N5" i="2" s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A5" i="2"/>
  <c r="A6" i="2" s="1"/>
  <c r="D6" i="2" s="1"/>
  <c r="B5" i="2"/>
  <c r="E2" i="2"/>
  <c r="E1" i="2"/>
  <c r="A7" i="2" l="1"/>
  <c r="E5" i="2"/>
  <c r="E6" i="2"/>
  <c r="M6" i="2"/>
  <c r="N6" i="2"/>
  <c r="M5" i="2"/>
  <c r="D5" i="2"/>
  <c r="L6" i="2"/>
  <c r="E7" i="2" l="1"/>
  <c r="A8" i="2"/>
  <c r="D7" i="2"/>
  <c r="L7" i="2"/>
  <c r="M7" i="2" l="1"/>
  <c r="N7" i="2"/>
  <c r="A9" i="2"/>
  <c r="D8" i="2"/>
  <c r="E8" i="2"/>
  <c r="L8" i="2"/>
  <c r="N8" i="2" l="1"/>
  <c r="M8" i="2"/>
  <c r="A10" i="2"/>
  <c r="D9" i="2"/>
  <c r="E9" i="2"/>
  <c r="L9" i="2"/>
  <c r="M9" i="2" l="1"/>
  <c r="N9" i="2"/>
  <c r="A11" i="2"/>
  <c r="E10" i="2"/>
  <c r="D10" i="2"/>
  <c r="L10" i="2"/>
  <c r="M10" i="2" l="1"/>
  <c r="N10" i="2"/>
  <c r="A12" i="2"/>
  <c r="D11" i="2"/>
  <c r="E11" i="2"/>
  <c r="L11" i="2"/>
  <c r="M11" i="2" l="1"/>
  <c r="N11" i="2"/>
  <c r="A13" i="2"/>
  <c r="D12" i="2"/>
  <c r="E12" i="2"/>
  <c r="L12" i="2"/>
  <c r="N12" i="2" l="1"/>
  <c r="M12" i="2"/>
  <c r="A14" i="2"/>
  <c r="E13" i="2"/>
  <c r="D13" i="2"/>
  <c r="L13" i="2"/>
  <c r="N13" i="2" l="1"/>
  <c r="M13" i="2"/>
  <c r="A15" i="2"/>
  <c r="D14" i="2"/>
  <c r="E14" i="2"/>
  <c r="L14" i="2"/>
  <c r="M14" i="2" l="1"/>
  <c r="N14" i="2"/>
  <c r="A16" i="2"/>
  <c r="E15" i="2"/>
  <c r="D15" i="2"/>
  <c r="L15" i="2"/>
  <c r="M15" i="2" l="1"/>
  <c r="N15" i="2"/>
  <c r="A17" i="2"/>
  <c r="D16" i="2"/>
  <c r="E16" i="2"/>
  <c r="L16" i="2"/>
  <c r="N16" i="2" l="1"/>
  <c r="M16" i="2"/>
  <c r="A18" i="2"/>
  <c r="D17" i="2"/>
  <c r="E17" i="2"/>
  <c r="L17" i="2"/>
  <c r="N17" i="2" l="1"/>
  <c r="M17" i="2"/>
  <c r="A19" i="2"/>
  <c r="D18" i="2"/>
  <c r="E18" i="2"/>
  <c r="L18" i="2"/>
  <c r="M18" i="2" l="1"/>
  <c r="N18" i="2"/>
  <c r="A20" i="2"/>
  <c r="D19" i="2"/>
  <c r="E19" i="2"/>
  <c r="L19" i="2"/>
  <c r="M19" i="2" l="1"/>
  <c r="N19" i="2"/>
  <c r="A21" i="2"/>
  <c r="D20" i="2"/>
  <c r="E20" i="2"/>
  <c r="L20" i="2"/>
  <c r="N20" i="2" l="1"/>
  <c r="M20" i="2"/>
  <c r="A22" i="2"/>
  <c r="D21" i="2"/>
  <c r="E21" i="2"/>
  <c r="L21" i="2"/>
  <c r="N21" i="2" l="1"/>
  <c r="M21" i="2"/>
  <c r="A23" i="2"/>
  <c r="D22" i="2"/>
  <c r="E22" i="2"/>
  <c r="L22" i="2"/>
  <c r="M22" i="2" l="1"/>
  <c r="N22" i="2"/>
  <c r="A24" i="2"/>
  <c r="E23" i="2"/>
  <c r="D23" i="2"/>
  <c r="L23" i="2"/>
  <c r="M23" i="2" l="1"/>
  <c r="N23" i="2"/>
  <c r="A25" i="2"/>
  <c r="D24" i="2"/>
  <c r="E24" i="2"/>
  <c r="L24" i="2"/>
  <c r="N24" i="2" l="1"/>
  <c r="M24" i="2"/>
  <c r="A26" i="2"/>
  <c r="D25" i="2"/>
  <c r="E25" i="2"/>
  <c r="L25" i="2"/>
  <c r="M25" i="2" l="1"/>
  <c r="N25" i="2"/>
  <c r="A27" i="2"/>
  <c r="D26" i="2"/>
  <c r="E26" i="2"/>
  <c r="L26" i="2"/>
  <c r="M26" i="2" l="1"/>
  <c r="N26" i="2"/>
  <c r="A28" i="2"/>
  <c r="E27" i="2"/>
  <c r="D27" i="2"/>
  <c r="L27" i="2"/>
  <c r="M27" i="2" l="1"/>
  <c r="N27" i="2"/>
  <c r="A29" i="2"/>
  <c r="D28" i="2"/>
  <c r="E28" i="2"/>
  <c r="L28" i="2"/>
  <c r="N28" i="2" l="1"/>
  <c r="M28" i="2"/>
  <c r="A30" i="2"/>
  <c r="D29" i="2"/>
  <c r="E29" i="2"/>
  <c r="L29" i="2"/>
  <c r="N29" i="2" l="1"/>
  <c r="M29" i="2"/>
  <c r="A31" i="2"/>
  <c r="E30" i="2"/>
  <c r="D30" i="2"/>
  <c r="L30" i="2"/>
  <c r="M30" i="2" l="1"/>
  <c r="N30" i="2"/>
  <c r="A32" i="2"/>
  <c r="E31" i="2"/>
  <c r="D31" i="2"/>
  <c r="L31" i="2"/>
  <c r="M31" i="2" l="1"/>
  <c r="N31" i="2"/>
  <c r="A33" i="2"/>
  <c r="D32" i="2"/>
  <c r="E32" i="2"/>
  <c r="L32" i="2"/>
  <c r="N32" i="2" l="1"/>
  <c r="M32" i="2"/>
  <c r="A34" i="2"/>
  <c r="D33" i="2"/>
  <c r="E33" i="2"/>
  <c r="L33" i="2"/>
  <c r="N33" i="2" l="1"/>
  <c r="M33" i="2"/>
  <c r="A35" i="2"/>
  <c r="D34" i="2"/>
  <c r="E34" i="2"/>
  <c r="L34" i="2"/>
  <c r="M34" i="2" l="1"/>
  <c r="N34" i="2"/>
  <c r="D35" i="2"/>
  <c r="E35" i="2"/>
  <c r="L35" i="2"/>
  <c r="M35" i="2" l="1"/>
  <c r="N35" i="2"/>
</calcChain>
</file>

<file path=xl/sharedStrings.xml><?xml version="1.0" encoding="utf-8"?>
<sst xmlns="http://schemas.openxmlformats.org/spreadsheetml/2006/main" count="14" uniqueCount="10">
  <si>
    <t>mu</t>
  </si>
  <si>
    <t>sigma</t>
  </si>
  <si>
    <t>Норм_распр</t>
  </si>
  <si>
    <t>количество степеней свободы хи-квадрата</t>
  </si>
  <si>
    <t>количество степеней свободы Стьюдента</t>
  </si>
  <si>
    <t>РАСП_СТЬЮД</t>
  </si>
  <si>
    <t>Норм_распр_инт</t>
  </si>
  <si>
    <t>РАСП_СТЬЮД_ИНТ</t>
  </si>
  <si>
    <t>Х2 распр</t>
  </si>
  <si>
    <t>Х2 распр_инт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</si>
</sst>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</a:t>
            </a:r>
            <a:r>
              <a:rPr lang="ru-RU" baseline="0"/>
              <a:t> плотности</a:t>
            </a:r>
          </a:p>
          <a:p>
            <a:pPr>
              <a:defRPr/>
            </a:pPr>
            <a:r>
              <a:rPr lang="ru-RU" baseline="0"/>
              <a:t>(нормальное распределение)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Расчеты!$A$5:$A$35</c:f>
              <c:numCache>
                <c:formatCode>0.0</c:formatCode>
                <c:ptCount val="31"/>
                <c:pt idx="0">
                  <c:v>-3</c:v>
                </c:pt>
                <c:pt idx="1">
                  <c:v>-2.8</c:v>
                </c:pt>
                <c:pt idx="2">
                  <c:v>-2.5999999999999996</c:v>
                </c:pt>
                <c:pt idx="3">
                  <c:v>-2.3999999999999995</c:v>
                </c:pt>
                <c:pt idx="4">
                  <c:v>-2.1999999999999993</c:v>
                </c:pt>
                <c:pt idx="5">
                  <c:v>-1.9999999999999993</c:v>
                </c:pt>
                <c:pt idx="6">
                  <c:v>-1.7999999999999994</c:v>
                </c:pt>
                <c:pt idx="7">
                  <c:v>-1.5999999999999994</c:v>
                </c:pt>
                <c:pt idx="8">
                  <c:v>-1.3999999999999995</c:v>
                </c:pt>
                <c:pt idx="9">
                  <c:v>-1.1999999999999995</c:v>
                </c:pt>
                <c:pt idx="10">
                  <c:v>-0.99999999999999956</c:v>
                </c:pt>
                <c:pt idx="11">
                  <c:v>-0.7999999999999996</c:v>
                </c:pt>
                <c:pt idx="12">
                  <c:v>-0.59999999999999964</c:v>
                </c:pt>
                <c:pt idx="13">
                  <c:v>-0.39999999999999963</c:v>
                </c:pt>
                <c:pt idx="14">
                  <c:v>-0.19999999999999962</c:v>
                </c:pt>
                <c:pt idx="15">
                  <c:v>3.8857805861880479E-16</c:v>
                </c:pt>
                <c:pt idx="16">
                  <c:v>0.2000000000000004</c:v>
                </c:pt>
                <c:pt idx="17">
                  <c:v>0.40000000000000041</c:v>
                </c:pt>
                <c:pt idx="18">
                  <c:v>0.60000000000000042</c:v>
                </c:pt>
                <c:pt idx="19">
                  <c:v>0.80000000000000049</c:v>
                </c:pt>
                <c:pt idx="20">
                  <c:v>1.0000000000000004</c:v>
                </c:pt>
                <c:pt idx="21">
                  <c:v>1.2000000000000004</c:v>
                </c:pt>
                <c:pt idx="22">
                  <c:v>1.4000000000000004</c:v>
                </c:pt>
                <c:pt idx="23">
                  <c:v>1.6000000000000003</c:v>
                </c:pt>
                <c:pt idx="24">
                  <c:v>1.8000000000000003</c:v>
                </c:pt>
                <c:pt idx="25">
                  <c:v>2.0000000000000004</c:v>
                </c:pt>
                <c:pt idx="26">
                  <c:v>2.2000000000000006</c:v>
                </c:pt>
                <c:pt idx="27">
                  <c:v>2.4000000000000008</c:v>
                </c:pt>
                <c:pt idx="28">
                  <c:v>2.600000000000001</c:v>
                </c:pt>
                <c:pt idx="29">
                  <c:v>2.8000000000000012</c:v>
                </c:pt>
                <c:pt idx="30">
                  <c:v>3.0000000000000013</c:v>
                </c:pt>
              </c:numCache>
            </c:numRef>
          </c:cat>
          <c:val>
            <c:numRef>
              <c:f>Расчеты!$B$5:$B$35</c:f>
              <c:numCache>
                <c:formatCode>General</c:formatCode>
                <c:ptCount val="31"/>
                <c:pt idx="0">
                  <c:v>4.4318484119380075E-3</c:v>
                </c:pt>
                <c:pt idx="1">
                  <c:v>7.9154515829799686E-3</c:v>
                </c:pt>
                <c:pt idx="2">
                  <c:v>1.3582969233685634E-2</c:v>
                </c:pt>
                <c:pt idx="3">
                  <c:v>2.2394530294842931E-2</c:v>
                </c:pt>
                <c:pt idx="4">
                  <c:v>3.5474592846231487E-2</c:v>
                </c:pt>
                <c:pt idx="5">
                  <c:v>5.3990966513188125E-2</c:v>
                </c:pt>
                <c:pt idx="6">
                  <c:v>7.895015830089426E-2</c:v>
                </c:pt>
                <c:pt idx="7">
                  <c:v>0.11092083467945565</c:v>
                </c:pt>
                <c:pt idx="8">
                  <c:v>0.14972746563574499</c:v>
                </c:pt>
                <c:pt idx="9">
                  <c:v>0.19418605498321306</c:v>
                </c:pt>
                <c:pt idx="10">
                  <c:v>0.24197072451914345</c:v>
                </c:pt>
                <c:pt idx="11">
                  <c:v>0.28969155276148284</c:v>
                </c:pt>
                <c:pt idx="12">
                  <c:v>0.33322460289179973</c:v>
                </c:pt>
                <c:pt idx="13">
                  <c:v>0.36827014030332339</c:v>
                </c:pt>
                <c:pt idx="14">
                  <c:v>0.39104269397545594</c:v>
                </c:pt>
                <c:pt idx="15">
                  <c:v>0.3989422804014327</c:v>
                </c:pt>
                <c:pt idx="16">
                  <c:v>0.39104269397545588</c:v>
                </c:pt>
                <c:pt idx="17">
                  <c:v>0.36827014030332328</c:v>
                </c:pt>
                <c:pt idx="18">
                  <c:v>0.33322460289179956</c:v>
                </c:pt>
                <c:pt idx="19">
                  <c:v>0.28969155276148262</c:v>
                </c:pt>
                <c:pt idx="20">
                  <c:v>0.24197072451914328</c:v>
                </c:pt>
                <c:pt idx="21">
                  <c:v>0.19418605498321284</c:v>
                </c:pt>
                <c:pt idx="22">
                  <c:v>0.14972746563574479</c:v>
                </c:pt>
                <c:pt idx="23">
                  <c:v>0.11092083467945553</c:v>
                </c:pt>
                <c:pt idx="24">
                  <c:v>7.8950158300894122E-2</c:v>
                </c:pt>
                <c:pt idx="25">
                  <c:v>5.3990966513188007E-2</c:v>
                </c:pt>
                <c:pt idx="26">
                  <c:v>3.547459284623139E-2</c:v>
                </c:pt>
                <c:pt idx="27">
                  <c:v>2.2394530294842851E-2</c:v>
                </c:pt>
                <c:pt idx="28">
                  <c:v>1.3582969233685583E-2</c:v>
                </c:pt>
                <c:pt idx="29">
                  <c:v>7.9154515829799391E-3</c:v>
                </c:pt>
                <c:pt idx="30">
                  <c:v>4.431848411937991E-3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0-4211-9E67-9524CDB3C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577848"/>
        <c:axId val="595575880"/>
      </c:lineChart>
      <c:catAx>
        <c:axId val="595577848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75880"/>
        <c:crosses val="autoZero"/>
        <c:auto val="1"/>
        <c:lblAlgn val="ctr"/>
        <c:lblOffset val="100"/>
        <c:noMultiLvlLbl val="0"/>
      </c:catAx>
      <c:valAx>
        <c:axId val="59557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77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Нормальное распределение интегральное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Расчеты!$A$5:$A$35</c:f>
              <c:numCache>
                <c:formatCode>0.0</c:formatCode>
                <c:ptCount val="31"/>
                <c:pt idx="0">
                  <c:v>-3</c:v>
                </c:pt>
                <c:pt idx="1">
                  <c:v>-2.8</c:v>
                </c:pt>
                <c:pt idx="2">
                  <c:v>-2.5999999999999996</c:v>
                </c:pt>
                <c:pt idx="3">
                  <c:v>-2.3999999999999995</c:v>
                </c:pt>
                <c:pt idx="4">
                  <c:v>-2.1999999999999993</c:v>
                </c:pt>
                <c:pt idx="5">
                  <c:v>-1.9999999999999993</c:v>
                </c:pt>
                <c:pt idx="6">
                  <c:v>-1.7999999999999994</c:v>
                </c:pt>
                <c:pt idx="7">
                  <c:v>-1.5999999999999994</c:v>
                </c:pt>
                <c:pt idx="8">
                  <c:v>-1.3999999999999995</c:v>
                </c:pt>
                <c:pt idx="9">
                  <c:v>-1.1999999999999995</c:v>
                </c:pt>
                <c:pt idx="10">
                  <c:v>-0.99999999999999956</c:v>
                </c:pt>
                <c:pt idx="11">
                  <c:v>-0.7999999999999996</c:v>
                </c:pt>
                <c:pt idx="12">
                  <c:v>-0.59999999999999964</c:v>
                </c:pt>
                <c:pt idx="13">
                  <c:v>-0.39999999999999963</c:v>
                </c:pt>
                <c:pt idx="14">
                  <c:v>-0.19999999999999962</c:v>
                </c:pt>
                <c:pt idx="15">
                  <c:v>3.8857805861880479E-16</c:v>
                </c:pt>
                <c:pt idx="16">
                  <c:v>0.2000000000000004</c:v>
                </c:pt>
                <c:pt idx="17">
                  <c:v>0.40000000000000041</c:v>
                </c:pt>
                <c:pt idx="18">
                  <c:v>0.60000000000000042</c:v>
                </c:pt>
                <c:pt idx="19">
                  <c:v>0.80000000000000049</c:v>
                </c:pt>
                <c:pt idx="20">
                  <c:v>1.0000000000000004</c:v>
                </c:pt>
                <c:pt idx="21">
                  <c:v>1.2000000000000004</c:v>
                </c:pt>
                <c:pt idx="22">
                  <c:v>1.4000000000000004</c:v>
                </c:pt>
                <c:pt idx="23">
                  <c:v>1.6000000000000003</c:v>
                </c:pt>
                <c:pt idx="24">
                  <c:v>1.8000000000000003</c:v>
                </c:pt>
                <c:pt idx="25">
                  <c:v>2.0000000000000004</c:v>
                </c:pt>
                <c:pt idx="26">
                  <c:v>2.2000000000000006</c:v>
                </c:pt>
                <c:pt idx="27">
                  <c:v>2.4000000000000008</c:v>
                </c:pt>
                <c:pt idx="28">
                  <c:v>2.600000000000001</c:v>
                </c:pt>
                <c:pt idx="29">
                  <c:v>2.8000000000000012</c:v>
                </c:pt>
                <c:pt idx="30">
                  <c:v>3.0000000000000013</c:v>
                </c:pt>
              </c:numCache>
            </c:numRef>
          </c:cat>
          <c:val>
            <c:numRef>
              <c:f>Расчеты!$C$5:$C$35</c:f>
              <c:numCache>
                <c:formatCode>General</c:formatCode>
                <c:ptCount val="31"/>
                <c:pt idx="0">
                  <c:v>1.3498980316300933E-3</c:v>
                </c:pt>
                <c:pt idx="1">
                  <c:v>2.5551303304279312E-3</c:v>
                </c:pt>
                <c:pt idx="2">
                  <c:v>4.6611880237187493E-3</c:v>
                </c:pt>
                <c:pt idx="3">
                  <c:v>8.1975359245961381E-3</c:v>
                </c:pt>
                <c:pt idx="4">
                  <c:v>1.3903447513498632E-2</c:v>
                </c:pt>
                <c:pt idx="5">
                  <c:v>2.2750131948179233E-2</c:v>
                </c:pt>
                <c:pt idx="6">
                  <c:v>3.5930319112925838E-2</c:v>
                </c:pt>
                <c:pt idx="7">
                  <c:v>5.4799291699558036E-2</c:v>
                </c:pt>
                <c:pt idx="8">
                  <c:v>8.0756659233771108E-2</c:v>
                </c:pt>
                <c:pt idx="9">
                  <c:v>0.11506967022170837</c:v>
                </c:pt>
                <c:pt idx="10">
                  <c:v>0.1586552539314571</c:v>
                </c:pt>
                <c:pt idx="11">
                  <c:v>0.21185539858339675</c:v>
                </c:pt>
                <c:pt idx="12">
                  <c:v>0.27425311775007366</c:v>
                </c:pt>
                <c:pt idx="13">
                  <c:v>0.34457825838967593</c:v>
                </c:pt>
                <c:pt idx="14">
                  <c:v>0.42074029056089712</c:v>
                </c:pt>
                <c:pt idx="15">
                  <c:v>0.50000000000000022</c:v>
                </c:pt>
                <c:pt idx="16">
                  <c:v>0.57925970943910321</c:v>
                </c:pt>
                <c:pt idx="17">
                  <c:v>0.6554217416103244</c:v>
                </c:pt>
                <c:pt idx="18">
                  <c:v>0.72574688224992656</c:v>
                </c:pt>
                <c:pt idx="19">
                  <c:v>0.78814460141660347</c:v>
                </c:pt>
                <c:pt idx="20">
                  <c:v>0.84134474606854304</c:v>
                </c:pt>
                <c:pt idx="21">
                  <c:v>0.88493032977829178</c:v>
                </c:pt>
                <c:pt idx="22">
                  <c:v>0.91924334076622904</c:v>
                </c:pt>
                <c:pt idx="23">
                  <c:v>0.94520070830044201</c:v>
                </c:pt>
                <c:pt idx="24">
                  <c:v>0.96406968088707423</c:v>
                </c:pt>
                <c:pt idx="25">
                  <c:v>0.97724986805182079</c:v>
                </c:pt>
                <c:pt idx="26">
                  <c:v>0.98609655248650141</c:v>
                </c:pt>
                <c:pt idx="27">
                  <c:v>0.99180246407540384</c:v>
                </c:pt>
                <c:pt idx="28">
                  <c:v>0.99533881197628127</c:v>
                </c:pt>
                <c:pt idx="29">
                  <c:v>0.99744486966957213</c:v>
                </c:pt>
                <c:pt idx="30">
                  <c:v>0.9986501019683699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2D-49AF-BF2D-4D6176E31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634584"/>
        <c:axId val="491630648"/>
      </c:lineChart>
      <c:catAx>
        <c:axId val="49163458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630648"/>
        <c:crosses val="autoZero"/>
        <c:auto val="1"/>
        <c:lblAlgn val="ctr"/>
        <c:lblOffset val="100"/>
        <c:noMultiLvlLbl val="0"/>
      </c:catAx>
      <c:valAx>
        <c:axId val="49163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634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 плотности </a:t>
            </a:r>
          </a:p>
          <a:p>
            <a:pPr>
              <a:defRPr/>
            </a:pPr>
            <a:r>
              <a:rPr lang="ru-RU"/>
              <a:t>(Распределение Стьюдента)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Расчеты!$A$5:$A$35</c:f>
              <c:numCache>
                <c:formatCode>0.0</c:formatCode>
                <c:ptCount val="31"/>
                <c:pt idx="0">
                  <c:v>-3</c:v>
                </c:pt>
                <c:pt idx="1">
                  <c:v>-2.8</c:v>
                </c:pt>
                <c:pt idx="2">
                  <c:v>-2.5999999999999996</c:v>
                </c:pt>
                <c:pt idx="3">
                  <c:v>-2.3999999999999995</c:v>
                </c:pt>
                <c:pt idx="4">
                  <c:v>-2.1999999999999993</c:v>
                </c:pt>
                <c:pt idx="5">
                  <c:v>-1.9999999999999993</c:v>
                </c:pt>
                <c:pt idx="6">
                  <c:v>-1.7999999999999994</c:v>
                </c:pt>
                <c:pt idx="7">
                  <c:v>-1.5999999999999994</c:v>
                </c:pt>
                <c:pt idx="8">
                  <c:v>-1.3999999999999995</c:v>
                </c:pt>
                <c:pt idx="9">
                  <c:v>-1.1999999999999995</c:v>
                </c:pt>
                <c:pt idx="10">
                  <c:v>-0.99999999999999956</c:v>
                </c:pt>
                <c:pt idx="11">
                  <c:v>-0.7999999999999996</c:v>
                </c:pt>
                <c:pt idx="12">
                  <c:v>-0.59999999999999964</c:v>
                </c:pt>
                <c:pt idx="13">
                  <c:v>-0.39999999999999963</c:v>
                </c:pt>
                <c:pt idx="14">
                  <c:v>-0.19999999999999962</c:v>
                </c:pt>
                <c:pt idx="15">
                  <c:v>3.8857805861880479E-16</c:v>
                </c:pt>
                <c:pt idx="16">
                  <c:v>0.2000000000000004</c:v>
                </c:pt>
                <c:pt idx="17">
                  <c:v>0.40000000000000041</c:v>
                </c:pt>
                <c:pt idx="18">
                  <c:v>0.60000000000000042</c:v>
                </c:pt>
                <c:pt idx="19">
                  <c:v>0.80000000000000049</c:v>
                </c:pt>
                <c:pt idx="20">
                  <c:v>1.0000000000000004</c:v>
                </c:pt>
                <c:pt idx="21">
                  <c:v>1.2000000000000004</c:v>
                </c:pt>
                <c:pt idx="22">
                  <c:v>1.4000000000000004</c:v>
                </c:pt>
                <c:pt idx="23">
                  <c:v>1.6000000000000003</c:v>
                </c:pt>
                <c:pt idx="24">
                  <c:v>1.8000000000000003</c:v>
                </c:pt>
                <c:pt idx="25">
                  <c:v>2.0000000000000004</c:v>
                </c:pt>
                <c:pt idx="26">
                  <c:v>2.2000000000000006</c:v>
                </c:pt>
                <c:pt idx="27">
                  <c:v>2.4000000000000008</c:v>
                </c:pt>
                <c:pt idx="28">
                  <c:v>2.600000000000001</c:v>
                </c:pt>
                <c:pt idx="29">
                  <c:v>2.8000000000000012</c:v>
                </c:pt>
                <c:pt idx="30">
                  <c:v>3.0000000000000013</c:v>
                </c:pt>
              </c:numCache>
            </c:numRef>
          </c:cat>
          <c:val>
            <c:numRef>
              <c:f>Расчеты!$D$5:$D$35</c:f>
              <c:numCache>
                <c:formatCode>General</c:formatCode>
                <c:ptCount val="31"/>
                <c:pt idx="0">
                  <c:v>7.9637866461806615E-3</c:v>
                </c:pt>
                <c:pt idx="1">
                  <c:v>1.2225641868022562E-2</c:v>
                </c:pt>
                <c:pt idx="2">
                  <c:v>1.8522280164803159E-2</c:v>
                </c:pt>
                <c:pt idx="3">
                  <c:v>2.762912162876242E-2</c:v>
                </c:pt>
                <c:pt idx="4">
                  <c:v>4.0476866433134272E-2</c:v>
                </c:pt>
                <c:pt idx="5">
                  <c:v>5.8087215247357028E-2</c:v>
                </c:pt>
                <c:pt idx="6">
                  <c:v>8.1436536616818392E-2</c:v>
                </c:pt>
                <c:pt idx="7">
                  <c:v>0.11123413802230521</c:v>
                </c:pt>
                <c:pt idx="8">
                  <c:v>0.14762471385403819</c:v>
                </c:pt>
                <c:pt idx="9">
                  <c:v>0.18986214967139065</c:v>
                </c:pt>
                <c:pt idx="10">
                  <c:v>0.23604564912670109</c:v>
                </c:pt>
                <c:pt idx="11">
                  <c:v>0.28303935016011461</c:v>
                </c:pt>
                <c:pt idx="12">
                  <c:v>0.3266870889562048</c:v>
                </c:pt>
                <c:pt idx="13">
                  <c:v>0.36236650966936151</c:v>
                </c:pt>
                <c:pt idx="14">
                  <c:v>0.38580918607411929</c:v>
                </c:pt>
                <c:pt idx="15">
                  <c:v>0.39398858571143264</c:v>
                </c:pt>
                <c:pt idx="16">
                  <c:v>0.38580918607411929</c:v>
                </c:pt>
                <c:pt idx="17">
                  <c:v>0.3623665096693614</c:v>
                </c:pt>
                <c:pt idx="18">
                  <c:v>0.32668708895620469</c:v>
                </c:pt>
                <c:pt idx="19">
                  <c:v>0.28303935016011439</c:v>
                </c:pt>
                <c:pt idx="20">
                  <c:v>0.23604564912670087</c:v>
                </c:pt>
                <c:pt idx="21">
                  <c:v>0.18986214967139048</c:v>
                </c:pt>
                <c:pt idx="22">
                  <c:v>0.147624713854038</c:v>
                </c:pt>
                <c:pt idx="23">
                  <c:v>0.11123413802230508</c:v>
                </c:pt>
                <c:pt idx="24">
                  <c:v>8.1436536616818239E-2</c:v>
                </c:pt>
                <c:pt idx="25">
                  <c:v>5.808721524735691E-2</c:v>
                </c:pt>
                <c:pt idx="26">
                  <c:v>4.0476866433134188E-2</c:v>
                </c:pt>
                <c:pt idx="27">
                  <c:v>2.7629121628762347E-2</c:v>
                </c:pt>
                <c:pt idx="28">
                  <c:v>1.8522280164803093E-2</c:v>
                </c:pt>
                <c:pt idx="29">
                  <c:v>1.2225641868022526E-2</c:v>
                </c:pt>
                <c:pt idx="30">
                  <c:v>7.9637866461806442E-3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8F-4096-BF7A-9D6470BA4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772200"/>
        <c:axId val="498770560"/>
      </c:lineChart>
      <c:catAx>
        <c:axId val="498772200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770560"/>
        <c:crosses val="autoZero"/>
        <c:auto val="1"/>
        <c:lblAlgn val="ctr"/>
        <c:lblOffset val="100"/>
        <c:noMultiLvlLbl val="0"/>
      </c:catAx>
      <c:valAx>
        <c:axId val="49877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772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Стьюдента интегральное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Расчеты!$A$5:$A$35</c:f>
              <c:numCache>
                <c:formatCode>0.0</c:formatCode>
                <c:ptCount val="31"/>
                <c:pt idx="0">
                  <c:v>-3</c:v>
                </c:pt>
                <c:pt idx="1">
                  <c:v>-2.8</c:v>
                </c:pt>
                <c:pt idx="2">
                  <c:v>-2.5999999999999996</c:v>
                </c:pt>
                <c:pt idx="3">
                  <c:v>-2.3999999999999995</c:v>
                </c:pt>
                <c:pt idx="4">
                  <c:v>-2.1999999999999993</c:v>
                </c:pt>
                <c:pt idx="5">
                  <c:v>-1.9999999999999993</c:v>
                </c:pt>
                <c:pt idx="6">
                  <c:v>-1.7999999999999994</c:v>
                </c:pt>
                <c:pt idx="7">
                  <c:v>-1.5999999999999994</c:v>
                </c:pt>
                <c:pt idx="8">
                  <c:v>-1.3999999999999995</c:v>
                </c:pt>
                <c:pt idx="9">
                  <c:v>-1.1999999999999995</c:v>
                </c:pt>
                <c:pt idx="10">
                  <c:v>-0.99999999999999956</c:v>
                </c:pt>
                <c:pt idx="11">
                  <c:v>-0.7999999999999996</c:v>
                </c:pt>
                <c:pt idx="12">
                  <c:v>-0.59999999999999964</c:v>
                </c:pt>
                <c:pt idx="13">
                  <c:v>-0.39999999999999963</c:v>
                </c:pt>
                <c:pt idx="14">
                  <c:v>-0.19999999999999962</c:v>
                </c:pt>
                <c:pt idx="15">
                  <c:v>3.8857805861880479E-16</c:v>
                </c:pt>
                <c:pt idx="16">
                  <c:v>0.2000000000000004</c:v>
                </c:pt>
                <c:pt idx="17">
                  <c:v>0.40000000000000041</c:v>
                </c:pt>
                <c:pt idx="18">
                  <c:v>0.60000000000000042</c:v>
                </c:pt>
                <c:pt idx="19">
                  <c:v>0.80000000000000049</c:v>
                </c:pt>
                <c:pt idx="20">
                  <c:v>1.0000000000000004</c:v>
                </c:pt>
                <c:pt idx="21">
                  <c:v>1.2000000000000004</c:v>
                </c:pt>
                <c:pt idx="22">
                  <c:v>1.4000000000000004</c:v>
                </c:pt>
                <c:pt idx="23">
                  <c:v>1.6000000000000003</c:v>
                </c:pt>
                <c:pt idx="24">
                  <c:v>1.8000000000000003</c:v>
                </c:pt>
                <c:pt idx="25">
                  <c:v>2.0000000000000004</c:v>
                </c:pt>
                <c:pt idx="26">
                  <c:v>2.2000000000000006</c:v>
                </c:pt>
                <c:pt idx="27">
                  <c:v>2.4000000000000008</c:v>
                </c:pt>
                <c:pt idx="28">
                  <c:v>2.600000000000001</c:v>
                </c:pt>
                <c:pt idx="29">
                  <c:v>2.8000000000000012</c:v>
                </c:pt>
                <c:pt idx="30">
                  <c:v>3.0000000000000013</c:v>
                </c:pt>
              </c:numCache>
            </c:numRef>
          </c:cat>
          <c:val>
            <c:numRef>
              <c:f>Расчеты!$E$5:$E$35</c:f>
              <c:numCache>
                <c:formatCode>General</c:formatCode>
                <c:ptCount val="31"/>
                <c:pt idx="0">
                  <c:v>3.5379493956055543E-3</c:v>
                </c:pt>
                <c:pt idx="1">
                  <c:v>5.5285362694146769E-3</c:v>
                </c:pt>
                <c:pt idx="2">
                  <c:v>8.563474182588654E-3</c:v>
                </c:pt>
                <c:pt idx="3">
                  <c:v>1.3124436988666999E-2</c:v>
                </c:pt>
                <c:pt idx="4">
                  <c:v>1.9864294790233727E-2</c:v>
                </c:pt>
                <c:pt idx="5">
                  <c:v>2.9632767723285314E-2</c:v>
                </c:pt>
                <c:pt idx="6">
                  <c:v>4.348235088865008E-2</c:v>
                </c:pt>
                <c:pt idx="7">
                  <c:v>6.2638512903135588E-2</c:v>
                </c:pt>
                <c:pt idx="8">
                  <c:v>8.841753236012781E-2</c:v>
                </c:pt>
                <c:pt idx="9">
                  <c:v>0.12208080384204668</c:v>
                </c:pt>
                <c:pt idx="10">
                  <c:v>0.16462828858585465</c:v>
                </c:pt>
                <c:pt idx="11">
                  <c:v>0.21655543912882386</c:v>
                </c:pt>
                <c:pt idx="12">
                  <c:v>0.27762207642074926</c:v>
                </c:pt>
                <c:pt idx="13">
                  <c:v>0.34669828812090248</c:v>
                </c:pt>
                <c:pt idx="14">
                  <c:v>0.421750083483942</c:v>
                </c:pt>
                <c:pt idx="15">
                  <c:v>0.5</c:v>
                </c:pt>
                <c:pt idx="16">
                  <c:v>0.57824991651605828</c:v>
                </c:pt>
                <c:pt idx="17">
                  <c:v>0.6533017118790978</c:v>
                </c:pt>
                <c:pt idx="18">
                  <c:v>0.72237792357925101</c:v>
                </c:pt>
                <c:pt idx="19">
                  <c:v>0.78344456087117642</c:v>
                </c:pt>
                <c:pt idx="20">
                  <c:v>0.83537171141414546</c:v>
                </c:pt>
                <c:pt idx="21">
                  <c:v>0.877919196157954</c:v>
                </c:pt>
                <c:pt idx="22">
                  <c:v>0.91158246763987238</c:v>
                </c:pt>
                <c:pt idx="23">
                  <c:v>0.93736148709686451</c:v>
                </c:pt>
                <c:pt idx="24">
                  <c:v>0.95651764911134995</c:v>
                </c:pt>
                <c:pt idx="25">
                  <c:v>0.97036723227671473</c:v>
                </c:pt>
                <c:pt idx="26">
                  <c:v>0.98013570520976634</c:v>
                </c:pt>
                <c:pt idx="27">
                  <c:v>0.98687556301133306</c:v>
                </c:pt>
                <c:pt idx="28">
                  <c:v>0.99143652581741137</c:v>
                </c:pt>
                <c:pt idx="29">
                  <c:v>0.99447146373058537</c:v>
                </c:pt>
                <c:pt idx="30">
                  <c:v>0.99646205060439441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1-4B39-BC32-8C7DC2E75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301696"/>
        <c:axId val="613297760"/>
      </c:lineChart>
      <c:catAx>
        <c:axId val="613301696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297760"/>
        <c:crosses val="autoZero"/>
        <c:auto val="1"/>
        <c:lblAlgn val="ctr"/>
        <c:lblOffset val="100"/>
        <c:noMultiLvlLbl val="0"/>
      </c:catAx>
      <c:valAx>
        <c:axId val="61329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30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 плотности Х2 распределение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Расчеты!$L$5:$L$35</c:f>
              <c:numCache>
                <c:formatCode>General</c:formatCode>
                <c:ptCount val="31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</c:numCache>
            </c:numRef>
          </c:cat>
          <c:val>
            <c:numRef>
              <c:f>Расчеты!$M$5:$M$35</c:f>
              <c:numCache>
                <c:formatCode>General</c:formatCode>
                <c:ptCount val="31"/>
                <c:pt idx="0">
                  <c:v>6.359509531578977E-4</c:v>
                </c:pt>
                <c:pt idx="1">
                  <c:v>1.4835400405411323E-3</c:v>
                </c:pt>
                <c:pt idx="2">
                  <c:v>3.0326786944492854E-3</c:v>
                </c:pt>
                <c:pt idx="3">
                  <c:v>5.5291786291670475E-3</c:v>
                </c:pt>
                <c:pt idx="4">
                  <c:v>9.1205293217421404E-3</c:v>
                </c:pt>
                <c:pt idx="5">
                  <c:v>1.3772857982948254E-2</c:v>
                </c:pt>
                <c:pt idx="6">
                  <c:v>1.922816767467599E-2</c:v>
                </c:pt>
                <c:pt idx="7">
                  <c:v>2.5023762513852747E-2</c:v>
                </c:pt>
                <c:pt idx="8">
                  <c:v>3.0571737399691209E-2</c:v>
                </c:pt>
                <c:pt idx="9">
                  <c:v>3.5274105641150043E-2</c:v>
                </c:pt>
                <c:pt idx="10">
                  <c:v>3.8638381482140362E-2</c:v>
                </c:pt>
                <c:pt idx="11">
                  <c:v>4.0362002407232832E-2</c:v>
                </c:pt>
                <c:pt idx="12">
                  <c:v>4.0367843761106158E-2</c:v>
                </c:pt>
                <c:pt idx="13">
                  <c:v>3.8789963956470074E-2</c:v>
                </c:pt>
                <c:pt idx="14">
                  <c:v>3.5922085169397003E-2</c:v>
                </c:pt>
                <c:pt idx="15">
                  <c:v>3.214776120875814E-2</c:v>
                </c:pt>
                <c:pt idx="16">
                  <c:v>2.787072333082645E-2</c:v>
                </c:pt>
                <c:pt idx="17">
                  <c:v>2.34587842729094E-2</c:v>
                </c:pt>
                <c:pt idx="18">
                  <c:v>1.9207851102306717E-2</c:v>
                </c:pt>
                <c:pt idx="19">
                  <c:v>1.5326445498347784E-2</c:v>
                </c:pt>
                <c:pt idx="20">
                  <c:v>1.1936976415538227E-2</c:v>
                </c:pt>
                <c:pt idx="21">
                  <c:v>9.088130598002786E-3</c:v>
                </c:pt>
                <c:pt idx="22">
                  <c:v>6.772717957648308E-3</c:v>
                </c:pt>
                <c:pt idx="23">
                  <c:v>4.9464167020450726E-3</c:v>
                </c:pt>
                <c:pt idx="24">
                  <c:v>3.5444143946938198E-3</c:v>
                </c:pt>
                <c:pt idx="25">
                  <c:v>2.4944321091742521E-3</c:v>
                </c:pt>
                <c:pt idx="26">
                  <c:v>1.7257754597601771E-3</c:v>
                </c:pt>
                <c:pt idx="27">
                  <c:v>1.1747963648658874E-3</c:v>
                </c:pt>
                <c:pt idx="28">
                  <c:v>7.8751416511989747E-4</c:v>
                </c:pt>
                <c:pt idx="29">
                  <c:v>5.2023271118212071E-4</c:v>
                </c:pt>
                <c:pt idx="30">
                  <c:v>3.3890905654838986E-4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C7-4640-A0A3-46213BBEC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482304"/>
        <c:axId val="611483288"/>
      </c:lineChart>
      <c:catAx>
        <c:axId val="61148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83288"/>
        <c:crosses val="autoZero"/>
        <c:auto val="1"/>
        <c:lblAlgn val="ctr"/>
        <c:lblOffset val="100"/>
        <c:noMultiLvlLbl val="0"/>
      </c:catAx>
      <c:valAx>
        <c:axId val="61148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8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</a:t>
            </a:r>
            <a:r>
              <a:rPr lang="en-US"/>
              <a:t>X2</a:t>
            </a:r>
            <a:r>
              <a:rPr lang="ru-RU"/>
              <a:t> интегральное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Расчеты!$L$5:$L$35</c:f>
              <c:numCache>
                <c:formatCode>General</c:formatCode>
                <c:ptCount val="31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</c:numCache>
            </c:numRef>
          </c:cat>
          <c:val>
            <c:numRef>
              <c:f>Расчеты!$N$5:$N$35</c:f>
              <c:numCache>
                <c:formatCode>General</c:formatCode>
                <c:ptCount val="31"/>
                <c:pt idx="0">
                  <c:v>1.1924488482317006E-3</c:v>
                </c:pt>
                <c:pt idx="1">
                  <c:v>3.2172273056684225E-3</c:v>
                </c:pt>
                <c:pt idx="2">
                  <c:v>7.5944618844734513E-3</c:v>
                </c:pt>
                <c:pt idx="3">
                  <c:v>1.5981712143735387E-2</c:v>
                </c:pt>
                <c:pt idx="4">
                  <c:v>3.0445219797919636E-2</c:v>
                </c:pt>
                <c:pt idx="5">
                  <c:v>5.3176303853513025E-2</c:v>
                </c:pt>
                <c:pt idx="6">
                  <c:v>8.607668998566656E-2</c:v>
                </c:pt>
                <c:pt idx="7">
                  <c:v>0.13031871257425037</c:v>
                </c:pt>
                <c:pt idx="8">
                  <c:v>0.18600688352592745</c:v>
                </c:pt>
                <c:pt idx="9">
                  <c:v>0.25203949131528153</c:v>
                </c:pt>
                <c:pt idx="10">
                  <c:v>0.32620688724699132</c:v>
                </c:pt>
                <c:pt idx="11">
                  <c:v>0.40549410024208671</c:v>
                </c:pt>
                <c:pt idx="12">
                  <c:v>0.48650491635870929</c:v>
                </c:pt>
                <c:pt idx="13">
                  <c:v>0.56590606501893626</c:v>
                </c:pt>
                <c:pt idx="14">
                  <c:v>0.64080277937067331</c:v>
                </c:pt>
                <c:pt idx="15">
                  <c:v>0.70898969934035194</c:v>
                </c:pt>
                <c:pt idx="16">
                  <c:v>0.76905953556855744</c:v>
                </c:pt>
                <c:pt idx="17">
                  <c:v>0.82038431239899656</c:v>
                </c:pt>
                <c:pt idx="18">
                  <c:v>0.86300399686130547</c:v>
                </c:pt>
                <c:pt idx="19">
                  <c:v>0.89746401150483357</c:v>
                </c:pt>
                <c:pt idx="20">
                  <c:v>0.92463938873744178</c:v>
                </c:pt>
                <c:pt idx="21">
                  <c:v>0.94557357609977477</c:v>
                </c:pt>
                <c:pt idx="22">
                  <c:v>0.96134835220680182</c:v>
                </c:pt>
                <c:pt idx="23">
                  <c:v>0.97299096749200842</c:v>
                </c:pt>
                <c:pt idx="24">
                  <c:v>0.98141704009516872</c:v>
                </c:pt>
                <c:pt idx="25">
                  <c:v>0.98740326023750058</c:v>
                </c:pt>
                <c:pt idx="26">
                  <c:v>0.99158215482868695</c:v>
                </c:pt>
                <c:pt idx="27">
                  <c:v>0.99445126035224296</c:v>
                </c:pt>
                <c:pt idx="28">
                  <c:v>0.99639023977348995</c:v>
                </c:pt>
                <c:pt idx="29">
                  <c:v>0.9976811013417437</c:v>
                </c:pt>
                <c:pt idx="30">
                  <c:v>0.99852828928159898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9D-4C54-992E-C585F5BCF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861704"/>
        <c:axId val="621862360"/>
      </c:lineChart>
      <c:catAx>
        <c:axId val="621861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62360"/>
        <c:crosses val="autoZero"/>
        <c:auto val="1"/>
        <c:lblAlgn val="ctr"/>
        <c:lblOffset val="100"/>
        <c:noMultiLvlLbl val="0"/>
      </c:catAx>
      <c:valAx>
        <c:axId val="62186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61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33337</xdr:rowOff>
    </xdr:from>
    <xdr:to>
      <xdr:col>5</xdr:col>
      <xdr:colOff>504825</xdr:colOff>
      <xdr:row>17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E030AB-AFFF-4FAC-9F4B-540FE73D5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4762</xdr:rowOff>
    </xdr:from>
    <xdr:to>
      <xdr:col>5</xdr:col>
      <xdr:colOff>504825</xdr:colOff>
      <xdr:row>32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B26874-0095-433F-B594-AF5FFECB8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</xdr:colOff>
      <xdr:row>2</xdr:row>
      <xdr:rowOff>176212</xdr:rowOff>
    </xdr:from>
    <xdr:to>
      <xdr:col>13</xdr:col>
      <xdr:colOff>309562</xdr:colOff>
      <xdr:row>17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794921-D8CD-4CF2-94CF-DC4DC2168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604837</xdr:colOff>
      <xdr:row>17</xdr:row>
      <xdr:rowOff>185737</xdr:rowOff>
    </xdr:from>
    <xdr:to>
      <xdr:col>13</xdr:col>
      <xdr:colOff>300037</xdr:colOff>
      <xdr:row>32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1D8009-A402-462A-8F4E-521F350C1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23812</xdr:colOff>
      <xdr:row>2</xdr:row>
      <xdr:rowOff>185737</xdr:rowOff>
    </xdr:from>
    <xdr:to>
      <xdr:col>21</xdr:col>
      <xdr:colOff>328612</xdr:colOff>
      <xdr:row>17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4F1D89A-4B68-4B9A-897B-2DCA278BD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604837</xdr:colOff>
      <xdr:row>17</xdr:row>
      <xdr:rowOff>185737</xdr:rowOff>
    </xdr:from>
    <xdr:to>
      <xdr:col>21</xdr:col>
      <xdr:colOff>300037</xdr:colOff>
      <xdr:row>32</xdr:row>
      <xdr:rowOff>71437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1341484-75A1-4A9D-B2C5-4BDA04BF0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B71D-C7B3-454E-BA63-64A411DA8823}">
  <dimension ref="A1:D2"/>
  <sheetViews>
    <sheetView tabSelected="1" workbookViewId="0">
      <selection activeCell="P1" sqref="P1"/>
    </sheetView>
  </sheetViews>
  <sheetFormatPr defaultRowHeight="15" x14ac:dyDescent="0.25"/>
  <cols>
    <col min="1" max="1" width="13.140625" customWidth="1"/>
    <col min="3" max="3" width="20.42578125" customWidth="1"/>
  </cols>
  <sheetData>
    <row r="1" spans="1:4" ht="39" customHeight="1" x14ac:dyDescent="0.25">
      <c r="A1" s="9" t="s">
        <v>0</v>
      </c>
      <c r="B1" s="10">
        <v>1</v>
      </c>
      <c r="C1" s="11" t="s">
        <v>3</v>
      </c>
      <c r="D1" s="10">
        <v>50</v>
      </c>
    </row>
    <row r="2" spans="1:4" ht="36.75" customHeight="1" x14ac:dyDescent="0.25">
      <c r="A2" s="9" t="s">
        <v>1</v>
      </c>
      <c r="B2" s="10">
        <v>2</v>
      </c>
      <c r="C2" s="11" t="s">
        <v>4</v>
      </c>
      <c r="D2" s="10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8F75-B22C-42C8-9A24-AD9D1C9D1C2A}">
  <dimension ref="A1:N35"/>
  <sheetViews>
    <sheetView workbookViewId="0">
      <selection activeCell="L6" sqref="L6"/>
    </sheetView>
  </sheetViews>
  <sheetFormatPr defaultRowHeight="15" x14ac:dyDescent="0.25"/>
  <cols>
    <col min="2" max="2" width="13.85546875" customWidth="1"/>
    <col min="3" max="3" width="16.5703125" bestFit="1" customWidth="1"/>
    <col min="4" max="4" width="18" customWidth="1"/>
    <col min="5" max="5" width="18.42578125" customWidth="1"/>
    <col min="13" max="13" width="12" bestFit="1" customWidth="1"/>
    <col min="14" max="14" width="13.140625" bestFit="1" customWidth="1"/>
  </cols>
  <sheetData>
    <row r="1" spans="1:14" ht="60" x14ac:dyDescent="0.25">
      <c r="B1" s="4" t="s">
        <v>0</v>
      </c>
      <c r="C1" s="5">
        <v>0</v>
      </c>
      <c r="D1" s="6" t="s">
        <v>3</v>
      </c>
      <c r="E1" s="5">
        <f>Дешборд!D1</f>
        <v>50</v>
      </c>
    </row>
    <row r="2" spans="1:14" ht="60" x14ac:dyDescent="0.25">
      <c r="B2" s="4" t="s">
        <v>1</v>
      </c>
      <c r="C2" s="5">
        <v>1</v>
      </c>
      <c r="D2" s="6" t="s">
        <v>4</v>
      </c>
      <c r="E2" s="5">
        <f>Дешборд!D2</f>
        <v>20</v>
      </c>
    </row>
    <row r="3" spans="1:14" x14ac:dyDescent="0.25">
      <c r="B3" s="2"/>
      <c r="C3" s="2"/>
      <c r="D3" s="3"/>
    </row>
    <row r="4" spans="1:14" x14ac:dyDescent="0.25">
      <c r="B4" s="7" t="s">
        <v>2</v>
      </c>
      <c r="C4" s="7" t="s">
        <v>6</v>
      </c>
      <c r="D4" s="7" t="s">
        <v>5</v>
      </c>
      <c r="E4" s="7" t="s">
        <v>7</v>
      </c>
      <c r="M4" s="8" t="s">
        <v>8</v>
      </c>
      <c r="N4" s="8" t="s">
        <v>9</v>
      </c>
    </row>
    <row r="5" spans="1:14" x14ac:dyDescent="0.25">
      <c r="A5" s="1">
        <f>C1-3</f>
        <v>-3</v>
      </c>
      <c r="B5">
        <f>_xlfn.NORM.DIST(A5,$C$1,$C$2,0)</f>
        <v>4.4318484119380075E-3</v>
      </c>
      <c r="C5">
        <f>_xlfn.NORM.DIST(A5,$C$1,$C$2,1)</f>
        <v>1.3498980316300933E-3</v>
      </c>
      <c r="D5">
        <f>_xlfn.T.DIST(A5,$E$2,0)</f>
        <v>7.9637866461806615E-3</v>
      </c>
      <c r="E5">
        <f>_xlfn.T.DIST(A5,$E$2,1)</f>
        <v>3.5379493956055543E-3</v>
      </c>
      <c r="L5">
        <f>MAX(0,E1-25)</f>
        <v>25</v>
      </c>
      <c r="M5">
        <f>_xlfn.CHISQ.DIST(L5,$E$1,0)</f>
        <v>6.359509531578977E-4</v>
      </c>
      <c r="N5">
        <f>_xlfn.CHISQ.DIST(L5,$E$1,1)</f>
        <v>1.1924488482317006E-3</v>
      </c>
    </row>
    <row r="6" spans="1:14" x14ac:dyDescent="0.25">
      <c r="A6" s="1">
        <f>A5+0.2</f>
        <v>-2.8</v>
      </c>
      <c r="B6">
        <f t="shared" ref="B6:B35" si="0">_xlfn.NORM.DIST(A6,$C$1,$C$2,0)</f>
        <v>7.9154515829799686E-3</v>
      </c>
      <c r="C6">
        <f t="shared" ref="C6:C35" si="1">_xlfn.NORM.DIST(A6,$C$1,$C$2,1)</f>
        <v>2.5551303304279312E-3</v>
      </c>
      <c r="D6">
        <f t="shared" ref="D6:D35" si="2">_xlfn.T.DIST(A6,$E$2,0)</f>
        <v>1.2225641868022562E-2</v>
      </c>
      <c r="E6">
        <f t="shared" ref="E6:E35" si="3">_xlfn.T.DIST(A6,$E$2,1)</f>
        <v>5.5285362694146769E-3</v>
      </c>
      <c r="L6">
        <f>L5+2</f>
        <v>27</v>
      </c>
      <c r="M6">
        <f t="shared" ref="M6:M35" si="4">_xlfn.CHISQ.DIST(L6,$E$1,0)</f>
        <v>1.4835400405411323E-3</v>
      </c>
      <c r="N6">
        <f t="shared" ref="N6:N35" si="5">_xlfn.CHISQ.DIST(L6,$E$1,1)</f>
        <v>3.2172273056684225E-3</v>
      </c>
    </row>
    <row r="7" spans="1:14" x14ac:dyDescent="0.25">
      <c r="A7" s="1">
        <f t="shared" ref="A7:A35" si="6">A6+0.2</f>
        <v>-2.5999999999999996</v>
      </c>
      <c r="B7">
        <f t="shared" si="0"/>
        <v>1.3582969233685634E-2</v>
      </c>
      <c r="C7">
        <f t="shared" si="1"/>
        <v>4.6611880237187493E-3</v>
      </c>
      <c r="D7">
        <f t="shared" si="2"/>
        <v>1.8522280164803159E-2</v>
      </c>
      <c r="E7">
        <f t="shared" si="3"/>
        <v>8.563474182588654E-3</v>
      </c>
      <c r="L7">
        <f t="shared" ref="L7:L35" si="7">L6+2</f>
        <v>29</v>
      </c>
      <c r="M7">
        <f t="shared" si="4"/>
        <v>3.0326786944492854E-3</v>
      </c>
      <c r="N7">
        <f t="shared" si="5"/>
        <v>7.5944618844734513E-3</v>
      </c>
    </row>
    <row r="8" spans="1:14" x14ac:dyDescent="0.25">
      <c r="A8" s="1">
        <f t="shared" si="6"/>
        <v>-2.3999999999999995</v>
      </c>
      <c r="B8">
        <f t="shared" si="0"/>
        <v>2.2394530294842931E-2</v>
      </c>
      <c r="C8">
        <f t="shared" si="1"/>
        <v>8.1975359245961381E-3</v>
      </c>
      <c r="D8">
        <f t="shared" si="2"/>
        <v>2.762912162876242E-2</v>
      </c>
      <c r="E8">
        <f t="shared" si="3"/>
        <v>1.3124436988666999E-2</v>
      </c>
      <c r="L8">
        <f t="shared" si="7"/>
        <v>31</v>
      </c>
      <c r="M8">
        <f t="shared" si="4"/>
        <v>5.5291786291670475E-3</v>
      </c>
      <c r="N8">
        <f t="shared" si="5"/>
        <v>1.5981712143735387E-2</v>
      </c>
    </row>
    <row r="9" spans="1:14" x14ac:dyDescent="0.25">
      <c r="A9" s="1">
        <f t="shared" si="6"/>
        <v>-2.1999999999999993</v>
      </c>
      <c r="B9">
        <f t="shared" si="0"/>
        <v>3.5474592846231487E-2</v>
      </c>
      <c r="C9">
        <f t="shared" si="1"/>
        <v>1.3903447513498632E-2</v>
      </c>
      <c r="D9">
        <f t="shared" si="2"/>
        <v>4.0476866433134272E-2</v>
      </c>
      <c r="E9">
        <f t="shared" si="3"/>
        <v>1.9864294790233727E-2</v>
      </c>
      <c r="L9">
        <f t="shared" si="7"/>
        <v>33</v>
      </c>
      <c r="M9">
        <f t="shared" si="4"/>
        <v>9.1205293217421404E-3</v>
      </c>
      <c r="N9">
        <f t="shared" si="5"/>
        <v>3.0445219797919636E-2</v>
      </c>
    </row>
    <row r="10" spans="1:14" x14ac:dyDescent="0.25">
      <c r="A10" s="1">
        <f t="shared" si="6"/>
        <v>-1.9999999999999993</v>
      </c>
      <c r="B10">
        <f t="shared" si="0"/>
        <v>5.3990966513188125E-2</v>
      </c>
      <c r="C10">
        <f t="shared" si="1"/>
        <v>2.2750131948179233E-2</v>
      </c>
      <c r="D10">
        <f t="shared" si="2"/>
        <v>5.8087215247357028E-2</v>
      </c>
      <c r="E10">
        <f t="shared" si="3"/>
        <v>2.9632767723285314E-2</v>
      </c>
      <c r="L10">
        <f t="shared" si="7"/>
        <v>35</v>
      </c>
      <c r="M10">
        <f t="shared" si="4"/>
        <v>1.3772857982948254E-2</v>
      </c>
      <c r="N10">
        <f t="shared" si="5"/>
        <v>5.3176303853513025E-2</v>
      </c>
    </row>
    <row r="11" spans="1:14" x14ac:dyDescent="0.25">
      <c r="A11" s="1">
        <f t="shared" si="6"/>
        <v>-1.7999999999999994</v>
      </c>
      <c r="B11">
        <f t="shared" si="0"/>
        <v>7.895015830089426E-2</v>
      </c>
      <c r="C11">
        <f t="shared" si="1"/>
        <v>3.5930319112925838E-2</v>
      </c>
      <c r="D11">
        <f t="shared" si="2"/>
        <v>8.1436536616818392E-2</v>
      </c>
      <c r="E11">
        <f t="shared" si="3"/>
        <v>4.348235088865008E-2</v>
      </c>
      <c r="L11">
        <f t="shared" si="7"/>
        <v>37</v>
      </c>
      <c r="M11">
        <f t="shared" si="4"/>
        <v>1.922816767467599E-2</v>
      </c>
      <c r="N11">
        <f t="shared" si="5"/>
        <v>8.607668998566656E-2</v>
      </c>
    </row>
    <row r="12" spans="1:14" x14ac:dyDescent="0.25">
      <c r="A12" s="1">
        <f t="shared" si="6"/>
        <v>-1.5999999999999994</v>
      </c>
      <c r="B12">
        <f t="shared" si="0"/>
        <v>0.11092083467945565</v>
      </c>
      <c r="C12">
        <f t="shared" si="1"/>
        <v>5.4799291699558036E-2</v>
      </c>
      <c r="D12">
        <f t="shared" si="2"/>
        <v>0.11123413802230521</v>
      </c>
      <c r="E12">
        <f t="shared" si="3"/>
        <v>6.2638512903135588E-2</v>
      </c>
      <c r="L12">
        <f t="shared" si="7"/>
        <v>39</v>
      </c>
      <c r="M12">
        <f t="shared" si="4"/>
        <v>2.5023762513852747E-2</v>
      </c>
      <c r="N12">
        <f t="shared" si="5"/>
        <v>0.13031871257425037</v>
      </c>
    </row>
    <row r="13" spans="1:14" x14ac:dyDescent="0.25">
      <c r="A13" s="1">
        <f t="shared" si="6"/>
        <v>-1.3999999999999995</v>
      </c>
      <c r="B13">
        <f t="shared" si="0"/>
        <v>0.14972746563574499</v>
      </c>
      <c r="C13">
        <f t="shared" si="1"/>
        <v>8.0756659233771108E-2</v>
      </c>
      <c r="D13">
        <f t="shared" si="2"/>
        <v>0.14762471385403819</v>
      </c>
      <c r="E13">
        <f t="shared" si="3"/>
        <v>8.841753236012781E-2</v>
      </c>
      <c r="L13">
        <f t="shared" si="7"/>
        <v>41</v>
      </c>
      <c r="M13">
        <f t="shared" si="4"/>
        <v>3.0571737399691209E-2</v>
      </c>
      <c r="N13">
        <f t="shared" si="5"/>
        <v>0.18600688352592745</v>
      </c>
    </row>
    <row r="14" spans="1:14" x14ac:dyDescent="0.25">
      <c r="A14" s="1">
        <f t="shared" si="6"/>
        <v>-1.1999999999999995</v>
      </c>
      <c r="B14">
        <f t="shared" si="0"/>
        <v>0.19418605498321306</v>
      </c>
      <c r="C14">
        <f t="shared" si="1"/>
        <v>0.11506967022170837</v>
      </c>
      <c r="D14">
        <f t="shared" si="2"/>
        <v>0.18986214967139065</v>
      </c>
      <c r="E14">
        <f t="shared" si="3"/>
        <v>0.12208080384204668</v>
      </c>
      <c r="L14">
        <f t="shared" si="7"/>
        <v>43</v>
      </c>
      <c r="M14">
        <f t="shared" si="4"/>
        <v>3.5274105641150043E-2</v>
      </c>
      <c r="N14">
        <f t="shared" si="5"/>
        <v>0.25203949131528153</v>
      </c>
    </row>
    <row r="15" spans="1:14" x14ac:dyDescent="0.25">
      <c r="A15" s="1">
        <f t="shared" si="6"/>
        <v>-0.99999999999999956</v>
      </c>
      <c r="B15">
        <f t="shared" si="0"/>
        <v>0.24197072451914345</v>
      </c>
      <c r="C15">
        <f t="shared" si="1"/>
        <v>0.1586552539314571</v>
      </c>
      <c r="D15">
        <f t="shared" si="2"/>
        <v>0.23604564912670109</v>
      </c>
      <c r="E15">
        <f t="shared" si="3"/>
        <v>0.16462828858585465</v>
      </c>
      <c r="L15">
        <f t="shared" si="7"/>
        <v>45</v>
      </c>
      <c r="M15">
        <f t="shared" si="4"/>
        <v>3.8638381482140362E-2</v>
      </c>
      <c r="N15">
        <f t="shared" si="5"/>
        <v>0.32620688724699132</v>
      </c>
    </row>
    <row r="16" spans="1:14" x14ac:dyDescent="0.25">
      <c r="A16" s="1">
        <f t="shared" si="6"/>
        <v>-0.7999999999999996</v>
      </c>
      <c r="B16">
        <f t="shared" si="0"/>
        <v>0.28969155276148284</v>
      </c>
      <c r="C16">
        <f t="shared" si="1"/>
        <v>0.21185539858339675</v>
      </c>
      <c r="D16">
        <f t="shared" si="2"/>
        <v>0.28303935016011461</v>
      </c>
      <c r="E16">
        <f t="shared" si="3"/>
        <v>0.21655543912882386</v>
      </c>
      <c r="L16">
        <f t="shared" si="7"/>
        <v>47</v>
      </c>
      <c r="M16">
        <f t="shared" si="4"/>
        <v>4.0362002407232832E-2</v>
      </c>
      <c r="N16">
        <f t="shared" si="5"/>
        <v>0.40549410024208671</v>
      </c>
    </row>
    <row r="17" spans="1:14" x14ac:dyDescent="0.25">
      <c r="A17" s="1">
        <f t="shared" si="6"/>
        <v>-0.59999999999999964</v>
      </c>
      <c r="B17">
        <f t="shared" si="0"/>
        <v>0.33322460289179973</v>
      </c>
      <c r="C17">
        <f t="shared" si="1"/>
        <v>0.27425311775007366</v>
      </c>
      <c r="D17">
        <f t="shared" si="2"/>
        <v>0.3266870889562048</v>
      </c>
      <c r="E17">
        <f t="shared" si="3"/>
        <v>0.27762207642074926</v>
      </c>
      <c r="L17">
        <f t="shared" si="7"/>
        <v>49</v>
      </c>
      <c r="M17">
        <f t="shared" si="4"/>
        <v>4.0367843761106158E-2</v>
      </c>
      <c r="N17">
        <f t="shared" si="5"/>
        <v>0.48650491635870929</v>
      </c>
    </row>
    <row r="18" spans="1:14" x14ac:dyDescent="0.25">
      <c r="A18" s="1">
        <f t="shared" si="6"/>
        <v>-0.39999999999999963</v>
      </c>
      <c r="B18">
        <f t="shared" si="0"/>
        <v>0.36827014030332339</v>
      </c>
      <c r="C18">
        <f t="shared" si="1"/>
        <v>0.34457825838967593</v>
      </c>
      <c r="D18">
        <f t="shared" si="2"/>
        <v>0.36236650966936151</v>
      </c>
      <c r="E18">
        <f t="shared" si="3"/>
        <v>0.34669828812090248</v>
      </c>
      <c r="L18">
        <f t="shared" si="7"/>
        <v>51</v>
      </c>
      <c r="M18">
        <f t="shared" si="4"/>
        <v>3.8789963956470074E-2</v>
      </c>
      <c r="N18">
        <f t="shared" si="5"/>
        <v>0.56590606501893626</v>
      </c>
    </row>
    <row r="19" spans="1:14" x14ac:dyDescent="0.25">
      <c r="A19" s="1">
        <f t="shared" si="6"/>
        <v>-0.19999999999999962</v>
      </c>
      <c r="B19">
        <f t="shared" si="0"/>
        <v>0.39104269397545594</v>
      </c>
      <c r="C19">
        <f t="shared" si="1"/>
        <v>0.42074029056089712</v>
      </c>
      <c r="D19">
        <f t="shared" si="2"/>
        <v>0.38580918607411929</v>
      </c>
      <c r="E19">
        <f t="shared" si="3"/>
        <v>0.421750083483942</v>
      </c>
      <c r="L19">
        <f t="shared" si="7"/>
        <v>53</v>
      </c>
      <c r="M19">
        <f t="shared" si="4"/>
        <v>3.5922085169397003E-2</v>
      </c>
      <c r="N19">
        <f t="shared" si="5"/>
        <v>0.64080277937067331</v>
      </c>
    </row>
    <row r="20" spans="1:14" x14ac:dyDescent="0.25">
      <c r="A20" s="1">
        <f t="shared" si="6"/>
        <v>3.8857805861880479E-16</v>
      </c>
      <c r="B20">
        <f t="shared" si="0"/>
        <v>0.3989422804014327</v>
      </c>
      <c r="C20">
        <f t="shared" si="1"/>
        <v>0.50000000000000022</v>
      </c>
      <c r="D20">
        <f t="shared" si="2"/>
        <v>0.39398858571143264</v>
      </c>
      <c r="E20">
        <f t="shared" si="3"/>
        <v>0.5</v>
      </c>
      <c r="L20">
        <f t="shared" si="7"/>
        <v>55</v>
      </c>
      <c r="M20">
        <f t="shared" si="4"/>
        <v>3.214776120875814E-2</v>
      </c>
      <c r="N20">
        <f t="shared" si="5"/>
        <v>0.70898969934035194</v>
      </c>
    </row>
    <row r="21" spans="1:14" x14ac:dyDescent="0.25">
      <c r="A21" s="1">
        <f t="shared" si="6"/>
        <v>0.2000000000000004</v>
      </c>
      <c r="B21">
        <f t="shared" si="0"/>
        <v>0.39104269397545588</v>
      </c>
      <c r="C21">
        <f t="shared" si="1"/>
        <v>0.57925970943910321</v>
      </c>
      <c r="D21">
        <f t="shared" si="2"/>
        <v>0.38580918607411929</v>
      </c>
      <c r="E21">
        <f t="shared" si="3"/>
        <v>0.57824991651605828</v>
      </c>
      <c r="L21">
        <f t="shared" si="7"/>
        <v>57</v>
      </c>
      <c r="M21">
        <f t="shared" si="4"/>
        <v>2.787072333082645E-2</v>
      </c>
      <c r="N21">
        <f t="shared" si="5"/>
        <v>0.76905953556855744</v>
      </c>
    </row>
    <row r="22" spans="1:14" x14ac:dyDescent="0.25">
      <c r="A22" s="1">
        <f t="shared" si="6"/>
        <v>0.40000000000000041</v>
      </c>
      <c r="B22">
        <f t="shared" si="0"/>
        <v>0.36827014030332328</v>
      </c>
      <c r="C22">
        <f t="shared" si="1"/>
        <v>0.6554217416103244</v>
      </c>
      <c r="D22">
        <f t="shared" si="2"/>
        <v>0.3623665096693614</v>
      </c>
      <c r="E22">
        <f t="shared" si="3"/>
        <v>0.6533017118790978</v>
      </c>
      <c r="L22">
        <f t="shared" si="7"/>
        <v>59</v>
      </c>
      <c r="M22">
        <f t="shared" si="4"/>
        <v>2.34587842729094E-2</v>
      </c>
      <c r="N22">
        <f t="shared" si="5"/>
        <v>0.82038431239899656</v>
      </c>
    </row>
    <row r="23" spans="1:14" x14ac:dyDescent="0.25">
      <c r="A23" s="1">
        <f t="shared" si="6"/>
        <v>0.60000000000000042</v>
      </c>
      <c r="B23">
        <f t="shared" si="0"/>
        <v>0.33322460289179956</v>
      </c>
      <c r="C23">
        <f t="shared" si="1"/>
        <v>0.72574688224992656</v>
      </c>
      <c r="D23">
        <f t="shared" si="2"/>
        <v>0.32668708895620469</v>
      </c>
      <c r="E23">
        <f t="shared" si="3"/>
        <v>0.72237792357925101</v>
      </c>
      <c r="L23">
        <f t="shared" si="7"/>
        <v>61</v>
      </c>
      <c r="M23">
        <f t="shared" si="4"/>
        <v>1.9207851102306717E-2</v>
      </c>
      <c r="N23">
        <f t="shared" si="5"/>
        <v>0.86300399686130547</v>
      </c>
    </row>
    <row r="24" spans="1:14" x14ac:dyDescent="0.25">
      <c r="A24" s="1">
        <f t="shared" si="6"/>
        <v>0.80000000000000049</v>
      </c>
      <c r="B24">
        <f t="shared" si="0"/>
        <v>0.28969155276148262</v>
      </c>
      <c r="C24">
        <f t="shared" si="1"/>
        <v>0.78814460141660347</v>
      </c>
      <c r="D24">
        <f t="shared" si="2"/>
        <v>0.28303935016011439</v>
      </c>
      <c r="E24">
        <f t="shared" si="3"/>
        <v>0.78344456087117642</v>
      </c>
      <c r="L24">
        <f t="shared" si="7"/>
        <v>63</v>
      </c>
      <c r="M24">
        <f t="shared" si="4"/>
        <v>1.5326445498347784E-2</v>
      </c>
      <c r="N24">
        <f t="shared" si="5"/>
        <v>0.89746401150483357</v>
      </c>
    </row>
    <row r="25" spans="1:14" x14ac:dyDescent="0.25">
      <c r="A25" s="1">
        <f t="shared" si="6"/>
        <v>1.0000000000000004</v>
      </c>
      <c r="B25">
        <f t="shared" si="0"/>
        <v>0.24197072451914328</v>
      </c>
      <c r="C25">
        <f t="shared" si="1"/>
        <v>0.84134474606854304</v>
      </c>
      <c r="D25">
        <f t="shared" si="2"/>
        <v>0.23604564912670087</v>
      </c>
      <c r="E25">
        <f t="shared" si="3"/>
        <v>0.83537171141414546</v>
      </c>
      <c r="L25">
        <f t="shared" si="7"/>
        <v>65</v>
      </c>
      <c r="M25">
        <f t="shared" si="4"/>
        <v>1.1936976415538227E-2</v>
      </c>
      <c r="N25">
        <f t="shared" si="5"/>
        <v>0.92463938873744178</v>
      </c>
    </row>
    <row r="26" spans="1:14" x14ac:dyDescent="0.25">
      <c r="A26" s="1">
        <f t="shared" si="6"/>
        <v>1.2000000000000004</v>
      </c>
      <c r="B26">
        <f t="shared" si="0"/>
        <v>0.19418605498321284</v>
      </c>
      <c r="C26">
        <f t="shared" si="1"/>
        <v>0.88493032977829178</v>
      </c>
      <c r="D26">
        <f t="shared" si="2"/>
        <v>0.18986214967139048</v>
      </c>
      <c r="E26">
        <f t="shared" si="3"/>
        <v>0.877919196157954</v>
      </c>
      <c r="L26">
        <f t="shared" si="7"/>
        <v>67</v>
      </c>
      <c r="M26">
        <f t="shared" si="4"/>
        <v>9.088130598002786E-3</v>
      </c>
      <c r="N26">
        <f t="shared" si="5"/>
        <v>0.94557357609977477</v>
      </c>
    </row>
    <row r="27" spans="1:14" x14ac:dyDescent="0.25">
      <c r="A27" s="1">
        <f t="shared" si="6"/>
        <v>1.4000000000000004</v>
      </c>
      <c r="B27">
        <f t="shared" si="0"/>
        <v>0.14972746563574479</v>
      </c>
      <c r="C27">
        <f t="shared" si="1"/>
        <v>0.91924334076622904</v>
      </c>
      <c r="D27">
        <f t="shared" si="2"/>
        <v>0.147624713854038</v>
      </c>
      <c r="E27">
        <f t="shared" si="3"/>
        <v>0.91158246763987238</v>
      </c>
      <c r="L27">
        <f t="shared" si="7"/>
        <v>69</v>
      </c>
      <c r="M27">
        <f t="shared" si="4"/>
        <v>6.772717957648308E-3</v>
      </c>
      <c r="N27">
        <f t="shared" si="5"/>
        <v>0.96134835220680182</v>
      </c>
    </row>
    <row r="28" spans="1:14" x14ac:dyDescent="0.25">
      <c r="A28" s="1">
        <f t="shared" si="6"/>
        <v>1.6000000000000003</v>
      </c>
      <c r="B28">
        <f t="shared" si="0"/>
        <v>0.11092083467945553</v>
      </c>
      <c r="C28">
        <f t="shared" si="1"/>
        <v>0.94520070830044201</v>
      </c>
      <c r="D28">
        <f t="shared" si="2"/>
        <v>0.11123413802230508</v>
      </c>
      <c r="E28">
        <f t="shared" si="3"/>
        <v>0.93736148709686451</v>
      </c>
      <c r="L28">
        <f t="shared" si="7"/>
        <v>71</v>
      </c>
      <c r="M28">
        <f t="shared" si="4"/>
        <v>4.9464167020450726E-3</v>
      </c>
      <c r="N28">
        <f t="shared" si="5"/>
        <v>0.97299096749200842</v>
      </c>
    </row>
    <row r="29" spans="1:14" x14ac:dyDescent="0.25">
      <c r="A29" s="1">
        <f t="shared" si="6"/>
        <v>1.8000000000000003</v>
      </c>
      <c r="B29">
        <f t="shared" si="0"/>
        <v>7.8950158300894122E-2</v>
      </c>
      <c r="C29">
        <f t="shared" si="1"/>
        <v>0.96406968088707423</v>
      </c>
      <c r="D29">
        <f t="shared" si="2"/>
        <v>8.1436536616818239E-2</v>
      </c>
      <c r="E29">
        <f t="shared" si="3"/>
        <v>0.95651764911134995</v>
      </c>
      <c r="L29">
        <f t="shared" si="7"/>
        <v>73</v>
      </c>
      <c r="M29">
        <f t="shared" si="4"/>
        <v>3.5444143946938198E-3</v>
      </c>
      <c r="N29">
        <f t="shared" si="5"/>
        <v>0.98141704009516872</v>
      </c>
    </row>
    <row r="30" spans="1:14" x14ac:dyDescent="0.25">
      <c r="A30" s="1">
        <f t="shared" si="6"/>
        <v>2.0000000000000004</v>
      </c>
      <c r="B30">
        <f t="shared" si="0"/>
        <v>5.3990966513188007E-2</v>
      </c>
      <c r="C30">
        <f t="shared" si="1"/>
        <v>0.97724986805182079</v>
      </c>
      <c r="D30">
        <f t="shared" si="2"/>
        <v>5.808721524735691E-2</v>
      </c>
      <c r="E30">
        <f t="shared" si="3"/>
        <v>0.97036723227671473</v>
      </c>
      <c r="L30">
        <f t="shared" si="7"/>
        <v>75</v>
      </c>
      <c r="M30">
        <f t="shared" si="4"/>
        <v>2.4944321091742521E-3</v>
      </c>
      <c r="N30">
        <f t="shared" si="5"/>
        <v>0.98740326023750058</v>
      </c>
    </row>
    <row r="31" spans="1:14" x14ac:dyDescent="0.25">
      <c r="A31" s="1">
        <f t="shared" si="6"/>
        <v>2.2000000000000006</v>
      </c>
      <c r="B31">
        <f t="shared" si="0"/>
        <v>3.547459284623139E-2</v>
      </c>
      <c r="C31">
        <f t="shared" si="1"/>
        <v>0.98609655248650141</v>
      </c>
      <c r="D31">
        <f t="shared" si="2"/>
        <v>4.0476866433134188E-2</v>
      </c>
      <c r="E31">
        <f t="shared" si="3"/>
        <v>0.98013570520976634</v>
      </c>
      <c r="L31">
        <f t="shared" si="7"/>
        <v>77</v>
      </c>
      <c r="M31">
        <f t="shared" si="4"/>
        <v>1.7257754597601771E-3</v>
      </c>
      <c r="N31">
        <f t="shared" si="5"/>
        <v>0.99158215482868695</v>
      </c>
    </row>
    <row r="32" spans="1:14" x14ac:dyDescent="0.25">
      <c r="A32" s="1">
        <f t="shared" si="6"/>
        <v>2.4000000000000008</v>
      </c>
      <c r="B32">
        <f t="shared" si="0"/>
        <v>2.2394530294842851E-2</v>
      </c>
      <c r="C32">
        <f t="shared" si="1"/>
        <v>0.99180246407540384</v>
      </c>
      <c r="D32">
        <f t="shared" si="2"/>
        <v>2.7629121628762347E-2</v>
      </c>
      <c r="E32">
        <f t="shared" si="3"/>
        <v>0.98687556301133306</v>
      </c>
      <c r="L32">
        <f t="shared" si="7"/>
        <v>79</v>
      </c>
      <c r="M32">
        <f t="shared" si="4"/>
        <v>1.1747963648658874E-3</v>
      </c>
      <c r="N32">
        <f t="shared" si="5"/>
        <v>0.99445126035224296</v>
      </c>
    </row>
    <row r="33" spans="1:14" x14ac:dyDescent="0.25">
      <c r="A33" s="1">
        <f t="shared" si="6"/>
        <v>2.600000000000001</v>
      </c>
      <c r="B33">
        <f t="shared" si="0"/>
        <v>1.3582969233685583E-2</v>
      </c>
      <c r="C33">
        <f t="shared" si="1"/>
        <v>0.99533881197628127</v>
      </c>
      <c r="D33">
        <f t="shared" si="2"/>
        <v>1.8522280164803093E-2</v>
      </c>
      <c r="E33">
        <f t="shared" si="3"/>
        <v>0.99143652581741137</v>
      </c>
      <c r="L33">
        <f t="shared" si="7"/>
        <v>81</v>
      </c>
      <c r="M33">
        <f t="shared" si="4"/>
        <v>7.8751416511989747E-4</v>
      </c>
      <c r="N33">
        <f t="shared" si="5"/>
        <v>0.99639023977348995</v>
      </c>
    </row>
    <row r="34" spans="1:14" x14ac:dyDescent="0.25">
      <c r="A34" s="1">
        <f t="shared" si="6"/>
        <v>2.8000000000000012</v>
      </c>
      <c r="B34">
        <f t="shared" si="0"/>
        <v>7.9154515829799391E-3</v>
      </c>
      <c r="C34">
        <f t="shared" si="1"/>
        <v>0.99744486966957213</v>
      </c>
      <c r="D34">
        <f t="shared" si="2"/>
        <v>1.2225641868022526E-2</v>
      </c>
      <c r="E34">
        <f t="shared" si="3"/>
        <v>0.99447146373058537</v>
      </c>
      <c r="L34">
        <f t="shared" si="7"/>
        <v>83</v>
      </c>
      <c r="M34">
        <f t="shared" si="4"/>
        <v>5.2023271118212071E-4</v>
      </c>
      <c r="N34">
        <f t="shared" si="5"/>
        <v>0.9976811013417437</v>
      </c>
    </row>
    <row r="35" spans="1:14" x14ac:dyDescent="0.25">
      <c r="A35" s="1">
        <f t="shared" si="6"/>
        <v>3.0000000000000013</v>
      </c>
      <c r="B35">
        <f t="shared" si="0"/>
        <v>4.431848411937991E-3</v>
      </c>
      <c r="C35">
        <f t="shared" si="1"/>
        <v>0.9986501019683699</v>
      </c>
      <c r="D35">
        <f t="shared" si="2"/>
        <v>7.9637866461806442E-3</v>
      </c>
      <c r="E35">
        <f t="shared" si="3"/>
        <v>0.99646205060439441</v>
      </c>
      <c r="L35">
        <f t="shared" si="7"/>
        <v>85</v>
      </c>
      <c r="M35">
        <f t="shared" si="4"/>
        <v>3.3890905654838986E-4</v>
      </c>
      <c r="N35">
        <f t="shared" si="5"/>
        <v>0.99852828928159898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Дешборд</vt:lpstr>
      <vt:lpstr>Расчеты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2023-05-02T20:41:44Z</dcterms:created>
  <dcterms:modified xsi:type="dcterms:W3CDTF">2023-05-04T09:29:49Z</dcterms:modified>
</cp:coreProperties>
</file>