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ili\Downloads\"/>
    </mc:Choice>
  </mc:AlternateContent>
  <xr:revisionPtr revIDLastSave="0" documentId="8_{A61247EF-8D82-42F3-835C-DF115377ACE7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D56" i="3"/>
  <c r="D41" i="3"/>
  <c r="H26" i="3"/>
</calcChain>
</file>

<file path=xl/sharedStrings.xml><?xml version="1.0" encoding="utf-8"?>
<sst xmlns="http://schemas.openxmlformats.org/spreadsheetml/2006/main" count="2030" uniqueCount="326">
  <si>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</si>
  <si>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</si>
  <si>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</si>
  <si>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</si>
  <si>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</si>
  <si>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</si>
  <si>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</si>
  <si>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</si>
  <si>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</si>
  <si>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</si>
  <si>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</si>
  <si>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</si>
  <si>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</si>
  <si>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</si>
  <si>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</si>
  <si>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</si>
  <si>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</si>
  <si>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</si>
  <si>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</si>
  <si>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</si>
  <si>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</si>
  <si>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</si>
  <si>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</si>
  <si>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</si>
  <si>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</si>
  <si>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</si>
  <si>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</si>
  <si>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</si>
  <si>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</si>
  <si>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</si>
  <si>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</si>
  <si>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</si>
  <si>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</si>
  <si>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</si>
  <si>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</si>
  <si>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</si>
  <si>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</si>
  <si>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</si>
  <si>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</si>
  <si>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</si>
  <si>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</si>
  <si>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</si>
  <si>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</si>
  <si>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</si>
  <si>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</si>
  <si>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</si>
  <si>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</si>
  <si>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</si>
  <si>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</si>
  <si>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</si>
  <si>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</si>
  <si>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</si>
  <si>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</si>
  <si>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</si>
  <si>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</si>
  <si>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</si>
  <si>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</si>
  <si>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</si>
  <si>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</si>
  <si>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</si>
  <si>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</si>
  <si>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</si>
  <si>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</si>
  <si>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</si>
  <si>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</si>
  <si>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</si>
  <si>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</si>
  <si>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</si>
  <si>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</si>
  <si>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</si>
  <si>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</si>
  <si>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</si>
  <si>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</si>
  <si>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</si>
  <si>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</si>
  <si>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</si>
  <si>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</si>
  <si>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</si>
  <si>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</si>
  <si>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</si>
  <si>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</si>
  <si>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</si>
  <si>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</si>
  <si>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</si>
  <si>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</si>
  <si>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</si>
  <si>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</si>
  <si>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</si>
  <si>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</si>
  <si>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</si>
  <si>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</si>
  <si>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</si>
  <si>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</si>
  <si>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</si>
  <si>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</si>
  <si>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</si>
  <si>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</si>
  <si>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</si>
  <si>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</si>
  <si>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</si>
  <si>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</si>
  <si>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</si>
  <si>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</si>
  <si>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</si>
  <si>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</si>
  <si>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</si>
  <si>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</si>
  <si>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</si>
  <si>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</si>
  <si>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</si>
  <si>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</si>
  <si>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</si>
  <si>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</si>
  <si>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</si>
  <si>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</si>
  <si>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</si>
  <si>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</si>
  <si>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</si>
  <si>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</si>
  <si>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</si>
  <si>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</si>
  <si>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</si>
  <si>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</si>
  <si>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</si>
  <si>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</si>
  <si>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</si>
  <si>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</si>
  <si>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</si>
  <si>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</si>
  <si>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</si>
  <si>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</si>
  <si>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</si>
  <si>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</si>
  <si>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</si>
  <si>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</si>
  <si>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</si>
  <si>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</si>
  <si>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</si>
  <si>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</si>
  <si>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</si>
  <si>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</si>
  <si>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</si>
  <si>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</si>
  <si>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</si>
  <si>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</si>
  <si>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</si>
  <si>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</si>
  <si>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</si>
  <si>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</si>
  <si>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</si>
  <si>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</si>
  <si>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</si>
  <si>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</si>
  <si>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</si>
  <si>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</si>
  <si>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</si>
  <si>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</si>
  <si>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</si>
  <si>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</si>
  <si>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</si>
  <si>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</si>
  <si>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</si>
  <si>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</si>
  <si>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</si>
  <si>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</si>
  <si>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</si>
  <si>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</si>
  <si>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</si>
  <si>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</si>
  <si>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</si>
  <si>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</si>
  <si>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</si>
  <si>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</si>
  <si>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</si>
  <si>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</si>
  <si>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</si>
  <si>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</si>
  <si>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</si>
  <si>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</si>
  <si>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</si>
  <si>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</si>
  <si>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</si>
  <si>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</si>
  <si>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</si>
  <si>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</si>
  <si>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</si>
  <si>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</si>
  <si>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</si>
  <si>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</si>
  <si>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</si>
  <si>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</si>
  <si>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</si>
  <si>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</si>
  <si>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</si>
  <si>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</si>
  <si>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</si>
  <si>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</si>
  <si>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</si>
  <si>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</si>
  <si>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</si>
  <si>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</si>
  <si>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</si>
  <si>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</si>
  <si>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</si>
  <si>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</si>
  <si>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</si>
  <si>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</si>
  <si>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</si>
  <si>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</si>
  <si>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</si>
  <si>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</si>
  <si>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</si>
  <si>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</si>
  <si>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</si>
  <si>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</si>
  <si>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</si>
  <si>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</si>
  <si>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</si>
  <si>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</si>
  <si>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</si>
  <si>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</si>
  <si>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</si>
  <si>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</si>
  <si>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</si>
  <si>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</si>
  <si>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</si>
  <si>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</si>
  <si>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</si>
  <si>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</si>
  <si>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</si>
  <si>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</si>
  <si>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</si>
  <si>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</si>
  <si>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</si>
  <si>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</si>
  <si>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</si>
  <si>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</si>
  <si>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</si>
  <si>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</si>
  <si>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</si>
  <si>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</si>
  <si>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</si>
  <si>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</si>
  <si>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</si>
  <si>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</si>
  <si>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</si>
  <si>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</si>
  <si>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</si>
  <si>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</si>
  <si>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</si>
  <si>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</si>
  <si>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</si>
  <si>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</si>
  <si>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</si>
  <si>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</si>
  <si>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</si>
  <si>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</si>
  <si>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</si>
  <si>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</si>
  <si>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</si>
  <si>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</si>
  <si>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</si>
  <si>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</si>
  <si>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</si>
  <si>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</si>
  <si>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</si>
  <si>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</si>
  <si>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</si>
  <si>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</si>
  <si>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</si>
  <si>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</si>
  <si>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</si>
  <si>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</si>
  <si>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</si>
  <si>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</si>
  <si>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</si>
  <si>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</si>
  <si>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</si>
  <si>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</si>
  <si>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</si>
  <si>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</si>
  <si>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</si>
  <si>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</si>
  <si>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</si>
  <si>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</si>
  <si>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</si>
  <si>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</si>
  <si>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</si>
  <si>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</si>
  <si>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</si>
  <si>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</si>
  <si>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</si>
  <si>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</si>
  <si>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</si>
  <si>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</si>
  <si>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</si>
  <si>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</si>
  <si>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</si>
  <si>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</si>
  <si>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</si>
  <si>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</si>
  <si>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</si>
  <si>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</si>
  <si>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</si>
  <si>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</si>
  <si>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</si>
  <si>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</si>
  <si>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</si>
  <si>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</si>
  <si>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</si>
  <si>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</si>
  <si>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</si>
  <si>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</si>
  <si>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</si>
  <si>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</si>
  <si>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Coupon Value</t>
  </si>
  <si>
    <t>Quais foram os gastos com cuuupons?</t>
  </si>
  <si>
    <t>Soma de Total Value</t>
  </si>
  <si>
    <t>(Tudo)</t>
  </si>
  <si>
    <t>Qual o total de vendas por plano?</t>
  </si>
  <si>
    <t>Porcentagem de planos com auto renovação</t>
  </si>
  <si>
    <t>Contagem de Auto Renewal</t>
  </si>
  <si>
    <t>Qual o total de vendas do ea season pass?</t>
  </si>
  <si>
    <t>Soma de EA Play Season Pass</t>
  </si>
  <si>
    <t>Qual o total de vendas do Minecraft season pass?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</si>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</sst>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Bahnschrift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5282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07C1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1" fillId="8" borderId="2" xfId="1" applyFill="1" applyBorder="1"/>
    <xf numFmtId="10" fontId="0" fillId="0" borderId="0" xfId="0" applyNumberFormat="1"/>
    <xf numFmtId="0" fontId="4" fillId="8" borderId="0" xfId="0" applyFont="1" applyFill="1"/>
    <xf numFmtId="164" fontId="0" fillId="0" borderId="0" xfId="0" applyNumberFormat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rgb="FF107C10"/>
        </top>
        <bottom style="thin">
          <color theme="7"/>
        </bottom>
        <vertical/>
        <horizontal/>
      </border>
    </dxf>
    <dxf>
      <fill>
        <patternFill>
          <bgColor rgb="FF107C1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  <name val="Segoe UI"/>
        <family val="2"/>
        <scheme val="none"/>
      </font>
    </dxf>
    <dxf>
      <fill>
        <patternFill>
          <bgColor rgb="FF25282C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Segmentação de Dados 1" pivot="0" table="0" count="0" xr9:uid="{66AA2B5B-AA03-44AC-A821-471ECCF8721A}"/>
    <tableStyle name="Estilo de Segmentação de Dados 2" pivot="0" table="0" count="8" xr9:uid="{6D5ABBEB-4C5B-42C3-9039-293D4D69D336}">
      <tableStyleElement type="wholeTable" dxfId="18"/>
      <tableStyleElement type="headerRow" dxfId="17"/>
    </tableStyle>
    <tableStyle name="Estilo de Segmentação de Dados 3" pivot="0" table="0" count="1" xr9:uid="{25C85C4B-E54D-43D8-8E7B-1FF3318D55D6}">
      <tableStyleElement type="wholeTable" dxfId="16"/>
    </tableStyle>
    <tableStyle name="SlicerStyleLight4 2" pivot="0" table="0" count="10" xr9:uid="{D6875A57-7DB3-42B6-8E15-25A317C69050}">
      <tableStyleElement type="wholeTable" dxfId="15"/>
      <tableStyleElement type="headerRow" dxfId="14"/>
    </tableStyle>
  </tableStyles>
  <colors>
    <mruColors>
      <color rgb="FF107C10"/>
      <color rgb="FF25282C"/>
      <color rgb="FFE8E6E9"/>
      <color rgb="FF22C55E"/>
      <color rgb="FF008000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rgb="FF92D050"/>
            </patternFill>
          </fill>
        </dxf>
        <dxf>
          <fill>
            <patternFill>
              <bgColor rgb="FF92D050"/>
            </patternFill>
          </fill>
        </dxf>
        <dxf>
          <fill>
            <patternFill>
              <bgColor rgb="FF107C10"/>
            </patternFill>
          </fill>
        </dxf>
        <dxf>
          <fill>
            <patternFill>
              <bgColor rgb="FF92D05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rgb="FF107C10"/>
            </patternFill>
          </fill>
        </dxf>
        <dxf>
          <fill>
            <patternFill>
              <bgColor rgb="FF107C1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unselectedItemWithData" dxfId="13"/>
            <x14:slicerStyleElement type="selectedItemWithData" dxfId="12"/>
            <x14:slicerStyleElement type="selectedItemWithNoData" dxfId="11"/>
            <x14:slicerStyleElement type="hoveredUnselectedItemWithData" dxfId="10"/>
            <x14:slicerStyleElement type="hoveredSelectedItemWithData" dxfId="9"/>
            <x14:slicerStyleElement type="hoveredSelectedItemWithNoData" dxfId="8"/>
          </x14:slicerStyleElements>
        </x14:slicerStyle>
        <x14:slicerStyle name="Estilo de Segmentação de Dados 3"/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[dashboard-vendas-excel-dio.xlsx]C̳álculos!autorenewalpercentage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1-4918-9468-1EAB73DCEA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1-4918-9468-1EAB73DCEA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C̳álculos!$A$26:$A$28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C̳álculos!$B$26:$B$28</c:f>
              <c:numCache>
                <c:formatCode>0.00%</c:formatCode>
                <c:ptCount val="2"/>
                <c:pt idx="0">
                  <c:v>0.49830508474576274</c:v>
                </c:pt>
                <c:pt idx="1">
                  <c:v>0.50169491525423726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B-4AAA-B663-EF06ADC4866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[dashboard-vendas-excel-dio.xlsx]C̳álculos!Tabela dinâmica4</c:name>
    <c:fmtId val="13"/>
  </c:pivotSource>
  <c:chart>
    <c:autoTitleDeleted val="1"/>
    <c:pivotFmts>
      <c:pivotFmt>
        <c:idx val="0"/>
        <c:spPr>
          <a:solidFill>
            <a:srgbClr val="107C10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07C10"/>
          </a:solidFill>
          <a:ln>
            <a:noFill/>
          </a:ln>
          <a:effectLst/>
        </c:spPr>
      </c:pivotFmt>
      <c:pivotFmt>
        <c:idx val="4"/>
        <c:spPr>
          <a:solidFill>
            <a:srgbClr val="107C10"/>
          </a:solidFill>
          <a:ln>
            <a:noFill/>
          </a:ln>
          <a:effectLst/>
        </c:spPr>
      </c:pivotFmt>
      <c:pivotFmt>
        <c:idx val="5"/>
        <c:spPr>
          <a:solidFill>
            <a:srgbClr val="107C1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876607360673591"/>
          <c:y val="5.3149617976979167E-2"/>
          <c:w val="0.82017541738434918"/>
          <c:h val="0.930279453624482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7C1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C̳álculos!$A$13:$A$16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C̳álculos!$B$13:$B$16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0-488A-A4CD-AC86F4DBE7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17864207"/>
        <c:axId val="317864687"/>
      </c:barChart>
      <c:catAx>
        <c:axId val="31786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rgbClr val="E8E6E9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317864687"/>
        <c:crosses val="autoZero"/>
        <c:auto val="1"/>
        <c:lblAlgn val="ctr"/>
        <c:lblOffset val="100"/>
        <c:noMultiLvlLbl val="0"/>
      </c:catAx>
      <c:valAx>
        <c:axId val="31786468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178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[dashboard-vendas-excel-dio.xlsx]C̳álculos!autorenewalpercentage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C̳álculos!$B$25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BE-4B0C-87CD-DD4DFEBFE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BE-4B0C-87CD-DD4DFEBFE7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C̳álculos!$A$26:$A$28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C̳álculos!$B$26:$B$28</c:f>
              <c:numCache>
                <c:formatCode>0.00%</c:formatCode>
                <c:ptCount val="2"/>
                <c:pt idx="0">
                  <c:v>0.49830508474576274</c:v>
                </c:pt>
                <c:pt idx="1">
                  <c:v>0.50169491525423726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BE-4B0C-87CD-DD4DFEBFE7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 i="0" baseline="0">
          <a:solidFill>
            <a:schemeClr val="bg1"/>
          </a:solidFill>
          <a:latin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414131</xdr:colOff>
      <xdr:row>19</xdr:row>
      <xdr:rowOff>19878</xdr:rowOff>
    </xdr:from>
    <xdr:to>
      <xdr:col>6</xdr:col>
      <xdr:colOff>24848</xdr:colOff>
      <xdr:row>33</xdr:row>
      <xdr:rowOff>96078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555DA8-2CE8-B540-EE12-74BE25E5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170586</xdr:colOff>
      <xdr:row>1</xdr:row>
      <xdr:rowOff>22515</xdr:rowOff>
    </xdr:from>
    <xdr:to>
      <xdr:col>2</xdr:col>
      <xdr:colOff>105935</xdr:colOff>
      <xdr:row>1</xdr:row>
      <xdr:rowOff>485775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6D43957-D23B-40C3-8BD3-837E80A7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586" y="213015"/>
          <a:ext cx="1506974" cy="463260"/>
        </a:xfrm>
        <a:prstGeom prst="rect">
          <a:avLst/>
        </a:prstGeom>
      </xdr:spPr>
    </xdr:pic>
    <xdr:clientData/>
  </xdr:twoCellAnchor>
  <xdr:twoCellAnchor>
    <xdr:from>
      <xdr:col>0</xdr:col>
      <xdr:colOff>249012</xdr:colOff>
      <xdr:row>6</xdr:row>
      <xdr:rowOff>0</xdr:rowOff>
    </xdr:from>
    <xdr:to>
      <xdr:col>19</xdr:col>
      <xdr:colOff>381000</xdr:colOff>
      <xdr:row>19</xdr:row>
      <xdr:rowOff>95250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B5426F38-2D65-FDB7-F4CC-EA719CE39312}"/>
            </a:ext>
          </a:extLst>
        </xdr:cNvPr>
        <xdr:cNvGrpSpPr/>
      </xdr:nvGrpSpPr>
      <xdr:grpSpPr>
        <a:xfrm>
          <a:off x="249012" y="1319893"/>
          <a:ext cx="11330667" cy="2735036"/>
          <a:chOff x="3049362" y="1771650"/>
          <a:chExt cx="6078625" cy="295275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DEBF970-8AB9-D1BF-82B7-22145E6761F8}"/>
              </a:ext>
            </a:extLst>
          </xdr:cNvPr>
          <xdr:cNvSpPr/>
        </xdr:nvSpPr>
        <xdr:spPr>
          <a:xfrm>
            <a:off x="3049362" y="1841046"/>
            <a:ext cx="6078625" cy="2883354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4A4B0692-294C-41CF-99CD-47F3F7BFAA75}"/>
              </a:ext>
            </a:extLst>
          </xdr:cNvPr>
          <xdr:cNvGraphicFramePr>
            <a:graphicFrameLocks/>
          </xdr:cNvGraphicFramePr>
        </xdr:nvGraphicFramePr>
        <xdr:xfrm>
          <a:off x="3158839" y="1771650"/>
          <a:ext cx="5826082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20</xdr:col>
      <xdr:colOff>277958</xdr:colOff>
      <xdr:row>8</xdr:row>
      <xdr:rowOff>59747</xdr:rowOff>
    </xdr:from>
    <xdr:to>
      <xdr:col>24</xdr:col>
      <xdr:colOff>257176</xdr:colOff>
      <xdr:row>15</xdr:row>
      <xdr:rowOff>161924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2376AC58-1221-4AFF-8108-34B418FDC9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0858" y="1926647"/>
              <a:ext cx="2417618" cy="14356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258856</xdr:colOff>
      <xdr:row>28</xdr:row>
      <xdr:rowOff>140634</xdr:rowOff>
    </xdr:from>
    <xdr:to>
      <xdr:col>7</xdr:col>
      <xdr:colOff>277907</xdr:colOff>
      <xdr:row>35</xdr:row>
      <xdr:rowOff>112059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F300F9E-EF31-333A-9077-3DFA19B7EBCE}"/>
            </a:ext>
          </a:extLst>
        </xdr:cNvPr>
        <xdr:cNvGrpSpPr/>
      </xdr:nvGrpSpPr>
      <xdr:grpSpPr>
        <a:xfrm>
          <a:off x="258856" y="5814813"/>
          <a:ext cx="4046765" cy="1304925"/>
          <a:chOff x="8353425" y="2876550"/>
          <a:chExt cx="4038600" cy="1304925"/>
        </a:xfrm>
      </xdr:grpSpPr>
      <xdr:sp macro="" textlink="C̳álculos!D41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63B2E48A-C235-4437-AB33-1E1860BDC2E4}"/>
              </a:ext>
            </a:extLst>
          </xdr:cNvPr>
          <xdr:cNvSpPr/>
        </xdr:nvSpPr>
        <xdr:spPr>
          <a:xfrm>
            <a:off x="9667875" y="3238500"/>
            <a:ext cx="2724150" cy="7048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28644D2-454B-43F0-BDB0-514F28C441E3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R$ 2.940,00</a:t>
            </a:fld>
            <a:endParaRPr lang="pt-BR" sz="6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96DB5A2D-0126-4082-B370-3D1EAEC2F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3425" y="296227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79A63228-08FC-6E11-49F1-228C42E7D24D}"/>
              </a:ext>
            </a:extLst>
          </xdr:cNvPr>
          <xdr:cNvSpPr txBox="1"/>
        </xdr:nvSpPr>
        <xdr:spPr>
          <a:xfrm>
            <a:off x="8382000" y="2876550"/>
            <a:ext cx="28956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/>
                </a:solidFill>
                <a:latin typeface="Bahnschrift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SUBSCRIPTIONS EA SEASON PASS</a:t>
            </a:r>
          </a:p>
          <a:p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405653</xdr:colOff>
      <xdr:row>20</xdr:row>
      <xdr:rowOff>182656</xdr:rowOff>
    </xdr:from>
    <xdr:to>
      <xdr:col>7</xdr:col>
      <xdr:colOff>392766</xdr:colOff>
      <xdr:row>26</xdr:row>
      <xdr:rowOff>101413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B837D11E-0FF8-BD46-E17B-8C793E1673D1}"/>
            </a:ext>
          </a:extLst>
        </xdr:cNvPr>
        <xdr:cNvGrpSpPr/>
      </xdr:nvGrpSpPr>
      <xdr:grpSpPr>
        <a:xfrm>
          <a:off x="405653" y="4332835"/>
          <a:ext cx="4014827" cy="1061757"/>
          <a:chOff x="8334935" y="1608044"/>
          <a:chExt cx="3978649" cy="1061757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9E43F99B-1BD4-4E52-85A1-EAAA186B3875}"/>
              </a:ext>
            </a:extLst>
          </xdr:cNvPr>
          <xdr:cNvGrpSpPr/>
        </xdr:nvGrpSpPr>
        <xdr:grpSpPr>
          <a:xfrm>
            <a:off x="8334935" y="1608044"/>
            <a:ext cx="3978649" cy="1061757"/>
            <a:chOff x="8382000" y="2876550"/>
            <a:chExt cx="4010025" cy="1066800"/>
          </a:xfrm>
        </xdr:grpSpPr>
        <xdr:sp macro="" textlink="C̳álculos!D56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8570A3D5-9479-B33A-826A-2E6009666E34}"/>
                </a:ext>
              </a:extLst>
            </xdr:cNvPr>
            <xdr:cNvSpPr/>
          </xdr:nvSpPr>
          <xdr:spPr>
            <a:xfrm>
              <a:off x="9667875" y="3238500"/>
              <a:ext cx="2724150" cy="704850"/>
            </a:xfrm>
            <a:prstGeom prst="roundRect">
              <a:avLst/>
            </a:prstGeom>
            <a:solidFill>
              <a:schemeClr val="tx1">
                <a:lumMod val="75000"/>
                <a:lumOff val="2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8D58625-A0ED-4EBC-B0FE-1C36DCF863FF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R$ 3.880,00</a:t>
              </a:fld>
              <a:endParaRPr lang="pt-BR" sz="16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4A294E4B-DDF4-9AD2-0F97-33DD9FAE7057}"/>
                </a:ext>
              </a:extLst>
            </xdr:cNvPr>
            <xdr:cNvSpPr txBox="1"/>
          </xdr:nvSpPr>
          <xdr:spPr>
            <a:xfrm>
              <a:off x="8382000" y="2876550"/>
              <a:ext cx="348615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b="1">
                  <a:solidFill>
                    <a:schemeClr val="bg1"/>
                  </a:solidFill>
                  <a:latin typeface="Bahnschrift" panose="020B0502040204020203" pitchFamily="34" charset="0"/>
                </a:rPr>
                <a:t>TOTAL</a:t>
              </a:r>
              <a:r>
                <a:rPr lang="pt-BR" sz="1100" b="1" baseline="0">
                  <a:solidFill>
                    <a:schemeClr val="bg1"/>
                  </a:solidFill>
                  <a:latin typeface="Bahnschrift" panose="020B0502040204020203" pitchFamily="34" charset="0"/>
                </a:rPr>
                <a:t> SUBSCRIPTIONS MINECRAFT SEASON PASS</a:t>
              </a:r>
            </a:p>
            <a:p>
              <a:endParaRPr lang="pt-BR" sz="11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EF9ABFD0-8E8A-4524-AEC4-DD9FDA58131A}"/>
              </a:ext>
            </a:extLst>
          </xdr:cNvPr>
          <xdr:cNvGrpSpPr/>
        </xdr:nvGrpSpPr>
        <xdr:grpSpPr>
          <a:xfrm>
            <a:off x="8334935" y="2003051"/>
            <a:ext cx="1178562" cy="581026"/>
            <a:chOff x="3495675" y="5400674"/>
            <a:chExt cx="1549476" cy="752476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1A202ECE-1863-7996-8FC2-2A4D8F6988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6BD3FA4C-0C16-5562-5A35-A8C6D5A19A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704850</xdr:colOff>
      <xdr:row>3</xdr:row>
      <xdr:rowOff>76200</xdr:rowOff>
    </xdr:from>
    <xdr:to>
      <xdr:col>11</xdr:col>
      <xdr:colOff>314325</xdr:colOff>
      <xdr:row>6</xdr:row>
      <xdr:rowOff>95250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1EBBEEB0-78B3-B833-8276-0D9674EA6A62}"/>
            </a:ext>
          </a:extLst>
        </xdr:cNvPr>
        <xdr:cNvSpPr txBox="1"/>
      </xdr:nvSpPr>
      <xdr:spPr>
        <a:xfrm>
          <a:off x="704850" y="1000125"/>
          <a:ext cx="60674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  <a:latin typeface="Bahnschrift" panose="020B0502040204020203" pitchFamily="34" charset="0"/>
            </a:rPr>
            <a:t>TOTAL GAME PASS SUBSCRIPTIONS PER PLAN</a:t>
          </a:r>
        </a:p>
      </xdr:txBody>
    </xdr:sp>
    <xdr:clientData/>
  </xdr:twoCellAnchor>
  <xdr:twoCellAnchor>
    <xdr:from>
      <xdr:col>12</xdr:col>
      <xdr:colOff>180975</xdr:colOff>
      <xdr:row>23</xdr:row>
      <xdr:rowOff>95250</xdr:rowOff>
    </xdr:from>
    <xdr:to>
      <xdr:col>19</xdr:col>
      <xdr:colOff>180974</xdr:colOff>
      <xdr:row>36</xdr:row>
      <xdr:rowOff>104774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F4D3D996-811A-45CA-B7F4-4FF27F94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161927</xdr:colOff>
      <xdr:row>25</xdr:row>
      <xdr:rowOff>76196</xdr:rowOff>
    </xdr:from>
    <xdr:to>
      <xdr:col>14</xdr:col>
      <xdr:colOff>9527</xdr:colOff>
      <xdr:row>30</xdr:row>
      <xdr:rowOff>114299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50FD2412-CFB0-F8C6-7F51-8AE12B9CFD35}"/>
            </a:ext>
          </a:extLst>
        </xdr:cNvPr>
        <xdr:cNvGrpSpPr/>
      </xdr:nvGrpSpPr>
      <xdr:grpSpPr>
        <a:xfrm>
          <a:off x="6026606" y="5178875"/>
          <a:ext cx="2119992" cy="990603"/>
          <a:chOff x="9488979" y="2503311"/>
          <a:chExt cx="2520929" cy="995309"/>
        </a:xfrm>
      </xdr:grpSpPr>
      <xdr:sp macro="" textlink="C̳álculos!H26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C74E1A89-6AD9-61C2-9573-82E0F920EC44}"/>
              </a:ext>
            </a:extLst>
          </xdr:cNvPr>
          <xdr:cNvSpPr/>
        </xdr:nvSpPr>
        <xdr:spPr>
          <a:xfrm>
            <a:off x="9789142" y="2874832"/>
            <a:ext cx="1830967" cy="62378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6A9F3F0-ABBE-4C60-AC21-2B499FFDA339}" type="TxLink">
              <a:rPr lang="en-US" sz="2400" b="1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50,17%</a:t>
            </a:fld>
            <a:endParaRPr lang="pt-BR" sz="49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89ED14D4-B85F-5C9B-5F49-50205211A02B}"/>
              </a:ext>
            </a:extLst>
          </xdr:cNvPr>
          <xdr:cNvSpPr txBox="1"/>
        </xdr:nvSpPr>
        <xdr:spPr>
          <a:xfrm>
            <a:off x="9488979" y="2503311"/>
            <a:ext cx="2520929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AUTO RENEWAL PERCENTAGE</a:t>
            </a:r>
          </a:p>
          <a:p>
            <a:endParaRPr lang="pt-BR" sz="1100" b="1" baseline="0">
              <a:solidFill>
                <a:schemeClr val="bg1"/>
              </a:solidFill>
              <a:latin typeface="Bahnschrift" panose="020B0502040204020203" pitchFamily="34" charset="0"/>
            </a:endParaRPr>
          </a:p>
          <a:p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552450</xdr:colOff>
      <xdr:row>1</xdr:row>
      <xdr:rowOff>409575</xdr:rowOff>
    </xdr:from>
    <xdr:to>
      <xdr:col>26</xdr:col>
      <xdr:colOff>590550</xdr:colOff>
      <xdr:row>1</xdr:row>
      <xdr:rowOff>619125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56744139-1EC4-84BD-E2B4-3C194B5CB7FF}"/>
            </a:ext>
          </a:extLst>
        </xdr:cNvPr>
        <xdr:cNvSpPr txBox="1"/>
      </xdr:nvSpPr>
      <xdr:spPr>
        <a:xfrm>
          <a:off x="11715750" y="600075"/>
          <a:ext cx="4305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</a:t>
          </a:r>
          <a:r>
            <a:rPr lang="pt-BR" sz="8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Period: 01/01/2024 - 31/12/2024 | Update date:  03/10/2025 </a:t>
          </a:r>
        </a:p>
      </xdr:txBody>
    </xdr:sp>
    <xdr:clientData/>
  </xdr:twoCellAnchor>
  <xdr:twoCellAnchor>
    <xdr:from>
      <xdr:col>2</xdr:col>
      <xdr:colOff>272142</xdr:colOff>
      <xdr:row>0</xdr:row>
      <xdr:rowOff>136072</xdr:rowOff>
    </xdr:from>
    <xdr:to>
      <xdr:col>17</xdr:col>
      <xdr:colOff>544285</xdr:colOff>
      <xdr:row>1</xdr:row>
      <xdr:rowOff>557894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FAC7FAA-E7D6-CEBC-6AC8-73347B89C9F6}"/>
            </a:ext>
          </a:extLst>
        </xdr:cNvPr>
        <xdr:cNvSpPr txBox="1"/>
      </xdr:nvSpPr>
      <xdr:spPr>
        <a:xfrm>
          <a:off x="1850571" y="136072"/>
          <a:ext cx="8667750" cy="612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600" b="1" baseline="0">
              <a:solidFill>
                <a:schemeClr val="bg1"/>
              </a:solidFill>
              <a:latin typeface="Bahnschrift" panose="020B0502040204020203" pitchFamily="34" charset="0"/>
            </a:rPr>
            <a:t>GAME PASS SALES REPORT</a:t>
          </a:r>
          <a:endParaRPr lang="pt-BR" sz="36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Limeira" refreshedDate="45933.656500347221" createdVersion="8" refreshedVersion="8" minRefreshableVersion="3" recordCount="295" xr:uid="{8AFD1416-2B44-4600-94CD-528E734C5AF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419054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x v="0"/>
  </r>
  <r>
    <n v="3232"/>
    <s v="Maria Oliveira"/>
    <x v="1"/>
    <d v="2024-01-15T00:00:00"/>
    <x v="1"/>
    <n v="5"/>
    <x v="1"/>
    <x v="1"/>
    <x v="1"/>
    <s v="No"/>
    <n v="0"/>
    <n v="0"/>
    <x v="1"/>
  </r>
  <r>
    <n v="3233"/>
    <s v="Lucas Fernandes"/>
    <x v="2"/>
    <d v="2024-02-10T00:00:00"/>
    <x v="0"/>
    <n v="10"/>
    <x v="2"/>
    <x v="1"/>
    <x v="1"/>
    <s v="Yes"/>
    <n v="20"/>
    <n v="10"/>
    <x v="2"/>
  </r>
  <r>
    <n v="3234"/>
    <s v="Ana Souza"/>
    <x v="0"/>
    <d v="2024-02-20T00:00:00"/>
    <x v="1"/>
    <n v="15"/>
    <x v="0"/>
    <x v="0"/>
    <x v="0"/>
    <s v="Yes"/>
    <n v="20"/>
    <n v="3"/>
    <x v="3"/>
  </r>
  <r>
    <n v="3235"/>
    <s v="Pedro Gonçalves"/>
    <x v="1"/>
    <d v="2024-03-05T00:00:00"/>
    <x v="0"/>
    <n v="5"/>
    <x v="0"/>
    <x v="1"/>
    <x v="1"/>
    <s v="No"/>
    <n v="0"/>
    <n v="1"/>
    <x v="4"/>
  </r>
  <r>
    <n v="3236"/>
    <s v="Felipe Costa"/>
    <x v="2"/>
    <d v="2024-03-02T00:00:00"/>
    <x v="1"/>
    <n v="10"/>
    <x v="0"/>
    <x v="1"/>
    <x v="1"/>
    <s v="Yes"/>
    <n v="20"/>
    <n v="2"/>
    <x v="5"/>
  </r>
  <r>
    <n v="3237"/>
    <s v="Camila Ribeiro"/>
    <x v="0"/>
    <d v="2024-03-03T00:00:00"/>
    <x v="0"/>
    <n v="15"/>
    <x v="2"/>
    <x v="0"/>
    <x v="0"/>
    <s v="Yes"/>
    <n v="20"/>
    <n v="10"/>
    <x v="6"/>
  </r>
  <r>
    <n v="3238"/>
    <s v="André Mendes"/>
    <x v="1"/>
    <d v="2024-03-04T00:00:00"/>
    <x v="0"/>
    <n v="5"/>
    <x v="1"/>
    <x v="1"/>
    <x v="1"/>
    <s v="No"/>
    <n v="0"/>
    <n v="0"/>
    <x v="1"/>
  </r>
  <r>
    <n v="3239"/>
    <s v="Sofia Almeida"/>
    <x v="0"/>
    <d v="2024-03-05T00:00:00"/>
    <x v="1"/>
    <n v="15"/>
    <x v="0"/>
    <x v="0"/>
    <x v="0"/>
    <s v="Yes"/>
    <n v="20"/>
    <n v="5"/>
    <x v="0"/>
  </r>
  <r>
    <n v="3240"/>
    <s v="Bruno Martins"/>
    <x v="2"/>
    <d v="2024-03-06T00:00:00"/>
    <x v="0"/>
    <n v="10"/>
    <x v="2"/>
    <x v="1"/>
    <x v="1"/>
    <s v="Yes"/>
    <n v="20"/>
    <n v="15"/>
    <x v="7"/>
  </r>
  <r>
    <n v="3241"/>
    <s v="Rita Castro"/>
    <x v="1"/>
    <d v="2024-03-07T00:00:00"/>
    <x v="1"/>
    <n v="5"/>
    <x v="0"/>
    <x v="1"/>
    <x v="1"/>
    <s v="No"/>
    <n v="0"/>
    <n v="1"/>
    <x v="4"/>
  </r>
  <r>
    <n v="3242"/>
    <s v="Marco Túlio"/>
    <x v="0"/>
    <d v="2024-03-08T00:00:00"/>
    <x v="0"/>
    <n v="15"/>
    <x v="1"/>
    <x v="0"/>
    <x v="0"/>
    <s v="Yes"/>
    <n v="20"/>
    <n v="20"/>
    <x v="8"/>
  </r>
  <r>
    <n v="3243"/>
    <s v="Lívia Silveira"/>
    <x v="2"/>
    <d v="2024-03-09T00:00:00"/>
    <x v="1"/>
    <n v="10"/>
    <x v="0"/>
    <x v="1"/>
    <x v="1"/>
    <s v="Yes"/>
    <n v="20"/>
    <n v="10"/>
    <x v="2"/>
  </r>
  <r>
    <n v="3244"/>
    <s v="Diogo Sousa"/>
    <x v="1"/>
    <d v="2024-03-10T00:00:00"/>
    <x v="0"/>
    <n v="5"/>
    <x v="2"/>
    <x v="1"/>
    <x v="1"/>
    <s v="No"/>
    <n v="0"/>
    <n v="0"/>
    <x v="1"/>
  </r>
  <r>
    <n v="3245"/>
    <s v="Fernanda Lima"/>
    <x v="0"/>
    <d v="2024-03-11T00:00:00"/>
    <x v="1"/>
    <n v="15"/>
    <x v="0"/>
    <x v="0"/>
    <x v="0"/>
    <s v="Yes"/>
    <n v="20"/>
    <n v="8"/>
    <x v="9"/>
  </r>
  <r>
    <n v="3246"/>
    <s v="Caio Pereira"/>
    <x v="2"/>
    <d v="2024-03-12T00:00:00"/>
    <x v="0"/>
    <n v="10"/>
    <x v="1"/>
    <x v="1"/>
    <x v="1"/>
    <s v="Yes"/>
    <n v="20"/>
    <n v="12"/>
    <x v="10"/>
  </r>
  <r>
    <n v="3247"/>
    <s v="Beatriz Gomes"/>
    <x v="1"/>
    <d v="2024-03-13T00:00:00"/>
    <x v="1"/>
    <n v="5"/>
    <x v="0"/>
    <x v="1"/>
    <x v="1"/>
    <s v="No"/>
    <n v="0"/>
    <n v="2"/>
    <x v="11"/>
  </r>
  <r>
    <n v="3248"/>
    <s v="Cesar Oliveira"/>
    <x v="0"/>
    <d v="2024-03-14T00:00:00"/>
    <x v="0"/>
    <n v="15"/>
    <x v="2"/>
    <x v="0"/>
    <x v="0"/>
    <s v="Yes"/>
    <n v="20"/>
    <n v="7"/>
    <x v="12"/>
  </r>
  <r>
    <n v="3249"/>
    <s v="Débora Machado"/>
    <x v="2"/>
    <d v="2024-03-15T00:00:00"/>
    <x v="1"/>
    <n v="10"/>
    <x v="0"/>
    <x v="1"/>
    <x v="1"/>
    <s v="Yes"/>
    <n v="20"/>
    <n v="5"/>
    <x v="13"/>
  </r>
  <r>
    <n v="3250"/>
    <s v="Eduardo Vargas"/>
    <x v="1"/>
    <d v="2024-03-16T00:00:00"/>
    <x v="0"/>
    <n v="5"/>
    <x v="1"/>
    <x v="1"/>
    <x v="1"/>
    <s v="No"/>
    <n v="0"/>
    <n v="0"/>
    <x v="1"/>
  </r>
  <r>
    <n v="3251"/>
    <s v="Gabriela Santos"/>
    <x v="0"/>
    <d v="2024-03-17T00:00:00"/>
    <x v="1"/>
    <n v="15"/>
    <x v="0"/>
    <x v="0"/>
    <x v="0"/>
    <s v="Yes"/>
    <n v="20"/>
    <n v="3"/>
    <x v="3"/>
  </r>
  <r>
    <n v="3252"/>
    <s v="Henrique Dias"/>
    <x v="2"/>
    <d v="2024-03-18T00:00:00"/>
    <x v="0"/>
    <n v="10"/>
    <x v="2"/>
    <x v="1"/>
    <x v="1"/>
    <s v="Yes"/>
    <n v="20"/>
    <n v="15"/>
    <x v="7"/>
  </r>
  <r>
    <n v="3253"/>
    <s v="Isabela Moreira"/>
    <x v="1"/>
    <d v="2024-03-19T00:00:00"/>
    <x v="1"/>
    <n v="5"/>
    <x v="0"/>
    <x v="1"/>
    <x v="1"/>
    <s v="No"/>
    <n v="0"/>
    <n v="1"/>
    <x v="4"/>
  </r>
  <r>
    <n v="3254"/>
    <s v="Joaquim Barbosa"/>
    <x v="0"/>
    <d v="2024-03-20T00:00:00"/>
    <x v="0"/>
    <n v="15"/>
    <x v="1"/>
    <x v="0"/>
    <x v="0"/>
    <s v="Yes"/>
    <n v="20"/>
    <n v="20"/>
    <x v="8"/>
  </r>
  <r>
    <n v="3255"/>
    <s v="Lara Rocha"/>
    <x v="2"/>
    <d v="2024-03-21T00:00:00"/>
    <x v="1"/>
    <n v="10"/>
    <x v="0"/>
    <x v="1"/>
    <x v="1"/>
    <s v="Yes"/>
    <n v="20"/>
    <n v="10"/>
    <x v="2"/>
  </r>
  <r>
    <n v="3256"/>
    <s v="Matheus Silva"/>
    <x v="1"/>
    <d v="2024-03-22T00:00:00"/>
    <x v="0"/>
    <n v="5"/>
    <x v="2"/>
    <x v="1"/>
    <x v="1"/>
    <s v="No"/>
    <n v="0"/>
    <n v="0"/>
    <x v="1"/>
  </r>
  <r>
    <n v="3257"/>
    <s v="Nicole Costa"/>
    <x v="0"/>
    <d v="2024-03-23T00:00:00"/>
    <x v="1"/>
    <n v="15"/>
    <x v="0"/>
    <x v="0"/>
    <x v="0"/>
    <s v="Yes"/>
    <n v="20"/>
    <n v="5"/>
    <x v="0"/>
  </r>
  <r>
    <n v="3258"/>
    <s v="Otávio Mendonça"/>
    <x v="2"/>
    <d v="2024-03-24T00:00:00"/>
    <x v="0"/>
    <n v="10"/>
    <x v="1"/>
    <x v="1"/>
    <x v="1"/>
    <s v="Yes"/>
    <n v="20"/>
    <n v="15"/>
    <x v="7"/>
  </r>
  <r>
    <n v="3259"/>
    <s v="Paula Ferreira"/>
    <x v="1"/>
    <d v="2024-03-25T00:00:00"/>
    <x v="1"/>
    <n v="5"/>
    <x v="0"/>
    <x v="1"/>
    <x v="1"/>
    <s v="No"/>
    <n v="0"/>
    <n v="1"/>
    <x v="4"/>
  </r>
  <r>
    <n v="3260"/>
    <s v="Raquel Alves"/>
    <x v="0"/>
    <d v="2024-03-26T00:00:00"/>
    <x v="0"/>
    <n v="15"/>
    <x v="2"/>
    <x v="0"/>
    <x v="0"/>
    <s v="Yes"/>
    <n v="20"/>
    <n v="7"/>
    <x v="12"/>
  </r>
  <r>
    <n v="3261"/>
    <s v="Samuel Pires"/>
    <x v="2"/>
    <d v="2024-03-27T00:00:00"/>
    <x v="1"/>
    <n v="10"/>
    <x v="0"/>
    <x v="1"/>
    <x v="1"/>
    <s v="Yes"/>
    <n v="20"/>
    <n v="10"/>
    <x v="2"/>
  </r>
  <r>
    <n v="3262"/>
    <s v="Tânia Barros"/>
    <x v="1"/>
    <d v="2024-03-28T00:00:00"/>
    <x v="0"/>
    <n v="5"/>
    <x v="1"/>
    <x v="1"/>
    <x v="1"/>
    <s v="No"/>
    <n v="0"/>
    <n v="0"/>
    <x v="1"/>
  </r>
  <r>
    <n v="3263"/>
    <s v="Vinicius Lima"/>
    <x v="0"/>
    <d v="2024-03-29T00:00:00"/>
    <x v="1"/>
    <n v="15"/>
    <x v="0"/>
    <x v="0"/>
    <x v="0"/>
    <s v="Yes"/>
    <n v="20"/>
    <n v="3"/>
    <x v="3"/>
  </r>
  <r>
    <n v="3264"/>
    <s v="Yasmin Teixeira"/>
    <x v="2"/>
    <d v="2024-03-30T00:00:00"/>
    <x v="0"/>
    <n v="10"/>
    <x v="2"/>
    <x v="1"/>
    <x v="1"/>
    <s v="Yes"/>
    <n v="20"/>
    <n v="15"/>
    <x v="7"/>
  </r>
  <r>
    <n v="3265"/>
    <s v="Zé Carlos"/>
    <x v="1"/>
    <d v="2024-03-31T00:00:00"/>
    <x v="1"/>
    <n v="5"/>
    <x v="0"/>
    <x v="1"/>
    <x v="1"/>
    <s v="No"/>
    <n v="0"/>
    <n v="1"/>
    <x v="4"/>
  </r>
  <r>
    <n v="3266"/>
    <s v="Amanda Nogueira"/>
    <x v="1"/>
    <d v="2024-04-01T00:00:00"/>
    <x v="0"/>
    <n v="5"/>
    <x v="0"/>
    <x v="1"/>
    <x v="1"/>
    <s v="No"/>
    <n v="0"/>
    <n v="0"/>
    <x v="1"/>
  </r>
  <r>
    <n v="3267"/>
    <s v="Bruno Cavalheiro"/>
    <x v="0"/>
    <d v="2024-04-02T00:00:00"/>
    <x v="1"/>
    <n v="15"/>
    <x v="2"/>
    <x v="0"/>
    <x v="0"/>
    <s v="Yes"/>
    <n v="20"/>
    <n v="7"/>
    <x v="12"/>
  </r>
  <r>
    <n v="3268"/>
    <s v="Carla Dias"/>
    <x v="2"/>
    <d v="2024-04-03T00:00:00"/>
    <x v="0"/>
    <n v="10"/>
    <x v="1"/>
    <x v="1"/>
    <x v="1"/>
    <s v="Yes"/>
    <n v="20"/>
    <n v="10"/>
    <x v="2"/>
  </r>
  <r>
    <n v="3269"/>
    <s v="Diego Fontes"/>
    <x v="1"/>
    <d v="2024-04-04T00:00:00"/>
    <x v="1"/>
    <n v="5"/>
    <x v="2"/>
    <x v="1"/>
    <x v="1"/>
    <s v="No"/>
    <n v="0"/>
    <n v="1"/>
    <x v="4"/>
  </r>
  <r>
    <n v="3270"/>
    <s v="Eunice Lima"/>
    <x v="0"/>
    <d v="2024-04-05T00:00:00"/>
    <x v="0"/>
    <n v="15"/>
    <x v="0"/>
    <x v="0"/>
    <x v="0"/>
    <s v="Yes"/>
    <n v="20"/>
    <n v="15"/>
    <x v="14"/>
  </r>
  <r>
    <n v="3271"/>
    <s v="Fábio Martins"/>
    <x v="2"/>
    <d v="2024-04-06T00:00:00"/>
    <x v="1"/>
    <n v="10"/>
    <x v="0"/>
    <x v="1"/>
    <x v="1"/>
    <s v="Yes"/>
    <n v="20"/>
    <n v="5"/>
    <x v="13"/>
  </r>
  <r>
    <n v="3272"/>
    <s v="Gisele Araújo"/>
    <x v="1"/>
    <d v="2024-04-07T00:00:00"/>
    <x v="0"/>
    <n v="5"/>
    <x v="1"/>
    <x v="1"/>
    <x v="1"/>
    <s v="No"/>
    <n v="0"/>
    <n v="0"/>
    <x v="1"/>
  </r>
  <r>
    <n v="3273"/>
    <s v="Hélio Castro"/>
    <x v="0"/>
    <d v="2024-04-08T00:00:00"/>
    <x v="1"/>
    <n v="15"/>
    <x v="2"/>
    <x v="0"/>
    <x v="0"/>
    <s v="Yes"/>
    <n v="20"/>
    <n v="20"/>
    <x v="8"/>
  </r>
  <r>
    <n v="3274"/>
    <s v="Ingrid Menezes"/>
    <x v="2"/>
    <d v="2024-04-09T00:00:00"/>
    <x v="0"/>
    <n v="10"/>
    <x v="2"/>
    <x v="1"/>
    <x v="1"/>
    <s v="Yes"/>
    <n v="20"/>
    <n v="12"/>
    <x v="10"/>
  </r>
  <r>
    <n v="3275"/>
    <s v="Jorge Baptista"/>
    <x v="1"/>
    <d v="2024-04-10T00:00:00"/>
    <x v="1"/>
    <n v="5"/>
    <x v="0"/>
    <x v="1"/>
    <x v="1"/>
    <s v="No"/>
    <n v="0"/>
    <n v="2"/>
    <x v="11"/>
  </r>
  <r>
    <n v="3276"/>
    <s v="Kléber Oliveira"/>
    <x v="0"/>
    <d v="2024-04-11T00:00:00"/>
    <x v="0"/>
    <n v="15"/>
    <x v="1"/>
    <x v="0"/>
    <x v="0"/>
    <s v="Yes"/>
    <n v="20"/>
    <n v="5"/>
    <x v="0"/>
  </r>
  <r>
    <n v="3277"/>
    <s v="Luciana Freitas"/>
    <x v="2"/>
    <d v="2024-04-12T00:00:00"/>
    <x v="1"/>
    <n v="10"/>
    <x v="0"/>
    <x v="1"/>
    <x v="1"/>
    <s v="Yes"/>
    <n v="20"/>
    <n v="10"/>
    <x v="2"/>
  </r>
  <r>
    <n v="3278"/>
    <s v="Márcia Eller"/>
    <x v="1"/>
    <d v="2024-04-13T00:00:00"/>
    <x v="0"/>
    <n v="5"/>
    <x v="2"/>
    <x v="1"/>
    <x v="1"/>
    <s v="No"/>
    <n v="0"/>
    <n v="0"/>
    <x v="1"/>
  </r>
  <r>
    <n v="3279"/>
    <s v="Nilo Peçanha"/>
    <x v="0"/>
    <d v="2024-04-14T00:00:00"/>
    <x v="1"/>
    <n v="15"/>
    <x v="0"/>
    <x v="0"/>
    <x v="0"/>
    <s v="Yes"/>
    <n v="20"/>
    <n v="3"/>
    <x v="3"/>
  </r>
  <r>
    <n v="3280"/>
    <s v="Oscar Neves"/>
    <x v="2"/>
    <d v="2024-04-15T00:00:00"/>
    <x v="0"/>
    <n v="10"/>
    <x v="1"/>
    <x v="1"/>
    <x v="1"/>
    <s v="Yes"/>
    <n v="20"/>
    <n v="15"/>
    <x v="7"/>
  </r>
  <r>
    <n v="3281"/>
    <s v="Patrícia Soares"/>
    <x v="1"/>
    <d v="2024-04-16T00:00:00"/>
    <x v="1"/>
    <n v="5"/>
    <x v="0"/>
    <x v="1"/>
    <x v="1"/>
    <s v="No"/>
    <n v="0"/>
    <n v="1"/>
    <x v="4"/>
  </r>
  <r>
    <n v="3282"/>
    <s v="Quirino Gonçalves"/>
    <x v="0"/>
    <d v="2024-04-17T00:00:00"/>
    <x v="0"/>
    <n v="15"/>
    <x v="2"/>
    <x v="0"/>
    <x v="0"/>
    <s v="Yes"/>
    <n v="20"/>
    <n v="7"/>
    <x v="12"/>
  </r>
  <r>
    <n v="3283"/>
    <s v="Raul Machado"/>
    <x v="2"/>
    <d v="2024-04-18T00:00:00"/>
    <x v="1"/>
    <n v="10"/>
    <x v="0"/>
    <x v="1"/>
    <x v="1"/>
    <s v="Yes"/>
    <n v="20"/>
    <n v="10"/>
    <x v="2"/>
  </r>
  <r>
    <n v="3284"/>
    <s v="Sônia Lobo"/>
    <x v="1"/>
    <d v="2024-04-19T00:00:00"/>
    <x v="0"/>
    <n v="5"/>
    <x v="1"/>
    <x v="1"/>
    <x v="1"/>
    <s v="No"/>
    <n v="0"/>
    <n v="0"/>
    <x v="1"/>
  </r>
  <r>
    <n v="3285"/>
    <s v="Tiago Ramos"/>
    <x v="0"/>
    <d v="2024-04-20T00:00:00"/>
    <x v="1"/>
    <n v="15"/>
    <x v="0"/>
    <x v="0"/>
    <x v="0"/>
    <s v="Yes"/>
    <n v="20"/>
    <n v="20"/>
    <x v="8"/>
  </r>
  <r>
    <n v="3286"/>
    <s v="Ugo Pires"/>
    <x v="2"/>
    <d v="2024-04-21T00:00:00"/>
    <x v="0"/>
    <n v="10"/>
    <x v="2"/>
    <x v="1"/>
    <x v="1"/>
    <s v="Yes"/>
    <n v="20"/>
    <n v="15"/>
    <x v="7"/>
  </r>
  <r>
    <n v="3287"/>
    <s v="Valéria Nobre"/>
    <x v="1"/>
    <d v="2024-04-22T00:00:00"/>
    <x v="1"/>
    <n v="5"/>
    <x v="0"/>
    <x v="1"/>
    <x v="1"/>
    <s v="No"/>
    <n v="0"/>
    <n v="1"/>
    <x v="4"/>
  </r>
  <r>
    <n v="3288"/>
    <s v="William Siqueira"/>
    <x v="0"/>
    <d v="2024-04-23T00:00:00"/>
    <x v="0"/>
    <n v="15"/>
    <x v="1"/>
    <x v="0"/>
    <x v="0"/>
    <s v="Yes"/>
    <n v="20"/>
    <n v="3"/>
    <x v="3"/>
  </r>
  <r>
    <n v="3289"/>
    <s v="Xuxa Meneghel"/>
    <x v="2"/>
    <d v="2024-04-24T00:00:00"/>
    <x v="1"/>
    <n v="10"/>
    <x v="0"/>
    <x v="1"/>
    <x v="1"/>
    <s v="Yes"/>
    <n v="20"/>
    <n v="10"/>
    <x v="2"/>
  </r>
  <r>
    <n v="3290"/>
    <s v="Yara Figueiredo"/>
    <x v="1"/>
    <d v="2024-04-25T00:00:00"/>
    <x v="0"/>
    <n v="5"/>
    <x v="2"/>
    <x v="1"/>
    <x v="1"/>
    <s v="No"/>
    <n v="0"/>
    <n v="0"/>
    <x v="1"/>
  </r>
  <r>
    <n v="3291"/>
    <s v="Zacarias Alves"/>
    <x v="0"/>
    <d v="2024-04-26T00:00:00"/>
    <x v="1"/>
    <n v="15"/>
    <x v="0"/>
    <x v="0"/>
    <x v="0"/>
    <s v="Yes"/>
    <n v="20"/>
    <n v="5"/>
    <x v="0"/>
  </r>
  <r>
    <n v="3292"/>
    <s v="Amanda Bynes"/>
    <x v="2"/>
    <d v="2024-04-27T00:00:00"/>
    <x v="0"/>
    <n v="10"/>
    <x v="1"/>
    <x v="1"/>
    <x v="1"/>
    <s v="Yes"/>
    <n v="20"/>
    <n v="15"/>
    <x v="7"/>
  </r>
  <r>
    <n v="3293"/>
    <s v="Bruno Mars"/>
    <x v="1"/>
    <d v="2024-04-28T00:00:00"/>
    <x v="1"/>
    <n v="5"/>
    <x v="0"/>
    <x v="1"/>
    <x v="1"/>
    <s v="No"/>
    <n v="0"/>
    <n v="1"/>
    <x v="4"/>
  </r>
  <r>
    <n v="3294"/>
    <s v="Carla Bruni"/>
    <x v="0"/>
    <d v="2024-04-29T00:00:00"/>
    <x v="0"/>
    <n v="15"/>
    <x v="2"/>
    <x v="0"/>
    <x v="0"/>
    <s v="Yes"/>
    <n v="20"/>
    <n v="20"/>
    <x v="8"/>
  </r>
  <r>
    <n v="3295"/>
    <s v="Diego Maradona"/>
    <x v="2"/>
    <d v="2024-04-30T00:00:00"/>
    <x v="1"/>
    <n v="10"/>
    <x v="0"/>
    <x v="1"/>
    <x v="1"/>
    <s v="Yes"/>
    <n v="20"/>
    <n v="5"/>
    <x v="13"/>
  </r>
  <r>
    <n v="3296"/>
    <s v="Estela Marques"/>
    <x v="1"/>
    <d v="2024-05-01T00:00:00"/>
    <x v="1"/>
    <n v="5"/>
    <x v="0"/>
    <x v="1"/>
    <x v="1"/>
    <s v="No"/>
    <n v="0"/>
    <n v="0"/>
    <x v="1"/>
  </r>
  <r>
    <n v="3297"/>
    <s v="Fábio Nobre"/>
    <x v="0"/>
    <d v="2024-05-02T00:00:00"/>
    <x v="0"/>
    <n v="15"/>
    <x v="2"/>
    <x v="0"/>
    <x v="0"/>
    <s v="Yes"/>
    <n v="20"/>
    <n v="7"/>
    <x v="12"/>
  </r>
  <r>
    <n v="3298"/>
    <s v="Gabriel Oliveira"/>
    <x v="2"/>
    <d v="2024-05-03T00:00:00"/>
    <x v="1"/>
    <n v="10"/>
    <x v="1"/>
    <x v="1"/>
    <x v="1"/>
    <s v="Yes"/>
    <n v="20"/>
    <n v="10"/>
    <x v="2"/>
  </r>
  <r>
    <n v="3299"/>
    <s v="Helena Santos"/>
    <x v="1"/>
    <d v="2024-05-04T00:00:00"/>
    <x v="0"/>
    <n v="5"/>
    <x v="2"/>
    <x v="1"/>
    <x v="1"/>
    <s v="No"/>
    <n v="0"/>
    <n v="1"/>
    <x v="4"/>
  </r>
  <r>
    <n v="3300"/>
    <s v="Ivan Carvalho"/>
    <x v="0"/>
    <d v="2024-05-05T00:00:00"/>
    <x v="1"/>
    <n v="15"/>
    <x v="0"/>
    <x v="0"/>
    <x v="0"/>
    <s v="Yes"/>
    <n v="20"/>
    <n v="15"/>
    <x v="14"/>
  </r>
  <r>
    <n v="3301"/>
    <s v="Júlia Ferreira"/>
    <x v="2"/>
    <d v="2024-05-06T00:00:00"/>
    <x v="0"/>
    <n v="10"/>
    <x v="0"/>
    <x v="1"/>
    <x v="1"/>
    <s v="Yes"/>
    <n v="20"/>
    <n v="5"/>
    <x v="13"/>
  </r>
  <r>
    <n v="3302"/>
    <s v="Karla Alves"/>
    <x v="1"/>
    <d v="2024-05-07T00:00:00"/>
    <x v="1"/>
    <n v="5"/>
    <x v="1"/>
    <x v="1"/>
    <x v="1"/>
    <s v="No"/>
    <n v="0"/>
    <n v="0"/>
    <x v="1"/>
  </r>
  <r>
    <n v="3303"/>
    <s v="Lucas Mendes"/>
    <x v="0"/>
    <d v="2024-05-08T00:00:00"/>
    <x v="0"/>
    <n v="15"/>
    <x v="2"/>
    <x v="0"/>
    <x v="0"/>
    <s v="Yes"/>
    <n v="20"/>
    <n v="20"/>
    <x v="8"/>
  </r>
  <r>
    <n v="3304"/>
    <s v="Mônica Gomes"/>
    <x v="2"/>
    <d v="2024-05-09T00:00:00"/>
    <x v="1"/>
    <n v="10"/>
    <x v="2"/>
    <x v="1"/>
    <x v="1"/>
    <s v="Yes"/>
    <n v="20"/>
    <n v="12"/>
    <x v="10"/>
  </r>
  <r>
    <n v="3305"/>
    <s v="Norberto Queiroz"/>
    <x v="1"/>
    <d v="2024-05-10T00:00:00"/>
    <x v="0"/>
    <n v="5"/>
    <x v="0"/>
    <x v="1"/>
    <x v="1"/>
    <s v="No"/>
    <n v="0"/>
    <n v="2"/>
    <x v="11"/>
  </r>
  <r>
    <n v="3306"/>
    <s v="Otávio Barros"/>
    <x v="0"/>
    <d v="2024-05-11T00:00:00"/>
    <x v="1"/>
    <n v="15"/>
    <x v="1"/>
    <x v="0"/>
    <x v="0"/>
    <s v="Yes"/>
    <n v="20"/>
    <n v="5"/>
    <x v="0"/>
  </r>
  <r>
    <n v="3307"/>
    <s v="Paula Vieira"/>
    <x v="2"/>
    <d v="2024-05-12T00:00:00"/>
    <x v="0"/>
    <n v="10"/>
    <x v="0"/>
    <x v="1"/>
    <x v="1"/>
    <s v="Yes"/>
    <n v="20"/>
    <n v="10"/>
    <x v="2"/>
  </r>
  <r>
    <n v="3308"/>
    <s v="Quentin Ramos"/>
    <x v="1"/>
    <d v="2024-05-13T00:00:00"/>
    <x v="1"/>
    <n v="5"/>
    <x v="2"/>
    <x v="1"/>
    <x v="1"/>
    <s v="No"/>
    <n v="0"/>
    <n v="0"/>
    <x v="1"/>
  </r>
  <r>
    <n v="3309"/>
    <s v="Raquel Novaes"/>
    <x v="0"/>
    <d v="2024-05-14T00:00:00"/>
    <x v="0"/>
    <n v="15"/>
    <x v="0"/>
    <x v="0"/>
    <x v="0"/>
    <s v="Yes"/>
    <n v="20"/>
    <n v="3"/>
    <x v="3"/>
  </r>
  <r>
    <n v="3310"/>
    <s v="Samantha Lopes"/>
    <x v="2"/>
    <d v="2024-05-15T00:00:00"/>
    <x v="1"/>
    <n v="10"/>
    <x v="1"/>
    <x v="1"/>
    <x v="1"/>
    <s v="Yes"/>
    <n v="20"/>
    <n v="15"/>
    <x v="7"/>
  </r>
  <r>
    <n v="3311"/>
    <s v="Tiago Martins"/>
    <x v="1"/>
    <d v="2024-05-16T00:00:00"/>
    <x v="0"/>
    <n v="5"/>
    <x v="0"/>
    <x v="1"/>
    <x v="1"/>
    <s v="No"/>
    <n v="0"/>
    <n v="1"/>
    <x v="4"/>
  </r>
  <r>
    <n v="3312"/>
    <s v="Ulysses Guimarães"/>
    <x v="0"/>
    <d v="2024-05-17T00:00:00"/>
    <x v="1"/>
    <n v="15"/>
    <x v="2"/>
    <x v="0"/>
    <x v="0"/>
    <s v="Yes"/>
    <n v="20"/>
    <n v="7"/>
    <x v="12"/>
  </r>
  <r>
    <n v="3313"/>
    <s v="Vanessa Silva"/>
    <x v="2"/>
    <d v="2024-05-18T00:00:00"/>
    <x v="0"/>
    <n v="10"/>
    <x v="0"/>
    <x v="1"/>
    <x v="1"/>
    <s v="Yes"/>
    <n v="20"/>
    <n v="10"/>
    <x v="2"/>
  </r>
  <r>
    <n v="3314"/>
    <s v="William Carneiro"/>
    <x v="1"/>
    <d v="2024-05-19T00:00:00"/>
    <x v="1"/>
    <n v="5"/>
    <x v="1"/>
    <x v="1"/>
    <x v="1"/>
    <s v="No"/>
    <n v="0"/>
    <n v="0"/>
    <x v="1"/>
  </r>
  <r>
    <n v="3315"/>
    <s v="Ximena Rocha"/>
    <x v="0"/>
    <d v="2024-05-20T00:00:00"/>
    <x v="0"/>
    <n v="15"/>
    <x v="0"/>
    <x v="0"/>
    <x v="0"/>
    <s v="Yes"/>
    <n v="20"/>
    <n v="20"/>
    <x v="8"/>
  </r>
  <r>
    <n v="3316"/>
    <s v="Yasmin Figueiredo"/>
    <x v="2"/>
    <d v="2024-05-21T00:00:00"/>
    <x v="1"/>
    <n v="10"/>
    <x v="2"/>
    <x v="1"/>
    <x v="1"/>
    <s v="Yes"/>
    <n v="20"/>
    <n v="15"/>
    <x v="7"/>
  </r>
  <r>
    <n v="3317"/>
    <s v="Zara Cunha"/>
    <x v="1"/>
    <d v="2024-05-22T00:00:00"/>
    <x v="0"/>
    <n v="5"/>
    <x v="0"/>
    <x v="1"/>
    <x v="1"/>
    <s v="No"/>
    <n v="0"/>
    <n v="1"/>
    <x v="4"/>
  </r>
  <r>
    <n v="3318"/>
    <s v="Alan Teixeira"/>
    <x v="0"/>
    <d v="2024-05-23T00:00:00"/>
    <x v="1"/>
    <n v="15"/>
    <x v="1"/>
    <x v="0"/>
    <x v="0"/>
    <s v="Yes"/>
    <n v="20"/>
    <n v="3"/>
    <x v="3"/>
  </r>
  <r>
    <n v="3319"/>
    <s v="Bárbara Oliveira"/>
    <x v="2"/>
    <d v="2024-05-24T00:00:00"/>
    <x v="0"/>
    <n v="10"/>
    <x v="0"/>
    <x v="1"/>
    <x v="1"/>
    <s v="Yes"/>
    <n v="20"/>
    <n v="10"/>
    <x v="2"/>
  </r>
  <r>
    <n v="3320"/>
    <s v="Carlos Junqueira"/>
    <x v="1"/>
    <d v="2024-05-25T00:00:00"/>
    <x v="1"/>
    <n v="5"/>
    <x v="2"/>
    <x v="1"/>
    <x v="1"/>
    <s v="No"/>
    <n v="0"/>
    <n v="0"/>
    <x v="1"/>
  </r>
  <r>
    <n v="3321"/>
    <s v="Daniela Moura"/>
    <x v="0"/>
    <d v="2024-05-26T00:00:00"/>
    <x v="0"/>
    <n v="15"/>
    <x v="0"/>
    <x v="0"/>
    <x v="0"/>
    <s v="Yes"/>
    <n v="20"/>
    <n v="5"/>
    <x v="0"/>
  </r>
  <r>
    <n v="3322"/>
    <s v="Eduardo Lima"/>
    <x v="2"/>
    <d v="2024-05-27T00:00:00"/>
    <x v="1"/>
    <n v="10"/>
    <x v="1"/>
    <x v="1"/>
    <x v="1"/>
    <s v="Yes"/>
    <n v="20"/>
    <n v="15"/>
    <x v="7"/>
  </r>
  <r>
    <n v="3323"/>
    <s v="Fabiana Araújo"/>
    <x v="1"/>
    <d v="2024-05-28T00:00:00"/>
    <x v="0"/>
    <n v="5"/>
    <x v="0"/>
    <x v="1"/>
    <x v="1"/>
    <s v="No"/>
    <n v="0"/>
    <n v="1"/>
    <x v="4"/>
  </r>
  <r>
    <n v="3324"/>
    <s v="Geraldo Ribeiro"/>
    <x v="0"/>
    <d v="2024-05-29T00:00:00"/>
    <x v="1"/>
    <n v="15"/>
    <x v="2"/>
    <x v="0"/>
    <x v="0"/>
    <s v="Yes"/>
    <n v="20"/>
    <n v="20"/>
    <x v="8"/>
  </r>
  <r>
    <n v="3325"/>
    <s v="Héctor Vargas"/>
    <x v="2"/>
    <d v="2024-05-30T00:00:00"/>
    <x v="0"/>
    <n v="10"/>
    <x v="2"/>
    <x v="1"/>
    <x v="1"/>
    <s v="Yes"/>
    <n v="20"/>
    <n v="15"/>
    <x v="7"/>
  </r>
  <r>
    <n v="3326"/>
    <s v="Isabela Fonseca"/>
    <x v="1"/>
    <d v="2024-05-31T00:00:00"/>
    <x v="1"/>
    <n v="5"/>
    <x v="1"/>
    <x v="1"/>
    <x v="1"/>
    <s v="No"/>
    <n v="0"/>
    <n v="0"/>
    <x v="1"/>
  </r>
  <r>
    <n v="3327"/>
    <s v="João Pedro Almeida"/>
    <x v="0"/>
    <d v="2024-06-01T00:00:00"/>
    <x v="0"/>
    <n v="15"/>
    <x v="0"/>
    <x v="0"/>
    <x v="0"/>
    <s v="Yes"/>
    <n v="20"/>
    <n v="7"/>
    <x v="12"/>
  </r>
  <r>
    <n v="3328"/>
    <s v="Klara Costa"/>
    <x v="2"/>
    <d v="2024-06-02T00:00:00"/>
    <x v="1"/>
    <n v="10"/>
    <x v="1"/>
    <x v="1"/>
    <x v="1"/>
    <s v="Yes"/>
    <n v="20"/>
    <n v="10"/>
    <x v="2"/>
  </r>
  <r>
    <n v="3329"/>
    <s v="Luciana Mendes"/>
    <x v="1"/>
    <d v="2024-06-03T00:00:00"/>
    <x v="0"/>
    <n v="5"/>
    <x v="2"/>
    <x v="1"/>
    <x v="1"/>
    <s v="No"/>
    <n v="0"/>
    <n v="1"/>
    <x v="4"/>
  </r>
  <r>
    <n v="3330"/>
    <s v="Marcelo Gouveia"/>
    <x v="0"/>
    <d v="2024-06-04T00:00:00"/>
    <x v="1"/>
    <n v="15"/>
    <x v="0"/>
    <x v="0"/>
    <x v="0"/>
    <s v="Yes"/>
    <n v="20"/>
    <n v="15"/>
    <x v="14"/>
  </r>
  <r>
    <n v="3331"/>
    <s v="Nívea Borges"/>
    <x v="2"/>
    <d v="2024-06-05T00:00:00"/>
    <x v="0"/>
    <n v="10"/>
    <x v="0"/>
    <x v="1"/>
    <x v="1"/>
    <s v="Yes"/>
    <n v="20"/>
    <n v="5"/>
    <x v="13"/>
  </r>
  <r>
    <n v="3332"/>
    <s v="Oscar Nogueira"/>
    <x v="1"/>
    <d v="2024-06-06T00:00:00"/>
    <x v="1"/>
    <n v="5"/>
    <x v="1"/>
    <x v="1"/>
    <x v="1"/>
    <s v="No"/>
    <n v="0"/>
    <n v="0"/>
    <x v="1"/>
  </r>
  <r>
    <n v="3333"/>
    <s v="Patrícia Alves"/>
    <x v="0"/>
    <d v="2024-06-07T00:00:00"/>
    <x v="0"/>
    <n v="15"/>
    <x v="2"/>
    <x v="0"/>
    <x v="0"/>
    <s v="Yes"/>
    <n v="20"/>
    <n v="20"/>
    <x v="8"/>
  </r>
  <r>
    <n v="3334"/>
    <s v="Rafaela Silva"/>
    <x v="2"/>
    <d v="2024-06-08T00:00:00"/>
    <x v="1"/>
    <n v="10"/>
    <x v="2"/>
    <x v="1"/>
    <x v="1"/>
    <s v="Yes"/>
    <n v="20"/>
    <n v="12"/>
    <x v="10"/>
  </r>
  <r>
    <n v="3335"/>
    <s v="Samantha Moraes"/>
    <x v="1"/>
    <d v="2024-06-09T00:00:00"/>
    <x v="0"/>
    <n v="5"/>
    <x v="0"/>
    <x v="1"/>
    <x v="1"/>
    <s v="No"/>
    <n v="0"/>
    <n v="2"/>
    <x v="11"/>
  </r>
  <r>
    <n v="3336"/>
    <s v="Tatiana Rocha"/>
    <x v="1"/>
    <d v="2024-06-10T00:00:00"/>
    <x v="0"/>
    <n v="5"/>
    <x v="0"/>
    <x v="1"/>
    <x v="1"/>
    <s v="No"/>
    <n v="0"/>
    <n v="0"/>
    <x v="1"/>
  </r>
  <r>
    <n v="3337"/>
    <s v="Ulisses Tavares"/>
    <x v="0"/>
    <d v="2024-06-11T00:00:00"/>
    <x v="1"/>
    <n v="15"/>
    <x v="2"/>
    <x v="0"/>
    <x v="0"/>
    <s v="Yes"/>
    <n v="20"/>
    <n v="7"/>
    <x v="12"/>
  </r>
  <r>
    <n v="3338"/>
    <s v="Víctor Lemos"/>
    <x v="2"/>
    <d v="2024-06-12T00:00:00"/>
    <x v="0"/>
    <n v="10"/>
    <x v="1"/>
    <x v="1"/>
    <x v="1"/>
    <s v="Yes"/>
    <n v="20"/>
    <n v="10"/>
    <x v="2"/>
  </r>
  <r>
    <n v="3339"/>
    <s v="Wilma Barros"/>
    <x v="1"/>
    <d v="2024-06-13T00:00:00"/>
    <x v="1"/>
    <n v="5"/>
    <x v="2"/>
    <x v="1"/>
    <x v="1"/>
    <s v="No"/>
    <n v="0"/>
    <n v="1"/>
    <x v="4"/>
  </r>
  <r>
    <n v="3340"/>
    <s v="Xavier Nascimento"/>
    <x v="0"/>
    <d v="2024-06-14T00:00:00"/>
    <x v="0"/>
    <n v="15"/>
    <x v="0"/>
    <x v="0"/>
    <x v="0"/>
    <s v="Yes"/>
    <n v="20"/>
    <n v="15"/>
    <x v="14"/>
  </r>
  <r>
    <n v="3341"/>
    <s v="Yago Pereira"/>
    <x v="2"/>
    <d v="2024-06-15T00:00:00"/>
    <x v="1"/>
    <n v="10"/>
    <x v="0"/>
    <x v="1"/>
    <x v="1"/>
    <s v="Yes"/>
    <n v="20"/>
    <n v="5"/>
    <x v="13"/>
  </r>
  <r>
    <n v="3342"/>
    <s v="Zilda Ferreira"/>
    <x v="1"/>
    <d v="2024-06-16T00:00:00"/>
    <x v="0"/>
    <n v="5"/>
    <x v="1"/>
    <x v="1"/>
    <x v="1"/>
    <s v="No"/>
    <n v="0"/>
    <n v="0"/>
    <x v="1"/>
  </r>
  <r>
    <n v="3343"/>
    <s v="Amanda Lopes"/>
    <x v="0"/>
    <d v="2024-06-17T00:00:00"/>
    <x v="1"/>
    <n v="15"/>
    <x v="2"/>
    <x v="0"/>
    <x v="0"/>
    <s v="Yes"/>
    <n v="20"/>
    <n v="20"/>
    <x v="8"/>
  </r>
  <r>
    <n v="3344"/>
    <s v="Bruno Miranda"/>
    <x v="2"/>
    <d v="2024-06-18T00:00:00"/>
    <x v="0"/>
    <n v="10"/>
    <x v="2"/>
    <x v="1"/>
    <x v="1"/>
    <s v="Yes"/>
    <n v="20"/>
    <n v="12"/>
    <x v="10"/>
  </r>
  <r>
    <n v="3345"/>
    <s v="Célia Torres"/>
    <x v="1"/>
    <d v="2024-06-19T00:00:00"/>
    <x v="1"/>
    <n v="5"/>
    <x v="0"/>
    <x v="1"/>
    <x v="1"/>
    <s v="No"/>
    <n v="0"/>
    <n v="2"/>
    <x v="11"/>
  </r>
  <r>
    <n v="3346"/>
    <s v="Diogo Souza"/>
    <x v="0"/>
    <d v="2024-06-20T00:00:00"/>
    <x v="0"/>
    <n v="15"/>
    <x v="1"/>
    <x v="0"/>
    <x v="0"/>
    <s v="Yes"/>
    <n v="20"/>
    <n v="5"/>
    <x v="0"/>
  </r>
  <r>
    <n v="3347"/>
    <s v="Elisa Castro"/>
    <x v="2"/>
    <d v="2024-06-21T00:00:00"/>
    <x v="1"/>
    <n v="10"/>
    <x v="0"/>
    <x v="1"/>
    <x v="1"/>
    <s v="Yes"/>
    <n v="20"/>
    <n v="10"/>
    <x v="2"/>
  </r>
  <r>
    <n v="3348"/>
    <s v="Fátima Lima"/>
    <x v="1"/>
    <d v="2024-06-22T00:00:00"/>
    <x v="0"/>
    <n v="5"/>
    <x v="2"/>
    <x v="1"/>
    <x v="1"/>
    <s v="No"/>
    <n v="0"/>
    <n v="0"/>
    <x v="1"/>
  </r>
  <r>
    <n v="3349"/>
    <s v="Geraldo Ribeiro"/>
    <x v="0"/>
    <d v="2024-06-23T00:00:00"/>
    <x v="1"/>
    <n v="15"/>
    <x v="0"/>
    <x v="0"/>
    <x v="0"/>
    <s v="Yes"/>
    <n v="20"/>
    <n v="3"/>
    <x v="3"/>
  </r>
  <r>
    <n v="3350"/>
    <s v="Hélio Martins"/>
    <x v="2"/>
    <d v="2024-06-24T00:00:00"/>
    <x v="0"/>
    <n v="10"/>
    <x v="1"/>
    <x v="1"/>
    <x v="1"/>
    <s v="Yes"/>
    <n v="20"/>
    <n v="15"/>
    <x v="7"/>
  </r>
  <r>
    <n v="3351"/>
    <s v="Íris Santos"/>
    <x v="1"/>
    <d v="2024-06-25T00:00:00"/>
    <x v="1"/>
    <n v="5"/>
    <x v="0"/>
    <x v="1"/>
    <x v="1"/>
    <s v="No"/>
    <n v="0"/>
    <n v="1"/>
    <x v="4"/>
  </r>
  <r>
    <n v="3352"/>
    <s v="João Marcelo"/>
    <x v="0"/>
    <d v="2024-06-26T00:00:00"/>
    <x v="0"/>
    <n v="15"/>
    <x v="2"/>
    <x v="0"/>
    <x v="0"/>
    <s v="Yes"/>
    <n v="20"/>
    <n v="7"/>
    <x v="12"/>
  </r>
  <r>
    <n v="3353"/>
    <s v="Larissa Gomes"/>
    <x v="2"/>
    <d v="2024-06-27T00:00:00"/>
    <x v="1"/>
    <n v="10"/>
    <x v="0"/>
    <x v="1"/>
    <x v="1"/>
    <s v="Yes"/>
    <n v="20"/>
    <n v="10"/>
    <x v="2"/>
  </r>
  <r>
    <n v="3354"/>
    <s v="Márcio Silva"/>
    <x v="1"/>
    <d v="2024-06-28T00:00:00"/>
    <x v="0"/>
    <n v="5"/>
    <x v="1"/>
    <x v="1"/>
    <x v="1"/>
    <s v="No"/>
    <n v="0"/>
    <n v="0"/>
    <x v="1"/>
  </r>
  <r>
    <n v="3355"/>
    <s v="Nadia Costa"/>
    <x v="0"/>
    <d v="2024-06-29T00:00:00"/>
    <x v="1"/>
    <n v="15"/>
    <x v="0"/>
    <x v="0"/>
    <x v="0"/>
    <s v="Yes"/>
    <n v="20"/>
    <n v="20"/>
    <x v="8"/>
  </r>
  <r>
    <n v="3356"/>
    <s v="Oscar Almeida"/>
    <x v="2"/>
    <d v="2024-06-30T00:00:00"/>
    <x v="0"/>
    <n v="10"/>
    <x v="2"/>
    <x v="1"/>
    <x v="1"/>
    <s v="Yes"/>
    <n v="20"/>
    <n v="15"/>
    <x v="7"/>
  </r>
  <r>
    <n v="3357"/>
    <s v="Patricia Soares"/>
    <x v="1"/>
    <d v="2024-07-01T00:00:00"/>
    <x v="1"/>
    <n v="5"/>
    <x v="0"/>
    <x v="1"/>
    <x v="1"/>
    <s v="No"/>
    <n v="0"/>
    <n v="1"/>
    <x v="4"/>
  </r>
  <r>
    <n v="3358"/>
    <s v="Quênia Barros"/>
    <x v="0"/>
    <d v="2024-07-02T00:00:00"/>
    <x v="0"/>
    <n v="15"/>
    <x v="1"/>
    <x v="0"/>
    <x v="0"/>
    <s v="Yes"/>
    <n v="20"/>
    <n v="3"/>
    <x v="3"/>
  </r>
  <r>
    <n v="3359"/>
    <s v="Rafael Torres"/>
    <x v="2"/>
    <d v="2024-07-03T00:00:00"/>
    <x v="1"/>
    <n v="10"/>
    <x v="0"/>
    <x v="1"/>
    <x v="1"/>
    <s v="Yes"/>
    <n v="20"/>
    <n v="10"/>
    <x v="2"/>
  </r>
  <r>
    <n v="3360"/>
    <s v="Silvia Nascimento"/>
    <x v="1"/>
    <d v="2024-07-04T00:00:00"/>
    <x v="0"/>
    <n v="5"/>
    <x v="2"/>
    <x v="1"/>
    <x v="1"/>
    <s v="No"/>
    <n v="0"/>
    <n v="0"/>
    <x v="1"/>
  </r>
  <r>
    <n v="3361"/>
    <s v="Tiago Mendes"/>
    <x v="0"/>
    <d v="2024-07-05T00:00:00"/>
    <x v="1"/>
    <n v="15"/>
    <x v="0"/>
    <x v="0"/>
    <x v="0"/>
    <s v="Yes"/>
    <n v="20"/>
    <n v="15"/>
    <x v="14"/>
  </r>
  <r>
    <n v="3362"/>
    <s v="Ursula Silva"/>
    <x v="2"/>
    <d v="2024-07-06T00:00:00"/>
    <x v="0"/>
    <n v="10"/>
    <x v="1"/>
    <x v="1"/>
    <x v="1"/>
    <s v="Yes"/>
    <n v="20"/>
    <n v="15"/>
    <x v="7"/>
  </r>
  <r>
    <n v="3363"/>
    <s v="Vanessa Moraes"/>
    <x v="1"/>
    <d v="2024-07-07T00:00:00"/>
    <x v="1"/>
    <n v="5"/>
    <x v="0"/>
    <x v="1"/>
    <x v="1"/>
    <s v="No"/>
    <n v="0"/>
    <n v="1"/>
    <x v="4"/>
  </r>
  <r>
    <n v="3364"/>
    <s v="Waldir Junior"/>
    <x v="0"/>
    <d v="2024-07-08T00:00:00"/>
    <x v="0"/>
    <n v="15"/>
    <x v="2"/>
    <x v="0"/>
    <x v="0"/>
    <s v="Yes"/>
    <n v="20"/>
    <n v="7"/>
    <x v="12"/>
  </r>
  <r>
    <n v="3365"/>
    <s v="Xavier Lopes"/>
    <x v="2"/>
    <d v="2024-07-09T00:00:00"/>
    <x v="1"/>
    <n v="10"/>
    <x v="0"/>
    <x v="1"/>
    <x v="1"/>
    <s v="Yes"/>
    <n v="20"/>
    <n v="10"/>
    <x v="2"/>
  </r>
  <r>
    <n v="3366"/>
    <s v="Yolanda Freitas"/>
    <x v="1"/>
    <d v="2024-07-10T00:00:00"/>
    <x v="0"/>
    <n v="5"/>
    <x v="0"/>
    <x v="1"/>
    <x v="1"/>
    <s v="No"/>
    <n v="0"/>
    <n v="0"/>
    <x v="1"/>
  </r>
  <r>
    <n v="3367"/>
    <s v="Zacarias Nunes"/>
    <x v="0"/>
    <d v="2024-07-11T00:00:00"/>
    <x v="1"/>
    <n v="15"/>
    <x v="2"/>
    <x v="0"/>
    <x v="0"/>
    <s v="Yes"/>
    <n v="20"/>
    <n v="7"/>
    <x v="12"/>
  </r>
  <r>
    <n v="3368"/>
    <s v="Ana Clara Barreto"/>
    <x v="2"/>
    <d v="2024-07-12T00:00:00"/>
    <x v="0"/>
    <n v="10"/>
    <x v="1"/>
    <x v="1"/>
    <x v="1"/>
    <s v="Yes"/>
    <n v="20"/>
    <n v="10"/>
    <x v="2"/>
  </r>
  <r>
    <n v="3369"/>
    <s v="Bruno Henrique"/>
    <x v="1"/>
    <d v="2024-07-13T00:00:00"/>
    <x v="1"/>
    <n v="5"/>
    <x v="2"/>
    <x v="1"/>
    <x v="1"/>
    <s v="No"/>
    <n v="0"/>
    <n v="1"/>
    <x v="4"/>
  </r>
  <r>
    <n v="3370"/>
    <s v="Carlos Eduardo"/>
    <x v="0"/>
    <d v="2024-07-14T00:00:00"/>
    <x v="0"/>
    <n v="15"/>
    <x v="0"/>
    <x v="0"/>
    <x v="0"/>
    <s v="Yes"/>
    <n v="20"/>
    <n v="15"/>
    <x v="14"/>
  </r>
  <r>
    <n v="3371"/>
    <s v="Débora Lima"/>
    <x v="2"/>
    <d v="2024-07-15T00:00:00"/>
    <x v="1"/>
    <n v="10"/>
    <x v="0"/>
    <x v="1"/>
    <x v="1"/>
    <s v="Yes"/>
    <n v="20"/>
    <n v="5"/>
    <x v="13"/>
  </r>
  <r>
    <n v="3372"/>
    <s v="Elisa Neves"/>
    <x v="1"/>
    <d v="2024-07-16T00:00:00"/>
    <x v="0"/>
    <n v="5"/>
    <x v="1"/>
    <x v="1"/>
    <x v="1"/>
    <s v="No"/>
    <n v="0"/>
    <n v="0"/>
    <x v="1"/>
  </r>
  <r>
    <n v="3373"/>
    <s v="Fabiano Gomes"/>
    <x v="0"/>
    <d v="2024-07-17T00:00:00"/>
    <x v="1"/>
    <n v="15"/>
    <x v="2"/>
    <x v="0"/>
    <x v="0"/>
    <s v="Yes"/>
    <n v="20"/>
    <n v="20"/>
    <x v="8"/>
  </r>
  <r>
    <n v="3374"/>
    <s v="Gisele Oliveira"/>
    <x v="2"/>
    <d v="2024-07-18T00:00:00"/>
    <x v="0"/>
    <n v="10"/>
    <x v="2"/>
    <x v="1"/>
    <x v="1"/>
    <s v="Yes"/>
    <n v="20"/>
    <n v="12"/>
    <x v="10"/>
  </r>
  <r>
    <n v="3375"/>
    <s v="Héctor Silva"/>
    <x v="1"/>
    <d v="2024-07-19T00:00:00"/>
    <x v="1"/>
    <n v="5"/>
    <x v="0"/>
    <x v="1"/>
    <x v="1"/>
    <s v="No"/>
    <n v="0"/>
    <n v="2"/>
    <x v="11"/>
  </r>
  <r>
    <n v="3376"/>
    <s v="Igor Martins"/>
    <x v="0"/>
    <d v="2024-07-20T00:00:00"/>
    <x v="0"/>
    <n v="15"/>
    <x v="1"/>
    <x v="0"/>
    <x v="0"/>
    <s v="Yes"/>
    <n v="20"/>
    <n v="5"/>
    <x v="0"/>
  </r>
  <r>
    <n v="3377"/>
    <s v="Joana Figueiredo"/>
    <x v="2"/>
    <d v="2024-07-21T00:00:00"/>
    <x v="1"/>
    <n v="10"/>
    <x v="0"/>
    <x v="1"/>
    <x v="1"/>
    <s v="Yes"/>
    <n v="20"/>
    <n v="10"/>
    <x v="2"/>
  </r>
  <r>
    <n v="3378"/>
    <s v="Kleber Machado"/>
    <x v="1"/>
    <d v="2024-07-22T00:00:00"/>
    <x v="0"/>
    <n v="5"/>
    <x v="2"/>
    <x v="1"/>
    <x v="1"/>
    <s v="No"/>
    <n v="0"/>
    <n v="0"/>
    <x v="1"/>
  </r>
  <r>
    <n v="3379"/>
    <s v="Luciana Santos"/>
    <x v="0"/>
    <d v="2024-07-23T00:00:00"/>
    <x v="1"/>
    <n v="15"/>
    <x v="0"/>
    <x v="0"/>
    <x v="0"/>
    <s v="Yes"/>
    <n v="20"/>
    <n v="3"/>
    <x v="3"/>
  </r>
  <r>
    <n v="3380"/>
    <s v="Marcos Teixeira"/>
    <x v="2"/>
    <d v="2024-07-24T00:00:00"/>
    <x v="0"/>
    <n v="10"/>
    <x v="1"/>
    <x v="1"/>
    <x v="1"/>
    <s v="Yes"/>
    <n v="20"/>
    <n v="15"/>
    <x v="7"/>
  </r>
  <r>
    <n v="3381"/>
    <s v="Natalia Costa"/>
    <x v="1"/>
    <d v="2024-07-25T00:00:00"/>
    <x v="1"/>
    <n v="5"/>
    <x v="0"/>
    <x v="1"/>
    <x v="1"/>
    <s v="No"/>
    <n v="0"/>
    <n v="1"/>
    <x v="4"/>
  </r>
  <r>
    <n v="3382"/>
    <s v="Oscar Ribeiro"/>
    <x v="0"/>
    <d v="2024-07-26T00:00:00"/>
    <x v="0"/>
    <n v="15"/>
    <x v="2"/>
    <x v="0"/>
    <x v="0"/>
    <s v="Yes"/>
    <n v="20"/>
    <n v="7"/>
    <x v="12"/>
  </r>
  <r>
    <n v="3383"/>
    <s v="Patricia Almeida"/>
    <x v="2"/>
    <d v="2024-07-27T00:00:00"/>
    <x v="1"/>
    <n v="10"/>
    <x v="0"/>
    <x v="1"/>
    <x v="1"/>
    <s v="Yes"/>
    <n v="20"/>
    <n v="10"/>
    <x v="2"/>
  </r>
  <r>
    <n v="3384"/>
    <s v="Quirino Junior"/>
    <x v="1"/>
    <d v="2024-07-28T00:00:00"/>
    <x v="0"/>
    <n v="5"/>
    <x v="1"/>
    <x v="1"/>
    <x v="1"/>
    <s v="No"/>
    <n v="0"/>
    <n v="0"/>
    <x v="1"/>
  </r>
  <r>
    <n v="3385"/>
    <s v="Renata Machado"/>
    <x v="0"/>
    <d v="2024-07-29T00:00:00"/>
    <x v="1"/>
    <n v="15"/>
    <x v="0"/>
    <x v="0"/>
    <x v="0"/>
    <s v="Yes"/>
    <n v="20"/>
    <n v="20"/>
    <x v="8"/>
  </r>
  <r>
    <n v="3386"/>
    <s v="Sônia Alves"/>
    <x v="2"/>
    <d v="2024-07-30T00:00:00"/>
    <x v="0"/>
    <n v="10"/>
    <x v="2"/>
    <x v="1"/>
    <x v="1"/>
    <s v="Yes"/>
    <n v="20"/>
    <n v="15"/>
    <x v="7"/>
  </r>
  <r>
    <n v="3387"/>
    <s v="Tiago Nunes"/>
    <x v="1"/>
    <d v="2024-07-31T00:00:00"/>
    <x v="1"/>
    <n v="5"/>
    <x v="0"/>
    <x v="1"/>
    <x v="1"/>
    <s v="No"/>
    <n v="0"/>
    <n v="1"/>
    <x v="4"/>
  </r>
  <r>
    <n v="3388"/>
    <s v="Ulysses Pereira"/>
    <x v="0"/>
    <d v="2024-08-01T00:00:00"/>
    <x v="0"/>
    <n v="15"/>
    <x v="1"/>
    <x v="0"/>
    <x v="0"/>
    <s v="Yes"/>
    <n v="20"/>
    <n v="3"/>
    <x v="3"/>
  </r>
  <r>
    <n v="3389"/>
    <s v="Vanessa Lima"/>
    <x v="2"/>
    <d v="2024-08-02T00:00:00"/>
    <x v="1"/>
    <n v="10"/>
    <x v="0"/>
    <x v="1"/>
    <x v="1"/>
    <s v="Yes"/>
    <n v="20"/>
    <n v="10"/>
    <x v="2"/>
  </r>
  <r>
    <n v="3390"/>
    <s v="Wagner Santos"/>
    <x v="1"/>
    <d v="2024-08-03T00:00:00"/>
    <x v="0"/>
    <n v="5"/>
    <x v="2"/>
    <x v="1"/>
    <x v="1"/>
    <s v="No"/>
    <n v="0"/>
    <n v="0"/>
    <x v="1"/>
  </r>
  <r>
    <n v="3391"/>
    <s v="Xuxa Meneghel"/>
    <x v="0"/>
    <d v="2024-08-04T00:00:00"/>
    <x v="1"/>
    <n v="15"/>
    <x v="0"/>
    <x v="0"/>
    <x v="0"/>
    <s v="Yes"/>
    <n v="20"/>
    <n v="15"/>
    <x v="14"/>
  </r>
  <r>
    <n v="3392"/>
    <s v="Yasmin Silva"/>
    <x v="2"/>
    <d v="2024-08-05T00:00:00"/>
    <x v="0"/>
    <n v="10"/>
    <x v="1"/>
    <x v="1"/>
    <x v="1"/>
    <s v="Yes"/>
    <n v="20"/>
    <n v="15"/>
    <x v="7"/>
  </r>
  <r>
    <n v="3393"/>
    <s v="Zacarias de Souza"/>
    <x v="1"/>
    <d v="2024-08-06T00:00:00"/>
    <x v="1"/>
    <n v="5"/>
    <x v="0"/>
    <x v="1"/>
    <x v="1"/>
    <s v="No"/>
    <n v="0"/>
    <n v="1"/>
    <x v="4"/>
  </r>
  <r>
    <n v="3394"/>
    <s v="André Lima"/>
    <x v="0"/>
    <d v="2024-08-07T00:00:00"/>
    <x v="0"/>
    <n v="15"/>
    <x v="2"/>
    <x v="0"/>
    <x v="0"/>
    <s v="Yes"/>
    <n v="20"/>
    <n v="7"/>
    <x v="12"/>
  </r>
  <r>
    <n v="3395"/>
    <s v="Bianca Freitas"/>
    <x v="2"/>
    <d v="2024-08-08T00:00:00"/>
    <x v="1"/>
    <n v="10"/>
    <x v="0"/>
    <x v="1"/>
    <x v="1"/>
    <s v="Yes"/>
    <n v="20"/>
    <n v="10"/>
    <x v="2"/>
  </r>
  <r>
    <n v="3396"/>
    <s v="Caio Mendes"/>
    <x v="1"/>
    <d v="2024-08-09T00:00:00"/>
    <x v="0"/>
    <n v="5"/>
    <x v="1"/>
    <x v="1"/>
    <x v="1"/>
    <s v="No"/>
    <n v="0"/>
    <n v="0"/>
    <x v="1"/>
  </r>
  <r>
    <n v="3397"/>
    <s v="Daniela Moura"/>
    <x v="0"/>
    <d v="2024-08-10T00:00:00"/>
    <x v="1"/>
    <n v="15"/>
    <x v="0"/>
    <x v="0"/>
    <x v="0"/>
    <s v="Yes"/>
    <n v="20"/>
    <n v="20"/>
    <x v="8"/>
  </r>
  <r>
    <n v="3398"/>
    <s v="Eduardo Costa"/>
    <x v="2"/>
    <d v="2024-08-11T00:00:00"/>
    <x v="0"/>
    <n v="10"/>
    <x v="2"/>
    <x v="1"/>
    <x v="1"/>
    <s v="Yes"/>
    <n v="20"/>
    <n v="15"/>
    <x v="7"/>
  </r>
  <r>
    <n v="3399"/>
    <s v="Fernanda Gomes"/>
    <x v="1"/>
    <d v="2024-08-12T00:00:00"/>
    <x v="1"/>
    <n v="5"/>
    <x v="0"/>
    <x v="1"/>
    <x v="1"/>
    <s v="No"/>
    <n v="0"/>
    <n v="1"/>
    <x v="4"/>
  </r>
  <r>
    <n v="3400"/>
    <s v="Guilherme Souza"/>
    <x v="0"/>
    <d v="2024-08-13T00:00:00"/>
    <x v="0"/>
    <n v="15"/>
    <x v="1"/>
    <x v="0"/>
    <x v="0"/>
    <s v="Yes"/>
    <n v="20"/>
    <n v="5"/>
    <x v="0"/>
  </r>
  <r>
    <n v="3401"/>
    <s v="Helena Ribeiro"/>
    <x v="2"/>
    <d v="2024-08-14T00:00:00"/>
    <x v="1"/>
    <n v="10"/>
    <x v="0"/>
    <x v="1"/>
    <x v="1"/>
    <s v="Yes"/>
    <n v="20"/>
    <n v="10"/>
    <x v="2"/>
  </r>
  <r>
    <n v="3402"/>
    <s v="Igor Santos"/>
    <x v="1"/>
    <d v="2024-08-15T00:00:00"/>
    <x v="0"/>
    <n v="5"/>
    <x v="2"/>
    <x v="1"/>
    <x v="1"/>
    <s v="No"/>
    <n v="0"/>
    <n v="0"/>
    <x v="1"/>
  </r>
  <r>
    <n v="3403"/>
    <s v="João Carvalho"/>
    <x v="0"/>
    <d v="2024-08-16T00:00:00"/>
    <x v="1"/>
    <n v="15"/>
    <x v="0"/>
    <x v="0"/>
    <x v="0"/>
    <s v="Yes"/>
    <n v="20"/>
    <n v="3"/>
    <x v="3"/>
  </r>
  <r>
    <n v="3404"/>
    <s v="Klara Fagundes"/>
    <x v="2"/>
    <d v="2024-08-17T00:00:00"/>
    <x v="0"/>
    <n v="10"/>
    <x v="1"/>
    <x v="1"/>
    <x v="1"/>
    <s v="Yes"/>
    <n v="20"/>
    <n v="15"/>
    <x v="7"/>
  </r>
  <r>
    <n v="3405"/>
    <s v="Lúcia Mendonça"/>
    <x v="1"/>
    <d v="2024-08-18T00:00:00"/>
    <x v="1"/>
    <n v="5"/>
    <x v="0"/>
    <x v="1"/>
    <x v="1"/>
    <s v="No"/>
    <n v="0"/>
    <n v="1"/>
    <x v="4"/>
  </r>
  <r>
    <n v="3406"/>
    <s v="Marcelo Novaes"/>
    <x v="1"/>
    <d v="2024-08-19T00:00:00"/>
    <x v="0"/>
    <n v="5"/>
    <x v="0"/>
    <x v="1"/>
    <x v="1"/>
    <s v="No"/>
    <n v="0"/>
    <n v="0"/>
    <x v="1"/>
  </r>
  <r>
    <n v="3407"/>
    <s v="Nina Pacheco"/>
    <x v="0"/>
    <d v="2024-08-20T00:00:00"/>
    <x v="1"/>
    <n v="15"/>
    <x v="2"/>
    <x v="0"/>
    <x v="0"/>
    <s v="Yes"/>
    <n v="20"/>
    <n v="7"/>
    <x v="12"/>
  </r>
  <r>
    <n v="3408"/>
    <s v="Olívia Rios"/>
    <x v="2"/>
    <d v="2024-08-21T00:00:00"/>
    <x v="0"/>
    <n v="10"/>
    <x v="1"/>
    <x v="1"/>
    <x v="1"/>
    <s v="Yes"/>
    <n v="20"/>
    <n v="10"/>
    <x v="2"/>
  </r>
  <r>
    <n v="3409"/>
    <s v="Paulo Quintana"/>
    <x v="1"/>
    <d v="2024-08-22T00:00:00"/>
    <x v="1"/>
    <n v="5"/>
    <x v="2"/>
    <x v="1"/>
    <x v="1"/>
    <s v="No"/>
    <n v="0"/>
    <n v="1"/>
    <x v="4"/>
  </r>
  <r>
    <n v="3410"/>
    <s v="Raquel Domingos"/>
    <x v="0"/>
    <d v="2024-08-23T00:00:00"/>
    <x v="0"/>
    <n v="15"/>
    <x v="0"/>
    <x v="0"/>
    <x v="0"/>
    <s v="Yes"/>
    <n v="20"/>
    <n v="15"/>
    <x v="14"/>
  </r>
  <r>
    <n v="3411"/>
    <s v="Samuel Viana"/>
    <x v="2"/>
    <d v="2024-08-24T00:00:00"/>
    <x v="1"/>
    <n v="10"/>
    <x v="0"/>
    <x v="1"/>
    <x v="1"/>
    <s v="Yes"/>
    <n v="20"/>
    <n v="5"/>
    <x v="13"/>
  </r>
  <r>
    <n v="3412"/>
    <s v="Tatiane Rocha"/>
    <x v="1"/>
    <d v="2024-08-25T00:00:00"/>
    <x v="0"/>
    <n v="5"/>
    <x v="1"/>
    <x v="1"/>
    <x v="1"/>
    <s v="No"/>
    <n v="0"/>
    <n v="0"/>
    <x v="1"/>
  </r>
  <r>
    <n v="3413"/>
    <s v="Ulysses Farias"/>
    <x v="0"/>
    <d v="2024-08-26T00:00:00"/>
    <x v="1"/>
    <n v="15"/>
    <x v="2"/>
    <x v="0"/>
    <x v="0"/>
    <s v="Yes"/>
    <n v="20"/>
    <n v="20"/>
    <x v="8"/>
  </r>
  <r>
    <n v="3414"/>
    <s v="Vanessa Moreira"/>
    <x v="2"/>
    <d v="2024-08-27T00:00:00"/>
    <x v="0"/>
    <n v="10"/>
    <x v="2"/>
    <x v="1"/>
    <x v="1"/>
    <s v="Yes"/>
    <n v="20"/>
    <n v="12"/>
    <x v="10"/>
  </r>
  <r>
    <n v="3415"/>
    <s v="William Carvalho"/>
    <x v="1"/>
    <d v="2024-08-28T00:00:00"/>
    <x v="1"/>
    <n v="5"/>
    <x v="0"/>
    <x v="1"/>
    <x v="1"/>
    <s v="No"/>
    <n v="0"/>
    <n v="2"/>
    <x v="11"/>
  </r>
  <r>
    <n v="3416"/>
    <s v="Ximena Barros"/>
    <x v="0"/>
    <d v="2024-08-29T00:00:00"/>
    <x v="0"/>
    <n v="15"/>
    <x v="1"/>
    <x v="0"/>
    <x v="0"/>
    <s v="Yes"/>
    <n v="20"/>
    <n v="5"/>
    <x v="0"/>
  </r>
  <r>
    <n v="3417"/>
    <s v="Yara Machado"/>
    <x v="2"/>
    <d v="2024-08-30T00:00:00"/>
    <x v="1"/>
    <n v="10"/>
    <x v="0"/>
    <x v="1"/>
    <x v="1"/>
    <s v="Yes"/>
    <n v="20"/>
    <n v="10"/>
    <x v="2"/>
  </r>
  <r>
    <n v="3418"/>
    <s v="Zacarias Costa"/>
    <x v="1"/>
    <d v="2024-08-31T00:00:00"/>
    <x v="0"/>
    <n v="5"/>
    <x v="2"/>
    <x v="1"/>
    <x v="1"/>
    <s v="No"/>
    <n v="0"/>
    <n v="0"/>
    <x v="1"/>
  </r>
  <r>
    <n v="3419"/>
    <s v="André Lopes"/>
    <x v="0"/>
    <d v="2024-09-01T00:00:00"/>
    <x v="1"/>
    <n v="15"/>
    <x v="0"/>
    <x v="0"/>
    <x v="0"/>
    <s v="Yes"/>
    <n v="20"/>
    <n v="3"/>
    <x v="3"/>
  </r>
  <r>
    <n v="3420"/>
    <s v="Beatriz Souza"/>
    <x v="2"/>
    <d v="2024-09-02T00:00:00"/>
    <x v="0"/>
    <n v="10"/>
    <x v="1"/>
    <x v="1"/>
    <x v="1"/>
    <s v="Yes"/>
    <n v="20"/>
    <n v="15"/>
    <x v="7"/>
  </r>
  <r>
    <n v="3421"/>
    <s v="Caio Pereira"/>
    <x v="1"/>
    <d v="2024-09-03T00:00:00"/>
    <x v="1"/>
    <n v="5"/>
    <x v="0"/>
    <x v="1"/>
    <x v="1"/>
    <s v="No"/>
    <n v="0"/>
    <n v="1"/>
    <x v="4"/>
  </r>
  <r>
    <n v="3422"/>
    <s v="Daniela Araújo"/>
    <x v="0"/>
    <d v="2024-09-04T00:00:00"/>
    <x v="0"/>
    <n v="15"/>
    <x v="2"/>
    <x v="0"/>
    <x v="0"/>
    <s v="Yes"/>
    <n v="20"/>
    <n v="7"/>
    <x v="12"/>
  </r>
  <r>
    <n v="3423"/>
    <s v="Eduardo Santos"/>
    <x v="2"/>
    <d v="2024-09-05T00:00:00"/>
    <x v="1"/>
    <n v="10"/>
    <x v="0"/>
    <x v="1"/>
    <x v="1"/>
    <s v="Yes"/>
    <n v="20"/>
    <n v="10"/>
    <x v="2"/>
  </r>
  <r>
    <n v="3424"/>
    <s v="Fernanda Lima"/>
    <x v="1"/>
    <d v="2024-09-06T00:00:00"/>
    <x v="0"/>
    <n v="5"/>
    <x v="1"/>
    <x v="1"/>
    <x v="1"/>
    <s v="No"/>
    <n v="0"/>
    <n v="0"/>
    <x v="1"/>
  </r>
  <r>
    <n v="3425"/>
    <s v="Gabriel Teixeira"/>
    <x v="0"/>
    <d v="2024-09-07T00:00:00"/>
    <x v="1"/>
    <n v="15"/>
    <x v="0"/>
    <x v="0"/>
    <x v="0"/>
    <s v="Yes"/>
    <n v="20"/>
    <n v="20"/>
    <x v="8"/>
  </r>
  <r>
    <n v="3426"/>
    <s v="Helena Ribeiro"/>
    <x v="2"/>
    <d v="2024-09-08T00:00:00"/>
    <x v="0"/>
    <n v="10"/>
    <x v="2"/>
    <x v="1"/>
    <x v="1"/>
    <s v="Yes"/>
    <n v="20"/>
    <n v="15"/>
    <x v="7"/>
  </r>
  <r>
    <n v="3427"/>
    <s v="Igor Mendes"/>
    <x v="1"/>
    <d v="2024-09-09T00:00:00"/>
    <x v="1"/>
    <n v="5"/>
    <x v="0"/>
    <x v="1"/>
    <x v="1"/>
    <s v="No"/>
    <n v="0"/>
    <n v="1"/>
    <x v="4"/>
  </r>
  <r>
    <n v="3428"/>
    <s v="Joana Silveira"/>
    <x v="0"/>
    <d v="2024-09-10T00:00:00"/>
    <x v="0"/>
    <n v="15"/>
    <x v="1"/>
    <x v="0"/>
    <x v="0"/>
    <s v="Yes"/>
    <n v="20"/>
    <n v="3"/>
    <x v="3"/>
  </r>
  <r>
    <n v="3429"/>
    <s v="Lucas Martins"/>
    <x v="2"/>
    <d v="2024-09-11T00:00:00"/>
    <x v="1"/>
    <n v="10"/>
    <x v="0"/>
    <x v="1"/>
    <x v="1"/>
    <s v="Yes"/>
    <n v="20"/>
    <n v="10"/>
    <x v="2"/>
  </r>
  <r>
    <n v="3430"/>
    <s v="Marcela Gouveia"/>
    <x v="1"/>
    <d v="2024-09-12T00:00:00"/>
    <x v="0"/>
    <n v="5"/>
    <x v="2"/>
    <x v="1"/>
    <x v="1"/>
    <s v="No"/>
    <n v="0"/>
    <n v="0"/>
    <x v="1"/>
  </r>
  <r>
    <n v="3431"/>
    <s v="Nicolas Borges"/>
    <x v="0"/>
    <d v="2024-09-13T00:00:00"/>
    <x v="1"/>
    <n v="15"/>
    <x v="0"/>
    <x v="0"/>
    <x v="0"/>
    <s v="Yes"/>
    <n v="20"/>
    <n v="15"/>
    <x v="14"/>
  </r>
  <r>
    <n v="3432"/>
    <s v="Olivia Freitas"/>
    <x v="2"/>
    <d v="2024-09-14T00:00:00"/>
    <x v="0"/>
    <n v="10"/>
    <x v="1"/>
    <x v="1"/>
    <x v="1"/>
    <s v="Yes"/>
    <n v="20"/>
    <n v="15"/>
    <x v="7"/>
  </r>
  <r>
    <n v="3433"/>
    <s v="Paulo Nogueira"/>
    <x v="1"/>
    <d v="2024-09-15T00:00:00"/>
    <x v="1"/>
    <n v="5"/>
    <x v="0"/>
    <x v="1"/>
    <x v="1"/>
    <s v="No"/>
    <n v="0"/>
    <n v="1"/>
    <x v="4"/>
  </r>
  <r>
    <n v="3434"/>
    <s v="Raquel Andrade"/>
    <x v="0"/>
    <d v="2024-09-16T00:00:00"/>
    <x v="0"/>
    <n v="15"/>
    <x v="2"/>
    <x v="0"/>
    <x v="0"/>
    <s v="Yes"/>
    <n v="20"/>
    <n v="7"/>
    <x v="12"/>
  </r>
  <r>
    <n v="3435"/>
    <s v="Sônia Carvalho"/>
    <x v="2"/>
    <d v="2024-09-17T00:00:00"/>
    <x v="1"/>
    <n v="10"/>
    <x v="0"/>
    <x v="1"/>
    <x v="1"/>
    <s v="Yes"/>
    <n v="20"/>
    <n v="10"/>
    <x v="2"/>
  </r>
  <r>
    <n v="3436"/>
    <s v="Tiago Rodrigues"/>
    <x v="1"/>
    <d v="2024-09-18T00:00:00"/>
    <x v="0"/>
    <n v="5"/>
    <x v="0"/>
    <x v="1"/>
    <x v="1"/>
    <s v="No"/>
    <n v="0"/>
    <n v="0"/>
    <x v="1"/>
  </r>
  <r>
    <n v="3437"/>
    <s v="Ursula Monteiro"/>
    <x v="0"/>
    <d v="2024-09-19T00:00:00"/>
    <x v="1"/>
    <n v="15"/>
    <x v="2"/>
    <x v="0"/>
    <x v="0"/>
    <s v="Yes"/>
    <n v="20"/>
    <n v="7"/>
    <x v="12"/>
  </r>
  <r>
    <n v="3438"/>
    <s v="Vanessa Pereira"/>
    <x v="2"/>
    <d v="2024-09-20T00:00:00"/>
    <x v="0"/>
    <n v="10"/>
    <x v="1"/>
    <x v="1"/>
    <x v="1"/>
    <s v="Yes"/>
    <n v="20"/>
    <n v="10"/>
    <x v="2"/>
  </r>
  <r>
    <n v="3439"/>
    <s v="Walter Silva"/>
    <x v="1"/>
    <d v="2024-09-21T00:00:00"/>
    <x v="1"/>
    <n v="5"/>
    <x v="2"/>
    <x v="1"/>
    <x v="1"/>
    <s v="No"/>
    <n v="0"/>
    <n v="1"/>
    <x v="4"/>
  </r>
  <r>
    <n v="3440"/>
    <s v="Xavier Almeida"/>
    <x v="0"/>
    <d v="2024-09-22T00:00:00"/>
    <x v="0"/>
    <n v="15"/>
    <x v="0"/>
    <x v="0"/>
    <x v="0"/>
    <s v="Yes"/>
    <n v="20"/>
    <n v="15"/>
    <x v="14"/>
  </r>
  <r>
    <n v="3441"/>
    <s v="Yasmine Correia"/>
    <x v="2"/>
    <d v="2024-09-23T00:00:00"/>
    <x v="1"/>
    <n v="10"/>
    <x v="0"/>
    <x v="1"/>
    <x v="1"/>
    <s v="Yes"/>
    <n v="20"/>
    <n v="5"/>
    <x v="13"/>
  </r>
  <r>
    <n v="3442"/>
    <s v="Zacarias Almeida"/>
    <x v="1"/>
    <d v="2024-09-24T00:00:00"/>
    <x v="0"/>
    <n v="5"/>
    <x v="1"/>
    <x v="1"/>
    <x v="1"/>
    <s v="No"/>
    <n v="0"/>
    <n v="0"/>
    <x v="1"/>
  </r>
  <r>
    <n v="3443"/>
    <s v="Amanda Costa"/>
    <x v="0"/>
    <d v="2024-09-25T00:00:00"/>
    <x v="1"/>
    <n v="15"/>
    <x v="2"/>
    <x v="0"/>
    <x v="0"/>
    <s v="Yes"/>
    <n v="20"/>
    <n v="20"/>
    <x v="8"/>
  </r>
  <r>
    <n v="3444"/>
    <s v="Bruno Ferreira"/>
    <x v="2"/>
    <d v="2024-09-26T00:00:00"/>
    <x v="0"/>
    <n v="10"/>
    <x v="2"/>
    <x v="1"/>
    <x v="1"/>
    <s v="Yes"/>
    <n v="20"/>
    <n v="12"/>
    <x v="10"/>
  </r>
  <r>
    <n v="3445"/>
    <s v="Carla Dias"/>
    <x v="1"/>
    <d v="2024-09-27T00:00:00"/>
    <x v="1"/>
    <n v="5"/>
    <x v="0"/>
    <x v="1"/>
    <x v="1"/>
    <s v="No"/>
    <n v="0"/>
    <n v="2"/>
    <x v="11"/>
  </r>
  <r>
    <n v="3446"/>
    <s v="Diogo Martins"/>
    <x v="0"/>
    <d v="2024-09-28T00:00:00"/>
    <x v="0"/>
    <n v="15"/>
    <x v="1"/>
    <x v="0"/>
    <x v="0"/>
    <s v="Yes"/>
    <n v="20"/>
    <n v="5"/>
    <x v="0"/>
  </r>
  <r>
    <n v="3447"/>
    <s v="Elisa Campos"/>
    <x v="2"/>
    <d v="2024-09-29T00:00:00"/>
    <x v="1"/>
    <n v="10"/>
    <x v="0"/>
    <x v="1"/>
    <x v="1"/>
    <s v="Yes"/>
    <n v="20"/>
    <n v="10"/>
    <x v="2"/>
  </r>
  <r>
    <n v="3448"/>
    <s v="Fabiana Lima"/>
    <x v="1"/>
    <d v="2024-09-30T00:00:00"/>
    <x v="0"/>
    <n v="5"/>
    <x v="2"/>
    <x v="1"/>
    <x v="1"/>
    <s v="No"/>
    <n v="0"/>
    <n v="0"/>
    <x v="1"/>
  </r>
  <r>
    <n v="3449"/>
    <s v="Gabriel Santos"/>
    <x v="0"/>
    <d v="2024-10-01T00:00:00"/>
    <x v="1"/>
    <n v="15"/>
    <x v="0"/>
    <x v="0"/>
    <x v="0"/>
    <s v="Yes"/>
    <n v="20"/>
    <n v="3"/>
    <x v="3"/>
  </r>
  <r>
    <n v="3450"/>
    <s v="Helena Ferreira"/>
    <x v="2"/>
    <d v="2024-10-02T00:00:00"/>
    <x v="0"/>
    <n v="10"/>
    <x v="1"/>
    <x v="1"/>
    <x v="1"/>
    <s v="Yes"/>
    <n v="20"/>
    <n v="15"/>
    <x v="7"/>
  </r>
  <r>
    <n v="3451"/>
    <s v="Ígor Nunes"/>
    <x v="1"/>
    <d v="2024-10-03T00:00:00"/>
    <x v="1"/>
    <n v="5"/>
    <x v="0"/>
    <x v="1"/>
    <x v="1"/>
    <s v="No"/>
    <n v="0"/>
    <n v="1"/>
    <x v="4"/>
  </r>
  <r>
    <n v="3452"/>
    <s v="Joana Silveira"/>
    <x v="0"/>
    <d v="2024-10-04T00:00:00"/>
    <x v="0"/>
    <n v="15"/>
    <x v="2"/>
    <x v="0"/>
    <x v="0"/>
    <s v="Yes"/>
    <n v="20"/>
    <n v="7"/>
    <x v="12"/>
  </r>
  <r>
    <n v="3453"/>
    <s v="Kléber Oliveira"/>
    <x v="2"/>
    <d v="2024-10-05T00:00:00"/>
    <x v="1"/>
    <n v="10"/>
    <x v="0"/>
    <x v="1"/>
    <x v="1"/>
    <s v="Yes"/>
    <n v="20"/>
    <n v="10"/>
    <x v="2"/>
  </r>
  <r>
    <n v="3454"/>
    <s v="Luciana Morais"/>
    <x v="1"/>
    <d v="2024-10-06T00:00:00"/>
    <x v="0"/>
    <n v="5"/>
    <x v="1"/>
    <x v="1"/>
    <x v="1"/>
    <s v="No"/>
    <n v="0"/>
    <n v="0"/>
    <x v="1"/>
  </r>
  <r>
    <n v="3455"/>
    <s v="Marcos Vinícius"/>
    <x v="0"/>
    <d v="2024-10-07T00:00:00"/>
    <x v="1"/>
    <n v="15"/>
    <x v="0"/>
    <x v="0"/>
    <x v="0"/>
    <s v="Yes"/>
    <n v="20"/>
    <n v="20"/>
    <x v="8"/>
  </r>
  <r>
    <n v="3456"/>
    <s v="Natália Barros"/>
    <x v="2"/>
    <d v="2024-10-08T00:00:00"/>
    <x v="0"/>
    <n v="10"/>
    <x v="2"/>
    <x v="1"/>
    <x v="1"/>
    <s v="Yes"/>
    <n v="20"/>
    <n v="15"/>
    <x v="7"/>
  </r>
  <r>
    <n v="3457"/>
    <s v="Oscar Sampaio"/>
    <x v="1"/>
    <d v="2024-10-09T00:00:00"/>
    <x v="1"/>
    <n v="5"/>
    <x v="0"/>
    <x v="1"/>
    <x v="1"/>
    <s v="No"/>
    <n v="0"/>
    <n v="1"/>
    <x v="4"/>
  </r>
  <r>
    <n v="3458"/>
    <s v="Patrícia Leite"/>
    <x v="0"/>
    <d v="2024-10-10T00:00:00"/>
    <x v="0"/>
    <n v="15"/>
    <x v="1"/>
    <x v="0"/>
    <x v="0"/>
    <s v="Yes"/>
    <n v="20"/>
    <n v="3"/>
    <x v="3"/>
  </r>
  <r>
    <n v="3459"/>
    <s v="Quênia Rocha"/>
    <x v="2"/>
    <d v="2024-10-11T00:00:00"/>
    <x v="1"/>
    <n v="10"/>
    <x v="0"/>
    <x v="1"/>
    <x v="1"/>
    <s v="Yes"/>
    <n v="20"/>
    <n v="10"/>
    <x v="2"/>
  </r>
  <r>
    <n v="3460"/>
    <s v="Rafael Torres"/>
    <x v="1"/>
    <d v="2024-10-12T00:00:00"/>
    <x v="0"/>
    <n v="5"/>
    <x v="2"/>
    <x v="1"/>
    <x v="1"/>
    <s v="No"/>
    <n v="0"/>
    <n v="0"/>
    <x v="1"/>
  </r>
  <r>
    <n v="3461"/>
    <s v="Sandra Gouveia"/>
    <x v="0"/>
    <d v="2024-10-13T00:00:00"/>
    <x v="1"/>
    <n v="15"/>
    <x v="0"/>
    <x v="0"/>
    <x v="0"/>
    <s v="Yes"/>
    <n v="20"/>
    <n v="15"/>
    <x v="14"/>
  </r>
  <r>
    <n v="3462"/>
    <s v="Tiago Lacerda"/>
    <x v="2"/>
    <d v="2024-10-14T00:00:00"/>
    <x v="0"/>
    <n v="10"/>
    <x v="1"/>
    <x v="1"/>
    <x v="1"/>
    <s v="Yes"/>
    <n v="20"/>
    <n v="15"/>
    <x v="7"/>
  </r>
  <r>
    <n v="3463"/>
    <s v="Ursula Fonseca"/>
    <x v="1"/>
    <d v="2024-10-15T00:00:00"/>
    <x v="1"/>
    <n v="5"/>
    <x v="0"/>
    <x v="1"/>
    <x v="1"/>
    <s v="No"/>
    <n v="0"/>
    <n v="1"/>
    <x v="4"/>
  </r>
  <r>
    <n v="3464"/>
    <s v="Vanessa Andrade"/>
    <x v="0"/>
    <d v="2024-10-16T00:00:00"/>
    <x v="0"/>
    <n v="15"/>
    <x v="2"/>
    <x v="0"/>
    <x v="0"/>
    <s v="Yes"/>
    <n v="20"/>
    <n v="7"/>
    <x v="12"/>
  </r>
  <r>
    <n v="3465"/>
    <s v="William Castro"/>
    <x v="2"/>
    <d v="2024-10-17T00:00:00"/>
    <x v="1"/>
    <n v="10"/>
    <x v="0"/>
    <x v="1"/>
    <x v="1"/>
    <s v="Yes"/>
    <n v="20"/>
    <n v="10"/>
    <x v="2"/>
  </r>
  <r>
    <n v="3466"/>
    <s v="Xavier Monteiro"/>
    <x v="1"/>
    <d v="2024-10-18T00:00:00"/>
    <x v="0"/>
    <n v="5"/>
    <x v="1"/>
    <x v="1"/>
    <x v="1"/>
    <s v="No"/>
    <n v="0"/>
    <n v="0"/>
    <x v="1"/>
  </r>
  <r>
    <n v="3467"/>
    <s v="Yasmin Figueira"/>
    <x v="0"/>
    <d v="2024-10-19T00:00:00"/>
    <x v="1"/>
    <n v="15"/>
    <x v="0"/>
    <x v="0"/>
    <x v="0"/>
    <s v="Yes"/>
    <n v="20"/>
    <n v="15"/>
    <x v="14"/>
  </r>
  <r>
    <n v="3468"/>
    <s v="Zacarias Mendonça"/>
    <x v="2"/>
    <d v="2024-10-20T00:00:00"/>
    <x v="0"/>
    <n v="10"/>
    <x v="2"/>
    <x v="1"/>
    <x v="1"/>
    <s v="Yes"/>
    <n v="20"/>
    <n v="12"/>
    <x v="10"/>
  </r>
  <r>
    <n v="3469"/>
    <s v="Amanda Menezes"/>
    <x v="1"/>
    <d v="2024-10-21T00:00:00"/>
    <x v="1"/>
    <n v="5"/>
    <x v="0"/>
    <x v="1"/>
    <x v="1"/>
    <s v="No"/>
    <n v="0"/>
    <n v="2"/>
    <x v="11"/>
  </r>
  <r>
    <n v="3470"/>
    <s v="Bruno Santos"/>
    <x v="0"/>
    <d v="2024-10-22T00:00:00"/>
    <x v="0"/>
    <n v="15"/>
    <x v="1"/>
    <x v="0"/>
    <x v="0"/>
    <s v="Yes"/>
    <n v="20"/>
    <n v="5"/>
    <x v="0"/>
  </r>
  <r>
    <n v="3471"/>
    <s v="Carla Ferreira"/>
    <x v="2"/>
    <d v="2024-10-23T00:00:00"/>
    <x v="1"/>
    <n v="10"/>
    <x v="0"/>
    <x v="1"/>
    <x v="1"/>
    <s v="Yes"/>
    <n v="20"/>
    <n v="10"/>
    <x v="2"/>
  </r>
  <r>
    <n v="3472"/>
    <s v="Diogo Alves"/>
    <x v="1"/>
    <d v="2024-10-24T00:00:00"/>
    <x v="0"/>
    <n v="5"/>
    <x v="2"/>
    <x v="1"/>
    <x v="1"/>
    <s v="No"/>
    <n v="0"/>
    <n v="0"/>
    <x v="1"/>
  </r>
  <r>
    <n v="3473"/>
    <s v="Elisa Neves"/>
    <x v="0"/>
    <d v="2024-10-25T00:00:00"/>
    <x v="1"/>
    <n v="15"/>
    <x v="0"/>
    <x v="0"/>
    <x v="0"/>
    <s v="Yes"/>
    <n v="20"/>
    <n v="3"/>
    <x v="3"/>
  </r>
  <r>
    <n v="3474"/>
    <s v="Fabiano Pires"/>
    <x v="2"/>
    <d v="2024-10-26T00:00:00"/>
    <x v="0"/>
    <n v="10"/>
    <x v="1"/>
    <x v="1"/>
    <x v="1"/>
    <s v="Yes"/>
    <n v="20"/>
    <n v="15"/>
    <x v="7"/>
  </r>
  <r>
    <n v="3475"/>
    <s v="Giovana Ribeiro"/>
    <x v="1"/>
    <d v="2024-10-27T00:00:00"/>
    <x v="1"/>
    <n v="5"/>
    <x v="0"/>
    <x v="1"/>
    <x v="1"/>
    <s v="No"/>
    <n v="0"/>
    <n v="1"/>
    <x v="4"/>
  </r>
  <r>
    <n v="3476"/>
    <s v="Hélio Costa"/>
    <x v="0"/>
    <d v="2024-10-28T00:00:00"/>
    <x v="0"/>
    <n v="15"/>
    <x v="2"/>
    <x v="0"/>
    <x v="0"/>
    <s v="Yes"/>
    <n v="20"/>
    <n v="7"/>
    <x v="12"/>
  </r>
  <r>
    <n v="3477"/>
    <s v="Íris Loureiro"/>
    <x v="2"/>
    <d v="2024-10-29T00:00:00"/>
    <x v="1"/>
    <n v="10"/>
    <x v="0"/>
    <x v="1"/>
    <x v="1"/>
    <s v="Yes"/>
    <n v="20"/>
    <n v="10"/>
    <x v="2"/>
  </r>
  <r>
    <n v="3478"/>
    <s v="João Pereira"/>
    <x v="1"/>
    <d v="2024-10-30T00:00:00"/>
    <x v="0"/>
    <n v="5"/>
    <x v="1"/>
    <x v="1"/>
    <x v="1"/>
    <s v="No"/>
    <n v="0"/>
    <n v="0"/>
    <x v="1"/>
  </r>
  <r>
    <n v="3479"/>
    <s v="Klara Silva"/>
    <x v="0"/>
    <d v="2024-10-31T00:00:00"/>
    <x v="1"/>
    <n v="15"/>
    <x v="0"/>
    <x v="0"/>
    <x v="0"/>
    <s v="Yes"/>
    <n v="20"/>
    <n v="20"/>
    <x v="8"/>
  </r>
  <r>
    <n v="3480"/>
    <s v="Luciana Barros"/>
    <x v="2"/>
    <d v="2024-11-01T00:00:00"/>
    <x v="0"/>
    <n v="10"/>
    <x v="2"/>
    <x v="1"/>
    <x v="1"/>
    <s v="Yes"/>
    <n v="20"/>
    <n v="15"/>
    <x v="7"/>
  </r>
  <r>
    <n v="3481"/>
    <s v="Marcos Gomes"/>
    <x v="1"/>
    <d v="2024-11-02T00:00:00"/>
    <x v="1"/>
    <n v="5"/>
    <x v="0"/>
    <x v="1"/>
    <x v="1"/>
    <s v="No"/>
    <n v="0"/>
    <n v="1"/>
    <x v="4"/>
  </r>
  <r>
    <n v="3482"/>
    <s v="Natália Soares"/>
    <x v="0"/>
    <d v="2024-11-03T00:00:00"/>
    <x v="0"/>
    <n v="15"/>
    <x v="1"/>
    <x v="0"/>
    <x v="0"/>
    <s v="Yes"/>
    <n v="20"/>
    <n v="3"/>
    <x v="3"/>
  </r>
  <r>
    <n v="3483"/>
    <s v="Oscar Machado"/>
    <x v="2"/>
    <d v="2024-11-04T00:00:00"/>
    <x v="1"/>
    <n v="10"/>
    <x v="0"/>
    <x v="1"/>
    <x v="1"/>
    <s v="Yes"/>
    <n v="20"/>
    <n v="10"/>
    <x v="2"/>
  </r>
  <r>
    <n v="3484"/>
    <s v="Patrícia Lima"/>
    <x v="1"/>
    <d v="2024-11-05T00:00:00"/>
    <x v="0"/>
    <n v="5"/>
    <x v="2"/>
    <x v="1"/>
    <x v="1"/>
    <s v="No"/>
    <n v="0"/>
    <n v="0"/>
    <x v="1"/>
  </r>
  <r>
    <n v="3485"/>
    <s v="Quirino Neto"/>
    <x v="0"/>
    <d v="2024-11-06T00:00:00"/>
    <x v="1"/>
    <n v="15"/>
    <x v="0"/>
    <x v="0"/>
    <x v="0"/>
    <s v="Yes"/>
    <n v="20"/>
    <n v="15"/>
    <x v="14"/>
  </r>
  <r>
    <n v="3486"/>
    <s v="Rafaela Souza"/>
    <x v="1"/>
    <d v="2024-11-07T00:00:00"/>
    <x v="0"/>
    <n v="5"/>
    <x v="0"/>
    <x v="1"/>
    <x v="1"/>
    <s v="No"/>
    <n v="0"/>
    <n v="0"/>
    <x v="1"/>
  </r>
  <r>
    <n v="3487"/>
    <s v="Sandro Almeida"/>
    <x v="0"/>
    <d v="2024-11-08T00:00:00"/>
    <x v="1"/>
    <n v="15"/>
    <x v="2"/>
    <x v="0"/>
    <x v="0"/>
    <s v="Yes"/>
    <n v="20"/>
    <n v="7"/>
    <x v="12"/>
  </r>
  <r>
    <n v="3488"/>
    <s v="Tânia Ribeiro"/>
    <x v="2"/>
    <d v="2024-11-09T00:00:00"/>
    <x v="0"/>
    <n v="10"/>
    <x v="1"/>
    <x v="1"/>
    <x v="1"/>
    <s v="Yes"/>
    <n v="20"/>
    <n v="10"/>
    <x v="2"/>
  </r>
  <r>
    <n v="3489"/>
    <s v="Ugo Dias"/>
    <x v="1"/>
    <d v="2024-11-10T00:00:00"/>
    <x v="1"/>
    <n v="5"/>
    <x v="2"/>
    <x v="1"/>
    <x v="1"/>
    <s v="No"/>
    <n v="0"/>
    <n v="1"/>
    <x v="4"/>
  </r>
  <r>
    <n v="3490"/>
    <s v="Valéria Lima"/>
    <x v="0"/>
    <d v="2024-11-11T00:00:00"/>
    <x v="0"/>
    <n v="15"/>
    <x v="0"/>
    <x v="0"/>
    <x v="0"/>
    <s v="Yes"/>
    <n v="20"/>
    <n v="15"/>
    <x v="14"/>
  </r>
  <r>
    <n v="3491"/>
    <s v="William Fernandes"/>
    <x v="2"/>
    <d v="2024-11-12T00:00:00"/>
    <x v="1"/>
    <n v="10"/>
    <x v="0"/>
    <x v="1"/>
    <x v="1"/>
    <s v="Yes"/>
    <n v="20"/>
    <n v="5"/>
    <x v="13"/>
  </r>
  <r>
    <n v="3492"/>
    <s v="Xuxa Mendes"/>
    <x v="1"/>
    <d v="2024-11-13T00:00:00"/>
    <x v="0"/>
    <n v="5"/>
    <x v="1"/>
    <x v="1"/>
    <x v="1"/>
    <s v="No"/>
    <n v="0"/>
    <n v="0"/>
    <x v="1"/>
  </r>
  <r>
    <n v="3493"/>
    <s v="Ygor Farias"/>
    <x v="0"/>
    <d v="2024-11-14T00:00:00"/>
    <x v="1"/>
    <n v="15"/>
    <x v="2"/>
    <x v="0"/>
    <x v="0"/>
    <s v="Yes"/>
    <n v="20"/>
    <n v="20"/>
    <x v="8"/>
  </r>
  <r>
    <n v="3494"/>
    <s v="Zilda Barros"/>
    <x v="2"/>
    <d v="2024-11-15T00:00:00"/>
    <x v="0"/>
    <n v="10"/>
    <x v="2"/>
    <x v="1"/>
    <x v="1"/>
    <s v="Yes"/>
    <n v="20"/>
    <n v="12"/>
    <x v="10"/>
  </r>
  <r>
    <n v="3495"/>
    <s v="Amanda Santos"/>
    <x v="1"/>
    <d v="2024-11-16T00:00:00"/>
    <x v="1"/>
    <n v="5"/>
    <x v="0"/>
    <x v="1"/>
    <x v="1"/>
    <s v="No"/>
    <n v="0"/>
    <n v="2"/>
    <x v="11"/>
  </r>
  <r>
    <n v="3496"/>
    <s v="Bruno Costa"/>
    <x v="0"/>
    <d v="2024-11-17T00:00:00"/>
    <x v="0"/>
    <n v="15"/>
    <x v="1"/>
    <x v="0"/>
    <x v="0"/>
    <s v="Yes"/>
    <n v="20"/>
    <n v="5"/>
    <x v="0"/>
  </r>
  <r>
    <n v="3497"/>
    <s v="Carla Rodrigues"/>
    <x v="2"/>
    <d v="2024-11-18T00:00:00"/>
    <x v="1"/>
    <n v="10"/>
    <x v="0"/>
    <x v="1"/>
    <x v="1"/>
    <s v="Yes"/>
    <n v="20"/>
    <n v="10"/>
    <x v="2"/>
  </r>
  <r>
    <n v="3498"/>
    <s v="Diogo Pereira"/>
    <x v="1"/>
    <d v="2024-11-19T00:00:00"/>
    <x v="0"/>
    <n v="5"/>
    <x v="2"/>
    <x v="1"/>
    <x v="1"/>
    <s v="No"/>
    <n v="0"/>
    <n v="0"/>
    <x v="1"/>
  </r>
  <r>
    <n v="3499"/>
    <s v="Elisa Correia"/>
    <x v="0"/>
    <d v="2024-11-20T00:00:00"/>
    <x v="1"/>
    <n v="15"/>
    <x v="0"/>
    <x v="0"/>
    <x v="0"/>
    <s v="Yes"/>
    <n v="20"/>
    <n v="3"/>
    <x v="3"/>
  </r>
  <r>
    <n v="3500"/>
    <s v="Fábio Lourenço"/>
    <x v="2"/>
    <d v="2024-11-21T00:00:00"/>
    <x v="0"/>
    <n v="10"/>
    <x v="1"/>
    <x v="1"/>
    <x v="1"/>
    <s v="Yes"/>
    <n v="20"/>
    <n v="15"/>
    <x v="7"/>
  </r>
  <r>
    <n v="3501"/>
    <s v="Gabriela Neves"/>
    <x v="1"/>
    <d v="2024-11-22T00:00:00"/>
    <x v="1"/>
    <n v="5"/>
    <x v="0"/>
    <x v="1"/>
    <x v="1"/>
    <s v="No"/>
    <n v="0"/>
    <n v="1"/>
    <x v="4"/>
  </r>
  <r>
    <n v="3502"/>
    <s v="Henrique Gonçalves"/>
    <x v="0"/>
    <d v="2024-11-23T00:00:00"/>
    <x v="0"/>
    <n v="15"/>
    <x v="2"/>
    <x v="0"/>
    <x v="0"/>
    <s v="Yes"/>
    <n v="20"/>
    <n v="7"/>
    <x v="12"/>
  </r>
  <r>
    <n v="3503"/>
    <s v="Íris Santos"/>
    <x v="2"/>
    <d v="2024-11-24T00:00:00"/>
    <x v="1"/>
    <n v="10"/>
    <x v="0"/>
    <x v="1"/>
    <x v="1"/>
    <s v="Yes"/>
    <n v="20"/>
    <n v="10"/>
    <x v="2"/>
  </r>
  <r>
    <n v="3504"/>
    <s v="João Marcelo Alves"/>
    <x v="1"/>
    <d v="2024-11-25T00:00:00"/>
    <x v="0"/>
    <n v="5"/>
    <x v="1"/>
    <x v="1"/>
    <x v="1"/>
    <s v="No"/>
    <n v="0"/>
    <n v="0"/>
    <x v="1"/>
  </r>
  <r>
    <n v="3505"/>
    <s v="Klara Fonseca"/>
    <x v="0"/>
    <d v="2024-11-26T00:00:00"/>
    <x v="1"/>
    <n v="15"/>
    <x v="0"/>
    <x v="0"/>
    <x v="0"/>
    <s v="Yes"/>
    <n v="20"/>
    <n v="20"/>
    <x v="8"/>
  </r>
  <r>
    <n v="3506"/>
    <s v="Lucas Mendonça"/>
    <x v="2"/>
    <d v="2024-11-27T00:00:00"/>
    <x v="0"/>
    <n v="10"/>
    <x v="2"/>
    <x v="1"/>
    <x v="1"/>
    <s v="Yes"/>
    <n v="20"/>
    <n v="15"/>
    <x v="7"/>
  </r>
  <r>
    <n v="3507"/>
    <s v="Marcela Torres"/>
    <x v="1"/>
    <d v="2024-11-28T00:00:00"/>
    <x v="1"/>
    <n v="5"/>
    <x v="0"/>
    <x v="1"/>
    <x v="1"/>
    <s v="No"/>
    <n v="0"/>
    <n v="1"/>
    <x v="4"/>
  </r>
  <r>
    <n v="3508"/>
    <s v="Natália Castro"/>
    <x v="0"/>
    <d v="2024-11-29T00:00:00"/>
    <x v="0"/>
    <n v="15"/>
    <x v="1"/>
    <x v="0"/>
    <x v="0"/>
    <s v="Yes"/>
    <n v="20"/>
    <n v="3"/>
    <x v="3"/>
  </r>
  <r>
    <n v="3509"/>
    <s v="Oscar Martins"/>
    <x v="2"/>
    <d v="2024-11-30T00:00:00"/>
    <x v="1"/>
    <n v="10"/>
    <x v="0"/>
    <x v="1"/>
    <x v="1"/>
    <s v="Yes"/>
    <n v="20"/>
    <n v="10"/>
    <x v="2"/>
  </r>
  <r>
    <n v="3510"/>
    <s v="Patrícia Oliveira"/>
    <x v="1"/>
    <d v="2024-12-01T00:00:00"/>
    <x v="0"/>
    <n v="5"/>
    <x v="2"/>
    <x v="1"/>
    <x v="1"/>
    <s v="No"/>
    <n v="0"/>
    <n v="0"/>
    <x v="1"/>
  </r>
  <r>
    <n v="3511"/>
    <s v="Quentin Nogueira"/>
    <x v="0"/>
    <d v="2024-12-02T00:00:00"/>
    <x v="1"/>
    <n v="15"/>
    <x v="0"/>
    <x v="0"/>
    <x v="0"/>
    <s v="Yes"/>
    <n v="20"/>
    <n v="15"/>
    <x v="14"/>
  </r>
  <r>
    <n v="3512"/>
    <s v="Raquel Silva"/>
    <x v="2"/>
    <d v="2024-12-03T00:00:00"/>
    <x v="0"/>
    <n v="10"/>
    <x v="1"/>
    <x v="1"/>
    <x v="1"/>
    <s v="Yes"/>
    <n v="20"/>
    <n v="15"/>
    <x v="7"/>
  </r>
  <r>
    <n v="3513"/>
    <s v="Sandro Gomes"/>
    <x v="1"/>
    <d v="2024-12-04T00:00:00"/>
    <x v="1"/>
    <n v="5"/>
    <x v="0"/>
    <x v="1"/>
    <x v="1"/>
    <s v="No"/>
    <n v="0"/>
    <n v="1"/>
    <x v="4"/>
  </r>
  <r>
    <n v="3514"/>
    <s v="Tânia Machado"/>
    <x v="0"/>
    <d v="2024-12-05T00:00:00"/>
    <x v="0"/>
    <n v="15"/>
    <x v="2"/>
    <x v="0"/>
    <x v="0"/>
    <s v="Yes"/>
    <n v="20"/>
    <n v="7"/>
    <x v="12"/>
  </r>
  <r>
    <n v="3515"/>
    <s v="Ursula Silva"/>
    <x v="2"/>
    <d v="2024-12-06T00:00:00"/>
    <x v="1"/>
    <n v="10"/>
    <x v="0"/>
    <x v="1"/>
    <x v="1"/>
    <s v="Yes"/>
    <n v="20"/>
    <n v="10"/>
    <x v="2"/>
  </r>
  <r>
    <n v="3516"/>
    <s v="Vanessa Moraes"/>
    <x v="1"/>
    <d v="2024-12-07T00:00:00"/>
    <x v="0"/>
    <n v="5"/>
    <x v="1"/>
    <x v="1"/>
    <x v="1"/>
    <s v="No"/>
    <n v="0"/>
    <n v="0"/>
    <x v="1"/>
  </r>
  <r>
    <n v="3517"/>
    <s v="William Carvalho"/>
    <x v="0"/>
    <d v="2024-12-08T00:00:00"/>
    <x v="1"/>
    <n v="15"/>
    <x v="0"/>
    <x v="0"/>
    <x v="0"/>
    <s v="Yes"/>
    <n v="20"/>
    <n v="20"/>
    <x v="8"/>
  </r>
  <r>
    <n v="3518"/>
    <s v="Xavier Reis"/>
    <x v="2"/>
    <d v="2024-12-09T00:00:00"/>
    <x v="0"/>
    <n v="10"/>
    <x v="2"/>
    <x v="1"/>
    <x v="1"/>
    <s v="Yes"/>
    <n v="20"/>
    <n v="12"/>
    <x v="10"/>
  </r>
  <r>
    <n v="3519"/>
    <s v="Yasmin Rocha"/>
    <x v="1"/>
    <d v="2024-12-10T00:00:00"/>
    <x v="1"/>
    <n v="5"/>
    <x v="0"/>
    <x v="1"/>
    <x v="1"/>
    <s v="No"/>
    <n v="0"/>
    <n v="2"/>
    <x v="11"/>
  </r>
  <r>
    <n v="3520"/>
    <s v="Zacarias Duarte"/>
    <x v="0"/>
    <d v="2024-12-11T00:00:00"/>
    <x v="0"/>
    <n v="15"/>
    <x v="1"/>
    <x v="0"/>
    <x v="0"/>
    <s v="Yes"/>
    <n v="20"/>
    <n v="5"/>
    <x v="0"/>
  </r>
  <r>
    <n v="3521"/>
    <s v="Amanda Freitas"/>
    <x v="2"/>
    <d v="2024-12-12T00:00:00"/>
    <x v="1"/>
    <n v="10"/>
    <x v="0"/>
    <x v="1"/>
    <x v="1"/>
    <s v="Yes"/>
    <n v="20"/>
    <n v="10"/>
    <x v="2"/>
  </r>
  <r>
    <n v="3522"/>
    <s v="Bruno Almeida"/>
    <x v="1"/>
    <d v="2024-12-13T00:00:00"/>
    <x v="0"/>
    <n v="5"/>
    <x v="2"/>
    <x v="1"/>
    <x v="1"/>
    <s v="No"/>
    <n v="0"/>
    <n v="0"/>
    <x v="1"/>
  </r>
  <r>
    <n v="3523"/>
    <s v="Carla Siqueira"/>
    <x v="0"/>
    <d v="2024-12-14T00:00:00"/>
    <x v="1"/>
    <n v="15"/>
    <x v="0"/>
    <x v="0"/>
    <x v="0"/>
    <s v="Yes"/>
    <n v="20"/>
    <n v="3"/>
    <x v="3"/>
  </r>
  <r>
    <n v="3524"/>
    <s v="Diogo Ramos"/>
    <x v="2"/>
    <d v="2024-12-15T00:00:00"/>
    <x v="0"/>
    <n v="10"/>
    <x v="1"/>
    <x v="1"/>
    <x v="1"/>
    <s v="Yes"/>
    <n v="20"/>
    <n v="15"/>
    <x v="7"/>
  </r>
  <r>
    <n v="3525"/>
    <s v="Elisa Magalhães"/>
    <x v="1"/>
    <d v="2024-12-16T00:00:00"/>
    <x v="1"/>
    <n v="5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8E878-AF96-47D2-8C74-DFE73B768084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2:B56" firstHeaderRow="1" firstDataRow="1" firstDataCol="1" rowPageCount="1" colPageCount="1"/>
  <pivotFields count="13">
    <pivotField showAll="0"/>
    <pivotField showAll="0"/>
    <pivotField axis="axisRow" multipleItemSelectionAllowed="1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73957-BC8A-4560-9602-EAD5C7F3EBF6}" name="tblEa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7:B41" firstHeaderRow="1" firstDataRow="1" firstDataCol="1" rowPageCount="1" colPageCount="1"/>
  <pivotFields count="13">
    <pivotField showAll="0"/>
    <pivotField showAll="0"/>
    <pivotField axis="axisRow" multipleItemSelectionAllowed="1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D9BC7-58A6-49CE-ADAE-7FE8B406EA49}" name="autorenewalpercentag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25:B28" firstHeaderRow="1" firstDataRow="1" firstDataCol="1" rowPageCount="1" colPageCount="1"/>
  <pivotFields count="13">
    <pivotField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numFmtId="14" showAll="0"/>
    <pivotField axis="axisRow" dataField="1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ontagem de Auto Renewal" fld="4" subtotal="count" showDataAs="percentOfTota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1AA65-6126-4D06-906C-A9C928F4ACD9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2:B1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B8A9B-EFD0-4CBC-BE4D-3464A2BAA5D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/>
  <pivotFields count="13">
    <pivotField showAll="0"/>
    <pivotField showAll="0"/>
    <pivotField showAll="0"/>
    <pivotField numFmtId="14" showAll="0"/>
    <pivotField showAll="0"/>
    <pivotField numFmtId="44" showAll="0"/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Items count="1">
    <i/>
  </rowItems>
  <colItems count="1">
    <i/>
  </colItem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4C16505-34D2-4AC6-B9AF-6120B5F4A95C}" sourceName="Subscription Type">
  <pivotTables>
    <pivotTable tabId="3" name="Tabela dinâmica4"/>
    <pivotTable tabId="3" name="autorenewalpercentage"/>
    <pivotTable tabId="3" name="tblEapass"/>
    <pivotTable tabId="3" name="Tabela dinâmica10"/>
  </pivotTables>
  <data>
    <tabular pivotCacheId="41905482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EFE3AE2-8CD6-46CC-9B0C-B4649238431A}" cache="SegmentaçãodeDados_Subscription_Type" caption="Subscription Type" style="Estilo de Segmentação de Dados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6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404040"/>
      </a:accent1>
      <a:accent2>
        <a:srgbClr val="107C10"/>
      </a:accent2>
      <a:accent3>
        <a:srgbClr val="107C10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32" sqref="J3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Q296"/>
  <sheetViews>
    <sheetView zoomScale="85" zoomScaleNormal="85" workbookViewId="0">
      <selection activeCell="B35" sqref="B3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7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7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7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7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7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7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  <c r="Q6" s="17"/>
    </row>
    <row r="7" spans="1:17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  <c r="Q7" s="17"/>
    </row>
    <row r="8" spans="1:17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7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7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7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7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7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O13">
        <f>COUNTIF(E:E, "Yes")</f>
        <v>148</v>
      </c>
    </row>
    <row r="14" spans="1:17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7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7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H56"/>
  <sheetViews>
    <sheetView showGridLines="0" topLeftCell="A16" zoomScale="115" zoomScaleNormal="115" workbookViewId="0">
      <selection activeCell="H26" sqref="H26"/>
    </sheetView>
  </sheetViews>
  <sheetFormatPr defaultRowHeight="15" x14ac:dyDescent="0.25"/>
  <cols>
    <col min="1" max="1" width="18.42578125" bestFit="1" customWidth="1"/>
    <col min="2" max="2" width="35.140625" bestFit="1" customWidth="1"/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1:2" x14ac:dyDescent="0.25">
      <c r="A2" t="s">
        <v>316</v>
      </c>
    </row>
    <row r="4" spans="1:2" x14ac:dyDescent="0.25">
      <c r="A4" t="s">
        <v>315</v>
      </c>
    </row>
    <row r="5" spans="1:2" x14ac:dyDescent="0.25">
      <c r="A5" s="14">
        <v>2122</v>
      </c>
    </row>
    <row r="9" spans="1:2" x14ac:dyDescent="0.25">
      <c r="A9" t="s">
        <v>319</v>
      </c>
    </row>
    <row r="10" spans="1:2" x14ac:dyDescent="0.25">
      <c r="A10" s="12" t="s">
        <v>16</v>
      </c>
      <c r="B10" t="s">
        <v>318</v>
      </c>
    </row>
    <row r="12" spans="1:2" x14ac:dyDescent="0.25">
      <c r="A12" s="12" t="s">
        <v>313</v>
      </c>
      <c r="B12" t="s">
        <v>317</v>
      </c>
    </row>
    <row r="13" spans="1:2" x14ac:dyDescent="0.25">
      <c r="A13" s="13" t="s">
        <v>22</v>
      </c>
      <c r="B13" s="14">
        <v>444</v>
      </c>
    </row>
    <row r="14" spans="1:2" x14ac:dyDescent="0.25">
      <c r="A14" s="13" t="s">
        <v>26</v>
      </c>
      <c r="B14" s="14">
        <v>1801</v>
      </c>
    </row>
    <row r="15" spans="1:2" x14ac:dyDescent="0.25">
      <c r="A15" s="13" t="s">
        <v>18</v>
      </c>
      <c r="B15" s="14">
        <v>5388</v>
      </c>
    </row>
    <row r="16" spans="1:2" x14ac:dyDescent="0.25">
      <c r="A16" s="13" t="s">
        <v>314</v>
      </c>
      <c r="B16" s="14">
        <v>7633</v>
      </c>
    </row>
    <row r="19" spans="1:8" x14ac:dyDescent="0.25">
      <c r="A19" s="13" t="s">
        <v>320</v>
      </c>
    </row>
    <row r="23" spans="1:8" x14ac:dyDescent="0.25">
      <c r="A23" s="12" t="s">
        <v>13</v>
      </c>
      <c r="B23" t="s">
        <v>318</v>
      </c>
    </row>
    <row r="25" spans="1:8" x14ac:dyDescent="0.25">
      <c r="A25" s="12" t="s">
        <v>313</v>
      </c>
      <c r="B25" t="s">
        <v>321</v>
      </c>
    </row>
    <row r="26" spans="1:8" x14ac:dyDescent="0.25">
      <c r="A26" s="13" t="s">
        <v>23</v>
      </c>
      <c r="B26" s="17">
        <v>0.49830508474576274</v>
      </c>
      <c r="H26" s="17">
        <f>GETPIVOTDATA("Auto Renewal",$A$25,"Auto Renewal","Yes")</f>
        <v>0.50169491525423726</v>
      </c>
    </row>
    <row r="27" spans="1:8" x14ac:dyDescent="0.25">
      <c r="A27" s="13" t="s">
        <v>19</v>
      </c>
      <c r="B27" s="17">
        <v>0.50169491525423726</v>
      </c>
      <c r="D27" s="17"/>
    </row>
    <row r="28" spans="1:8" x14ac:dyDescent="0.25">
      <c r="A28" s="13" t="s">
        <v>314</v>
      </c>
      <c r="B28" s="17">
        <v>1</v>
      </c>
    </row>
    <row r="32" spans="1:8" x14ac:dyDescent="0.25">
      <c r="A32" t="s">
        <v>322</v>
      </c>
    </row>
    <row r="35" spans="1:4" x14ac:dyDescent="0.25">
      <c r="A35" s="12" t="s">
        <v>16</v>
      </c>
      <c r="B35" t="s">
        <v>318</v>
      </c>
    </row>
    <row r="37" spans="1:4" x14ac:dyDescent="0.25">
      <c r="A37" s="12" t="s">
        <v>313</v>
      </c>
      <c r="B37" t="s">
        <v>323</v>
      </c>
    </row>
    <row r="38" spans="1:4" x14ac:dyDescent="0.25">
      <c r="A38" s="13" t="s">
        <v>22</v>
      </c>
      <c r="B38" s="20">
        <v>0</v>
      </c>
    </row>
    <row r="39" spans="1:4" x14ac:dyDescent="0.25">
      <c r="A39" s="13" t="s">
        <v>26</v>
      </c>
      <c r="B39" s="20">
        <v>0</v>
      </c>
    </row>
    <row r="40" spans="1:4" x14ac:dyDescent="0.25">
      <c r="A40" s="13" t="s">
        <v>18</v>
      </c>
      <c r="B40" s="20">
        <v>2940</v>
      </c>
    </row>
    <row r="41" spans="1:4" x14ac:dyDescent="0.25">
      <c r="A41" s="13" t="s">
        <v>314</v>
      </c>
      <c r="B41" s="20">
        <v>2940</v>
      </c>
      <c r="D41" s="19">
        <f>GETPIVOTDATA("EA Play Season Pass
Price",$A$37)</f>
        <v>2940</v>
      </c>
    </row>
    <row r="46" spans="1:4" x14ac:dyDescent="0.25">
      <c r="A46" t="s">
        <v>324</v>
      </c>
    </row>
    <row r="50" spans="1:4" x14ac:dyDescent="0.25">
      <c r="A50" s="12" t="s">
        <v>16</v>
      </c>
      <c r="B50" t="s">
        <v>318</v>
      </c>
    </row>
    <row r="52" spans="1:4" x14ac:dyDescent="0.25">
      <c r="A52" s="12" t="s">
        <v>313</v>
      </c>
      <c r="B52" t="s">
        <v>325</v>
      </c>
    </row>
    <row r="53" spans="1:4" x14ac:dyDescent="0.25">
      <c r="A53" s="13" t="s">
        <v>22</v>
      </c>
      <c r="B53" s="14">
        <v>0</v>
      </c>
    </row>
    <row r="54" spans="1:4" x14ac:dyDescent="0.25">
      <c r="A54" s="13" t="s">
        <v>26</v>
      </c>
      <c r="B54" s="14">
        <v>1920</v>
      </c>
    </row>
    <row r="55" spans="1:4" x14ac:dyDescent="0.25">
      <c r="A55" s="13" t="s">
        <v>18</v>
      </c>
      <c r="B55" s="14">
        <v>1960</v>
      </c>
    </row>
    <row r="56" spans="1:4" x14ac:dyDescent="0.25">
      <c r="A56" s="13" t="s">
        <v>314</v>
      </c>
      <c r="B56" s="14">
        <v>3880</v>
      </c>
      <c r="D56" s="19">
        <f>GETPIVOTDATA("Minecraft Season Pass Price",$A$52)</f>
        <v>3880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I7"/>
  <sheetViews>
    <sheetView showGridLines="0" showRowColHeaders="0" tabSelected="1" zoomScale="70" zoomScaleNormal="70" workbookViewId="0">
      <selection activeCell="Y40" sqref="X39:Y40"/>
    </sheetView>
  </sheetViews>
  <sheetFormatPr defaultRowHeight="15" x14ac:dyDescent="0.25"/>
  <cols>
    <col min="1" max="1" width="20" style="15" customWidth="1"/>
    <col min="2" max="2" width="3.5703125" style="15" customWidth="1"/>
    <col min="3" max="5" width="9.140625" style="15"/>
    <col min="6" max="6" width="4.5703125" style="15" customWidth="1"/>
    <col min="7" max="7" width="4.7109375" style="15" customWidth="1"/>
    <col min="8" max="11" width="9.140625" style="15"/>
    <col min="12" max="12" width="6.5703125" style="15" customWidth="1"/>
    <col min="13" max="16384" width="9.140625" style="15"/>
  </cols>
  <sheetData>
    <row r="2" spans="1:35" ht="49.5" customHeight="1" thickBo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ht="8.25" customHeight="1" thickTop="1" x14ac:dyDescent="0.25"/>
    <row r="4" spans="1:35" ht="7.5" customHeight="1" x14ac:dyDescent="0.25"/>
    <row r="5" spans="1:35" ht="4.5" customHeight="1" x14ac:dyDescent="0.25"/>
    <row r="6" spans="1:35" ht="19.5" customHeight="1" x14ac:dyDescent="0.25">
      <c r="F6" s="18"/>
    </row>
    <row r="7" spans="1:35" ht="27.7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Guilherme Limeira</cp:lastModifiedBy>
  <dcterms:created xsi:type="dcterms:W3CDTF">2024-12-19T13:13:10Z</dcterms:created>
  <dcterms:modified xsi:type="dcterms:W3CDTF">2025-10-03T21:29:09Z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